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3112" windowHeight="11772"/>
  </bookViews>
  <sheets>
    <sheet name="130 " sheetId="24" r:id="rId1"/>
    <sheet name="131 " sheetId="25" r:id="rId2"/>
    <sheet name="132 " sheetId="29" r:id="rId3"/>
    <sheet name="133" sheetId="32" r:id="rId4"/>
    <sheet name="134" sheetId="33" r:id="rId5"/>
    <sheet name="135" sheetId="34" r:id="rId6"/>
    <sheet name="136・137" sheetId="35" r:id="rId7"/>
    <sheet name="138" sheetId="31" r:id="rId8"/>
    <sheet name="139" sheetId="36" r:id="rId9"/>
    <sheet name="140" sheetId="22" r:id="rId10"/>
    <sheet name="141 " sheetId="26" r:id="rId11"/>
    <sheet name="142 " sheetId="27" r:id="rId12"/>
    <sheet name="143 " sheetId="28" r:id="rId13"/>
  </sheets>
  <definedNames>
    <definedName name="_xlnm.Print_Area" localSheetId="0">'130 '!$A$1:$Q$47</definedName>
    <definedName name="_xlnm.Print_Area" localSheetId="3">'133'!$A$1:$AL$49</definedName>
    <definedName name="_xlnm.Print_Area" localSheetId="5">'135'!$A$1:$I$50</definedName>
    <definedName name="_xlnm.Print_Area" localSheetId="7">'138'!$A$1:$M$51</definedName>
  </definedNames>
  <calcPr calcId="162913" calcOnSave="0"/>
</workbook>
</file>

<file path=xl/calcChain.xml><?xml version="1.0" encoding="utf-8"?>
<calcChain xmlns="http://schemas.openxmlformats.org/spreadsheetml/2006/main">
  <c r="B11" i="32" l="1"/>
  <c r="B10" i="32"/>
  <c r="B9" i="32"/>
  <c r="B8" i="32"/>
  <c r="B7" i="32"/>
  <c r="B6" i="32"/>
  <c r="T12" i="22" l="1"/>
  <c r="B12" i="22"/>
  <c r="T11" i="22"/>
  <c r="B11" i="22"/>
  <c r="T10" i="22"/>
  <c r="B10" i="22"/>
  <c r="T9" i="22"/>
  <c r="B9" i="22"/>
  <c r="T8" i="22"/>
  <c r="B8" i="22"/>
  <c r="T7" i="22"/>
  <c r="B7" i="22"/>
  <c r="AD12" i="27" l="1"/>
  <c r="V12" i="27" s="1"/>
  <c r="T12" i="27"/>
  <c r="L12" i="27"/>
  <c r="J12" i="27"/>
  <c r="B12" i="27" s="1"/>
  <c r="H12" i="27"/>
  <c r="F12" i="27"/>
  <c r="D12" i="27"/>
  <c r="V11" i="27"/>
  <c r="L11" i="27"/>
  <c r="J11" i="27"/>
  <c r="H11" i="27"/>
  <c r="F11" i="27"/>
  <c r="D11" i="27"/>
  <c r="B11" i="27"/>
  <c r="V10" i="27"/>
  <c r="T10" i="27"/>
  <c r="L10" i="27"/>
  <c r="J10" i="27"/>
  <c r="H10" i="27"/>
  <c r="F10" i="27"/>
  <c r="D10" i="27"/>
  <c r="B10" i="27"/>
  <c r="V9" i="27"/>
  <c r="L9" i="27"/>
  <c r="B9" i="27"/>
  <c r="V8" i="27"/>
  <c r="L8" i="27"/>
  <c r="B8" i="27"/>
  <c r="V7" i="27"/>
  <c r="L7" i="27"/>
  <c r="B7" i="27"/>
  <c r="V13" i="26"/>
  <c r="T13" i="26"/>
  <c r="N12" i="26"/>
  <c r="V12" i="26" s="1"/>
  <c r="N11" i="26"/>
  <c r="N10" i="26"/>
  <c r="N9" i="26"/>
  <c r="N8" i="26"/>
  <c r="B17" i="33"/>
  <c r="B16" i="33"/>
  <c r="B15" i="33"/>
  <c r="B14" i="33"/>
  <c r="B13" i="33"/>
  <c r="B12" i="33"/>
  <c r="B11" i="33"/>
  <c r="B10" i="33"/>
  <c r="B9" i="33"/>
  <c r="B8" i="33"/>
  <c r="B7" i="33"/>
  <c r="B6" i="33"/>
  <c r="T12" i="26" l="1"/>
</calcChain>
</file>

<file path=xl/sharedStrings.xml><?xml version="1.0" encoding="utf-8"?>
<sst xmlns="http://schemas.openxmlformats.org/spreadsheetml/2006/main" count="398" uniqueCount="238">
  <si>
    <t>年度別</t>
  </si>
  <si>
    <t>一　　　　般　　　　病　　　　院</t>
  </si>
  <si>
    <t>診　療　所</t>
  </si>
  <si>
    <t>歯　　科</t>
  </si>
  <si>
    <t>病 院 数</t>
  </si>
  <si>
    <t>精　　神</t>
  </si>
  <si>
    <t>病 床 数</t>
  </si>
  <si>
    <t>結　　核</t>
  </si>
  <si>
    <t>感 染 症</t>
  </si>
  <si>
    <t>一　　般</t>
  </si>
  <si>
    <t>診療所数</t>
  </si>
  <si>
    <t>診 療 所</t>
  </si>
  <si>
    <t>－</t>
  </si>
  <si>
    <t>年次別</t>
  </si>
  <si>
    <t>医　　師</t>
  </si>
  <si>
    <t>歯科医師</t>
  </si>
  <si>
    <t>薬 剤 師</t>
  </si>
  <si>
    <t>保健師</t>
  </si>
  <si>
    <t>助 産 師</t>
  </si>
  <si>
    <t>看護師</t>
  </si>
  <si>
    <t>准看護師</t>
  </si>
  <si>
    <t>薬　　局</t>
  </si>
  <si>
    <t>医 薬 品</t>
  </si>
  <si>
    <t>製 造 業</t>
  </si>
  <si>
    <t>販 売 業</t>
  </si>
  <si>
    <t>化 粧 品</t>
  </si>
  <si>
    <t>医薬部外</t>
  </si>
  <si>
    <t>品製造業</t>
  </si>
  <si>
    <t>毒物・劇物</t>
  </si>
  <si>
    <t>製　造　業</t>
  </si>
  <si>
    <t>販　売　業</t>
  </si>
  <si>
    <t>疾　　　患　　　に　　　よ　　　る　　　死　　　亡</t>
  </si>
  <si>
    <t>糖 尿 病</t>
  </si>
  <si>
    <t>肺　　炎</t>
  </si>
  <si>
    <t>外因による死亡</t>
  </si>
  <si>
    <t>喘　　息</t>
  </si>
  <si>
    <t>肝 疾 患</t>
  </si>
  <si>
    <t>腎 不 全</t>
  </si>
  <si>
    <t>老　　衰</t>
  </si>
  <si>
    <t>そ の 他</t>
  </si>
  <si>
    <t>交通事故</t>
  </si>
  <si>
    <t>自　　殺</t>
  </si>
  <si>
    <t>死 亡 者
総　　数</t>
    <rPh sb="6" eb="7">
      <t>ソウ</t>
    </rPh>
    <rPh sb="9" eb="10">
      <t>カズ</t>
    </rPh>
    <phoneticPr fontId="6"/>
  </si>
  <si>
    <t>悪　　性
新 生 物</t>
    <rPh sb="5" eb="6">
      <t>シン</t>
    </rPh>
    <rPh sb="7" eb="8">
      <t>ショウ</t>
    </rPh>
    <rPh sb="9" eb="10">
      <t>ブツ</t>
    </rPh>
    <phoneticPr fontId="6"/>
  </si>
  <si>
    <t>高 血 圧
性 疾 患</t>
    <rPh sb="6" eb="7">
      <t>セイ</t>
    </rPh>
    <rPh sb="8" eb="9">
      <t>ヤマイ</t>
    </rPh>
    <rPh sb="10" eb="11">
      <t>ワズラ</t>
    </rPh>
    <phoneticPr fontId="6"/>
  </si>
  <si>
    <t>心　　疾　　患
(高血圧症を除く)</t>
    <rPh sb="9" eb="12">
      <t>コウケツアツ</t>
    </rPh>
    <rPh sb="12" eb="13">
      <t>ショウ</t>
    </rPh>
    <rPh sb="14" eb="15">
      <t>ノゾ</t>
    </rPh>
    <phoneticPr fontId="6"/>
  </si>
  <si>
    <t>脳 血 管
疾    患</t>
    <rPh sb="6" eb="7">
      <t>ヤマイ</t>
    </rPh>
    <rPh sb="11" eb="12">
      <t>ワズラ</t>
    </rPh>
    <phoneticPr fontId="6"/>
  </si>
  <si>
    <t>慢性閉塞
性肺疾患</t>
    <rPh sb="5" eb="6">
      <t>セイ</t>
    </rPh>
    <rPh sb="6" eb="7">
      <t>ハイ</t>
    </rPh>
    <rPh sb="7" eb="9">
      <t>シッカン</t>
    </rPh>
    <phoneticPr fontId="6"/>
  </si>
  <si>
    <t>年　　度　　別</t>
  </si>
  <si>
    <t>受　　診　　者</t>
  </si>
  <si>
    <t>要　精　検　者</t>
  </si>
  <si>
    <t>要　精　検　率</t>
  </si>
  <si>
    <t>人</t>
  </si>
  <si>
    <t>％</t>
  </si>
  <si>
    <t>　　　　　　　　　　　　　　　　　　　　　　　　　　　　　　　　　　　　　　　　　　　　　　　　</t>
  </si>
  <si>
    <t>患　　　　　　　者　　　　　　　数</t>
  </si>
  <si>
    <t>来　所　方　法</t>
  </si>
  <si>
    <t>総　数</t>
  </si>
  <si>
    <t>内　科</t>
  </si>
  <si>
    <t>外　科</t>
  </si>
  <si>
    <t>小児科</t>
  </si>
  <si>
    <t>その他</t>
  </si>
  <si>
    <t>救急車</t>
  </si>
  <si>
    <r>
      <t>年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齢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別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内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訳</t>
    </r>
  </si>
  <si>
    <r>
      <t>地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区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別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患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数</t>
    </r>
  </si>
  <si>
    <t>診療日数</t>
  </si>
  <si>
    <t>７～15歳</t>
  </si>
  <si>
    <t>16～60歳</t>
  </si>
  <si>
    <t>61歳以上</t>
  </si>
  <si>
    <t>市　内</t>
  </si>
  <si>
    <t>市　外</t>
  </si>
  <si>
    <t>年　度　別</t>
  </si>
  <si>
    <t>患　者　数</t>
  </si>
  <si>
    <t>地　区　別　患　者　数</t>
  </si>
  <si>
    <t>市　　　内</t>
  </si>
  <si>
    <t>市　　　外</t>
  </si>
  <si>
    <t>計</t>
  </si>
  <si>
    <t>年度別</t>
    <rPh sb="0" eb="2">
      <t>ネンド</t>
    </rPh>
    <rPh sb="2" eb="3">
      <t>ベツ</t>
    </rPh>
    <phoneticPr fontId="6"/>
  </si>
  <si>
    <t>受付者数</t>
    <rPh sb="0" eb="2">
      <t>ウケツケ</t>
    </rPh>
    <rPh sb="2" eb="3">
      <t>シャ</t>
    </rPh>
    <rPh sb="3" eb="4">
      <t>スウ</t>
    </rPh>
    <phoneticPr fontId="6"/>
  </si>
  <si>
    <t>採血者数</t>
    <rPh sb="0" eb="2">
      <t>サイケツ</t>
    </rPh>
    <rPh sb="2" eb="3">
      <t>シャ</t>
    </rPh>
    <rPh sb="3" eb="4">
      <t>スウ</t>
    </rPh>
    <phoneticPr fontId="6"/>
  </si>
  <si>
    <t>小　　　　　学　　　　　校　　　　　６　　　　　年</t>
  </si>
  <si>
    <t>身　　　　長</t>
  </si>
  <si>
    <t>体　　　　重</t>
  </si>
  <si>
    <t>座　　　　高</t>
  </si>
  <si>
    <t>男</t>
  </si>
  <si>
    <t>女</t>
  </si>
  <si>
    <t>㎝</t>
  </si>
  <si>
    <t>中　　　　　学　　　　　校　　　　　３　　　　　年</t>
  </si>
  <si>
    <t>可　　　燃</t>
  </si>
  <si>
    <t>不燃・粗大</t>
  </si>
  <si>
    <t>資　源　物</t>
  </si>
  <si>
    <t>許可業者可燃</t>
  </si>
  <si>
    <t>直接搬入</t>
  </si>
  <si>
    <t>処　　理　　状　　況</t>
  </si>
  <si>
    <t>収　　集　　形　　態</t>
  </si>
  <si>
    <t>年間処理状況</t>
  </si>
  <si>
    <t>直　　　営</t>
  </si>
  <si>
    <t>委　　　託</t>
  </si>
  <si>
    <t>そ　の　他</t>
  </si>
  <si>
    <t>焼却処理</t>
  </si>
  <si>
    <t>市域人口</t>
  </si>
  <si>
    <t>収集人口</t>
  </si>
  <si>
    <t>収　　　集　　　状　　　況</t>
  </si>
  <si>
    <t>収　集　能　力</t>
  </si>
  <si>
    <t>車　　両</t>
  </si>
  <si>
    <t>人　　員</t>
  </si>
  <si>
    <t>社</t>
  </si>
  <si>
    <t>台</t>
  </si>
  <si>
    <t>処　　　理　　　状　　　況</t>
  </si>
  <si>
    <t>年　間　総　処　理　量</t>
  </si>
  <si>
    <t>処　理　者</t>
  </si>
  <si>
    <t>処理方法</t>
  </si>
  <si>
    <t>し　　尿</t>
  </si>
  <si>
    <t>浄化槽汚泥</t>
  </si>
  <si>
    <t>し　　尿
処理施設</t>
    <rPh sb="5" eb="7">
      <t>ショリ</t>
    </rPh>
    <rPh sb="7" eb="9">
      <t>シセツ</t>
    </rPh>
    <phoneticPr fontId="6"/>
  </si>
  <si>
    <t>収集者委託
及 び 許 可</t>
    <rPh sb="6" eb="7">
      <t>オヨ</t>
    </rPh>
    <rPh sb="10" eb="11">
      <t>モト</t>
    </rPh>
    <rPh sb="12" eb="13">
      <t>カ</t>
    </rPh>
    <phoneticPr fontId="6"/>
  </si>
  <si>
    <t>総　　　　　数</t>
  </si>
  <si>
    <t>　市　　　　　民</t>
  </si>
  <si>
    <t>市　外　の　人</t>
  </si>
  <si>
    <t>大人</t>
  </si>
  <si>
    <t>小人</t>
  </si>
  <si>
    <t>死胎児</t>
  </si>
  <si>
    <t>区　　分</t>
  </si>
  <si>
    <t>件　　数</t>
  </si>
  <si>
    <t>年　　間
総収集量</t>
    <rPh sb="5" eb="6">
      <t>ソウ</t>
    </rPh>
    <rPh sb="6" eb="8">
      <t>シュウシュウ</t>
    </rPh>
    <rPh sb="8" eb="9">
      <t>リョウ</t>
    </rPh>
    <phoneticPr fontId="6"/>
  </si>
  <si>
    <t>　　　　　　　　　　　　　　　　　　　　　　　　　　　　　　　　　　　健康づくり課調　</t>
    <rPh sb="35" eb="37">
      <t>ケンコウ</t>
    </rPh>
    <phoneticPr fontId="6"/>
  </si>
  <si>
    <t>血液製剤
総供給数</t>
    <rPh sb="0" eb="2">
      <t>ケツエキ</t>
    </rPh>
    <rPh sb="2" eb="4">
      <t>セイザイ</t>
    </rPh>
    <rPh sb="5" eb="6">
      <t>ソウ</t>
    </rPh>
    <rPh sb="6" eb="8">
      <t>キョウキュウ</t>
    </rPh>
    <rPh sb="8" eb="9">
      <t>スウ</t>
    </rPh>
    <phoneticPr fontId="6"/>
  </si>
  <si>
    <t>(単位換算)</t>
    <rPh sb="1" eb="3">
      <t>タンイ</t>
    </rPh>
    <rPh sb="3" eb="5">
      <t>カンサン</t>
    </rPh>
    <phoneticPr fontId="6"/>
  </si>
  <si>
    <t>県　外</t>
    <rPh sb="0" eb="1">
      <t>ケン</t>
    </rPh>
    <rPh sb="2" eb="3">
      <t>ガイ</t>
    </rPh>
    <phoneticPr fontId="6"/>
  </si>
  <si>
    <t>要　精　検　者</t>
    <phoneticPr fontId="6"/>
  </si>
  <si>
    <t>０～６歳</t>
    <phoneticPr fontId="6"/>
  </si>
  <si>
    <t>不適格者数</t>
    <rPh sb="0" eb="4">
      <t>フテキカクシャ</t>
    </rPh>
    <rPh sb="4" eb="5">
      <t>スウ</t>
    </rPh>
    <phoneticPr fontId="6"/>
  </si>
  <si>
    <t>先天奇形、
変形及び
染色体異常</t>
    <rPh sb="6" eb="8">
      <t>ヘンケイ</t>
    </rPh>
    <rPh sb="8" eb="9">
      <t>オヨ</t>
    </rPh>
    <rPh sb="11" eb="13">
      <t>センショク</t>
    </rPh>
    <rPh sb="13" eb="14">
      <t>タイ</t>
    </rPh>
    <rPh sb="14" eb="16">
      <t>イジョウ</t>
    </rPh>
    <phoneticPr fontId="6"/>
  </si>
  <si>
    <t>人</t>
    <rPh sb="0" eb="1">
      <t>ニン</t>
    </rPh>
    <phoneticPr fontId="6"/>
  </si>
  <si>
    <t>日</t>
    <rPh sb="0" eb="1">
      <t>ニチ</t>
    </rPh>
    <phoneticPr fontId="6"/>
  </si>
  <si>
    <t>環境資源対策課調　</t>
    <rPh sb="0" eb="2">
      <t>カンキョウ</t>
    </rPh>
    <rPh sb="2" eb="4">
      <t>シゲン</t>
    </rPh>
    <rPh sb="4" eb="6">
      <t>タイサク</t>
    </rPh>
    <rPh sb="6" eb="7">
      <t>カ</t>
    </rPh>
    <phoneticPr fontId="6"/>
  </si>
  <si>
    <t>　 　 健康づくり課調</t>
    <rPh sb="4" eb="6">
      <t>ケンコウ</t>
    </rPh>
    <phoneticPr fontId="6"/>
  </si>
  <si>
    <t>平成２８年度</t>
    <rPh sb="0" eb="2">
      <t>ヘイセイ</t>
    </rPh>
    <phoneticPr fontId="6"/>
  </si>
  <si>
    <t>　　　　　　　　　　　　　　　　　　　　　　　　　　　　　　　　　　健康づくり課調</t>
    <phoneticPr fontId="6"/>
  </si>
  <si>
    <t>　　　　　　　　　　　　　　　　　　　　　　　　　　　　　　　　　　健康づくり課調　</t>
    <rPh sb="34" eb="36">
      <t>ケンコウ</t>
    </rPh>
    <phoneticPr fontId="6"/>
  </si>
  <si>
    <t>　１４３　畜犬登録状況</t>
    <phoneticPr fontId="6"/>
  </si>
  <si>
    <t>収　　　　　　　　　　　　　　　　　集　　</t>
    <phoneticPr fontId="6"/>
  </si>
  <si>
    <t>状　　　　　　　　況</t>
    <phoneticPr fontId="6"/>
  </si>
  <si>
    <t>資源化･その他</t>
    <phoneticPr fontId="6"/>
  </si>
  <si>
    <t>秦 野 市</t>
    <rPh sb="0" eb="1">
      <t>シン</t>
    </rPh>
    <rPh sb="2" eb="3">
      <t>ノ</t>
    </rPh>
    <rPh sb="4" eb="5">
      <t>シ</t>
    </rPh>
    <phoneticPr fontId="6"/>
  </si>
  <si>
    <t>　１３０　病院・診療所数</t>
    <phoneticPr fontId="6"/>
  </si>
  <si>
    <t>　　２９年</t>
    <rPh sb="4" eb="5">
      <t>ネン</t>
    </rPh>
    <phoneticPr fontId="6"/>
  </si>
  <si>
    <t>　　２９年度</t>
    <phoneticPr fontId="6"/>
  </si>
  <si>
    <t>平成２９年度</t>
    <rPh sb="0" eb="2">
      <t>ヘイセイ</t>
    </rPh>
    <phoneticPr fontId="6"/>
  </si>
  <si>
    <t>　　　　　学校教育課調　　 　</t>
    <phoneticPr fontId="6"/>
  </si>
  <si>
    <t>㎝</t>
    <phoneticPr fontId="6"/>
  </si>
  <si>
    <t>－</t>
    <phoneticPr fontId="6"/>
  </si>
  <si>
    <t>　　３０年度</t>
    <phoneticPr fontId="6"/>
  </si>
  <si>
    <t>kℓ</t>
    <phoneticPr fontId="6"/>
  </si>
  <si>
    <t>　１３２　医薬品関係業者数</t>
    <phoneticPr fontId="6"/>
  </si>
  <si>
    <t>※　医薬品製造業には薬局を含む</t>
    <phoneticPr fontId="6"/>
  </si>
  <si>
    <t>（注）　２年ごとに調査</t>
    <rPh sb="1" eb="2">
      <t>チュウ</t>
    </rPh>
    <phoneticPr fontId="6"/>
  </si>
  <si>
    <r>
      <rPr>
        <sz val="7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医 薬 品</t>
    </r>
    <phoneticPr fontId="6"/>
  </si>
  <si>
    <r>
      <rPr>
        <sz val="7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製 造 業</t>
    </r>
    <phoneticPr fontId="6"/>
  </si>
  <si>
    <t>（注）　下段（　）内は、平日夜間の診療分を集計</t>
    <phoneticPr fontId="6"/>
  </si>
  <si>
    <t>　　３０年度</t>
    <rPh sb="5" eb="6">
      <t>ド</t>
    </rPh>
    <phoneticPr fontId="6"/>
  </si>
  <si>
    <t xml:space="preserve">　単位：人　　　　　　　　　　　 　（各年末現在）県平塚保健福祉事務所秦野センター調    </t>
    <rPh sb="41" eb="42">
      <t>シラ</t>
    </rPh>
    <phoneticPr fontId="6"/>
  </si>
  <si>
    <t>　　　　　　　　　　　　　　　　　（各年度末現在）県平塚保健福祉事務所秦野センター調　</t>
    <rPh sb="20" eb="21">
      <t>ド</t>
    </rPh>
    <rPh sb="21" eb="22">
      <t>マツ</t>
    </rPh>
    <rPh sb="25" eb="26">
      <t>ケン</t>
    </rPh>
    <rPh sb="26" eb="28">
      <t>ヒラツカ</t>
    </rPh>
    <rPh sb="28" eb="30">
      <t>ホケン</t>
    </rPh>
    <rPh sb="30" eb="32">
      <t>フクシ</t>
    </rPh>
    <rPh sb="32" eb="34">
      <t>ジム</t>
    </rPh>
    <rPh sb="35" eb="37">
      <t>ハダノ</t>
    </rPh>
    <rPh sb="41" eb="42">
      <t>シラ</t>
    </rPh>
    <phoneticPr fontId="6"/>
  </si>
  <si>
    <t>　　　　３０　年　度</t>
    <phoneticPr fontId="6"/>
  </si>
  <si>
    <t>　　30年度</t>
    <phoneticPr fontId="6"/>
  </si>
  <si>
    <t>平成３０年度</t>
    <rPh sb="0" eb="2">
      <t>ヘイセイ</t>
    </rPh>
    <phoneticPr fontId="6"/>
  </si>
  <si>
    <t xml:space="preserve">単位：頭　　　　　　　　　　　　　　　　　　　　　　　　　　　　　　　　     </t>
    <phoneticPr fontId="6"/>
  </si>
  <si>
    <t xml:space="preserve"> 生活環境課調  </t>
    <phoneticPr fontId="6"/>
  </si>
  <si>
    <t>　１３１　医療関係者数</t>
    <phoneticPr fontId="6"/>
  </si>
  <si>
    <t>令和元年度</t>
    <rPh sb="0" eb="2">
      <t>レイワ</t>
    </rPh>
    <rPh sb="2" eb="4">
      <t>ガンネン</t>
    </rPh>
    <phoneticPr fontId="6"/>
  </si>
  <si>
    <t>令和　元年度</t>
    <rPh sb="0" eb="2">
      <t>レイワ</t>
    </rPh>
    <rPh sb="3" eb="5">
      <t>ガンネン</t>
    </rPh>
    <phoneticPr fontId="6"/>
  </si>
  <si>
    <t>　　３０年</t>
    <rPh sb="4" eb="5">
      <t>ネン</t>
    </rPh>
    <phoneticPr fontId="6"/>
  </si>
  <si>
    <t>令　和　　元　年　度</t>
    <rPh sb="0" eb="1">
      <t>レイ</t>
    </rPh>
    <rPh sb="2" eb="3">
      <t>ワ</t>
    </rPh>
    <rPh sb="5" eb="6">
      <t>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</si>
  <si>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</si>
  <si>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単位：人　　　　　　　　　　　　　　　　　　　　　　　　　　　　　　　　　　　　　　　　　　　　　　　　　　　　　　　　　　　　　　　　　　　　　　</t>
    <phoneticPr fontId="6"/>
  </si>
  <si>
    <t>　単位：t　　　　　　　　　　　　　　　　　　　　　　　　　　　　　　　　　　　　　　　　　　　　　　　　　　　　　　　　　　　　　</t>
    <phoneticPr fontId="6"/>
  </si>
  <si>
    <t>　１４２　斎場利用状況</t>
    <phoneticPr fontId="6"/>
  </si>
  <si>
    <t>死胎児</t>
    <phoneticPr fontId="6"/>
  </si>
  <si>
    <t>その他</t>
    <phoneticPr fontId="6"/>
  </si>
  <si>
    <t>（注）　小人は、１２歳未満の者、その他は臓器等</t>
    <phoneticPr fontId="6"/>
  </si>
  <si>
    <r>
      <t>　単位：件　　　　　　　　　　　　          　　</t>
    </r>
    <r>
      <rPr>
        <sz val="11"/>
        <rFont val="ＭＳ 明朝"/>
        <family val="1"/>
        <charset val="128"/>
      </rPr>
      <t>県平塚保健福祉事務所秦野センター調　　</t>
    </r>
    <rPh sb="4" eb="5">
      <t>ケン</t>
    </rPh>
    <rPh sb="29" eb="30">
      <t>ケン</t>
    </rPh>
    <rPh sb="30" eb="32">
      <t>ヒラツカ</t>
    </rPh>
    <rPh sb="39" eb="41">
      <t>ハダノ</t>
    </rPh>
    <rPh sb="45" eb="46">
      <t>シラ</t>
    </rPh>
    <phoneticPr fontId="6"/>
  </si>
  <si>
    <t>資料：県の「衛生統計年報」</t>
    <rPh sb="0" eb="2">
      <t>シリョウ</t>
    </rPh>
    <rPh sb="3" eb="4">
      <t>ケン</t>
    </rPh>
    <rPh sb="6" eb="8">
      <t>エイセイ</t>
    </rPh>
    <rPh sb="8" eb="10">
      <t>トウケイ</t>
    </rPh>
    <rPh sb="10" eb="12">
      <t>ネンポウ</t>
    </rPh>
    <phoneticPr fontId="6"/>
  </si>
  <si>
    <t>令和　元年度</t>
    <rPh sb="0" eb="2">
      <t>レイワ</t>
    </rPh>
    <rPh sb="3" eb="5">
      <t>ガンネン</t>
    </rPh>
    <rPh sb="5" eb="6">
      <t>ド</t>
    </rPh>
    <phoneticPr fontId="6"/>
  </si>
  <si>
    <t>単位：人　　　　　　　　　　　　　　　　　　　　　　　　　　　　　　　　　　　　　　　　　　　　　　　　　　　　　　　　　　　　　　　県平塚保健福祉事務所秦野センター調</t>
    <rPh sb="67" eb="68">
      <t>ケン</t>
    </rPh>
    <rPh sb="68" eb="70">
      <t>ヒラツカ</t>
    </rPh>
    <rPh sb="70" eb="72">
      <t>ホケン</t>
    </rPh>
    <rPh sb="72" eb="74">
      <t>フクシ</t>
    </rPh>
    <rPh sb="74" eb="76">
      <t>ジム</t>
    </rPh>
    <rPh sb="76" eb="77">
      <t>ショ</t>
    </rPh>
    <rPh sb="77" eb="79">
      <t>ハタノ</t>
    </rPh>
    <rPh sb="83" eb="84">
      <t>チョウ</t>
    </rPh>
    <phoneticPr fontId="6"/>
  </si>
  <si>
    <t>　　　２年度</t>
    <rPh sb="4" eb="6">
      <t>ネンド</t>
    </rPh>
    <rPh sb="5" eb="6">
      <t>ド</t>
    </rPh>
    <phoneticPr fontId="6"/>
  </si>
  <si>
    <t>　　　２年度</t>
    <rPh sb="4" eb="6">
      <t>ネンド</t>
    </rPh>
    <phoneticPr fontId="6"/>
  </si>
  <si>
    <t>令和　元年</t>
    <rPh sb="0" eb="2">
      <t>レイワ</t>
    </rPh>
    <rPh sb="3" eb="5">
      <t>ガンネン</t>
    </rPh>
    <phoneticPr fontId="6"/>
  </si>
  <si>
    <t>　　　　　２　年　度</t>
    <phoneticPr fontId="6"/>
  </si>
  <si>
    <t>　　２年度</t>
    <rPh sb="3" eb="5">
      <t>ネンド</t>
    </rPh>
    <phoneticPr fontId="6"/>
  </si>
  <si>
    <t>令和２年度</t>
    <rPh sb="0" eb="2">
      <t>レイワ</t>
    </rPh>
    <rPh sb="3" eb="5">
      <t>ネンド</t>
    </rPh>
    <rPh sb="4" eb="5">
      <t>ド</t>
    </rPh>
    <phoneticPr fontId="6"/>
  </si>
  <si>
    <t xml:space="preserve"> 生活環境課、上下水道局下水道施設課調     </t>
    <rPh sb="1" eb="3">
      <t>セイカツ</t>
    </rPh>
    <rPh sb="3" eb="5">
      <t>カンキョウ</t>
    </rPh>
    <rPh sb="5" eb="6">
      <t>カ</t>
    </rPh>
    <rPh sb="7" eb="9">
      <t>ジョウゲ</t>
    </rPh>
    <rPh sb="9" eb="12">
      <t>スイドウキョク</t>
    </rPh>
    <rPh sb="12" eb="15">
      <t>ゲスイドウ</t>
    </rPh>
    <rPh sb="13" eb="14">
      <t>ジョウゲ</t>
    </rPh>
    <rPh sb="15" eb="17">
      <t>シセツ</t>
    </rPh>
    <rPh sb="17" eb="18">
      <t>カ</t>
    </rPh>
    <rPh sb="18" eb="19">
      <t>シラベ</t>
    </rPh>
    <phoneticPr fontId="6"/>
  </si>
  <si>
    <t>男</t>
    <phoneticPr fontId="6"/>
  </si>
  <si>
    <t>kg</t>
    <phoneticPr fontId="6"/>
  </si>
  <si>
    <t>　　　　　これに伴い、平成28年度以降、同測定は実施していない</t>
    <phoneticPr fontId="6"/>
  </si>
  <si>
    <t>（注）　市域人口は、１０月１日現在の人口</t>
    <rPh sb="1" eb="2">
      <t>チュウ</t>
    </rPh>
    <phoneticPr fontId="6"/>
  </si>
  <si>
    <t>（注）１　学校保健安全法施行規則の改正(H26.4.30付け)により座高測定は検査必須項目から削除</t>
    <rPh sb="1" eb="2">
      <t>チュウ</t>
    </rPh>
    <rPh sb="5" eb="7">
      <t>ガッコウ</t>
    </rPh>
    <rPh sb="7" eb="9">
      <t>ホケン</t>
    </rPh>
    <rPh sb="9" eb="11">
      <t>アンゼン</t>
    </rPh>
    <rPh sb="11" eb="12">
      <t>ホウ</t>
    </rPh>
    <rPh sb="12" eb="14">
      <t>シコウ</t>
    </rPh>
    <rPh sb="14" eb="16">
      <t>キソク</t>
    </rPh>
    <rPh sb="17" eb="19">
      <t>カイセイ</t>
    </rPh>
    <rPh sb="28" eb="29">
      <t>ツ</t>
    </rPh>
    <rPh sb="34" eb="36">
      <t>ザコウ</t>
    </rPh>
    <rPh sb="36" eb="38">
      <t>ソクテイ</t>
    </rPh>
    <rPh sb="39" eb="41">
      <t>ケンサ</t>
    </rPh>
    <rPh sb="41" eb="43">
      <t>ヒッス</t>
    </rPh>
    <rPh sb="43" eb="45">
      <t>コウモク</t>
    </rPh>
    <rPh sb="47" eb="49">
      <t>サクジョ</t>
    </rPh>
    <phoneticPr fontId="6"/>
  </si>
  <si>
    <t>　　　２　令和2年度は新型感染症拡大防止による休校等のため、定期健康診断の実施時期が学校ごとに異なり、</t>
    <rPh sb="5" eb="7">
      <t>レイワ</t>
    </rPh>
    <rPh sb="8" eb="10">
      <t>ネンド</t>
    </rPh>
    <rPh sb="11" eb="13">
      <t>シンガタ</t>
    </rPh>
    <phoneticPr fontId="6"/>
  </si>
  <si>
    <t>　　　３年度</t>
    <rPh sb="4" eb="5">
      <t>ネン</t>
    </rPh>
    <rPh sb="5" eb="6">
      <t>ド</t>
    </rPh>
    <phoneticPr fontId="6"/>
  </si>
  <si>
    <t>　　　３年度</t>
    <rPh sb="4" eb="6">
      <t>ネンド</t>
    </rPh>
    <phoneticPr fontId="6"/>
  </si>
  <si>
    <t>　　　　　３　年　度</t>
    <phoneticPr fontId="6"/>
  </si>
  <si>
    <t>　　　２年</t>
    <rPh sb="4" eb="5">
      <t>ネン</t>
    </rPh>
    <phoneticPr fontId="6"/>
  </si>
  <si>
    <t>　　　３年度</t>
    <rPh sb="4" eb="6">
      <t>ネンド</t>
    </rPh>
    <rPh sb="5" eb="6">
      <t>ド</t>
    </rPh>
    <phoneticPr fontId="6"/>
  </si>
  <si>
    <t>　　３年度</t>
    <rPh sb="3" eb="5">
      <t>ネンド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</si>
  <si>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</si>
  <si>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 xml:space="preserve">      ２８年</t>
    <phoneticPr fontId="6"/>
  </si>
  <si>
    <t xml:space="preserve"> 　　 ３０年</t>
    <rPh sb="6" eb="7">
      <t>ドシ</t>
    </rPh>
    <phoneticPr fontId="6"/>
  </si>
  <si>
    <t>（2）　中学校</t>
    <rPh sb="4" eb="7">
      <t>チュウガッコウ</t>
    </rPh>
    <phoneticPr fontId="6"/>
  </si>
  <si>
    <t>（1）　小学校</t>
    <rPh sb="4" eb="7">
      <t>ショウガッコウ</t>
    </rPh>
    <phoneticPr fontId="6"/>
  </si>
  <si>
    <t>１３８　児童・生徒の発育状況</t>
    <phoneticPr fontId="6"/>
  </si>
  <si>
    <t>単位：件　　　　　　　　　　　　　　　　　　　 　　　　　秦野市伊勢原市環境衛生組合調</t>
    <phoneticPr fontId="6"/>
  </si>
  <si>
    <t>　１３５　歯科休日急患診療所診療状況　　　　　</t>
    <phoneticPr fontId="6"/>
  </si>
  <si>
    <t>　１３７　結核健康診断実施状況</t>
    <phoneticPr fontId="6"/>
  </si>
  <si>
    <t>　１３６　胃集団検診受診状況</t>
    <phoneticPr fontId="6"/>
  </si>
  <si>
    <t>　１３９　献血人数及び供給本数</t>
    <phoneticPr fontId="6"/>
  </si>
  <si>
    <t xml:space="preserve">   資料：医師、歯科医師、薬剤師については県の「衛生統計年報」、保健師、助産師、看護師、准看護師について</t>
    <rPh sb="22" eb="23">
      <t>ケン</t>
    </rPh>
    <rPh sb="25" eb="27">
      <t>エイセイ</t>
    </rPh>
    <rPh sb="27" eb="29">
      <t>トウケイ</t>
    </rPh>
    <rPh sb="29" eb="31">
      <t>ネンポウ</t>
    </rPh>
    <phoneticPr fontId="6"/>
  </si>
  <si>
    <t>　　　　は県の「業務従事者届集計結果」から　</t>
    <rPh sb="5" eb="6">
      <t>ケン</t>
    </rPh>
    <phoneticPr fontId="6"/>
  </si>
  <si>
    <t>　　　　　比較が困難なことから集計を行っていない</t>
    <phoneticPr fontId="6"/>
  </si>
  <si>
    <t>平成２９年度</t>
    <rPh sb="0" eb="2">
      <t>ヘイセイ</t>
    </rPh>
    <rPh sb="5" eb="6">
      <t>ド</t>
    </rPh>
    <phoneticPr fontId="6"/>
  </si>
  <si>
    <t>　　　４年度</t>
    <rPh sb="4" eb="6">
      <t>ネンド</t>
    </rPh>
    <rPh sb="5" eb="6">
      <t>ド</t>
    </rPh>
    <phoneticPr fontId="6"/>
  </si>
  <si>
    <t>　　　４年度</t>
    <rPh sb="4" eb="6">
      <t>ネンド</t>
    </rPh>
    <phoneticPr fontId="6"/>
  </si>
  <si>
    <t>平成２８年</t>
    <rPh sb="0" eb="2">
      <t>ヘイセイ</t>
    </rPh>
    <rPh sb="4" eb="5">
      <t>ネン</t>
    </rPh>
    <phoneticPr fontId="6"/>
  </si>
  <si>
    <t>　　　３年</t>
    <rPh sb="4" eb="5">
      <t>ネン</t>
    </rPh>
    <phoneticPr fontId="6"/>
  </si>
  <si>
    <t>　　　４年度</t>
    <rPh sb="4" eb="5">
      <t>ネン</t>
    </rPh>
    <rPh sb="5" eb="6">
      <t>ド</t>
    </rPh>
    <phoneticPr fontId="6"/>
  </si>
  <si>
    <t>　　　　　４　年　度</t>
    <phoneticPr fontId="6"/>
  </si>
  <si>
    <t>平　成　２９　年　度</t>
    <rPh sb="0" eb="1">
      <t>ヒラ</t>
    </rPh>
    <rPh sb="2" eb="3">
      <t>シゲル</t>
    </rPh>
    <phoneticPr fontId="6"/>
  </si>
  <si>
    <t>　　４年度</t>
    <rPh sb="3" eb="5">
      <t>ネンド</t>
    </rPh>
    <phoneticPr fontId="6"/>
  </si>
  <si>
    <t>平成29年度</t>
    <rPh sb="0" eb="2">
      <t>ヘイセイ</t>
    </rPh>
    <phoneticPr fontId="6"/>
  </si>
  <si>
    <t>令和４年度</t>
    <rPh sb="0" eb="2">
      <t>レイワ</t>
    </rPh>
    <rPh sb="3" eb="5">
      <t>ネンド</t>
    </rPh>
    <rPh sb="4" eb="5">
      <t>ド</t>
    </rPh>
    <phoneticPr fontId="6"/>
  </si>
  <si>
    <t xml:space="preserve"> 令和　 ２年</t>
    <rPh sb="1" eb="3">
      <t>レイワ</t>
    </rPh>
    <rPh sb="6" eb="7">
      <t>ドシ</t>
    </rPh>
    <phoneticPr fontId="6"/>
  </si>
  <si>
    <t xml:space="preserve"> 平成 ２６年</t>
    <rPh sb="1" eb="3">
      <t>ヘイセイ</t>
    </rPh>
    <phoneticPr fontId="6"/>
  </si>
  <si>
    <t>単位：人　　　　　　　　　　　　　　　　　　　　　　　　　　　　　健康づくり課調　</t>
    <rPh sb="33" eb="35">
      <t>ケンコウ</t>
    </rPh>
    <phoneticPr fontId="6"/>
  </si>
  <si>
    <t>（注）　資源物は、ペットボトル、リサイクルビン、古紙、衣類、缶、容器包装プラ、蛍光灯などの回収量</t>
    <phoneticPr fontId="6"/>
  </si>
  <si>
    <t>　　　　集団資源回収（PTA等の団体が資源物を回収し、市の委託業者へ渡す）分を除く</t>
    <phoneticPr fontId="6"/>
  </si>
  <si>
    <t>年　　　　間　　　　総　　　　収　　　　集　　　　量</t>
    <rPh sb="0" eb="1">
      <t>ネン</t>
    </rPh>
    <rPh sb="20" eb="21">
      <t>シュウ</t>
    </rPh>
    <phoneticPr fontId="6"/>
  </si>
  <si>
    <t>１３３　主　要　死　因　別　死　亡　者　数</t>
    <phoneticPr fontId="6"/>
  </si>
  <si>
    <t>１４０　ご　み　処　理　状　況</t>
    <phoneticPr fontId="6"/>
  </si>
  <si>
    <t>１４１　し　尿　処　理　状　況</t>
    <phoneticPr fontId="6"/>
  </si>
  <si>
    <t xml:space="preserve"> １３４　休　日　夜　間　診　療　所　患　者  診　療　状　況</t>
    <rPh sb="7" eb="8">
      <t>ジツ</t>
    </rPh>
    <rPh sb="9" eb="10">
      <t>ヨル</t>
    </rPh>
    <rPh sb="11" eb="12">
      <t>アイダ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</si>
</sst>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_);\(#,##0\)"/>
    <numFmt numFmtId="178" formatCode="#,##0_);[Red]\(#,##0\)"/>
    <numFmt numFmtId="179" formatCode="#,##0.00_);\(#,##0.00\)"/>
    <numFmt numFmtId="180" formatCode="&quot;(&quot;#,##0&quot;)&quot;"/>
    <numFmt numFmtId="181" formatCode="#,##0.00_ 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Century"/>
      <family val="1"/>
    </font>
    <font>
      <sz val="7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5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3" fillId="0" borderId="0" xfId="5" applyFont="1" applyAlignment="1" applyProtection="1">
      <alignment horizontal="left" vertical="center"/>
      <protection hidden="1"/>
    </xf>
    <xf numFmtId="0" fontId="1" fillId="0" borderId="0" xfId="5" applyAlignment="1" applyProtection="1">
      <alignment vertical="center"/>
      <protection hidden="1"/>
    </xf>
    <xf numFmtId="0" fontId="1" fillId="0" borderId="0" xfId="5" applyBorder="1" applyAlignment="1" applyProtection="1">
      <alignment vertical="center"/>
      <protection hidden="1"/>
    </xf>
    <xf numFmtId="0" fontId="1" fillId="0" borderId="8" xfId="5" applyBorder="1" applyAlignment="1" applyProtection="1">
      <alignment horizontal="left" vertical="center"/>
      <protection hidden="1"/>
    </xf>
    <xf numFmtId="0" fontId="4" fillId="0" borderId="18" xfId="5" applyFont="1" applyBorder="1" applyAlignment="1" applyProtection="1">
      <alignment horizontal="center" vertical="center" wrapText="1"/>
      <protection hidden="1"/>
    </xf>
    <xf numFmtId="0" fontId="4" fillId="0" borderId="1" xfId="5" applyFont="1" applyBorder="1" applyAlignment="1" applyProtection="1">
      <alignment horizontal="center" vertical="center" wrapText="1"/>
      <protection hidden="1"/>
    </xf>
    <xf numFmtId="0" fontId="4" fillId="0" borderId="10" xfId="5" applyFont="1" applyBorder="1" applyAlignment="1" applyProtection="1">
      <alignment horizontal="center" vertical="center" wrapText="1"/>
      <protection hidden="1"/>
    </xf>
    <xf numFmtId="0" fontId="4" fillId="0" borderId="11" xfId="5" applyFont="1" applyBorder="1" applyAlignment="1" applyProtection="1">
      <alignment horizontal="center" vertical="center" wrapText="1"/>
      <protection hidden="1"/>
    </xf>
    <xf numFmtId="0" fontId="4" fillId="0" borderId="4" xfId="5" applyFont="1" applyBorder="1" applyAlignment="1" applyProtection="1">
      <alignment horizontal="center" vertical="center" wrapText="1"/>
      <protection hidden="1"/>
    </xf>
    <xf numFmtId="0" fontId="4" fillId="0" borderId="7" xfId="5" applyFont="1" applyBorder="1" applyAlignment="1" applyProtection="1">
      <alignment horizontal="center" vertical="center" wrapText="1"/>
      <protection hidden="1"/>
    </xf>
    <xf numFmtId="0" fontId="4" fillId="0" borderId="19" xfId="5" applyFont="1" applyBorder="1" applyAlignment="1" applyProtection="1">
      <alignment horizontal="center" vertical="center" wrapText="1"/>
      <protection hidden="1"/>
    </xf>
    <xf numFmtId="0" fontId="4" fillId="0" borderId="2" xfId="5" applyFont="1" applyBorder="1" applyAlignment="1" applyProtection="1">
      <alignment horizontal="center" vertical="center" wrapText="1"/>
      <protection hidden="1"/>
    </xf>
    <xf numFmtId="0" fontId="4" fillId="0" borderId="9" xfId="5" applyFont="1" applyBorder="1" applyAlignment="1" applyProtection="1">
      <alignment horizontal="center" vertical="center" wrapText="1"/>
      <protection hidden="1"/>
    </xf>
    <xf numFmtId="0" fontId="4" fillId="0" borderId="6" xfId="5" applyFont="1" applyBorder="1" applyAlignment="1" applyProtection="1">
      <alignment horizontal="center" vertical="center" wrapText="1"/>
      <protection hidden="1"/>
    </xf>
    <xf numFmtId="0" fontId="9" fillId="0" borderId="4" xfId="5" applyFont="1" applyBorder="1" applyAlignment="1" applyProtection="1">
      <alignment horizontal="center" vertical="center" wrapText="1"/>
      <protection hidden="1"/>
    </xf>
    <xf numFmtId="0" fontId="8" fillId="0" borderId="5" xfId="5" applyFont="1" applyBorder="1" applyAlignment="1" applyProtection="1">
      <alignment horizontal="right" vertical="center" wrapText="1"/>
      <protection hidden="1"/>
    </xf>
    <xf numFmtId="0" fontId="8" fillId="0" borderId="3" xfId="5" applyFont="1" applyBorder="1" applyAlignment="1" applyProtection="1">
      <alignment horizontal="right" vertical="center" wrapText="1"/>
      <protection hidden="1"/>
    </xf>
    <xf numFmtId="3" fontId="8" fillId="0" borderId="5" xfId="5" applyNumberFormat="1" applyFont="1" applyBorder="1" applyAlignment="1" applyProtection="1">
      <alignment horizontal="right" vertical="center" wrapText="1"/>
      <protection hidden="1"/>
    </xf>
    <xf numFmtId="3" fontId="8" fillId="0" borderId="3" xfId="5" applyNumberFormat="1" applyFont="1" applyBorder="1" applyAlignment="1" applyProtection="1">
      <alignment horizontal="right" vertical="center" wrapText="1"/>
      <protection hidden="1"/>
    </xf>
    <xf numFmtId="0" fontId="1" fillId="0" borderId="3" xfId="5" applyBorder="1" applyAlignment="1" applyProtection="1">
      <alignment vertical="center"/>
      <protection hidden="1"/>
    </xf>
    <xf numFmtId="3" fontId="20" fillId="0" borderId="5" xfId="5" applyNumberFormat="1" applyFont="1" applyBorder="1" applyAlignment="1" applyProtection="1">
      <alignment horizontal="right" vertical="center" wrapText="1"/>
      <protection hidden="1"/>
    </xf>
    <xf numFmtId="0" fontId="20" fillId="0" borderId="5" xfId="5" applyFont="1" applyBorder="1" applyAlignment="1" applyProtection="1">
      <alignment horizontal="right" vertical="center" wrapText="1"/>
      <protection hidden="1"/>
    </xf>
    <xf numFmtId="0" fontId="20" fillId="0" borderId="3" xfId="5" applyFont="1" applyBorder="1" applyAlignment="1" applyProtection="1">
      <alignment horizontal="right" vertical="center" wrapText="1"/>
      <protection hidden="1"/>
    </xf>
    <xf numFmtId="3" fontId="20" fillId="0" borderId="3" xfId="5" applyNumberFormat="1" applyFont="1" applyBorder="1" applyAlignment="1" applyProtection="1">
      <alignment horizontal="right" vertical="center" wrapText="1"/>
      <protection hidden="1"/>
    </xf>
    <xf numFmtId="0" fontId="9" fillId="0" borderId="2" xfId="5" applyFont="1" applyBorder="1" applyAlignment="1" applyProtection="1">
      <alignment horizontal="center" vertical="center" wrapText="1"/>
      <protection hidden="1"/>
    </xf>
    <xf numFmtId="0" fontId="20" fillId="0" borderId="9" xfId="5" applyFont="1" applyBorder="1" applyAlignment="1" applyProtection="1">
      <alignment horizontal="right" vertical="center" wrapText="1"/>
      <protection hidden="1"/>
    </xf>
    <xf numFmtId="0" fontId="20" fillId="0" borderId="6" xfId="5" applyFont="1" applyBorder="1" applyAlignment="1" applyProtection="1">
      <alignment horizontal="right" vertical="center" wrapText="1"/>
      <protection hidden="1"/>
    </xf>
    <xf numFmtId="3" fontId="20" fillId="0" borderId="9" xfId="5" applyNumberFormat="1" applyFont="1" applyBorder="1" applyAlignment="1" applyProtection="1">
      <alignment horizontal="right" vertical="center" wrapText="1"/>
      <protection hidden="1"/>
    </xf>
    <xf numFmtId="3" fontId="20" fillId="0" borderId="6" xfId="5" applyNumberFormat="1" applyFont="1" applyBorder="1" applyAlignment="1" applyProtection="1">
      <alignment horizontal="right" vertical="center" wrapText="1"/>
      <protection hidden="1"/>
    </xf>
    <xf numFmtId="0" fontId="1" fillId="0" borderId="6" xfId="5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8" xfId="0" applyFont="1" applyBorder="1" applyAlignment="1" applyProtection="1">
      <alignment vertical="center"/>
      <protection hidden="1"/>
    </xf>
    <xf numFmtId="0" fontId="0" fillId="0" borderId="8" xfId="0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3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0" fillId="0" borderId="8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21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78" fontId="9" fillId="0" borderId="5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16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4" fillId="0" borderId="3" xfId="0" applyFont="1" applyBorder="1" applyAlignment="1" applyProtection="1">
      <alignment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178" fontId="23" fillId="0" borderId="9" xfId="0" applyNumberFormat="1" applyFont="1" applyFill="1" applyBorder="1" applyAlignment="1" applyProtection="1">
      <alignment horizontal="right" vertical="center" wrapText="1"/>
      <protection hidden="1"/>
    </xf>
    <xf numFmtId="178" fontId="23" fillId="0" borderId="8" xfId="0" applyNumberFormat="1" applyFont="1" applyFill="1" applyBorder="1" applyAlignment="1" applyProtection="1">
      <alignment horizontal="right" vertical="center" wrapText="1"/>
      <protection hidden="1"/>
    </xf>
    <xf numFmtId="178" fontId="23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6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right" vertical="center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3" fontId="4" fillId="0" borderId="0" xfId="2" applyNumberFormat="1" applyFont="1" applyFill="1" applyBorder="1" applyAlignment="1" applyProtection="1">
      <alignment vertical="center" wrapText="1"/>
      <protection hidden="1"/>
    </xf>
    <xf numFmtId="3" fontId="4" fillId="0" borderId="3" xfId="2" applyNumberFormat="1" applyFont="1" applyFill="1" applyBorder="1" applyAlignment="1" applyProtection="1">
      <alignment horizontal="right" vertical="center" wrapText="1"/>
      <protection hidden="1"/>
    </xf>
    <xf numFmtId="4" fontId="4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4" fillId="0" borderId="3" xfId="2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2" applyFont="1" applyFill="1" applyBorder="1" applyAlignment="1" applyProtection="1">
      <alignment vertical="center" wrapText="1"/>
      <protection hidden="1"/>
    </xf>
    <xf numFmtId="0" fontId="4" fillId="0" borderId="3" xfId="2" applyFont="1" applyFill="1" applyBorder="1" applyAlignment="1" applyProtection="1">
      <alignment horizontal="right" vertical="center" wrapText="1"/>
      <protection hidden="1"/>
    </xf>
    <xf numFmtId="0" fontId="17" fillId="0" borderId="3" xfId="5" applyFont="1" applyFill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4" fontId="4" fillId="0" borderId="0" xfId="2" applyNumberFormat="1" applyFont="1" applyFill="1" applyBorder="1" applyAlignment="1" applyProtection="1">
      <alignment vertical="center" wrapText="1"/>
      <protection hidden="1"/>
    </xf>
    <xf numFmtId="4" fontId="4" fillId="0" borderId="3" xfId="5" applyNumberFormat="1" applyFont="1" applyFill="1" applyBorder="1" applyAlignment="1" applyProtection="1">
      <alignment horizontal="right" vertical="center" wrapText="1"/>
      <protection hidden="1"/>
    </xf>
    <xf numFmtId="179" fontId="4" fillId="0" borderId="0" xfId="2" applyNumberFormat="1" applyFont="1" applyFill="1" applyBorder="1" applyAlignment="1" applyProtection="1">
      <alignment vertical="center" wrapText="1"/>
      <protection hidden="1"/>
    </xf>
    <xf numFmtId="179" fontId="4" fillId="0" borderId="5" xfId="2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right" vertical="center" wrapText="1"/>
      <protection hidden="1"/>
    </xf>
    <xf numFmtId="0" fontId="10" fillId="0" borderId="9" xfId="0" applyFont="1" applyBorder="1" applyAlignment="1" applyProtection="1">
      <alignment horizontal="right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5" fillId="0" borderId="12" xfId="2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1" fillId="0" borderId="0" xfId="3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right" vertical="center"/>
      <protection hidden="1"/>
    </xf>
    <xf numFmtId="0" fontId="3" fillId="0" borderId="0" xfId="3" applyFont="1" applyAlignment="1" applyProtection="1">
      <alignment vertical="center"/>
      <protection hidden="1"/>
    </xf>
    <xf numFmtId="0" fontId="1" fillId="0" borderId="8" xfId="3" applyFont="1" applyBorder="1" applyAlignment="1" applyProtection="1">
      <alignment vertical="center"/>
      <protection hidden="1"/>
    </xf>
    <xf numFmtId="0" fontId="0" fillId="0" borderId="8" xfId="3" applyFont="1" applyBorder="1" applyAlignment="1" applyProtection="1">
      <alignment horizontal="right" vertical="center"/>
      <protection hidden="1"/>
    </xf>
    <xf numFmtId="0" fontId="1" fillId="0" borderId="8" xfId="3" applyFont="1" applyBorder="1" applyAlignment="1" applyProtection="1">
      <alignment horizontal="center" vertical="center"/>
      <protection hidden="1"/>
    </xf>
    <xf numFmtId="0" fontId="8" fillId="0" borderId="18" xfId="3" applyFont="1" applyBorder="1" applyAlignment="1" applyProtection="1">
      <alignment horizontal="center" vertical="center" wrapText="1"/>
      <protection hidden="1"/>
    </xf>
    <xf numFmtId="0" fontId="8" fillId="0" borderId="1" xfId="3" applyFont="1" applyBorder="1" applyAlignment="1" applyProtection="1">
      <alignment horizontal="center" vertical="center" wrapText="1"/>
      <protection hidden="1"/>
    </xf>
    <xf numFmtId="0" fontId="8" fillId="0" borderId="10" xfId="3" applyFont="1" applyBorder="1" applyAlignment="1" applyProtection="1">
      <alignment horizontal="center" vertical="center" wrapText="1"/>
      <protection hidden="1"/>
    </xf>
    <xf numFmtId="0" fontId="8" fillId="0" borderId="11" xfId="3" applyFont="1" applyBorder="1" applyAlignment="1" applyProtection="1">
      <alignment horizontal="center" vertical="center" wrapText="1"/>
      <protection hidden="1"/>
    </xf>
    <xf numFmtId="0" fontId="8" fillId="0" borderId="22" xfId="3" applyFont="1" applyBorder="1" applyAlignment="1" applyProtection="1">
      <alignment horizontal="center" vertical="center" wrapText="1"/>
      <protection hidden="1"/>
    </xf>
    <xf numFmtId="0" fontId="8" fillId="0" borderId="21" xfId="3" applyFont="1" applyBorder="1" applyAlignment="1" applyProtection="1">
      <alignment horizontal="center" vertical="center" wrapText="1"/>
      <protection hidden="1"/>
    </xf>
    <xf numFmtId="0" fontId="8" fillId="0" borderId="4" xfId="3" applyFont="1" applyBorder="1" applyAlignment="1" applyProtection="1">
      <alignment horizontal="center" vertical="center" wrapText="1"/>
      <protection hidden="1"/>
    </xf>
    <xf numFmtId="0" fontId="8" fillId="0" borderId="2" xfId="3" applyFont="1" applyBorder="1" applyAlignment="1" applyProtection="1">
      <alignment horizontal="center" vertical="center" wrapText="1"/>
      <protection hidden="1"/>
    </xf>
    <xf numFmtId="0" fontId="16" fillId="0" borderId="1" xfId="3" applyFont="1" applyBorder="1" applyAlignment="1" applyProtection="1">
      <alignment horizontal="center" vertical="center" wrapText="1"/>
      <protection hidden="1"/>
    </xf>
    <xf numFmtId="0" fontId="16" fillId="0" borderId="11" xfId="3" applyFont="1" applyBorder="1" applyAlignment="1" applyProtection="1">
      <alignment horizontal="center" vertical="center" wrapText="1"/>
      <protection hidden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4" fillId="0" borderId="11" xfId="3" applyFont="1" applyBorder="1" applyAlignment="1" applyProtection="1">
      <alignment horizontal="center" vertical="center" wrapText="1"/>
      <protection hidden="1"/>
    </xf>
    <xf numFmtId="0" fontId="1" fillId="0" borderId="5" xfId="3" applyFont="1" applyBorder="1" applyAlignment="1" applyProtection="1">
      <alignment vertical="center"/>
      <protection hidden="1"/>
    </xf>
    <xf numFmtId="38" fontId="22" fillId="0" borderId="4" xfId="4" applyFont="1" applyFill="1" applyBorder="1" applyAlignment="1" applyProtection="1">
      <alignment horizontal="center" vertical="center" wrapText="1"/>
      <protection hidden="1"/>
    </xf>
    <xf numFmtId="3" fontId="16" fillId="0" borderId="5" xfId="3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3" applyFont="1" applyFill="1" applyBorder="1" applyAlignment="1" applyProtection="1">
      <alignment vertical="center"/>
      <protection hidden="1"/>
    </xf>
    <xf numFmtId="38" fontId="8" fillId="0" borderId="5" xfId="4" applyFont="1" applyFill="1" applyBorder="1" applyAlignment="1" applyProtection="1">
      <alignment horizontal="right" vertical="center" wrapText="1"/>
      <protection hidden="1"/>
    </xf>
    <xf numFmtId="38" fontId="8" fillId="0" borderId="3" xfId="4" applyFont="1" applyFill="1" applyBorder="1" applyAlignment="1" applyProtection="1">
      <alignment horizontal="right" vertical="center" wrapText="1"/>
      <protection hidden="1"/>
    </xf>
    <xf numFmtId="38" fontId="8" fillId="0" borderId="0" xfId="4" applyFont="1" applyFill="1" applyBorder="1" applyAlignment="1" applyProtection="1">
      <alignment horizontal="right" vertical="center" wrapText="1"/>
      <protection hidden="1"/>
    </xf>
    <xf numFmtId="0" fontId="1" fillId="0" borderId="14" xfId="3" applyFont="1" applyFill="1" applyBorder="1" applyAlignment="1" applyProtection="1">
      <alignment vertical="center"/>
      <protection hidden="1"/>
    </xf>
    <xf numFmtId="38" fontId="8" fillId="0" borderId="16" xfId="4" applyFont="1" applyFill="1" applyBorder="1" applyAlignment="1" applyProtection="1">
      <alignment horizontal="right" vertical="center" wrapText="1"/>
      <protection hidden="1"/>
    </xf>
    <xf numFmtId="0" fontId="1" fillId="0" borderId="3" xfId="3" applyFont="1" applyBorder="1" applyAlignment="1" applyProtection="1">
      <alignment vertical="center"/>
      <protection hidden="1"/>
    </xf>
    <xf numFmtId="38" fontId="22" fillId="0" borderId="2" xfId="4" applyFont="1" applyFill="1" applyBorder="1" applyAlignment="1" applyProtection="1">
      <alignment horizontal="center" vertical="center" wrapText="1"/>
      <protection hidden="1"/>
    </xf>
    <xf numFmtId="3" fontId="16" fillId="0" borderId="9" xfId="3" applyNumberFormat="1" applyFont="1" applyFill="1" applyBorder="1" applyAlignment="1" applyProtection="1">
      <alignment horizontal="right" vertical="center" wrapText="1"/>
      <protection hidden="1"/>
    </xf>
    <xf numFmtId="0" fontId="1" fillId="0" borderId="8" xfId="3" applyFont="1" applyFill="1" applyBorder="1" applyAlignment="1" applyProtection="1">
      <alignment vertical="center"/>
      <protection hidden="1"/>
    </xf>
    <xf numFmtId="38" fontId="8" fillId="0" borderId="9" xfId="4" applyFont="1" applyFill="1" applyBorder="1" applyAlignment="1" applyProtection="1">
      <alignment horizontal="right" vertical="center" wrapText="1"/>
      <protection hidden="1"/>
    </xf>
    <xf numFmtId="38" fontId="8" fillId="0" borderId="6" xfId="4" applyFont="1" applyFill="1" applyBorder="1" applyAlignment="1" applyProtection="1">
      <alignment horizontal="right" vertical="center" wrapText="1"/>
      <protection hidden="1"/>
    </xf>
    <xf numFmtId="38" fontId="8" fillId="0" borderId="8" xfId="4" applyFont="1" applyFill="1" applyBorder="1" applyAlignment="1" applyProtection="1">
      <alignment horizontal="right" vertical="center" wrapText="1"/>
      <protection hidden="1"/>
    </xf>
    <xf numFmtId="0" fontId="1" fillId="0" borderId="15" xfId="3" applyFont="1" applyFill="1" applyBorder="1" applyAlignment="1" applyProtection="1">
      <alignment vertical="center"/>
      <protection hidden="1"/>
    </xf>
    <xf numFmtId="38" fontId="8" fillId="0" borderId="17" xfId="4" applyFont="1" applyFill="1" applyBorder="1" applyAlignment="1" applyProtection="1">
      <alignment horizontal="right" vertical="center" wrapText="1"/>
      <protection hidden="1"/>
    </xf>
    <xf numFmtId="0" fontId="1" fillId="0" borderId="6" xfId="3" applyFont="1" applyBorder="1" applyAlignment="1" applyProtection="1">
      <alignment vertical="center"/>
      <protection hidden="1"/>
    </xf>
    <xf numFmtId="0" fontId="19" fillId="0" borderId="0" xfId="3" applyFont="1" applyBorder="1" applyAlignment="1" applyProtection="1">
      <alignment horizontal="left" vertical="center" wrapText="1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1" fillId="0" borderId="0" xfId="3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right" vertical="center" wrapText="1"/>
      <protection hidden="1"/>
    </xf>
    <xf numFmtId="0" fontId="9" fillId="0" borderId="3" xfId="0" applyFont="1" applyBorder="1" applyAlignment="1" applyProtection="1">
      <alignment horizontal="right" vertical="center" wrapText="1"/>
      <protection hidden="1"/>
    </xf>
    <xf numFmtId="0" fontId="9" fillId="0" borderId="5" xfId="0" applyFont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3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5" xfId="0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3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9" xfId="0" applyFont="1" applyFill="1" applyBorder="1" applyAlignment="1" applyProtection="1">
      <alignment horizontal="right" vertical="center" wrapText="1"/>
      <protection hidden="1"/>
    </xf>
    <xf numFmtId="0" fontId="8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6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0" fillId="0" borderId="0" xfId="3" applyFont="1" applyAlignment="1" applyProtection="1">
      <alignment vertical="center"/>
      <protection hidden="1"/>
    </xf>
    <xf numFmtId="0" fontId="22" fillId="0" borderId="4" xfId="3" applyFont="1" applyBorder="1" applyAlignment="1" applyProtection="1">
      <alignment horizontal="right" vertical="center" wrapText="1"/>
      <protection hidden="1"/>
    </xf>
    <xf numFmtId="0" fontId="9" fillId="0" borderId="5" xfId="3" applyFont="1" applyBorder="1" applyAlignment="1" applyProtection="1">
      <alignment horizontal="right" vertical="center" wrapText="1"/>
      <protection hidden="1"/>
    </xf>
    <xf numFmtId="0" fontId="9" fillId="0" borderId="3" xfId="3" applyFont="1" applyBorder="1" applyAlignment="1" applyProtection="1">
      <alignment horizontal="right" vertical="center" wrapText="1"/>
      <protection hidden="1"/>
    </xf>
    <xf numFmtId="0" fontId="9" fillId="0" borderId="0" xfId="3" applyFont="1" applyBorder="1" applyAlignment="1" applyProtection="1">
      <alignment horizontal="right" vertical="center" wrapText="1"/>
      <protection hidden="1"/>
    </xf>
    <xf numFmtId="0" fontId="22" fillId="0" borderId="4" xfId="3" applyFont="1" applyFill="1" applyBorder="1" applyAlignment="1" applyProtection="1">
      <alignment horizontal="center" vertical="center" wrapText="1"/>
      <protection hidden="1"/>
    </xf>
    <xf numFmtId="176" fontId="8" fillId="0" borderId="5" xfId="3" applyNumberFormat="1" applyFont="1" applyFill="1" applyBorder="1" applyAlignment="1" applyProtection="1">
      <alignment horizontal="right" vertical="center" wrapText="1"/>
      <protection hidden="1"/>
    </xf>
    <xf numFmtId="176" fontId="8" fillId="0" borderId="3" xfId="3" applyNumberFormat="1" applyFont="1" applyFill="1" applyBorder="1" applyAlignment="1" applyProtection="1">
      <alignment horizontal="right" vertical="center" wrapText="1"/>
      <protection hidden="1"/>
    </xf>
    <xf numFmtId="176" fontId="8" fillId="0" borderId="0" xfId="3" applyNumberFormat="1" applyFont="1" applyFill="1" applyBorder="1" applyAlignment="1" applyProtection="1">
      <alignment horizontal="right" vertical="center" wrapText="1"/>
      <protection hidden="1"/>
    </xf>
    <xf numFmtId="0" fontId="22" fillId="0" borderId="2" xfId="3" applyFont="1" applyFill="1" applyBorder="1" applyAlignment="1" applyProtection="1">
      <alignment horizontal="center" vertical="center" wrapText="1"/>
      <protection hidden="1"/>
    </xf>
    <xf numFmtId="176" fontId="8" fillId="0" borderId="8" xfId="3" applyNumberFormat="1" applyFont="1" applyFill="1" applyBorder="1" applyAlignment="1" applyProtection="1">
      <alignment horizontal="right" vertical="center" wrapText="1"/>
      <protection hidden="1"/>
    </xf>
    <xf numFmtId="176" fontId="8" fillId="0" borderId="6" xfId="3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3" applyFont="1" applyFill="1" applyBorder="1" applyAlignment="1" applyProtection="1">
      <alignment horizontal="center" vertical="center" wrapText="1"/>
      <protection hidden="1"/>
    </xf>
    <xf numFmtId="0" fontId="1" fillId="0" borderId="3" xfId="3" applyFont="1" applyFill="1" applyBorder="1" applyAlignment="1" applyProtection="1">
      <alignment vertical="center"/>
      <protection hidden="1"/>
    </xf>
    <xf numFmtId="176" fontId="8" fillId="0" borderId="9" xfId="3" applyNumberFormat="1" applyFont="1" applyFill="1" applyBorder="1" applyAlignment="1" applyProtection="1">
      <alignment horizontal="right" vertical="center" wrapText="1"/>
      <protection hidden="1"/>
    </xf>
    <xf numFmtId="0" fontId="1" fillId="0" borderId="6" xfId="3" applyFont="1" applyFill="1" applyBorder="1" applyAlignment="1" applyProtection="1">
      <alignment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0" xfId="3" applyFont="1" applyBorder="1" applyAlignment="1" applyProtection="1">
      <alignment horizontal="left" vertical="center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0" fillId="0" borderId="0" xfId="3" applyFont="1" applyBorder="1" applyAlignment="1" applyProtection="1">
      <alignment horizontal="left" vertical="center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3" fillId="0" borderId="0" xfId="5" applyFont="1" applyAlignment="1" applyProtection="1">
      <alignment vertical="center"/>
      <protection hidden="1"/>
    </xf>
    <xf numFmtId="0" fontId="1" fillId="0" borderId="0" xfId="5" applyFont="1" applyBorder="1" applyAlignment="1" applyProtection="1">
      <alignment vertical="center"/>
      <protection hidden="1"/>
    </xf>
    <xf numFmtId="0" fontId="1" fillId="0" borderId="0" xfId="5" applyFont="1" applyAlignment="1" applyProtection="1">
      <alignment vertical="center"/>
      <protection hidden="1"/>
    </xf>
    <xf numFmtId="0" fontId="1" fillId="0" borderId="8" xfId="5" applyFont="1" applyBorder="1" applyAlignment="1" applyProtection="1">
      <alignment horizontal="left" vertical="center"/>
      <protection hidden="1"/>
    </xf>
    <xf numFmtId="0" fontId="4" fillId="0" borderId="13" xfId="5" applyFont="1" applyBorder="1" applyAlignment="1" applyProtection="1">
      <alignment horizontal="center" vertical="center" wrapText="1"/>
      <protection hidden="1"/>
    </xf>
    <xf numFmtId="0" fontId="4" fillId="0" borderId="4" xfId="5" applyFont="1" applyBorder="1" applyAlignment="1" applyProtection="1">
      <alignment horizontal="center" vertical="center" wrapText="1"/>
      <protection hidden="1"/>
    </xf>
    <xf numFmtId="0" fontId="4" fillId="0" borderId="0" xfId="5" applyFont="1" applyBorder="1" applyAlignment="1" applyProtection="1">
      <alignment horizontal="right" vertical="center" wrapText="1"/>
      <protection hidden="1"/>
    </xf>
    <xf numFmtId="0" fontId="4" fillId="0" borderId="3" xfId="5" applyFont="1" applyBorder="1" applyAlignment="1" applyProtection="1">
      <alignment horizontal="right" vertical="center" wrapText="1"/>
      <protection hidden="1"/>
    </xf>
    <xf numFmtId="0" fontId="4" fillId="0" borderId="5" xfId="5" applyFont="1" applyBorder="1" applyAlignment="1" applyProtection="1">
      <alignment horizontal="right" vertical="center" wrapText="1"/>
      <protection hidden="1"/>
    </xf>
    <xf numFmtId="0" fontId="4" fillId="0" borderId="3" xfId="5" applyFont="1" applyBorder="1" applyAlignment="1" applyProtection="1">
      <alignment vertical="center"/>
      <protection hidden="1"/>
    </xf>
    <xf numFmtId="0" fontId="4" fillId="0" borderId="4" xfId="5" applyFont="1" applyFill="1" applyBorder="1" applyAlignment="1" applyProtection="1">
      <alignment horizontal="center" vertical="center" wrapText="1"/>
      <protection hidden="1"/>
    </xf>
    <xf numFmtId="3" fontId="8" fillId="0" borderId="5" xfId="5" applyNumberFormat="1" applyFont="1" applyFill="1" applyBorder="1" applyAlignment="1" applyProtection="1">
      <alignment horizontal="right" vertical="center" wrapText="1"/>
      <protection hidden="1"/>
    </xf>
    <xf numFmtId="3" fontId="8" fillId="0" borderId="0" xfId="5" applyNumberFormat="1" applyFont="1" applyFill="1" applyBorder="1" applyAlignment="1" applyProtection="1">
      <alignment horizontal="right" vertical="center" wrapText="1"/>
      <protection hidden="1"/>
    </xf>
    <xf numFmtId="0" fontId="8" fillId="0" borderId="5" xfId="5" applyFont="1" applyFill="1" applyBorder="1" applyAlignment="1" applyProtection="1">
      <alignment horizontal="right" vertical="center" wrapText="1"/>
      <protection hidden="1"/>
    </xf>
    <xf numFmtId="0" fontId="8" fillId="0" borderId="0" xfId="5" applyFont="1" applyFill="1" applyBorder="1" applyAlignment="1" applyProtection="1">
      <alignment horizontal="right" vertical="center" wrapText="1"/>
      <protection hidden="1"/>
    </xf>
    <xf numFmtId="176" fontId="8" fillId="0" borderId="5" xfId="5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5" applyFont="1" applyFill="1" applyBorder="1" applyAlignment="1" applyProtection="1">
      <alignment horizontal="center" vertical="center" wrapText="1"/>
      <protection hidden="1"/>
    </xf>
    <xf numFmtId="3" fontId="8" fillId="0" borderId="9" xfId="5" applyNumberFormat="1" applyFont="1" applyFill="1" applyBorder="1" applyAlignment="1" applyProtection="1">
      <alignment horizontal="right" vertical="center" wrapText="1"/>
      <protection hidden="1"/>
    </xf>
    <xf numFmtId="3" fontId="8" fillId="0" borderId="8" xfId="5" applyNumberFormat="1" applyFont="1" applyFill="1" applyBorder="1" applyAlignment="1" applyProtection="1">
      <alignment horizontal="right" vertical="center" wrapText="1"/>
      <protection hidden="1"/>
    </xf>
    <xf numFmtId="0" fontId="8" fillId="0" borderId="9" xfId="5" applyFont="1" applyFill="1" applyBorder="1" applyAlignment="1" applyProtection="1">
      <alignment horizontal="right" vertical="center" wrapText="1"/>
      <protection hidden="1"/>
    </xf>
    <xf numFmtId="0" fontId="8" fillId="0" borderId="8" xfId="5" applyFont="1" applyFill="1" applyBorder="1" applyAlignment="1" applyProtection="1">
      <alignment horizontal="right" vertical="center" wrapText="1"/>
      <protection hidden="1"/>
    </xf>
    <xf numFmtId="176" fontId="8" fillId="0" borderId="9" xfId="5" applyNumberFormat="1" applyFont="1" applyFill="1" applyBorder="1" applyAlignment="1" applyProtection="1">
      <alignment horizontal="right" vertical="center" wrapText="1"/>
      <protection hidden="1"/>
    </xf>
    <xf numFmtId="0" fontId="4" fillId="0" borderId="6" xfId="5" applyFont="1" applyBorder="1" applyAlignment="1" applyProtection="1">
      <alignment vertical="center"/>
      <protection hidden="1"/>
    </xf>
    <xf numFmtId="0" fontId="0" fillId="0" borderId="8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181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181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right" vertical="center" wrapText="1"/>
      <protection hidden="1"/>
    </xf>
    <xf numFmtId="0" fontId="9" fillId="0" borderId="19" xfId="0" applyFont="1" applyBorder="1" applyAlignment="1" applyProtection="1">
      <alignment horizontal="right" vertical="center" wrapText="1"/>
      <protection hidden="1"/>
    </xf>
    <xf numFmtId="0" fontId="9" fillId="0" borderId="7" xfId="0" applyFont="1" applyBorder="1" applyAlignment="1" applyProtection="1">
      <alignment horizontal="right" vertical="center" wrapText="1"/>
      <protection hidden="1"/>
    </xf>
    <xf numFmtId="0" fontId="9" fillId="0" borderId="19" xfId="0" applyFont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6" xfId="0" applyFont="1" applyFill="1" applyBorder="1" applyAlignment="1" applyProtection="1">
      <alignment horizontal="right" vertical="center" wrapText="1"/>
      <protection hidden="1"/>
    </xf>
    <xf numFmtId="177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177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8" fillId="0" borderId="3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3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180" fontId="8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177" fontId="13" fillId="0" borderId="0" xfId="0" applyNumberFormat="1" applyFont="1" applyBorder="1" applyAlignment="1" applyProtection="1">
      <alignment vertical="center"/>
      <protection hidden="1"/>
    </xf>
    <xf numFmtId="0" fontId="3" fillId="0" borderId="0" xfId="5" applyFont="1" applyAlignment="1" applyProtection="1">
      <alignment horizontal="center" vertical="center"/>
      <protection hidden="1"/>
    </xf>
    <xf numFmtId="0" fontId="4" fillId="0" borderId="20" xfId="5" applyFont="1" applyBorder="1" applyAlignment="1" applyProtection="1">
      <alignment horizontal="center" vertical="center" wrapText="1"/>
      <protection hidden="1"/>
    </xf>
    <xf numFmtId="0" fontId="4" fillId="0" borderId="15" xfId="5" applyFont="1" applyBorder="1" applyAlignment="1" applyProtection="1">
      <alignment horizontal="center" vertical="center" wrapText="1"/>
      <protection hidden="1"/>
    </xf>
    <xf numFmtId="0" fontId="1" fillId="0" borderId="11" xfId="5" applyBorder="1" applyProtection="1">
      <protection hidden="1"/>
    </xf>
    <xf numFmtId="38" fontId="4" fillId="0" borderId="5" xfId="4" applyFont="1" applyBorder="1" applyAlignment="1" applyProtection="1">
      <alignment horizontal="right" vertical="center" wrapText="1"/>
      <protection hidden="1"/>
    </xf>
    <xf numFmtId="0" fontId="4" fillId="0" borderId="14" xfId="5" applyFont="1" applyBorder="1" applyAlignment="1" applyProtection="1">
      <alignment horizontal="right" vertical="center" wrapText="1"/>
      <protection hidden="1"/>
    </xf>
    <xf numFmtId="0" fontId="4" fillId="0" borderId="16" xfId="5" applyFont="1" applyBorder="1" applyAlignment="1" applyProtection="1">
      <alignment horizontal="right" vertical="center" wrapText="1"/>
      <protection hidden="1"/>
    </xf>
    <xf numFmtId="0" fontId="7" fillId="0" borderId="5" xfId="5" applyFont="1" applyBorder="1" applyAlignment="1" applyProtection="1">
      <alignment horizontal="right" vertical="center" wrapText="1"/>
      <protection hidden="1"/>
    </xf>
    <xf numFmtId="0" fontId="17" fillId="0" borderId="4" xfId="5" applyFont="1" applyBorder="1" applyAlignment="1" applyProtection="1">
      <alignment horizontal="center" vertical="center" wrapText="1"/>
      <protection hidden="1"/>
    </xf>
    <xf numFmtId="0" fontId="17" fillId="0" borderId="16" xfId="5" applyFont="1" applyBorder="1" applyAlignment="1" applyProtection="1">
      <alignment horizontal="right" vertical="center" wrapText="1"/>
      <protection hidden="1"/>
    </xf>
    <xf numFmtId="0" fontId="17" fillId="0" borderId="0" xfId="5" applyFont="1" applyBorder="1" applyAlignment="1" applyProtection="1">
      <alignment horizontal="right" vertical="center" wrapText="1"/>
      <protection hidden="1"/>
    </xf>
    <xf numFmtId="0" fontId="17" fillId="0" borderId="5" xfId="5" applyFont="1" applyBorder="1" applyAlignment="1" applyProtection="1">
      <alignment horizontal="right" vertical="center" wrapText="1"/>
      <protection hidden="1"/>
    </xf>
    <xf numFmtId="0" fontId="17" fillId="0" borderId="3" xfId="5" applyFont="1" applyBorder="1" applyAlignment="1" applyProtection="1">
      <alignment horizontal="right" vertical="center" wrapText="1"/>
      <protection hidden="1"/>
    </xf>
    <xf numFmtId="38" fontId="17" fillId="0" borderId="5" xfId="4" applyFont="1" applyBorder="1" applyAlignment="1" applyProtection="1">
      <alignment horizontal="right" vertical="center" wrapText="1"/>
      <protection hidden="1"/>
    </xf>
    <xf numFmtId="0" fontId="17" fillId="0" borderId="14" xfId="5" applyFont="1" applyBorder="1" applyAlignment="1" applyProtection="1">
      <alignment horizontal="right" vertical="center" wrapText="1"/>
      <protection hidden="1"/>
    </xf>
    <xf numFmtId="0" fontId="21" fillId="0" borderId="5" xfId="5" applyFont="1" applyBorder="1" applyAlignment="1" applyProtection="1">
      <alignment horizontal="right" vertical="center" wrapText="1"/>
      <protection hidden="1"/>
    </xf>
    <xf numFmtId="0" fontId="17" fillId="0" borderId="2" xfId="5" applyFont="1" applyBorder="1" applyAlignment="1" applyProtection="1">
      <alignment horizontal="center" vertical="center" wrapText="1"/>
      <protection hidden="1"/>
    </xf>
    <xf numFmtId="38" fontId="17" fillId="0" borderId="9" xfId="4" applyFont="1" applyBorder="1" applyAlignment="1" applyProtection="1">
      <alignment horizontal="right" vertical="center" wrapText="1"/>
      <protection hidden="1"/>
    </xf>
    <xf numFmtId="0" fontId="17" fillId="0" borderId="15" xfId="5" applyFont="1" applyBorder="1" applyAlignment="1" applyProtection="1">
      <alignment horizontal="right" vertical="center" wrapText="1"/>
      <protection hidden="1"/>
    </xf>
    <xf numFmtId="0" fontId="17" fillId="0" borderId="17" xfId="5" applyFont="1" applyBorder="1" applyAlignment="1" applyProtection="1">
      <alignment horizontal="right" vertical="center" wrapText="1"/>
      <protection hidden="1"/>
    </xf>
    <xf numFmtId="0" fontId="17" fillId="0" borderId="6" xfId="5" applyFont="1" applyBorder="1" applyAlignment="1" applyProtection="1">
      <alignment horizontal="right" vertical="center" wrapText="1"/>
      <protection hidden="1"/>
    </xf>
    <xf numFmtId="0" fontId="17" fillId="0" borderId="8" xfId="5" applyFont="1" applyBorder="1" applyAlignment="1" applyProtection="1">
      <alignment horizontal="right" vertical="center" wrapText="1"/>
      <protection hidden="1"/>
    </xf>
    <xf numFmtId="0" fontId="21" fillId="0" borderId="9" xfId="5" applyFont="1" applyBorder="1" applyAlignment="1" applyProtection="1">
      <alignment horizontal="right" vertical="center" wrapText="1"/>
      <protection hidden="1"/>
    </xf>
    <xf numFmtId="0" fontId="17" fillId="0" borderId="9" xfId="5" applyFont="1" applyBorder="1" applyAlignment="1" applyProtection="1">
      <alignment horizontal="right" vertical="center" wrapText="1"/>
      <protection hidden="1"/>
    </xf>
    <xf numFmtId="0" fontId="5" fillId="0" borderId="0" xfId="5" applyFont="1" applyBorder="1" applyAlignment="1" applyProtection="1">
      <alignment vertical="center"/>
      <protection hidden="1"/>
    </xf>
    <xf numFmtId="38" fontId="4" fillId="0" borderId="0" xfId="4" applyFont="1" applyBorder="1" applyAlignment="1" applyProtection="1">
      <alignment horizontal="right" vertical="center" wrapText="1"/>
      <protection hidden="1"/>
    </xf>
    <xf numFmtId="0" fontId="7" fillId="0" borderId="0" xfId="5" applyFont="1" applyBorder="1" applyAlignment="1" applyProtection="1">
      <alignment horizontal="right" vertical="center" wrapText="1"/>
      <protection hidden="1"/>
    </xf>
    <xf numFmtId="0" fontId="4" fillId="0" borderId="7" xfId="5" applyFont="1" applyBorder="1" applyAlignment="1" applyProtection="1">
      <alignment horizontal="center" vertical="center" wrapText="1"/>
      <protection hidden="1"/>
    </xf>
    <xf numFmtId="0" fontId="4" fillId="0" borderId="9" xfId="5" applyFont="1" applyBorder="1" applyAlignment="1" applyProtection="1">
      <alignment horizontal="center" vertical="center" wrapText="1"/>
      <protection hidden="1"/>
    </xf>
    <xf numFmtId="0" fontId="4" fillId="0" borderId="2" xfId="5" applyFont="1" applyBorder="1" applyAlignment="1" applyProtection="1">
      <alignment horizontal="center" vertical="center" wrapText="1"/>
      <protection hidden="1"/>
    </xf>
    <xf numFmtId="0" fontId="8" fillId="0" borderId="9" xfId="5" applyFont="1" applyBorder="1" applyAlignment="1" applyProtection="1">
      <alignment horizontal="right" vertical="center" wrapText="1"/>
      <protection hidden="1"/>
    </xf>
    <xf numFmtId="0" fontId="8" fillId="0" borderId="6" xfId="5" applyFont="1" applyBorder="1" applyAlignment="1" applyProtection="1">
      <alignment horizontal="right" vertical="center" wrapText="1"/>
      <protection hidden="1"/>
    </xf>
    <xf numFmtId="0" fontId="8" fillId="0" borderId="2" xfId="5" applyFont="1" applyBorder="1" applyAlignment="1" applyProtection="1">
      <alignment horizontal="right" vertical="center" wrapText="1"/>
      <protection hidden="1"/>
    </xf>
    <xf numFmtId="0" fontId="5" fillId="0" borderId="0" xfId="5" applyFont="1" applyBorder="1" applyAlignment="1" applyProtection="1">
      <alignment horizontal="left" vertical="center"/>
      <protection hidden="1"/>
    </xf>
    <xf numFmtId="0" fontId="4" fillId="0" borderId="4" xfId="5" applyFont="1" applyBorder="1" applyAlignment="1" applyProtection="1">
      <alignment horizontal="justify" vertical="center" wrapText="1"/>
      <protection hidden="1"/>
    </xf>
    <xf numFmtId="0" fontId="8" fillId="0" borderId="0" xfId="5" applyFont="1" applyBorder="1" applyAlignment="1" applyProtection="1">
      <alignment horizontal="right" vertical="center" wrapText="1"/>
      <protection hidden="1"/>
    </xf>
    <xf numFmtId="38" fontId="8" fillId="0" borderId="5" xfId="6" applyFont="1" applyBorder="1" applyAlignment="1" applyProtection="1">
      <alignment horizontal="right" vertical="center" wrapText="1"/>
      <protection hidden="1"/>
    </xf>
    <xf numFmtId="0" fontId="4" fillId="0" borderId="2" xfId="5" applyFont="1" applyBorder="1" applyAlignment="1" applyProtection="1">
      <alignment horizontal="justify" vertical="center" wrapText="1"/>
      <protection hidden="1"/>
    </xf>
    <xf numFmtId="0" fontId="8" fillId="0" borderId="8" xfId="5" applyFont="1" applyBorder="1" applyAlignment="1" applyProtection="1">
      <alignment horizontal="right" vertical="center" wrapText="1"/>
      <protection hidden="1"/>
    </xf>
    <xf numFmtId="38" fontId="8" fillId="0" borderId="9" xfId="6" applyFont="1" applyBorder="1" applyAlignment="1" applyProtection="1">
      <alignment horizontal="right" vertical="center" wrapText="1"/>
      <protection hidden="1"/>
    </xf>
    <xf numFmtId="0" fontId="5" fillId="0" borderId="0" xfId="5" applyFont="1" applyAlignment="1" applyProtection="1">
      <alignment horizontal="left" vertical="center"/>
      <protection hidden="1"/>
    </xf>
  </cellXfs>
  <cellStyles count="7">
    <cellStyle name="桁区切り 2" xfId="4"/>
    <cellStyle name="桁区切り 4" xfId="6"/>
    <cellStyle name="標準" xfId="0" builtinId="0"/>
    <cellStyle name="標準 2" xfId="1"/>
    <cellStyle name="標準 2 2" xfId="5"/>
    <cellStyle name="標準_１５４，１５５(清掃事業所)" xfId="2"/>
    <cellStyle name="標準_⑭　保健・衛生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17</xdr:col>
          <xdr:colOff>0</xdr:colOff>
          <xdr:row>29</xdr:row>
          <xdr:rowOff>28575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31 '!$A$1:$O$11" spid="_x0000_s841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86125"/>
              <a:ext cx="6619875" cy="2609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17</xdr:col>
          <xdr:colOff>0</xdr:colOff>
          <xdr:row>46</xdr:row>
          <xdr:rowOff>123825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32 '!$A$1:$N$12" spid="_x0000_s841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153150"/>
              <a:ext cx="6619875" cy="2867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35943</xdr:colOff>
          <xdr:row>13</xdr:row>
          <xdr:rowOff>8986</xdr:rowOff>
        </xdr:from>
        <xdr:to>
          <xdr:col>36</xdr:col>
          <xdr:colOff>569343</xdr:colOff>
          <xdr:row>34</xdr:row>
          <xdr:rowOff>113761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34'!$A$1:$AC$18" spid="_x0000_s50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943" y="3270849"/>
              <a:ext cx="12996773" cy="37620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8</xdr:col>
          <xdr:colOff>47625</xdr:colOff>
          <xdr:row>40</xdr:row>
          <xdr:rowOff>28575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36・137'!$A$1:$G$23" spid="_x0000_s615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790825"/>
              <a:ext cx="6419850" cy="4772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12</xdr:col>
          <xdr:colOff>9525</xdr:colOff>
          <xdr:row>50</xdr:row>
          <xdr:rowOff>19050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139'!$A$1:$I$12" spid="_x0000_s708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724650"/>
              <a:ext cx="6496050" cy="2762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0</xdr:rowOff>
        </xdr:from>
        <xdr:to>
          <xdr:col>21</xdr:col>
          <xdr:colOff>828675</xdr:colOff>
          <xdr:row>39</xdr:row>
          <xdr:rowOff>28575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'141 '!$A$1:$W$16" spid="_x0000_s740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209925"/>
              <a:ext cx="11487150" cy="4143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31</xdr:col>
          <xdr:colOff>0</xdr:colOff>
          <xdr:row>22</xdr:row>
          <xdr:rowOff>123825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43 '!$A$1:$O$5" spid="_x0000_s748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392237"/>
              <a:ext cx="6826250" cy="15275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0"/>
  <sheetViews>
    <sheetView showGridLines="0" tabSelected="1" zoomScaleNormal="100" zoomScaleSheetLayoutView="100" workbookViewId="0">
      <selection sqref="A1:P1"/>
    </sheetView>
  </sheetViews>
  <sheetFormatPr defaultColWidth="9" defaultRowHeight="13.2" x14ac:dyDescent="0.2"/>
  <cols>
    <col min="1" max="1" width="10.88671875" style="32" customWidth="1"/>
    <col min="2" max="2" width="9" style="33" customWidth="1"/>
    <col min="3" max="3" width="0.44140625" style="32" customWidth="1"/>
    <col min="4" max="4" width="9" style="33" customWidth="1"/>
    <col min="5" max="5" width="0.44140625" style="32" customWidth="1"/>
    <col min="6" max="6" width="9" style="33" customWidth="1"/>
    <col min="7" max="7" width="0.44140625" style="32" customWidth="1"/>
    <col min="8" max="8" width="9" style="33" customWidth="1"/>
    <col min="9" max="9" width="0.44140625" style="32" customWidth="1"/>
    <col min="10" max="10" width="9" style="33" customWidth="1"/>
    <col min="11" max="11" width="0.44140625" style="32" customWidth="1"/>
    <col min="12" max="12" width="9" style="33" customWidth="1"/>
    <col min="13" max="13" width="0.44140625" style="32" customWidth="1"/>
    <col min="14" max="14" width="9" style="33" customWidth="1"/>
    <col min="15" max="15" width="0.44140625" style="32" customWidth="1"/>
    <col min="16" max="16" width="9" style="33" customWidth="1"/>
    <col min="17" max="17" width="0.44140625" style="32" customWidth="1"/>
    <col min="18" max="16384" width="9" style="32"/>
  </cols>
  <sheetData>
    <row r="1" spans="1:17" s="2" customFormat="1" ht="23.1" customHeight="1" x14ac:dyDescent="0.2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ht="23.1" customHeight="1" x14ac:dyDescent="0.2">
      <c r="B2" s="3"/>
      <c r="D2" s="3"/>
      <c r="F2" s="3"/>
      <c r="H2" s="3"/>
      <c r="J2" s="3"/>
      <c r="L2" s="3"/>
      <c r="N2" s="3"/>
      <c r="P2" s="3"/>
    </row>
    <row r="3" spans="1:17" s="2" customFormat="1" ht="23.1" customHeight="1" x14ac:dyDescent="0.2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2" customFormat="1" ht="24.9" customHeight="1" x14ac:dyDescent="0.2">
      <c r="A4" s="5" t="s">
        <v>0</v>
      </c>
      <c r="B4" s="6" t="s">
        <v>1</v>
      </c>
      <c r="C4" s="7"/>
      <c r="D4" s="7"/>
      <c r="E4" s="7"/>
      <c r="F4" s="7"/>
      <c r="G4" s="7"/>
      <c r="H4" s="7"/>
      <c r="I4" s="7"/>
      <c r="J4" s="7"/>
      <c r="K4" s="8"/>
      <c r="L4" s="6" t="s">
        <v>2</v>
      </c>
      <c r="M4" s="7"/>
      <c r="N4" s="7"/>
      <c r="O4" s="8"/>
      <c r="P4" s="6" t="s">
        <v>3</v>
      </c>
      <c r="Q4" s="8"/>
    </row>
    <row r="5" spans="1:17" s="2" customFormat="1" ht="18" customHeight="1" x14ac:dyDescent="0.2">
      <c r="A5" s="9"/>
      <c r="B5" s="10" t="s">
        <v>4</v>
      </c>
      <c r="C5" s="11"/>
      <c r="D5" s="10" t="s">
        <v>5</v>
      </c>
      <c r="E5" s="11"/>
      <c r="F5" s="10" t="s">
        <v>7</v>
      </c>
      <c r="G5" s="11"/>
      <c r="H5" s="10" t="s">
        <v>8</v>
      </c>
      <c r="I5" s="11"/>
      <c r="J5" s="10" t="s">
        <v>9</v>
      </c>
      <c r="K5" s="11"/>
      <c r="L5" s="10" t="s">
        <v>10</v>
      </c>
      <c r="M5" s="11"/>
      <c r="N5" s="10" t="s">
        <v>6</v>
      </c>
      <c r="O5" s="11"/>
      <c r="P5" s="10" t="s">
        <v>11</v>
      </c>
      <c r="Q5" s="11"/>
    </row>
    <row r="6" spans="1:17" s="2" customFormat="1" ht="18" customHeight="1" x14ac:dyDescent="0.2">
      <c r="A6" s="12"/>
      <c r="B6" s="13"/>
      <c r="C6" s="14"/>
      <c r="D6" s="13" t="s">
        <v>6</v>
      </c>
      <c r="E6" s="14"/>
      <c r="F6" s="13" t="s">
        <v>6</v>
      </c>
      <c r="G6" s="14"/>
      <c r="H6" s="13" t="s">
        <v>6</v>
      </c>
      <c r="I6" s="14"/>
      <c r="J6" s="13" t="s">
        <v>6</v>
      </c>
      <c r="K6" s="14"/>
      <c r="L6" s="13"/>
      <c r="M6" s="14"/>
      <c r="N6" s="13"/>
      <c r="O6" s="14"/>
      <c r="P6" s="13"/>
      <c r="Q6" s="14"/>
    </row>
    <row r="7" spans="1:17" s="2" customFormat="1" ht="18" customHeight="1" x14ac:dyDescent="0.2">
      <c r="A7" s="15" t="s">
        <v>217</v>
      </c>
      <c r="B7" s="16">
        <v>9</v>
      </c>
      <c r="C7" s="17"/>
      <c r="D7" s="18">
        <v>905</v>
      </c>
      <c r="E7" s="19"/>
      <c r="F7" s="16">
        <v>50</v>
      </c>
      <c r="G7" s="17"/>
      <c r="H7" s="16" t="s">
        <v>12</v>
      </c>
      <c r="I7" s="17"/>
      <c r="J7" s="18">
        <v>1365</v>
      </c>
      <c r="K7" s="19"/>
      <c r="L7" s="16">
        <v>104</v>
      </c>
      <c r="M7" s="17"/>
      <c r="N7" s="16">
        <v>27</v>
      </c>
      <c r="O7" s="17"/>
      <c r="P7" s="16">
        <v>84</v>
      </c>
      <c r="Q7" s="20"/>
    </row>
    <row r="8" spans="1:17" s="2" customFormat="1" ht="18" customHeight="1" x14ac:dyDescent="0.2">
      <c r="A8" s="15" t="s">
        <v>160</v>
      </c>
      <c r="B8" s="16">
        <v>9</v>
      </c>
      <c r="C8" s="17"/>
      <c r="D8" s="18">
        <v>901</v>
      </c>
      <c r="E8" s="19"/>
      <c r="F8" s="16">
        <v>50</v>
      </c>
      <c r="G8" s="17"/>
      <c r="H8" s="16" t="s">
        <v>151</v>
      </c>
      <c r="I8" s="17"/>
      <c r="J8" s="18">
        <v>1357</v>
      </c>
      <c r="K8" s="19"/>
      <c r="L8" s="16">
        <v>102</v>
      </c>
      <c r="M8" s="17"/>
      <c r="N8" s="16">
        <v>27</v>
      </c>
      <c r="O8" s="17"/>
      <c r="P8" s="16">
        <v>82</v>
      </c>
      <c r="Q8" s="20"/>
    </row>
    <row r="9" spans="1:17" s="2" customFormat="1" ht="18" customHeight="1" x14ac:dyDescent="0.2">
      <c r="A9" s="15" t="s">
        <v>182</v>
      </c>
      <c r="B9" s="16">
        <v>9</v>
      </c>
      <c r="C9" s="17"/>
      <c r="D9" s="18">
        <v>901</v>
      </c>
      <c r="E9" s="19"/>
      <c r="F9" s="16">
        <v>50</v>
      </c>
      <c r="G9" s="17"/>
      <c r="H9" s="16" t="s">
        <v>151</v>
      </c>
      <c r="I9" s="17"/>
      <c r="J9" s="18">
        <v>1279</v>
      </c>
      <c r="K9" s="19"/>
      <c r="L9" s="16">
        <v>104</v>
      </c>
      <c r="M9" s="17"/>
      <c r="N9" s="16">
        <v>27</v>
      </c>
      <c r="O9" s="17"/>
      <c r="P9" s="16">
        <v>83</v>
      </c>
      <c r="Q9" s="20"/>
    </row>
    <row r="10" spans="1:17" s="2" customFormat="1" ht="18" customHeight="1" x14ac:dyDescent="0.2">
      <c r="A10" s="15" t="s">
        <v>184</v>
      </c>
      <c r="B10" s="16">
        <v>9</v>
      </c>
      <c r="C10" s="17"/>
      <c r="D10" s="21">
        <v>901</v>
      </c>
      <c r="E10" s="19"/>
      <c r="F10" s="16">
        <v>50</v>
      </c>
      <c r="G10" s="17"/>
      <c r="H10" s="16" t="s">
        <v>151</v>
      </c>
      <c r="I10" s="17"/>
      <c r="J10" s="21">
        <v>1259</v>
      </c>
      <c r="K10" s="19"/>
      <c r="L10" s="22">
        <v>103</v>
      </c>
      <c r="M10" s="17">
        <v>2</v>
      </c>
      <c r="N10" s="16">
        <v>27</v>
      </c>
      <c r="O10" s="17"/>
      <c r="P10" s="22">
        <v>84</v>
      </c>
      <c r="Q10" s="20"/>
    </row>
    <row r="11" spans="1:17" s="2" customFormat="1" ht="18" customHeight="1" x14ac:dyDescent="0.2">
      <c r="A11" s="15" t="s">
        <v>201</v>
      </c>
      <c r="B11" s="22">
        <v>9</v>
      </c>
      <c r="C11" s="23"/>
      <c r="D11" s="21">
        <v>901</v>
      </c>
      <c r="E11" s="24"/>
      <c r="F11" s="22">
        <v>50</v>
      </c>
      <c r="G11" s="23"/>
      <c r="H11" s="22" t="s">
        <v>151</v>
      </c>
      <c r="I11" s="23"/>
      <c r="J11" s="21">
        <v>1259</v>
      </c>
      <c r="K11" s="24"/>
      <c r="L11" s="22">
        <v>102</v>
      </c>
      <c r="M11" s="23"/>
      <c r="N11" s="22">
        <v>27</v>
      </c>
      <c r="O11" s="23"/>
      <c r="P11" s="22">
        <v>84</v>
      </c>
      <c r="Q11" s="20"/>
    </row>
    <row r="12" spans="1:17" s="3" customFormat="1" ht="18" customHeight="1" x14ac:dyDescent="0.2">
      <c r="A12" s="25" t="s">
        <v>218</v>
      </c>
      <c r="B12" s="26">
        <v>9</v>
      </c>
      <c r="C12" s="27"/>
      <c r="D12" s="28">
        <v>901</v>
      </c>
      <c r="E12" s="29"/>
      <c r="F12" s="26">
        <v>50</v>
      </c>
      <c r="G12" s="27"/>
      <c r="H12" s="26" t="s">
        <v>12</v>
      </c>
      <c r="I12" s="27"/>
      <c r="J12" s="28">
        <v>1259</v>
      </c>
      <c r="K12" s="29"/>
      <c r="L12" s="26">
        <v>102</v>
      </c>
      <c r="M12" s="27"/>
      <c r="N12" s="26">
        <v>27</v>
      </c>
      <c r="O12" s="27"/>
      <c r="P12" s="26">
        <v>84</v>
      </c>
      <c r="Q12" s="30"/>
    </row>
    <row r="13" spans="1:17" ht="23.1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7" ht="23.1" customHeight="1" x14ac:dyDescent="0.2"/>
    <row r="15" spans="1:17" hidden="1" x14ac:dyDescent="0.2"/>
    <row r="29" spans="2:16" ht="5.25" customHeight="1" x14ac:dyDescent="0.2">
      <c r="B29" s="32"/>
      <c r="D29" s="32"/>
      <c r="F29" s="32"/>
      <c r="H29" s="32"/>
      <c r="J29" s="32"/>
      <c r="L29" s="32"/>
      <c r="N29" s="32"/>
      <c r="P29" s="32"/>
    </row>
    <row r="30" spans="2:16" ht="23.1" customHeight="1" x14ac:dyDescent="0.2">
      <c r="B30" s="32"/>
      <c r="D30" s="32"/>
      <c r="F30" s="32"/>
      <c r="H30" s="32"/>
      <c r="J30" s="32"/>
      <c r="L30" s="32"/>
      <c r="N30" s="32"/>
      <c r="P30" s="32"/>
    </row>
  </sheetData>
  <sheetProtection sheet="1" objects="1" scenarios="1"/>
  <mergeCells count="19">
    <mergeCell ref="A1:P1"/>
    <mergeCell ref="A3:P3"/>
    <mergeCell ref="F6:G6"/>
    <mergeCell ref="D5:E5"/>
    <mergeCell ref="D6:E6"/>
    <mergeCell ref="J6:K6"/>
    <mergeCell ref="J5:K5"/>
    <mergeCell ref="H5:I5"/>
    <mergeCell ref="H6:I6"/>
    <mergeCell ref="A13:P13"/>
    <mergeCell ref="A4:A6"/>
    <mergeCell ref="B4:K4"/>
    <mergeCell ref="L4:O4"/>
    <mergeCell ref="P4:Q4"/>
    <mergeCell ref="P5:Q6"/>
    <mergeCell ref="N5:O6"/>
    <mergeCell ref="L5:M6"/>
    <mergeCell ref="B5:C6"/>
    <mergeCell ref="F5:G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Z15"/>
  <sheetViews>
    <sheetView showGridLines="0" zoomScaleNormal="100" zoomScaleSheetLayoutView="96" workbookViewId="0">
      <selection sqref="A1:P1"/>
    </sheetView>
  </sheetViews>
  <sheetFormatPr defaultColWidth="9" defaultRowHeight="13.2" x14ac:dyDescent="0.2"/>
  <cols>
    <col min="1" max="1" width="12.6640625" style="123" customWidth="1"/>
    <col min="2" max="2" width="11.88671875" style="162" customWidth="1"/>
    <col min="3" max="3" width="0.88671875" style="123" customWidth="1"/>
    <col min="4" max="4" width="11.88671875" style="162" customWidth="1"/>
    <col min="5" max="5" width="0.88671875" style="123" customWidth="1"/>
    <col min="6" max="6" width="11.77734375" style="162" customWidth="1"/>
    <col min="7" max="7" width="0.88671875" style="123" customWidth="1"/>
    <col min="8" max="8" width="11.77734375" style="162" customWidth="1"/>
    <col min="9" max="9" width="0.88671875" style="123" customWidth="1"/>
    <col min="10" max="10" width="11.77734375" style="162" customWidth="1"/>
    <col min="11" max="11" width="0.88671875" style="123" customWidth="1"/>
    <col min="12" max="12" width="11.77734375" style="162" customWidth="1"/>
    <col min="13" max="13" width="0.88671875" style="123" customWidth="1"/>
    <col min="14" max="14" width="11.88671875" style="162" customWidth="1"/>
    <col min="15" max="15" width="0.88671875" style="123" customWidth="1"/>
    <col min="16" max="16" width="11.88671875" style="162" customWidth="1"/>
    <col min="17" max="17" width="0.88671875" style="123" customWidth="1"/>
    <col min="18" max="18" width="11.88671875" style="162" customWidth="1"/>
    <col min="19" max="19" width="1.21875" style="123" customWidth="1"/>
    <col min="20" max="20" width="11.88671875" style="162" customWidth="1"/>
    <col min="21" max="21" width="0.88671875" style="123" customWidth="1"/>
    <col min="22" max="22" width="11.88671875" style="162" customWidth="1"/>
    <col min="23" max="23" width="0.88671875" style="123" customWidth="1"/>
    <col min="24" max="24" width="11.88671875" style="162" customWidth="1"/>
    <col min="25" max="25" width="0.88671875" style="123" customWidth="1"/>
    <col min="26" max="16384" width="9" style="123"/>
  </cols>
  <sheetData>
    <row r="1" spans="1:26" ht="23.1" customHeight="1" x14ac:dyDescent="0.2">
      <c r="A1" s="122" t="s">
        <v>235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23.1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1" customHeight="1" x14ac:dyDescent="0.2">
      <c r="A3" s="126" t="s">
        <v>175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 t="s">
        <v>135</v>
      </c>
      <c r="U3" s="127"/>
      <c r="V3" s="127"/>
      <c r="W3" s="127"/>
      <c r="X3" s="127"/>
      <c r="Y3" s="128"/>
    </row>
    <row r="4" spans="1:26" ht="15.9" customHeight="1" x14ac:dyDescent="0.2">
      <c r="A4" s="129" t="s">
        <v>0</v>
      </c>
      <c r="B4" s="130" t="s">
        <v>141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  <c r="N4" s="130" t="s">
        <v>142</v>
      </c>
      <c r="O4" s="131"/>
      <c r="P4" s="131"/>
      <c r="Q4" s="131"/>
      <c r="R4" s="131"/>
      <c r="S4" s="133"/>
      <c r="T4" s="134" t="s">
        <v>93</v>
      </c>
      <c r="U4" s="131"/>
      <c r="V4" s="131"/>
      <c r="W4" s="131"/>
      <c r="X4" s="131"/>
      <c r="Y4" s="132"/>
    </row>
    <row r="5" spans="1:26" ht="15.9" customHeight="1" x14ac:dyDescent="0.2">
      <c r="A5" s="135"/>
      <c r="B5" s="130" t="s">
        <v>233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  <c r="N5" s="130" t="s">
        <v>94</v>
      </c>
      <c r="O5" s="131"/>
      <c r="P5" s="131"/>
      <c r="Q5" s="131"/>
      <c r="R5" s="131"/>
      <c r="S5" s="133"/>
      <c r="T5" s="134" t="s">
        <v>95</v>
      </c>
      <c r="U5" s="131"/>
      <c r="V5" s="131"/>
      <c r="W5" s="131"/>
      <c r="X5" s="131"/>
      <c r="Y5" s="132"/>
    </row>
    <row r="6" spans="1:26" ht="15.9" customHeight="1" x14ac:dyDescent="0.2">
      <c r="A6" s="136"/>
      <c r="B6" s="137" t="s">
        <v>76</v>
      </c>
      <c r="C6" s="138"/>
      <c r="D6" s="130" t="s">
        <v>88</v>
      </c>
      <c r="E6" s="132"/>
      <c r="F6" s="130" t="s">
        <v>89</v>
      </c>
      <c r="G6" s="132"/>
      <c r="H6" s="130" t="s">
        <v>90</v>
      </c>
      <c r="I6" s="132"/>
      <c r="J6" s="130" t="s">
        <v>91</v>
      </c>
      <c r="K6" s="132"/>
      <c r="L6" s="130" t="s">
        <v>92</v>
      </c>
      <c r="M6" s="132"/>
      <c r="N6" s="130" t="s">
        <v>96</v>
      </c>
      <c r="O6" s="132"/>
      <c r="P6" s="130" t="s">
        <v>97</v>
      </c>
      <c r="Q6" s="132"/>
      <c r="R6" s="130" t="s">
        <v>98</v>
      </c>
      <c r="S6" s="133"/>
      <c r="T6" s="134" t="s">
        <v>76</v>
      </c>
      <c r="U6" s="132"/>
      <c r="V6" s="130" t="s">
        <v>99</v>
      </c>
      <c r="W6" s="132"/>
      <c r="X6" s="139" t="s">
        <v>143</v>
      </c>
      <c r="Y6" s="140"/>
      <c r="Z6" s="141"/>
    </row>
    <row r="7" spans="1:26" ht="15" customHeight="1" x14ac:dyDescent="0.2">
      <c r="A7" s="142" t="s">
        <v>148</v>
      </c>
      <c r="B7" s="143">
        <f t="shared" ref="B7:B12" si="0">SUM(D7:L7)</f>
        <v>49161</v>
      </c>
      <c r="C7" s="144"/>
      <c r="D7" s="145">
        <v>29580</v>
      </c>
      <c r="E7" s="146"/>
      <c r="F7" s="147">
        <v>1841</v>
      </c>
      <c r="G7" s="146"/>
      <c r="H7" s="145">
        <v>8226</v>
      </c>
      <c r="I7" s="146"/>
      <c r="J7" s="147">
        <v>8468</v>
      </c>
      <c r="K7" s="147"/>
      <c r="L7" s="145">
        <v>1046</v>
      </c>
      <c r="M7" s="146"/>
      <c r="N7" s="145">
        <v>12405</v>
      </c>
      <c r="O7" s="146"/>
      <c r="P7" s="145">
        <v>27229</v>
      </c>
      <c r="Q7" s="146"/>
      <c r="R7" s="147">
        <v>9529</v>
      </c>
      <c r="S7" s="148"/>
      <c r="T7" s="149">
        <f t="shared" ref="T7:T10" si="1">SUM(V7:X7)</f>
        <v>49163</v>
      </c>
      <c r="U7" s="144"/>
      <c r="V7" s="145">
        <v>39017</v>
      </c>
      <c r="W7" s="146"/>
      <c r="X7" s="147">
        <v>10146</v>
      </c>
      <c r="Y7" s="150"/>
      <c r="Z7" s="141"/>
    </row>
    <row r="8" spans="1:26" ht="15" customHeight="1" x14ac:dyDescent="0.2">
      <c r="A8" s="142" t="s">
        <v>152</v>
      </c>
      <c r="B8" s="143">
        <f t="shared" si="0"/>
        <v>48589</v>
      </c>
      <c r="C8" s="144"/>
      <c r="D8" s="145">
        <v>28256</v>
      </c>
      <c r="E8" s="146"/>
      <c r="F8" s="147">
        <v>1919</v>
      </c>
      <c r="G8" s="146"/>
      <c r="H8" s="145">
        <v>9183</v>
      </c>
      <c r="I8" s="146"/>
      <c r="J8" s="147">
        <v>8521</v>
      </c>
      <c r="K8" s="147"/>
      <c r="L8" s="145">
        <v>710</v>
      </c>
      <c r="M8" s="146"/>
      <c r="N8" s="145">
        <v>10346</v>
      </c>
      <c r="O8" s="146"/>
      <c r="P8" s="145">
        <v>28989</v>
      </c>
      <c r="Q8" s="146"/>
      <c r="R8" s="147">
        <v>9250</v>
      </c>
      <c r="S8" s="148"/>
      <c r="T8" s="149">
        <f t="shared" si="1"/>
        <v>48584</v>
      </c>
      <c r="U8" s="144"/>
      <c r="V8" s="145">
        <v>37405</v>
      </c>
      <c r="W8" s="146"/>
      <c r="X8" s="147">
        <v>11179</v>
      </c>
      <c r="Y8" s="150"/>
      <c r="Z8" s="141"/>
    </row>
    <row r="9" spans="1:26" ht="15" customHeight="1" x14ac:dyDescent="0.2">
      <c r="A9" s="142" t="s">
        <v>170</v>
      </c>
      <c r="B9" s="143">
        <f t="shared" si="0"/>
        <v>48422</v>
      </c>
      <c r="C9" s="144"/>
      <c r="D9" s="145">
        <v>25627</v>
      </c>
      <c r="E9" s="146"/>
      <c r="F9" s="147">
        <v>2055</v>
      </c>
      <c r="G9" s="146"/>
      <c r="H9" s="145">
        <v>11469</v>
      </c>
      <c r="I9" s="146"/>
      <c r="J9" s="147">
        <v>8549</v>
      </c>
      <c r="K9" s="147"/>
      <c r="L9" s="145">
        <v>722</v>
      </c>
      <c r="M9" s="146"/>
      <c r="N9" s="145">
        <v>10205</v>
      </c>
      <c r="O9" s="146"/>
      <c r="P9" s="145">
        <v>28925</v>
      </c>
      <c r="Q9" s="146"/>
      <c r="R9" s="147">
        <v>9298</v>
      </c>
      <c r="S9" s="148"/>
      <c r="T9" s="149">
        <f t="shared" si="1"/>
        <v>48448</v>
      </c>
      <c r="U9" s="144"/>
      <c r="V9" s="145">
        <v>34837</v>
      </c>
      <c r="W9" s="146"/>
      <c r="X9" s="147">
        <v>13611</v>
      </c>
      <c r="Y9" s="150"/>
      <c r="Z9" s="141"/>
    </row>
    <row r="10" spans="1:26" ht="15" customHeight="1" x14ac:dyDescent="0.2">
      <c r="A10" s="142" t="s">
        <v>185</v>
      </c>
      <c r="B10" s="143">
        <f t="shared" si="0"/>
        <v>48623</v>
      </c>
      <c r="C10" s="144"/>
      <c r="D10" s="145">
        <v>25947</v>
      </c>
      <c r="E10" s="146"/>
      <c r="F10" s="147">
        <v>2391</v>
      </c>
      <c r="G10" s="146"/>
      <c r="H10" s="145">
        <v>11730</v>
      </c>
      <c r="I10" s="146"/>
      <c r="J10" s="147">
        <v>7880</v>
      </c>
      <c r="K10" s="147"/>
      <c r="L10" s="145">
        <v>675</v>
      </c>
      <c r="M10" s="146"/>
      <c r="N10" s="145">
        <v>8618</v>
      </c>
      <c r="O10" s="146"/>
      <c r="P10" s="145">
        <v>31448</v>
      </c>
      <c r="Q10" s="146"/>
      <c r="R10" s="147">
        <v>8555</v>
      </c>
      <c r="S10" s="148"/>
      <c r="T10" s="149">
        <f t="shared" si="1"/>
        <v>48651</v>
      </c>
      <c r="U10" s="144"/>
      <c r="V10" s="145">
        <v>34442</v>
      </c>
      <c r="W10" s="146"/>
      <c r="X10" s="147">
        <v>14209</v>
      </c>
      <c r="Y10" s="150"/>
      <c r="Z10" s="141"/>
    </row>
    <row r="11" spans="1:26" ht="15" customHeight="1" x14ac:dyDescent="0.2">
      <c r="A11" s="142" t="s">
        <v>197</v>
      </c>
      <c r="B11" s="143">
        <f t="shared" si="0"/>
        <v>47417</v>
      </c>
      <c r="C11" s="144"/>
      <c r="D11" s="145">
        <v>25441</v>
      </c>
      <c r="E11" s="146"/>
      <c r="F11" s="147">
        <v>1996</v>
      </c>
      <c r="G11" s="146"/>
      <c r="H11" s="145">
        <v>11487</v>
      </c>
      <c r="I11" s="146"/>
      <c r="J11" s="147">
        <v>7918</v>
      </c>
      <c r="K11" s="147"/>
      <c r="L11" s="145">
        <v>575</v>
      </c>
      <c r="M11" s="146"/>
      <c r="N11" s="145">
        <v>7866</v>
      </c>
      <c r="O11" s="146"/>
      <c r="P11" s="145">
        <v>31057</v>
      </c>
      <c r="Q11" s="146"/>
      <c r="R11" s="147">
        <v>8492</v>
      </c>
      <c r="S11" s="148"/>
      <c r="T11" s="149">
        <f>SUM(V11:X11)</f>
        <v>47444</v>
      </c>
      <c r="U11" s="144"/>
      <c r="V11" s="145">
        <v>33887</v>
      </c>
      <c r="W11" s="146"/>
      <c r="X11" s="147">
        <v>13557</v>
      </c>
      <c r="Y11" s="150"/>
      <c r="Z11" s="141"/>
    </row>
    <row r="12" spans="1:26" x14ac:dyDescent="0.2">
      <c r="A12" s="151" t="s">
        <v>222</v>
      </c>
      <c r="B12" s="152">
        <f t="shared" si="0"/>
        <v>46180</v>
      </c>
      <c r="C12" s="153"/>
      <c r="D12" s="154">
        <v>24750</v>
      </c>
      <c r="E12" s="155"/>
      <c r="F12" s="156">
        <v>1719</v>
      </c>
      <c r="G12" s="155"/>
      <c r="H12" s="154">
        <v>11183</v>
      </c>
      <c r="I12" s="155"/>
      <c r="J12" s="156">
        <v>8048</v>
      </c>
      <c r="K12" s="156"/>
      <c r="L12" s="154">
        <v>480</v>
      </c>
      <c r="M12" s="155"/>
      <c r="N12" s="154">
        <v>6431</v>
      </c>
      <c r="O12" s="155"/>
      <c r="P12" s="154">
        <v>31214</v>
      </c>
      <c r="Q12" s="155"/>
      <c r="R12" s="156">
        <v>8529</v>
      </c>
      <c r="S12" s="157"/>
      <c r="T12" s="158">
        <f>SUM(V12:X12)</f>
        <v>46209</v>
      </c>
      <c r="U12" s="153"/>
      <c r="V12" s="154">
        <v>33248</v>
      </c>
      <c r="W12" s="155"/>
      <c r="X12" s="156">
        <v>12961</v>
      </c>
      <c r="Y12" s="159"/>
      <c r="Z12" s="141"/>
    </row>
    <row r="13" spans="1:26" ht="13.5" customHeight="1" x14ac:dyDescent="0.2">
      <c r="A13" s="160" t="s">
        <v>231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1:26" ht="13.5" customHeight="1" x14ac:dyDescent="0.2">
      <c r="A14" s="160" t="s">
        <v>232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26" ht="22.95" customHeight="1" x14ac:dyDescent="0.2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</row>
  </sheetData>
  <sheetProtection sheet="1" objects="1" scenarios="1"/>
  <mergeCells count="24">
    <mergeCell ref="A14:L14"/>
    <mergeCell ref="A15:L15"/>
    <mergeCell ref="P6:Q6"/>
    <mergeCell ref="R6:S6"/>
    <mergeCell ref="T6:U6"/>
    <mergeCell ref="A13:L13"/>
    <mergeCell ref="D6:E6"/>
    <mergeCell ref="F6:G6"/>
    <mergeCell ref="H6:I6"/>
    <mergeCell ref="J6:K6"/>
    <mergeCell ref="L6:M6"/>
    <mergeCell ref="A4:A6"/>
    <mergeCell ref="B4:M4"/>
    <mergeCell ref="B5:M5"/>
    <mergeCell ref="A1:Z1"/>
    <mergeCell ref="T3:X3"/>
    <mergeCell ref="N5:S5"/>
    <mergeCell ref="T5:Y5"/>
    <mergeCell ref="B6:C6"/>
    <mergeCell ref="X6:Y6"/>
    <mergeCell ref="N6:O6"/>
    <mergeCell ref="V6:W6"/>
    <mergeCell ref="N4:S4"/>
    <mergeCell ref="T4:Y4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77"/>
  <sheetViews>
    <sheetView showGridLines="0" zoomScaleNormal="100" zoomScaleSheetLayoutView="88" workbookViewId="0">
      <selection sqref="A1:P1"/>
    </sheetView>
  </sheetViews>
  <sheetFormatPr defaultColWidth="9" defaultRowHeight="13.2" x14ac:dyDescent="0.2"/>
  <cols>
    <col min="1" max="1" width="12.77734375" style="35" customWidth="1"/>
    <col min="2" max="2" width="11.6640625" style="36" customWidth="1"/>
    <col min="3" max="3" width="0.88671875" style="35" customWidth="1"/>
    <col min="4" max="4" width="11.6640625" style="36" customWidth="1"/>
    <col min="5" max="5" width="1.21875" style="35" customWidth="1"/>
    <col min="6" max="6" width="11.6640625" style="36" customWidth="1"/>
    <col min="7" max="7" width="0.88671875" style="35" customWidth="1"/>
    <col min="8" max="8" width="11.6640625" style="36" customWidth="1"/>
    <col min="9" max="9" width="0.88671875" style="35" customWidth="1"/>
    <col min="10" max="10" width="11.6640625" style="36" customWidth="1"/>
    <col min="11" max="11" width="0.88671875" style="35" customWidth="1"/>
    <col min="12" max="12" width="11.6640625" style="36" customWidth="1"/>
    <col min="13" max="13" width="0.88671875" style="35" customWidth="1"/>
    <col min="14" max="14" width="11.6640625" style="36" customWidth="1"/>
    <col min="15" max="15" width="0.88671875" style="35" customWidth="1"/>
    <col min="16" max="16" width="11.6640625" style="36" customWidth="1"/>
    <col min="17" max="17" width="0.88671875" style="35" customWidth="1"/>
    <col min="18" max="18" width="11.6640625" style="36" customWidth="1"/>
    <col min="19" max="19" width="0.88671875" style="35" customWidth="1"/>
    <col min="20" max="20" width="11.6640625" style="36" customWidth="1"/>
    <col min="21" max="21" width="0.88671875" style="35" customWidth="1"/>
    <col min="22" max="22" width="11.6640625" style="36" customWidth="1"/>
    <col min="23" max="23" width="0.88671875" style="35" customWidth="1"/>
    <col min="24" max="25" width="9" style="35"/>
    <col min="26" max="26" width="5" style="35" customWidth="1"/>
    <col min="27" max="16384" width="9" style="35"/>
  </cols>
  <sheetData>
    <row r="1" spans="1:23" s="35" customFormat="1" ht="23.1" customHeight="1" x14ac:dyDescent="0.2">
      <c r="A1" s="78" t="s">
        <v>236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35" customFormat="1" ht="23.1" customHeight="1" x14ac:dyDescent="0.2">
      <c r="B2" s="36"/>
      <c r="D2" s="36"/>
      <c r="F2" s="36"/>
      <c r="H2" s="36"/>
      <c r="J2" s="36"/>
      <c r="L2" s="36"/>
      <c r="N2" s="36"/>
      <c r="P2" s="36"/>
      <c r="R2" s="36"/>
      <c r="U2" s="36"/>
      <c r="W2" s="36"/>
    </row>
    <row r="3" spans="1:23" s="35" customFormat="1" ht="23.1" customHeigh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79" t="s">
        <v>190</v>
      </c>
      <c r="W3" s="37"/>
    </row>
    <row r="4" spans="1:23" s="35" customFormat="1" ht="20.100000000000001" customHeight="1" x14ac:dyDescent="0.2">
      <c r="A4" s="80" t="s">
        <v>0</v>
      </c>
      <c r="B4" s="81" t="s">
        <v>100</v>
      </c>
      <c r="C4" s="82"/>
      <c r="D4" s="81" t="s">
        <v>101</v>
      </c>
      <c r="E4" s="82"/>
      <c r="F4" s="83" t="s">
        <v>102</v>
      </c>
      <c r="G4" s="84"/>
      <c r="H4" s="84"/>
      <c r="I4" s="84"/>
      <c r="J4" s="84"/>
      <c r="K4" s="84"/>
      <c r="L4" s="84"/>
      <c r="M4" s="85"/>
      <c r="N4" s="83" t="s">
        <v>108</v>
      </c>
      <c r="O4" s="84"/>
      <c r="P4" s="84"/>
      <c r="Q4" s="84"/>
      <c r="R4" s="84"/>
      <c r="S4" s="84"/>
      <c r="T4" s="84"/>
      <c r="U4" s="84"/>
      <c r="V4" s="84"/>
      <c r="W4" s="85"/>
    </row>
    <row r="5" spans="1:23" s="35" customFormat="1" ht="20.100000000000001" customHeight="1" x14ac:dyDescent="0.2">
      <c r="A5" s="86"/>
      <c r="B5" s="87"/>
      <c r="C5" s="88"/>
      <c r="D5" s="87"/>
      <c r="E5" s="88"/>
      <c r="F5" s="81" t="s">
        <v>124</v>
      </c>
      <c r="G5" s="82"/>
      <c r="H5" s="81" t="s">
        <v>115</v>
      </c>
      <c r="I5" s="82"/>
      <c r="J5" s="83" t="s">
        <v>103</v>
      </c>
      <c r="K5" s="84"/>
      <c r="L5" s="84"/>
      <c r="M5" s="85"/>
      <c r="N5" s="83" t="s">
        <v>109</v>
      </c>
      <c r="O5" s="84"/>
      <c r="P5" s="84"/>
      <c r="Q5" s="84"/>
      <c r="R5" s="84"/>
      <c r="S5" s="85"/>
      <c r="T5" s="83" t="s">
        <v>110</v>
      </c>
      <c r="U5" s="85"/>
      <c r="V5" s="83" t="s">
        <v>111</v>
      </c>
      <c r="W5" s="85"/>
    </row>
    <row r="6" spans="1:23" s="35" customFormat="1" ht="35.1" customHeight="1" x14ac:dyDescent="0.2">
      <c r="A6" s="89"/>
      <c r="B6" s="90"/>
      <c r="C6" s="91"/>
      <c r="D6" s="90"/>
      <c r="E6" s="91"/>
      <c r="F6" s="90"/>
      <c r="G6" s="91"/>
      <c r="H6" s="90"/>
      <c r="I6" s="91"/>
      <c r="J6" s="83" t="s">
        <v>104</v>
      </c>
      <c r="K6" s="85"/>
      <c r="L6" s="83" t="s">
        <v>105</v>
      </c>
      <c r="M6" s="85"/>
      <c r="N6" s="83" t="s">
        <v>76</v>
      </c>
      <c r="O6" s="85"/>
      <c r="P6" s="83" t="s">
        <v>112</v>
      </c>
      <c r="Q6" s="85"/>
      <c r="R6" s="83" t="s">
        <v>113</v>
      </c>
      <c r="S6" s="85"/>
      <c r="T6" s="83" t="s">
        <v>144</v>
      </c>
      <c r="U6" s="85"/>
      <c r="V6" s="83" t="s">
        <v>114</v>
      </c>
      <c r="W6" s="85"/>
    </row>
    <row r="7" spans="1:23" s="35" customFormat="1" ht="18" customHeight="1" x14ac:dyDescent="0.2">
      <c r="A7" s="92"/>
      <c r="B7" s="93" t="s">
        <v>52</v>
      </c>
      <c r="C7" s="94"/>
      <c r="D7" s="93" t="s">
        <v>52</v>
      </c>
      <c r="E7" s="94"/>
      <c r="F7" s="95" t="s">
        <v>153</v>
      </c>
      <c r="G7" s="94"/>
      <c r="H7" s="93" t="s">
        <v>106</v>
      </c>
      <c r="I7" s="94"/>
      <c r="J7" s="93" t="s">
        <v>107</v>
      </c>
      <c r="K7" s="94"/>
      <c r="L7" s="93" t="s">
        <v>52</v>
      </c>
      <c r="M7" s="94"/>
      <c r="N7" s="95" t="s">
        <v>153</v>
      </c>
      <c r="O7" s="94"/>
      <c r="P7" s="93" t="s">
        <v>153</v>
      </c>
      <c r="Q7" s="94"/>
      <c r="R7" s="93" t="s">
        <v>153</v>
      </c>
      <c r="S7" s="94"/>
      <c r="T7" s="93" t="s">
        <v>153</v>
      </c>
      <c r="U7" s="36"/>
      <c r="V7" s="95" t="s">
        <v>153</v>
      </c>
      <c r="W7" s="67"/>
    </row>
    <row r="8" spans="1:23" s="35" customFormat="1" ht="19.5" customHeight="1" x14ac:dyDescent="0.2">
      <c r="A8" s="96" t="s">
        <v>226</v>
      </c>
      <c r="B8" s="97">
        <v>165909</v>
      </c>
      <c r="C8" s="98"/>
      <c r="D8" s="97">
        <v>1031</v>
      </c>
      <c r="E8" s="98"/>
      <c r="F8" s="99">
        <v>16436.490000000002</v>
      </c>
      <c r="G8" s="100"/>
      <c r="H8" s="101">
        <v>3</v>
      </c>
      <c r="I8" s="102"/>
      <c r="J8" s="101">
        <v>12</v>
      </c>
      <c r="K8" s="102"/>
      <c r="L8" s="101">
        <v>21</v>
      </c>
      <c r="M8" s="103"/>
      <c r="N8" s="104">
        <f t="shared" ref="N8:N12" si="0">SUM(P8:R8)</f>
        <v>16436.489999999998</v>
      </c>
      <c r="O8" s="100"/>
      <c r="P8" s="105">
        <v>511.25</v>
      </c>
      <c r="Q8" s="100"/>
      <c r="R8" s="105">
        <v>15925.24</v>
      </c>
      <c r="S8" s="106"/>
      <c r="T8" s="107">
        <v>16436.490000000002</v>
      </c>
      <c r="U8" s="36"/>
      <c r="V8" s="108">
        <v>16436.490000000002</v>
      </c>
      <c r="W8" s="67"/>
    </row>
    <row r="9" spans="1:23" s="35" customFormat="1" ht="20.100000000000001" customHeight="1" x14ac:dyDescent="0.2">
      <c r="A9" s="96" t="s">
        <v>164</v>
      </c>
      <c r="B9" s="97">
        <v>165393</v>
      </c>
      <c r="C9" s="98"/>
      <c r="D9" s="97">
        <v>892</v>
      </c>
      <c r="E9" s="98"/>
      <c r="F9" s="99">
        <v>15750.96</v>
      </c>
      <c r="G9" s="100"/>
      <c r="H9" s="101">
        <v>3</v>
      </c>
      <c r="I9" s="102"/>
      <c r="J9" s="101">
        <v>11</v>
      </c>
      <c r="K9" s="102"/>
      <c r="L9" s="101">
        <v>23</v>
      </c>
      <c r="M9" s="103"/>
      <c r="N9" s="104">
        <f t="shared" si="0"/>
        <v>15750.96</v>
      </c>
      <c r="O9" s="100"/>
      <c r="P9" s="105">
        <v>515.47</v>
      </c>
      <c r="Q9" s="100"/>
      <c r="R9" s="105">
        <v>15235.49</v>
      </c>
      <c r="S9" s="106"/>
      <c r="T9" s="107">
        <v>15750.96</v>
      </c>
      <c r="U9" s="36"/>
      <c r="V9" s="108">
        <v>15750.96</v>
      </c>
      <c r="W9" s="67"/>
    </row>
    <row r="10" spans="1:23" s="35" customFormat="1" ht="20.100000000000001" customHeight="1" x14ac:dyDescent="0.2">
      <c r="A10" s="96" t="s">
        <v>169</v>
      </c>
      <c r="B10" s="97">
        <v>165051</v>
      </c>
      <c r="C10" s="98"/>
      <c r="D10" s="97">
        <v>862</v>
      </c>
      <c r="E10" s="98"/>
      <c r="F10" s="99">
        <v>15558.76</v>
      </c>
      <c r="G10" s="100"/>
      <c r="H10" s="101">
        <v>3</v>
      </c>
      <c r="I10" s="102"/>
      <c r="J10" s="101">
        <v>11</v>
      </c>
      <c r="K10" s="102"/>
      <c r="L10" s="101">
        <v>25</v>
      </c>
      <c r="M10" s="103"/>
      <c r="N10" s="104">
        <f t="shared" si="0"/>
        <v>15558.759999999998</v>
      </c>
      <c r="O10" s="100"/>
      <c r="P10" s="105">
        <v>639.29999999999995</v>
      </c>
      <c r="Q10" s="100"/>
      <c r="R10" s="105">
        <v>14919.46</v>
      </c>
      <c r="S10" s="106"/>
      <c r="T10" s="107">
        <v>15558.76</v>
      </c>
      <c r="U10" s="36"/>
      <c r="V10" s="108">
        <v>15558.76</v>
      </c>
      <c r="W10" s="67"/>
    </row>
    <row r="11" spans="1:23" s="35" customFormat="1" ht="20.100000000000001" customHeight="1" x14ac:dyDescent="0.2">
      <c r="A11" s="96" t="s">
        <v>188</v>
      </c>
      <c r="B11" s="97">
        <v>162439</v>
      </c>
      <c r="C11" s="98"/>
      <c r="D11" s="97">
        <v>807</v>
      </c>
      <c r="E11" s="98"/>
      <c r="F11" s="99">
        <v>14960.99</v>
      </c>
      <c r="G11" s="100"/>
      <c r="H11" s="101">
        <v>3</v>
      </c>
      <c r="I11" s="102"/>
      <c r="J11" s="101">
        <v>11</v>
      </c>
      <c r="K11" s="102"/>
      <c r="L11" s="101">
        <v>29</v>
      </c>
      <c r="M11" s="103"/>
      <c r="N11" s="104">
        <f t="shared" si="0"/>
        <v>14960.99</v>
      </c>
      <c r="O11" s="100"/>
      <c r="P11" s="105">
        <v>668.69</v>
      </c>
      <c r="Q11" s="100"/>
      <c r="R11" s="105">
        <v>14292.3</v>
      </c>
      <c r="S11" s="106"/>
      <c r="T11" s="107">
        <v>14960.99</v>
      </c>
      <c r="U11" s="36"/>
      <c r="V11" s="108">
        <v>14960.99</v>
      </c>
      <c r="W11" s="67"/>
    </row>
    <row r="12" spans="1:23" s="35" customFormat="1" ht="20.100000000000001" customHeight="1" x14ac:dyDescent="0.2">
      <c r="A12" s="96" t="s">
        <v>202</v>
      </c>
      <c r="B12" s="97">
        <v>161976</v>
      </c>
      <c r="C12" s="98"/>
      <c r="D12" s="97">
        <v>759</v>
      </c>
      <c r="E12" s="98"/>
      <c r="F12" s="99">
        <v>14829.67</v>
      </c>
      <c r="G12" s="100"/>
      <c r="H12" s="101">
        <v>3</v>
      </c>
      <c r="I12" s="102"/>
      <c r="J12" s="101">
        <v>11</v>
      </c>
      <c r="K12" s="102"/>
      <c r="L12" s="101">
        <v>28</v>
      </c>
      <c r="M12" s="103"/>
      <c r="N12" s="104">
        <f t="shared" si="0"/>
        <v>14829.67</v>
      </c>
      <c r="O12" s="100"/>
      <c r="P12" s="105">
        <v>538.12</v>
      </c>
      <c r="Q12" s="100"/>
      <c r="R12" s="105">
        <v>14291.55</v>
      </c>
      <c r="S12" s="106"/>
      <c r="T12" s="107">
        <f>N12</f>
        <v>14829.67</v>
      </c>
      <c r="U12" s="109"/>
      <c r="V12" s="108">
        <f>N12</f>
        <v>14829.67</v>
      </c>
      <c r="W12" s="67"/>
    </row>
    <row r="13" spans="1:23" s="35" customFormat="1" ht="20.100000000000001" customHeight="1" x14ac:dyDescent="0.2">
      <c r="A13" s="96" t="s">
        <v>225</v>
      </c>
      <c r="B13" s="97">
        <v>161652</v>
      </c>
      <c r="C13" s="98"/>
      <c r="D13" s="97">
        <v>623</v>
      </c>
      <c r="E13" s="98"/>
      <c r="F13" s="99">
        <v>14316.29</v>
      </c>
      <c r="G13" s="100"/>
      <c r="H13" s="101">
        <v>3</v>
      </c>
      <c r="I13" s="102"/>
      <c r="J13" s="101">
        <v>11</v>
      </c>
      <c r="K13" s="102"/>
      <c r="L13" s="101">
        <v>21</v>
      </c>
      <c r="M13" s="103"/>
      <c r="N13" s="104">
        <v>14316.29</v>
      </c>
      <c r="O13" s="100"/>
      <c r="P13" s="105">
        <v>524.24</v>
      </c>
      <c r="Q13" s="100"/>
      <c r="R13" s="105">
        <v>13792.05</v>
      </c>
      <c r="S13" s="106"/>
      <c r="T13" s="107">
        <f>N13</f>
        <v>14316.29</v>
      </c>
      <c r="U13" s="109"/>
      <c r="V13" s="108">
        <f>N13</f>
        <v>14316.29</v>
      </c>
      <c r="W13" s="67"/>
    </row>
    <row r="14" spans="1:23" s="35" customFormat="1" ht="14.1" customHeight="1" x14ac:dyDescent="0.2">
      <c r="A14" s="110"/>
      <c r="B14" s="111"/>
      <c r="C14" s="112"/>
      <c r="D14" s="111"/>
      <c r="E14" s="112"/>
      <c r="F14" s="113"/>
      <c r="G14" s="112"/>
      <c r="H14" s="111"/>
      <c r="I14" s="112"/>
      <c r="J14" s="111"/>
      <c r="K14" s="112"/>
      <c r="L14" s="111"/>
      <c r="M14" s="112"/>
      <c r="N14" s="113"/>
      <c r="O14" s="112"/>
      <c r="P14" s="111"/>
      <c r="Q14" s="112"/>
      <c r="R14" s="111"/>
      <c r="S14" s="112"/>
      <c r="T14" s="114"/>
      <c r="U14" s="115"/>
      <c r="V14" s="113"/>
      <c r="W14" s="116"/>
    </row>
    <row r="15" spans="1:23" s="35" customFormat="1" ht="13.5" customHeight="1" x14ac:dyDescent="0.2">
      <c r="A15" s="117" t="s">
        <v>194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  <c r="N15" s="36"/>
      <c r="P15" s="36"/>
      <c r="R15" s="36"/>
      <c r="T15" s="36"/>
      <c r="V15" s="36"/>
    </row>
    <row r="16" spans="1:23" s="35" customFormat="1" ht="22.95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8"/>
      <c r="N16" s="36"/>
      <c r="P16" s="36"/>
      <c r="R16" s="36"/>
      <c r="T16" s="36"/>
      <c r="V16" s="36"/>
    </row>
    <row r="17" spans="2:22" s="35" customFormat="1" ht="23.1" customHeight="1" x14ac:dyDescent="0.2">
      <c r="B17" s="36"/>
      <c r="D17" s="36"/>
      <c r="F17" s="36"/>
      <c r="H17" s="36"/>
      <c r="J17" s="36"/>
      <c r="L17" s="36"/>
      <c r="N17" s="36"/>
      <c r="P17" s="36"/>
      <c r="R17" s="36"/>
      <c r="T17" s="36"/>
      <c r="V17" s="36"/>
    </row>
    <row r="71" spans="6:8" s="35" customFormat="1" x14ac:dyDescent="0.2">
      <c r="F71" s="120"/>
      <c r="G71" s="121"/>
      <c r="H71" s="120"/>
    </row>
    <row r="72" spans="6:8" s="35" customFormat="1" x14ac:dyDescent="0.2">
      <c r="F72" s="120"/>
      <c r="G72" s="121"/>
      <c r="H72" s="120"/>
    </row>
    <row r="73" spans="6:8" s="35" customFormat="1" x14ac:dyDescent="0.2">
      <c r="F73" s="120"/>
      <c r="G73" s="121"/>
      <c r="H73" s="120"/>
    </row>
    <row r="74" spans="6:8" s="35" customFormat="1" x14ac:dyDescent="0.2">
      <c r="F74" s="120"/>
      <c r="G74" s="121"/>
      <c r="H74" s="120"/>
    </row>
    <row r="75" spans="6:8" s="35" customFormat="1" x14ac:dyDescent="0.2">
      <c r="F75" s="120"/>
      <c r="G75" s="121"/>
      <c r="H75" s="120"/>
    </row>
    <row r="76" spans="6:8" s="35" customFormat="1" x14ac:dyDescent="0.2">
      <c r="F76" s="120"/>
      <c r="G76" s="121"/>
      <c r="H76" s="120"/>
    </row>
    <row r="77" spans="6:8" s="35" customFormat="1" x14ac:dyDescent="0.2">
      <c r="F77" s="120"/>
      <c r="G77" s="121"/>
      <c r="H77" s="120"/>
    </row>
  </sheetData>
  <sheetProtection sheet="1" objects="1" scenarios="1"/>
  <mergeCells count="21">
    <mergeCell ref="A4:A6"/>
    <mergeCell ref="B4:C6"/>
    <mergeCell ref="D4:E6"/>
    <mergeCell ref="F4:M4"/>
    <mergeCell ref="A1:W1"/>
    <mergeCell ref="A15:L15"/>
    <mergeCell ref="A16:L16"/>
    <mergeCell ref="T6:U6"/>
    <mergeCell ref="N4:W4"/>
    <mergeCell ref="F5:G6"/>
    <mergeCell ref="H5:I6"/>
    <mergeCell ref="J5:M5"/>
    <mergeCell ref="N5:S5"/>
    <mergeCell ref="T5:U5"/>
    <mergeCell ref="V5:W5"/>
    <mergeCell ref="J6:K6"/>
    <mergeCell ref="L6:M6"/>
    <mergeCell ref="R6:S6"/>
    <mergeCell ref="V6:W6"/>
    <mergeCell ref="N6:O6"/>
    <mergeCell ref="P6:Q6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E15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8.6640625" style="35" customWidth="1"/>
    <col min="2" max="2" width="5.44140625" style="36" customWidth="1"/>
    <col min="3" max="3" width="0.44140625" style="35" customWidth="1"/>
    <col min="4" max="4" width="5.44140625" style="36" customWidth="1"/>
    <col min="5" max="5" width="0.44140625" style="35" customWidth="1"/>
    <col min="6" max="6" width="4.44140625" style="36" customWidth="1"/>
    <col min="7" max="7" width="0.44140625" style="35" customWidth="1"/>
    <col min="8" max="8" width="4.44140625" style="36" customWidth="1"/>
    <col min="9" max="9" width="0.44140625" style="35" customWidth="1"/>
    <col min="10" max="10" width="4.21875" style="36" customWidth="1"/>
    <col min="11" max="11" width="0.44140625" style="35" customWidth="1"/>
    <col min="12" max="12" width="5.44140625" style="36" customWidth="1"/>
    <col min="13" max="13" width="0.44140625" style="35" customWidth="1"/>
    <col min="14" max="14" width="5.44140625" style="36" customWidth="1"/>
    <col min="15" max="15" width="0.44140625" style="35" customWidth="1"/>
    <col min="16" max="16" width="4.44140625" style="36" customWidth="1"/>
    <col min="17" max="17" width="0.44140625" style="35" customWidth="1"/>
    <col min="18" max="18" width="4.44140625" style="36" customWidth="1"/>
    <col min="19" max="19" width="0.44140625" style="35" customWidth="1"/>
    <col min="20" max="20" width="4.21875" style="36" customWidth="1"/>
    <col min="21" max="21" width="0.44140625" style="35" customWidth="1"/>
    <col min="22" max="22" width="5.44140625" style="36" customWidth="1"/>
    <col min="23" max="23" width="0.44140625" style="35" customWidth="1"/>
    <col min="24" max="24" width="5.44140625" style="36" customWidth="1"/>
    <col min="25" max="25" width="0.44140625" style="35" customWidth="1"/>
    <col min="26" max="26" width="4.44140625" style="36" customWidth="1"/>
    <col min="27" max="27" width="0.44140625" style="35" customWidth="1"/>
    <col min="28" max="28" width="4.44140625" style="36" customWidth="1"/>
    <col min="29" max="29" width="0.44140625" style="35" customWidth="1"/>
    <col min="30" max="30" width="4.21875" style="36" customWidth="1"/>
    <col min="31" max="31" width="0.44140625" style="35" customWidth="1"/>
    <col min="32" max="32" width="1.44140625" style="35" customWidth="1"/>
    <col min="33" max="16384" width="9" style="35"/>
  </cols>
  <sheetData>
    <row r="1" spans="1:31" s="35" customFormat="1" ht="22.95" customHeight="1" x14ac:dyDescent="0.2">
      <c r="A1" s="34" t="s">
        <v>176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1" s="35" customFormat="1" ht="22.95" customHeight="1" x14ac:dyDescent="0.2">
      <c r="B2" s="36"/>
      <c r="D2" s="36"/>
      <c r="F2" s="36"/>
      <c r="H2" s="36"/>
      <c r="J2" s="36"/>
      <c r="L2" s="36"/>
      <c r="N2" s="36"/>
      <c r="P2" s="36"/>
      <c r="R2" s="36"/>
      <c r="T2" s="36"/>
      <c r="V2" s="36"/>
      <c r="X2" s="36"/>
      <c r="Z2" s="36"/>
      <c r="AB2" s="36"/>
      <c r="AD2" s="36"/>
    </row>
    <row r="3" spans="1:31" s="35" customFormat="1" ht="22.95" customHeight="1" x14ac:dyDescent="0.2">
      <c r="A3" s="44" t="s">
        <v>209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</row>
    <row r="4" spans="1:31" s="35" customFormat="1" ht="20.100000000000001" customHeight="1" x14ac:dyDescent="0.2">
      <c r="A4" s="46" t="s">
        <v>0</v>
      </c>
      <c r="B4" s="47" t="s">
        <v>116</v>
      </c>
      <c r="C4" s="48"/>
      <c r="D4" s="48"/>
      <c r="E4" s="48"/>
      <c r="F4" s="48"/>
      <c r="G4" s="48"/>
      <c r="H4" s="48"/>
      <c r="I4" s="48"/>
      <c r="J4" s="48"/>
      <c r="K4" s="49"/>
      <c r="L4" s="50" t="s">
        <v>117</v>
      </c>
      <c r="M4" s="48"/>
      <c r="N4" s="48"/>
      <c r="O4" s="48"/>
      <c r="P4" s="48"/>
      <c r="Q4" s="48"/>
      <c r="R4" s="48"/>
      <c r="S4" s="48"/>
      <c r="T4" s="48"/>
      <c r="U4" s="51"/>
      <c r="V4" s="47" t="s">
        <v>118</v>
      </c>
      <c r="W4" s="48"/>
      <c r="X4" s="48"/>
      <c r="Y4" s="48"/>
      <c r="Z4" s="48"/>
      <c r="AA4" s="48"/>
      <c r="AB4" s="48"/>
      <c r="AC4" s="48"/>
      <c r="AD4" s="48"/>
      <c r="AE4" s="51"/>
    </row>
    <row r="5" spans="1:31" s="35" customFormat="1" ht="20.100000000000001" customHeight="1" x14ac:dyDescent="0.2">
      <c r="A5" s="52"/>
      <c r="B5" s="47" t="s">
        <v>76</v>
      </c>
      <c r="C5" s="51"/>
      <c r="D5" s="47" t="s">
        <v>119</v>
      </c>
      <c r="E5" s="51"/>
      <c r="F5" s="47" t="s">
        <v>120</v>
      </c>
      <c r="G5" s="51"/>
      <c r="H5" s="53" t="s">
        <v>177</v>
      </c>
      <c r="I5" s="54"/>
      <c r="J5" s="53" t="s">
        <v>178</v>
      </c>
      <c r="K5" s="55"/>
      <c r="L5" s="50" t="s">
        <v>76</v>
      </c>
      <c r="M5" s="51"/>
      <c r="N5" s="47" t="s">
        <v>119</v>
      </c>
      <c r="O5" s="51"/>
      <c r="P5" s="47" t="s">
        <v>120</v>
      </c>
      <c r="Q5" s="51"/>
      <c r="R5" s="53" t="s">
        <v>121</v>
      </c>
      <c r="S5" s="54"/>
      <c r="T5" s="53" t="s">
        <v>61</v>
      </c>
      <c r="U5" s="54"/>
      <c r="V5" s="47" t="s">
        <v>76</v>
      </c>
      <c r="W5" s="51"/>
      <c r="X5" s="47" t="s">
        <v>119</v>
      </c>
      <c r="Y5" s="51"/>
      <c r="Z5" s="47" t="s">
        <v>120</v>
      </c>
      <c r="AA5" s="51"/>
      <c r="AB5" s="53" t="s">
        <v>121</v>
      </c>
      <c r="AC5" s="54"/>
      <c r="AD5" s="53" t="s">
        <v>61</v>
      </c>
      <c r="AE5" s="54"/>
    </row>
    <row r="6" spans="1:31" s="35" customFormat="1" ht="5.25" customHeight="1" x14ac:dyDescent="0.2">
      <c r="A6" s="56"/>
      <c r="B6" s="57"/>
      <c r="C6" s="58"/>
      <c r="D6" s="57"/>
      <c r="E6" s="58"/>
      <c r="F6" s="57"/>
      <c r="G6" s="58"/>
      <c r="H6" s="59"/>
      <c r="I6" s="58"/>
      <c r="J6" s="59"/>
      <c r="K6" s="60"/>
      <c r="L6" s="61"/>
      <c r="M6" s="58"/>
      <c r="N6" s="57"/>
      <c r="O6" s="58"/>
      <c r="P6" s="57"/>
      <c r="Q6" s="58"/>
      <c r="R6" s="59"/>
      <c r="S6" s="62"/>
      <c r="T6" s="59"/>
      <c r="U6" s="62"/>
      <c r="V6" s="57"/>
      <c r="W6" s="58"/>
      <c r="X6" s="57"/>
      <c r="Y6" s="58"/>
      <c r="Z6" s="57"/>
      <c r="AA6" s="58"/>
      <c r="AB6" s="59"/>
      <c r="AC6" s="62"/>
      <c r="AD6" s="59"/>
      <c r="AE6" s="62"/>
    </row>
    <row r="7" spans="1:31" s="35" customFormat="1" ht="20.100000000000001" customHeight="1" x14ac:dyDescent="0.2">
      <c r="A7" s="63" t="s">
        <v>226</v>
      </c>
      <c r="B7" s="64">
        <f t="shared" ref="B7:B9" si="0">SUM(D7:J7)</f>
        <v>1691</v>
      </c>
      <c r="C7" s="65"/>
      <c r="D7" s="64">
        <v>1589</v>
      </c>
      <c r="E7" s="65"/>
      <c r="F7" s="64">
        <v>1</v>
      </c>
      <c r="G7" s="65"/>
      <c r="H7" s="64">
        <v>16</v>
      </c>
      <c r="I7" s="65"/>
      <c r="J7" s="64">
        <v>85</v>
      </c>
      <c r="K7" s="65"/>
      <c r="L7" s="66">
        <f t="shared" ref="L7:L9" si="1">SUM(N7:T7)</f>
        <v>1446</v>
      </c>
      <c r="M7" s="65"/>
      <c r="N7" s="64">
        <v>1354</v>
      </c>
      <c r="O7" s="65"/>
      <c r="P7" s="64">
        <v>1</v>
      </c>
      <c r="Q7" s="65"/>
      <c r="R7" s="64">
        <v>16</v>
      </c>
      <c r="S7" s="65"/>
      <c r="T7" s="64">
        <v>75</v>
      </c>
      <c r="U7" s="65"/>
      <c r="V7" s="64">
        <f t="shared" ref="V7:V12" si="2">SUM(X7:AD7)</f>
        <v>245</v>
      </c>
      <c r="W7" s="65"/>
      <c r="X7" s="64">
        <v>235</v>
      </c>
      <c r="Y7" s="65"/>
      <c r="Z7" s="64">
        <v>0</v>
      </c>
      <c r="AA7" s="65"/>
      <c r="AB7" s="64">
        <v>0</v>
      </c>
      <c r="AC7" s="65"/>
      <c r="AD7" s="64">
        <v>10</v>
      </c>
      <c r="AE7" s="67"/>
    </row>
    <row r="8" spans="1:31" s="35" customFormat="1" ht="20.100000000000001" customHeight="1" x14ac:dyDescent="0.2">
      <c r="A8" s="63" t="s">
        <v>164</v>
      </c>
      <c r="B8" s="64">
        <f t="shared" si="0"/>
        <v>1855</v>
      </c>
      <c r="C8" s="65"/>
      <c r="D8" s="64">
        <v>1711</v>
      </c>
      <c r="E8" s="65"/>
      <c r="F8" s="64">
        <v>2</v>
      </c>
      <c r="G8" s="65"/>
      <c r="H8" s="64">
        <v>22</v>
      </c>
      <c r="I8" s="65"/>
      <c r="J8" s="64">
        <v>120</v>
      </c>
      <c r="K8" s="65"/>
      <c r="L8" s="66">
        <f t="shared" si="1"/>
        <v>1665</v>
      </c>
      <c r="M8" s="65"/>
      <c r="N8" s="64">
        <v>1532</v>
      </c>
      <c r="O8" s="65"/>
      <c r="P8" s="64">
        <v>1</v>
      </c>
      <c r="Q8" s="65"/>
      <c r="R8" s="64">
        <v>22</v>
      </c>
      <c r="S8" s="65"/>
      <c r="T8" s="64">
        <v>110</v>
      </c>
      <c r="U8" s="65"/>
      <c r="V8" s="64">
        <f t="shared" si="2"/>
        <v>190</v>
      </c>
      <c r="W8" s="65"/>
      <c r="X8" s="64">
        <v>179</v>
      </c>
      <c r="Y8" s="65"/>
      <c r="Z8" s="64">
        <v>1</v>
      </c>
      <c r="AA8" s="65"/>
      <c r="AB8" s="64">
        <v>0</v>
      </c>
      <c r="AC8" s="65"/>
      <c r="AD8" s="64">
        <v>10</v>
      </c>
      <c r="AE8" s="67"/>
    </row>
    <row r="9" spans="1:31" s="35" customFormat="1" ht="20.100000000000001" customHeight="1" x14ac:dyDescent="0.2">
      <c r="A9" s="63" t="s">
        <v>169</v>
      </c>
      <c r="B9" s="64">
        <f t="shared" si="0"/>
        <v>1767</v>
      </c>
      <c r="C9" s="65"/>
      <c r="D9" s="64">
        <v>1668</v>
      </c>
      <c r="E9" s="65"/>
      <c r="F9" s="64">
        <v>3</v>
      </c>
      <c r="G9" s="65"/>
      <c r="H9" s="64">
        <v>14</v>
      </c>
      <c r="I9" s="65"/>
      <c r="J9" s="64">
        <v>82</v>
      </c>
      <c r="K9" s="65"/>
      <c r="L9" s="66">
        <f t="shared" si="1"/>
        <v>1538</v>
      </c>
      <c r="M9" s="65"/>
      <c r="N9" s="64">
        <v>1445</v>
      </c>
      <c r="O9" s="65"/>
      <c r="P9" s="64">
        <v>3</v>
      </c>
      <c r="Q9" s="65"/>
      <c r="R9" s="64">
        <v>14</v>
      </c>
      <c r="S9" s="65"/>
      <c r="T9" s="64">
        <v>76</v>
      </c>
      <c r="U9" s="65"/>
      <c r="V9" s="64">
        <f t="shared" si="2"/>
        <v>229</v>
      </c>
      <c r="W9" s="65"/>
      <c r="X9" s="64">
        <v>223</v>
      </c>
      <c r="Y9" s="65"/>
      <c r="Z9" s="64">
        <v>0</v>
      </c>
      <c r="AA9" s="65"/>
      <c r="AB9" s="64">
        <v>0</v>
      </c>
      <c r="AC9" s="65"/>
      <c r="AD9" s="64">
        <v>6</v>
      </c>
      <c r="AE9" s="67"/>
    </row>
    <row r="10" spans="1:31" s="35" customFormat="1" ht="20.100000000000001" customHeight="1" x14ac:dyDescent="0.2">
      <c r="A10" s="63" t="s">
        <v>188</v>
      </c>
      <c r="B10" s="64">
        <f>SUM(D10:J10)</f>
        <v>1881</v>
      </c>
      <c r="C10" s="65"/>
      <c r="D10" s="64">
        <f>N10+X10</f>
        <v>1741</v>
      </c>
      <c r="E10" s="65"/>
      <c r="F10" s="64">
        <f>P10+Z10</f>
        <v>1</v>
      </c>
      <c r="G10" s="65"/>
      <c r="H10" s="64">
        <f>R10+AB10</f>
        <v>12</v>
      </c>
      <c r="I10" s="65"/>
      <c r="J10" s="64">
        <f>T10+AD10</f>
        <v>127</v>
      </c>
      <c r="K10" s="65"/>
      <c r="L10" s="66">
        <f>SUM(N10:T10)</f>
        <v>1656</v>
      </c>
      <c r="M10" s="65"/>
      <c r="N10" s="64">
        <v>1525</v>
      </c>
      <c r="O10" s="65"/>
      <c r="P10" s="64">
        <v>1</v>
      </c>
      <c r="Q10" s="65"/>
      <c r="R10" s="64">
        <v>12</v>
      </c>
      <c r="S10" s="65"/>
      <c r="T10" s="64">
        <f>104+14</f>
        <v>118</v>
      </c>
      <c r="U10" s="65"/>
      <c r="V10" s="64">
        <f t="shared" si="2"/>
        <v>225</v>
      </c>
      <c r="W10" s="65"/>
      <c r="X10" s="64">
        <v>216</v>
      </c>
      <c r="Y10" s="65"/>
      <c r="Z10" s="64">
        <v>0</v>
      </c>
      <c r="AA10" s="65"/>
      <c r="AB10" s="64">
        <v>0</v>
      </c>
      <c r="AC10" s="65"/>
      <c r="AD10" s="64">
        <v>9</v>
      </c>
      <c r="AE10" s="67"/>
    </row>
    <row r="11" spans="1:31" s="35" customFormat="1" ht="20.100000000000001" customHeight="1" x14ac:dyDescent="0.2">
      <c r="A11" s="63" t="s">
        <v>202</v>
      </c>
      <c r="B11" s="64">
        <f>SUM(D11:J11)</f>
        <v>1978</v>
      </c>
      <c r="C11" s="65"/>
      <c r="D11" s="64">
        <f>N11+X11</f>
        <v>1842</v>
      </c>
      <c r="E11" s="65"/>
      <c r="F11" s="64">
        <f>P11+Z11</f>
        <v>4</v>
      </c>
      <c r="G11" s="65"/>
      <c r="H11" s="64">
        <f>R11+AB11</f>
        <v>9</v>
      </c>
      <c r="I11" s="65"/>
      <c r="J11" s="64">
        <f>T11+AD11</f>
        <v>123</v>
      </c>
      <c r="K11" s="65"/>
      <c r="L11" s="66">
        <f>SUM(N11:T11)</f>
        <v>1759</v>
      </c>
      <c r="M11" s="65"/>
      <c r="N11" s="64">
        <v>1633</v>
      </c>
      <c r="O11" s="65"/>
      <c r="P11" s="64">
        <v>4</v>
      </c>
      <c r="Q11" s="65"/>
      <c r="R11" s="64">
        <v>9</v>
      </c>
      <c r="S11" s="65"/>
      <c r="T11" s="64">
        <v>113</v>
      </c>
      <c r="U11" s="65"/>
      <c r="V11" s="64">
        <f t="shared" si="2"/>
        <v>219</v>
      </c>
      <c r="W11" s="65"/>
      <c r="X11" s="64">
        <v>209</v>
      </c>
      <c r="Y11" s="65"/>
      <c r="Z11" s="64">
        <v>0</v>
      </c>
      <c r="AA11" s="65"/>
      <c r="AB11" s="64">
        <v>0</v>
      </c>
      <c r="AC11" s="65"/>
      <c r="AD11" s="64">
        <v>10</v>
      </c>
      <c r="AE11" s="68"/>
    </row>
    <row r="12" spans="1:31" s="36" customFormat="1" ht="20.100000000000001" customHeight="1" x14ac:dyDescent="0.2">
      <c r="A12" s="69" t="s">
        <v>225</v>
      </c>
      <c r="B12" s="70">
        <f>SUM(D12:J12)</f>
        <v>2226</v>
      </c>
      <c r="C12" s="71"/>
      <c r="D12" s="70">
        <f>N12+X12</f>
        <v>2082</v>
      </c>
      <c r="E12" s="71"/>
      <c r="F12" s="70">
        <f>P12+Z12</f>
        <v>3</v>
      </c>
      <c r="G12" s="71"/>
      <c r="H12" s="70">
        <f>R12+AB12</f>
        <v>14</v>
      </c>
      <c r="I12" s="71"/>
      <c r="J12" s="70">
        <f>T12+AD12</f>
        <v>127</v>
      </c>
      <c r="K12" s="71"/>
      <c r="L12" s="72">
        <f>SUM(N12:T12)</f>
        <v>1983</v>
      </c>
      <c r="M12" s="71"/>
      <c r="N12" s="70">
        <v>1853</v>
      </c>
      <c r="O12" s="71"/>
      <c r="P12" s="70">
        <v>3</v>
      </c>
      <c r="Q12" s="71"/>
      <c r="R12" s="70">
        <v>12</v>
      </c>
      <c r="S12" s="71"/>
      <c r="T12" s="70">
        <f>8+107</f>
        <v>115</v>
      </c>
      <c r="U12" s="71"/>
      <c r="V12" s="70">
        <f t="shared" si="2"/>
        <v>243</v>
      </c>
      <c r="W12" s="71"/>
      <c r="X12" s="70">
        <v>229</v>
      </c>
      <c r="Y12" s="71"/>
      <c r="Z12" s="70">
        <v>0</v>
      </c>
      <c r="AA12" s="71"/>
      <c r="AB12" s="70">
        <v>2</v>
      </c>
      <c r="AC12" s="71"/>
      <c r="AD12" s="70">
        <f>2+10</f>
        <v>12</v>
      </c>
      <c r="AE12" s="73"/>
    </row>
    <row r="13" spans="1:31" s="75" customFormat="1" ht="13.5" customHeight="1" x14ac:dyDescent="0.2">
      <c r="A13" s="74" t="s">
        <v>179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</row>
    <row r="14" spans="1:31" s="35" customFormat="1" ht="23.4" customHeight="1" x14ac:dyDescent="0.2">
      <c r="B14" s="36"/>
      <c r="D14" s="36"/>
      <c r="F14" s="36"/>
      <c r="H14" s="36"/>
      <c r="J14" s="36"/>
      <c r="L14" s="36"/>
      <c r="N14" s="36"/>
      <c r="P14" s="36"/>
      <c r="R14" s="36"/>
      <c r="T14" s="36"/>
      <c r="V14" s="36"/>
      <c r="X14" s="36"/>
      <c r="Z14" s="36"/>
      <c r="AB14" s="36"/>
      <c r="AD14" s="36"/>
    </row>
    <row r="15" spans="1:31" s="35" customFormat="1" x14ac:dyDescent="0.2">
      <c r="B15" s="36"/>
      <c r="D15" s="36"/>
      <c r="F15" s="36"/>
      <c r="H15" s="36"/>
      <c r="J15" s="36"/>
      <c r="L15" s="36"/>
      <c r="N15" s="36"/>
      <c r="P15" s="76"/>
      <c r="Q15" s="77"/>
      <c r="R15" s="36"/>
      <c r="T15" s="36"/>
      <c r="V15" s="36"/>
      <c r="X15" s="36"/>
      <c r="Z15" s="36"/>
      <c r="AB15" s="36"/>
      <c r="AD15" s="36"/>
    </row>
  </sheetData>
  <sheetProtection sheet="1" objects="1" scenarios="1"/>
  <mergeCells count="21">
    <mergeCell ref="A1:AD1"/>
    <mergeCell ref="V4:AE4"/>
    <mergeCell ref="AD5:AE5"/>
    <mergeCell ref="AB5:AC5"/>
    <mergeCell ref="Z5:AA5"/>
    <mergeCell ref="L4:U4"/>
    <mergeCell ref="T5:U5"/>
    <mergeCell ref="A13:AD13"/>
    <mergeCell ref="A4:A5"/>
    <mergeCell ref="R5:S5"/>
    <mergeCell ref="P5:Q5"/>
    <mergeCell ref="N5:O5"/>
    <mergeCell ref="L5:M5"/>
    <mergeCell ref="B4:K4"/>
    <mergeCell ref="J5:K5"/>
    <mergeCell ref="X5:Y5"/>
    <mergeCell ref="V5:W5"/>
    <mergeCell ref="H5:I5"/>
    <mergeCell ref="F5:G5"/>
    <mergeCell ref="D5:E5"/>
    <mergeCell ref="B5:C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12.6640625" style="35" customWidth="1"/>
    <col min="2" max="2" width="10.33203125" style="36" customWidth="1"/>
    <col min="3" max="3" width="0.44140625" style="35" customWidth="1"/>
    <col min="4" max="4" width="10.33203125" style="36" customWidth="1"/>
    <col min="5" max="5" width="0.44140625" style="35" customWidth="1"/>
    <col min="6" max="6" width="10.33203125" style="36" customWidth="1"/>
    <col min="7" max="7" width="0.44140625" style="35" customWidth="1"/>
    <col min="8" max="8" width="10.33203125" style="36" customWidth="1"/>
    <col min="9" max="9" width="0.44140625" style="35" customWidth="1"/>
    <col min="10" max="10" width="10.33203125" style="36" customWidth="1"/>
    <col min="11" max="11" width="0.44140625" style="35" customWidth="1"/>
    <col min="12" max="12" width="10.33203125" style="36" customWidth="1"/>
    <col min="13" max="13" width="0.44140625" style="35" customWidth="1"/>
    <col min="14" max="14" width="10.33203125" style="36" customWidth="1"/>
    <col min="15" max="15" width="0.44140625" style="35" customWidth="1"/>
    <col min="16" max="16384" width="9" style="35"/>
  </cols>
  <sheetData>
    <row r="1" spans="1:15" ht="23.1" customHeight="1" x14ac:dyDescent="0.2">
      <c r="A1" s="34" t="s">
        <v>140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23.1" customHeight="1" x14ac:dyDescent="0.2"/>
    <row r="3" spans="1:15" ht="23.1" customHeight="1" x14ac:dyDescent="0.2">
      <c r="A3" s="37" t="s">
        <v>166</v>
      </c>
      <c r="B3" s="37"/>
      <c r="C3" s="37"/>
      <c r="D3" s="37"/>
      <c r="E3" s="37"/>
      <c r="F3" s="37"/>
      <c r="G3" s="37"/>
      <c r="H3" s="37"/>
      <c r="I3" s="37"/>
      <c r="J3" s="38" t="s">
        <v>167</v>
      </c>
      <c r="K3" s="38"/>
      <c r="L3" s="38"/>
      <c r="M3" s="38"/>
      <c r="N3" s="38"/>
    </row>
    <row r="4" spans="1:15" ht="24.9" customHeight="1" x14ac:dyDescent="0.2">
      <c r="A4" s="39" t="s">
        <v>122</v>
      </c>
      <c r="B4" s="40" t="s">
        <v>137</v>
      </c>
      <c r="C4" s="41"/>
      <c r="D4" s="40" t="s">
        <v>148</v>
      </c>
      <c r="E4" s="41"/>
      <c r="F4" s="40" t="s">
        <v>165</v>
      </c>
      <c r="G4" s="41"/>
      <c r="H4" s="40" t="s">
        <v>173</v>
      </c>
      <c r="I4" s="41"/>
      <c r="J4" s="40" t="s">
        <v>189</v>
      </c>
      <c r="K4" s="41"/>
      <c r="L4" s="40" t="s">
        <v>203</v>
      </c>
      <c r="M4" s="41"/>
      <c r="N4" s="40" t="s">
        <v>227</v>
      </c>
      <c r="O4" s="41"/>
    </row>
    <row r="5" spans="1:15" ht="24.9" customHeight="1" x14ac:dyDescent="0.2">
      <c r="A5" s="39" t="s">
        <v>123</v>
      </c>
      <c r="B5" s="42">
        <v>9701</v>
      </c>
      <c r="C5" s="43"/>
      <c r="D5" s="42">
        <v>9579</v>
      </c>
      <c r="E5" s="43"/>
      <c r="F5" s="42">
        <v>9386</v>
      </c>
      <c r="G5" s="43"/>
      <c r="H5" s="42">
        <v>9197</v>
      </c>
      <c r="I5" s="43"/>
      <c r="J5" s="42">
        <v>9202</v>
      </c>
      <c r="K5" s="43"/>
      <c r="L5" s="42">
        <v>9199</v>
      </c>
      <c r="M5" s="43"/>
      <c r="N5" s="42">
        <v>9391</v>
      </c>
      <c r="O5" s="43"/>
    </row>
  </sheetData>
  <sheetProtection sheet="1" objects="1" scenarios="1"/>
  <mergeCells count="9">
    <mergeCell ref="A1:N1"/>
    <mergeCell ref="L4:M4"/>
    <mergeCell ref="N4:O4"/>
    <mergeCell ref="J3:N3"/>
    <mergeCell ref="F4:G4"/>
    <mergeCell ref="D4:E4"/>
    <mergeCell ref="B4:C4"/>
    <mergeCell ref="H4:I4"/>
    <mergeCell ref="J4:K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1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12.77734375" style="32" customWidth="1"/>
    <col min="2" max="2" width="10.109375" style="33" customWidth="1"/>
    <col min="3" max="3" width="0.44140625" style="32" customWidth="1"/>
    <col min="4" max="4" width="10.109375" style="33" customWidth="1"/>
    <col min="5" max="5" width="0.44140625" style="32" customWidth="1"/>
    <col min="6" max="6" width="10.109375" style="33" customWidth="1"/>
    <col min="7" max="7" width="0.44140625" style="32" customWidth="1"/>
    <col min="8" max="8" width="10.109375" style="33" customWidth="1"/>
    <col min="9" max="9" width="0.44140625" style="32" customWidth="1"/>
    <col min="10" max="10" width="10.109375" style="33" customWidth="1"/>
    <col min="11" max="11" width="0.44140625" style="32" customWidth="1"/>
    <col min="12" max="12" width="10.109375" style="33" customWidth="1"/>
    <col min="13" max="13" width="0.44140625" style="32" customWidth="1"/>
    <col min="14" max="14" width="10.109375" style="33" customWidth="1"/>
    <col min="15" max="15" width="0.44140625" style="32" customWidth="1"/>
    <col min="16" max="16384" width="9" style="32"/>
  </cols>
  <sheetData>
    <row r="1" spans="1:15" s="2" customFormat="1" ht="23.1" customHeight="1" x14ac:dyDescent="0.2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ht="23.1" customHeight="1" x14ac:dyDescent="0.2">
      <c r="B2" s="3"/>
      <c r="D2" s="3"/>
      <c r="F2" s="3"/>
      <c r="H2" s="3"/>
      <c r="J2" s="3"/>
      <c r="L2" s="3"/>
      <c r="N2" s="3"/>
    </row>
    <row r="3" spans="1:15" s="2" customFormat="1" ht="23.1" customHeight="1" x14ac:dyDescent="0.2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2" customFormat="1" ht="24.9" customHeight="1" x14ac:dyDescent="0.2">
      <c r="A4" s="215" t="s">
        <v>13</v>
      </c>
      <c r="B4" s="6" t="s">
        <v>14</v>
      </c>
      <c r="C4" s="8"/>
      <c r="D4" s="6" t="s">
        <v>15</v>
      </c>
      <c r="E4" s="8"/>
      <c r="F4" s="6" t="s">
        <v>16</v>
      </c>
      <c r="G4" s="8"/>
      <c r="H4" s="6" t="s">
        <v>17</v>
      </c>
      <c r="I4" s="8"/>
      <c r="J4" s="6" t="s">
        <v>18</v>
      </c>
      <c r="K4" s="8"/>
      <c r="L4" s="6" t="s">
        <v>19</v>
      </c>
      <c r="M4" s="8"/>
      <c r="N4" s="6" t="s">
        <v>20</v>
      </c>
      <c r="O4" s="8"/>
    </row>
    <row r="5" spans="1:15" s="2" customFormat="1" ht="18" customHeight="1" x14ac:dyDescent="0.2">
      <c r="A5" s="298" t="s">
        <v>229</v>
      </c>
      <c r="B5" s="16">
        <v>242</v>
      </c>
      <c r="C5" s="299"/>
      <c r="D5" s="16">
        <v>123</v>
      </c>
      <c r="E5" s="299"/>
      <c r="F5" s="16">
        <v>302</v>
      </c>
      <c r="G5" s="299"/>
      <c r="H5" s="16">
        <v>41</v>
      </c>
      <c r="I5" s="299"/>
      <c r="J5" s="16">
        <v>32</v>
      </c>
      <c r="K5" s="299"/>
      <c r="L5" s="300">
        <v>1225</v>
      </c>
      <c r="M5" s="299"/>
      <c r="N5" s="16">
        <v>267</v>
      </c>
      <c r="O5" s="20"/>
    </row>
    <row r="6" spans="1:15" s="2" customFormat="1" ht="18" customHeight="1" x14ac:dyDescent="0.2">
      <c r="A6" s="298" t="s">
        <v>204</v>
      </c>
      <c r="B6" s="16">
        <v>218</v>
      </c>
      <c r="C6" s="299"/>
      <c r="D6" s="16">
        <v>111</v>
      </c>
      <c r="E6" s="299"/>
      <c r="F6" s="16">
        <v>291</v>
      </c>
      <c r="G6" s="299"/>
      <c r="H6" s="16">
        <v>47</v>
      </c>
      <c r="I6" s="299"/>
      <c r="J6" s="16">
        <v>14</v>
      </c>
      <c r="K6" s="299"/>
      <c r="L6" s="300">
        <v>1204</v>
      </c>
      <c r="M6" s="299"/>
      <c r="N6" s="16">
        <v>233</v>
      </c>
      <c r="O6" s="20"/>
    </row>
    <row r="7" spans="1:15" s="2" customFormat="1" ht="18" customHeight="1" x14ac:dyDescent="0.2">
      <c r="A7" s="298" t="s">
        <v>205</v>
      </c>
      <c r="B7" s="16">
        <v>217</v>
      </c>
      <c r="C7" s="299"/>
      <c r="D7" s="16">
        <v>121</v>
      </c>
      <c r="E7" s="299"/>
      <c r="F7" s="16">
        <v>304</v>
      </c>
      <c r="G7" s="299"/>
      <c r="H7" s="16">
        <v>45</v>
      </c>
      <c r="I7" s="299"/>
      <c r="J7" s="16">
        <v>11</v>
      </c>
      <c r="K7" s="299"/>
      <c r="L7" s="300">
        <v>1255</v>
      </c>
      <c r="M7" s="299"/>
      <c r="N7" s="16">
        <v>205</v>
      </c>
      <c r="O7" s="20"/>
    </row>
    <row r="8" spans="1:15" s="3" customFormat="1" ht="18" customHeight="1" x14ac:dyDescent="0.2">
      <c r="A8" s="301" t="s">
        <v>228</v>
      </c>
      <c r="B8" s="294">
        <v>213</v>
      </c>
      <c r="C8" s="302"/>
      <c r="D8" s="294">
        <v>120</v>
      </c>
      <c r="E8" s="302"/>
      <c r="F8" s="294">
        <v>310</v>
      </c>
      <c r="G8" s="302"/>
      <c r="H8" s="294">
        <v>54</v>
      </c>
      <c r="I8" s="302"/>
      <c r="J8" s="294">
        <v>10</v>
      </c>
      <c r="K8" s="302"/>
      <c r="L8" s="303">
        <v>1299</v>
      </c>
      <c r="M8" s="302"/>
      <c r="N8" s="294">
        <v>171</v>
      </c>
      <c r="O8" s="30"/>
    </row>
    <row r="9" spans="1:15" s="2" customFormat="1" ht="14.1" customHeight="1" x14ac:dyDescent="0.2">
      <c r="A9" s="297" t="s">
        <v>214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</row>
    <row r="10" spans="1:15" s="2" customFormat="1" ht="14.1" customHeight="1" x14ac:dyDescent="0.2">
      <c r="A10" s="304" t="s">
        <v>215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</row>
    <row r="11" spans="1:15" s="2" customFormat="1" ht="14.1" customHeight="1" x14ac:dyDescent="0.2">
      <c r="A11" s="304" t="s">
        <v>156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</row>
  </sheetData>
  <sheetProtection sheet="1" objects="1" scenarios="1"/>
  <mergeCells count="12">
    <mergeCell ref="A1:N1"/>
    <mergeCell ref="A3:N3"/>
    <mergeCell ref="A9:N9"/>
    <mergeCell ref="A10:N10"/>
    <mergeCell ref="A11:N11"/>
    <mergeCell ref="B4:C4"/>
    <mergeCell ref="D4:E4"/>
    <mergeCell ref="F4:G4"/>
    <mergeCell ref="H4:I4"/>
    <mergeCell ref="J4:K4"/>
    <mergeCell ref="L4:M4"/>
    <mergeCell ref="N4:O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2"/>
  <sheetViews>
    <sheetView showGridLines="0" zoomScaleNormal="100" zoomScaleSheetLayoutView="100" workbookViewId="0">
      <selection sqref="A1:P1"/>
    </sheetView>
  </sheetViews>
  <sheetFormatPr defaultColWidth="9" defaultRowHeight="13.2" x14ac:dyDescent="0.2"/>
  <cols>
    <col min="1" max="1" width="12.77734375" style="32" customWidth="1"/>
    <col min="2" max="2" width="10.109375" style="33" customWidth="1"/>
    <col min="3" max="3" width="0.44140625" style="32" customWidth="1"/>
    <col min="4" max="4" width="10.109375" style="33" customWidth="1"/>
    <col min="5" max="5" width="0.44140625" style="32" customWidth="1"/>
    <col min="6" max="7" width="10.109375" style="33" customWidth="1"/>
    <col min="8" max="8" width="0.44140625" style="32" customWidth="1"/>
    <col min="9" max="9" width="10.109375" style="33" customWidth="1"/>
    <col min="10" max="10" width="0.44140625" style="32" customWidth="1"/>
    <col min="11" max="11" width="10.109375" style="33" customWidth="1"/>
    <col min="12" max="12" width="0.6640625" style="32" customWidth="1"/>
    <col min="13" max="13" width="10.109375" style="33" customWidth="1"/>
    <col min="14" max="14" width="0.44140625" style="32" customWidth="1"/>
    <col min="15" max="16384" width="9" style="32"/>
  </cols>
  <sheetData>
    <row r="1" spans="1:14" s="2" customFormat="1" ht="23.1" customHeight="1" x14ac:dyDescent="0.2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23.1" customHeight="1" x14ac:dyDescent="0.2">
      <c r="B2" s="3"/>
      <c r="D2" s="3"/>
      <c r="F2" s="3"/>
      <c r="G2" s="3"/>
      <c r="I2" s="3"/>
      <c r="K2" s="3"/>
      <c r="M2" s="3"/>
    </row>
    <row r="3" spans="1:14" s="2" customFormat="1" ht="23.1" customHeight="1" x14ac:dyDescent="0.2">
      <c r="A3" s="214" t="s">
        <v>180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4" s="2" customFormat="1" ht="18" customHeight="1" x14ac:dyDescent="0.2">
      <c r="A4" s="5" t="s">
        <v>0</v>
      </c>
      <c r="B4" s="10" t="s">
        <v>21</v>
      </c>
      <c r="C4" s="11"/>
      <c r="D4" s="10" t="s">
        <v>157</v>
      </c>
      <c r="E4" s="11"/>
      <c r="F4" s="291" t="s">
        <v>22</v>
      </c>
      <c r="G4" s="10" t="s">
        <v>25</v>
      </c>
      <c r="H4" s="11"/>
      <c r="I4" s="10" t="s">
        <v>26</v>
      </c>
      <c r="J4" s="11"/>
      <c r="K4" s="10" t="s">
        <v>28</v>
      </c>
      <c r="L4" s="11"/>
      <c r="M4" s="10" t="s">
        <v>28</v>
      </c>
      <c r="N4" s="11"/>
    </row>
    <row r="5" spans="1:14" s="2" customFormat="1" ht="18" customHeight="1" x14ac:dyDescent="0.2">
      <c r="A5" s="12"/>
      <c r="B5" s="13"/>
      <c r="C5" s="14"/>
      <c r="D5" s="13" t="s">
        <v>158</v>
      </c>
      <c r="E5" s="14"/>
      <c r="F5" s="292" t="s">
        <v>24</v>
      </c>
      <c r="G5" s="13" t="s">
        <v>23</v>
      </c>
      <c r="H5" s="14"/>
      <c r="I5" s="13" t="s">
        <v>27</v>
      </c>
      <c r="J5" s="14"/>
      <c r="K5" s="13" t="s">
        <v>29</v>
      </c>
      <c r="L5" s="14"/>
      <c r="M5" s="13" t="s">
        <v>30</v>
      </c>
      <c r="N5" s="14"/>
    </row>
    <row r="6" spans="1:14" s="2" customFormat="1" ht="18" customHeight="1" x14ac:dyDescent="0.2">
      <c r="A6" s="216" t="s">
        <v>148</v>
      </c>
      <c r="B6" s="16">
        <v>62</v>
      </c>
      <c r="C6" s="17"/>
      <c r="D6" s="16">
        <v>2</v>
      </c>
      <c r="E6" s="17"/>
      <c r="F6" s="16">
        <v>29</v>
      </c>
      <c r="G6" s="16">
        <v>7</v>
      </c>
      <c r="H6" s="17"/>
      <c r="I6" s="16">
        <v>5</v>
      </c>
      <c r="J6" s="17"/>
      <c r="K6" s="16">
        <v>6</v>
      </c>
      <c r="L6" s="17"/>
      <c r="M6" s="16">
        <v>40</v>
      </c>
      <c r="N6" s="20"/>
    </row>
    <row r="7" spans="1:14" s="2" customFormat="1" ht="18" customHeight="1" x14ac:dyDescent="0.2">
      <c r="A7" s="216" t="s">
        <v>152</v>
      </c>
      <c r="B7" s="16">
        <v>62</v>
      </c>
      <c r="C7" s="17"/>
      <c r="D7" s="16">
        <v>2</v>
      </c>
      <c r="E7" s="17"/>
      <c r="F7" s="16">
        <v>31</v>
      </c>
      <c r="G7" s="16">
        <v>7</v>
      </c>
      <c r="H7" s="17"/>
      <c r="I7" s="16">
        <v>5</v>
      </c>
      <c r="J7" s="17"/>
      <c r="K7" s="16">
        <v>6</v>
      </c>
      <c r="L7" s="17"/>
      <c r="M7" s="16">
        <v>39</v>
      </c>
      <c r="N7" s="20"/>
    </row>
    <row r="8" spans="1:14" s="2" customFormat="1" ht="18" customHeight="1" x14ac:dyDescent="0.2">
      <c r="A8" s="216" t="s">
        <v>170</v>
      </c>
      <c r="B8" s="16">
        <v>62</v>
      </c>
      <c r="C8" s="17"/>
      <c r="D8" s="16">
        <v>3</v>
      </c>
      <c r="E8" s="17"/>
      <c r="F8" s="16">
        <v>31</v>
      </c>
      <c r="G8" s="16">
        <v>8</v>
      </c>
      <c r="H8" s="17"/>
      <c r="I8" s="16">
        <v>6</v>
      </c>
      <c r="J8" s="17"/>
      <c r="K8" s="16">
        <v>7</v>
      </c>
      <c r="L8" s="17"/>
      <c r="M8" s="16">
        <v>43</v>
      </c>
      <c r="N8" s="20"/>
    </row>
    <row r="9" spans="1:14" s="2" customFormat="1" ht="18" customHeight="1" x14ac:dyDescent="0.2">
      <c r="A9" s="216" t="s">
        <v>185</v>
      </c>
      <c r="B9" s="22">
        <v>62</v>
      </c>
      <c r="C9" s="17"/>
      <c r="D9" s="22">
        <v>3</v>
      </c>
      <c r="E9" s="17"/>
      <c r="F9" s="22">
        <v>33</v>
      </c>
      <c r="G9" s="22">
        <v>9</v>
      </c>
      <c r="H9" s="17"/>
      <c r="I9" s="22">
        <v>7</v>
      </c>
      <c r="J9" s="17"/>
      <c r="K9" s="22">
        <v>7</v>
      </c>
      <c r="L9" s="17"/>
      <c r="M9" s="22">
        <v>43</v>
      </c>
      <c r="N9" s="20"/>
    </row>
    <row r="10" spans="1:14" s="2" customFormat="1" ht="18" customHeight="1" x14ac:dyDescent="0.2">
      <c r="A10" s="216" t="s">
        <v>198</v>
      </c>
      <c r="B10" s="16">
        <v>66</v>
      </c>
      <c r="C10" s="23"/>
      <c r="D10" s="16">
        <v>3</v>
      </c>
      <c r="E10" s="23"/>
      <c r="F10" s="16">
        <v>33</v>
      </c>
      <c r="G10" s="16">
        <v>9</v>
      </c>
      <c r="H10" s="23"/>
      <c r="I10" s="16">
        <v>7</v>
      </c>
      <c r="J10" s="23"/>
      <c r="K10" s="16">
        <v>7</v>
      </c>
      <c r="L10" s="23"/>
      <c r="M10" s="16">
        <v>43</v>
      </c>
      <c r="N10" s="20"/>
    </row>
    <row r="11" spans="1:14" s="3" customFormat="1" ht="18" customHeight="1" x14ac:dyDescent="0.2">
      <c r="A11" s="293" t="s">
        <v>219</v>
      </c>
      <c r="B11" s="294">
        <v>70</v>
      </c>
      <c r="C11" s="295"/>
      <c r="D11" s="294">
        <v>3</v>
      </c>
      <c r="E11" s="295"/>
      <c r="F11" s="296">
        <v>34</v>
      </c>
      <c r="G11" s="294">
        <v>10</v>
      </c>
      <c r="H11" s="295"/>
      <c r="I11" s="294">
        <v>7</v>
      </c>
      <c r="J11" s="295"/>
      <c r="K11" s="294">
        <v>7</v>
      </c>
      <c r="L11" s="295"/>
      <c r="M11" s="294">
        <v>39</v>
      </c>
      <c r="N11" s="30"/>
    </row>
    <row r="12" spans="1:14" s="2" customFormat="1" ht="14.1" customHeight="1" x14ac:dyDescent="0.2">
      <c r="A12" s="297" t="s">
        <v>155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</row>
  </sheetData>
  <sheetProtection sheet="1" objects="1" scenarios="1"/>
  <mergeCells count="15">
    <mergeCell ref="A12:M12"/>
    <mergeCell ref="A1:M1"/>
    <mergeCell ref="A4:A5"/>
    <mergeCell ref="B4:C5"/>
    <mergeCell ref="D4:E4"/>
    <mergeCell ref="G4:H4"/>
    <mergeCell ref="I4:J4"/>
    <mergeCell ref="K4:L4"/>
    <mergeCell ref="M4:N4"/>
    <mergeCell ref="D5:E5"/>
    <mergeCell ref="G5:H5"/>
    <mergeCell ref="A3:M3"/>
    <mergeCell ref="I5:J5"/>
    <mergeCell ref="K5:L5"/>
    <mergeCell ref="M5:N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L28"/>
  <sheetViews>
    <sheetView showGridLines="0" zoomScaleNormal="100" zoomScaleSheetLayoutView="120" workbookViewId="0">
      <selection sqref="A1:P1"/>
    </sheetView>
  </sheetViews>
  <sheetFormatPr defaultColWidth="9" defaultRowHeight="13.2" x14ac:dyDescent="0.2"/>
  <cols>
    <col min="1" max="1" width="9.33203125" style="32" customWidth="1"/>
    <col min="2" max="2" width="8.21875" style="33" customWidth="1"/>
    <col min="3" max="3" width="0.44140625" style="32" customWidth="1"/>
    <col min="4" max="4" width="8.109375" style="33" customWidth="1"/>
    <col min="5" max="5" width="0.44140625" style="32" customWidth="1"/>
    <col min="6" max="6" width="8.109375" style="33" customWidth="1"/>
    <col min="7" max="7" width="0.44140625" style="32" customWidth="1"/>
    <col min="8" max="8" width="8.109375" style="33" customWidth="1"/>
    <col min="9" max="9" width="0.44140625" style="32" customWidth="1"/>
    <col min="10" max="10" width="8.109375" style="33" customWidth="1"/>
    <col min="11" max="11" width="0.44140625" style="32" customWidth="1"/>
    <col min="12" max="12" width="7.77734375" style="32" customWidth="1"/>
    <col min="13" max="13" width="8.109375" style="33" customWidth="1"/>
    <col min="14" max="14" width="0.44140625" style="32" customWidth="1"/>
    <col min="15" max="15" width="8.109375" style="33" customWidth="1"/>
    <col min="16" max="16" width="0.44140625" style="32" customWidth="1"/>
    <col min="17" max="17" width="8.109375" style="33" customWidth="1"/>
    <col min="18" max="18" width="0.44140625" style="32" customWidth="1"/>
    <col min="19" max="19" width="8.109375" style="33" customWidth="1"/>
    <col min="20" max="20" width="0.44140625" style="32" customWidth="1"/>
    <col min="21" max="21" width="7.88671875" style="33" customWidth="1"/>
    <col min="22" max="22" width="0.44140625" style="32" customWidth="1"/>
    <col min="23" max="23" width="7.88671875" style="33" customWidth="1"/>
    <col min="24" max="24" width="0.44140625" style="32" customWidth="1"/>
    <col min="25" max="25" width="7.88671875" style="33" customWidth="1"/>
    <col min="26" max="26" width="0.44140625" style="32" customWidth="1"/>
    <col min="27" max="27" width="9.6640625" style="33" customWidth="1"/>
    <col min="28" max="28" width="0.44140625" style="32" customWidth="1"/>
    <col min="29" max="29" width="7.88671875" style="33" customWidth="1"/>
    <col min="30" max="30" width="0.44140625" style="32" customWidth="1"/>
    <col min="31" max="31" width="7.88671875" style="33" customWidth="1"/>
    <col min="32" max="32" width="0.44140625" style="32" customWidth="1"/>
    <col min="33" max="33" width="7.88671875" style="33" customWidth="1"/>
    <col min="34" max="34" width="0.44140625" style="32" customWidth="1"/>
    <col min="35" max="35" width="7.88671875" style="33" customWidth="1"/>
    <col min="36" max="36" width="0.44140625" style="32" customWidth="1"/>
    <col min="37" max="37" width="7.88671875" style="33" customWidth="1"/>
    <col min="38" max="38" width="0.44140625" style="32" customWidth="1"/>
    <col min="39" max="16384" width="9" style="32"/>
  </cols>
  <sheetData>
    <row r="1" spans="1:38" s="2" customFormat="1" ht="23.1" customHeight="1" x14ac:dyDescent="0.2">
      <c r="A1" s="264" t="s">
        <v>234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</row>
    <row r="2" spans="1:38" s="2" customFormat="1" ht="23.1" customHeight="1" x14ac:dyDescent="0.2">
      <c r="B2" s="3"/>
      <c r="D2" s="3"/>
      <c r="F2" s="3"/>
      <c r="H2" s="3"/>
      <c r="J2" s="3"/>
      <c r="M2" s="3"/>
      <c r="O2" s="3"/>
      <c r="Q2" s="3"/>
      <c r="S2" s="3"/>
      <c r="U2" s="3"/>
      <c r="W2" s="3"/>
      <c r="Y2" s="3"/>
      <c r="AA2" s="3"/>
      <c r="AC2" s="3"/>
      <c r="AE2" s="3"/>
      <c r="AG2" s="3"/>
      <c r="AI2" s="3"/>
      <c r="AK2" s="3"/>
    </row>
    <row r="3" spans="1:38" s="2" customFormat="1" ht="23.1" customHeight="1" x14ac:dyDescent="0.2">
      <c r="A3" s="4" t="s">
        <v>183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8" s="2" customFormat="1" ht="20.100000000000001" customHeight="1" x14ac:dyDescent="0.2">
      <c r="A4" s="5" t="s">
        <v>13</v>
      </c>
      <c r="B4" s="10" t="s">
        <v>42</v>
      </c>
      <c r="C4" s="265"/>
      <c r="D4" s="7" t="s">
        <v>31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6" t="s">
        <v>31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G4" s="6" t="s">
        <v>34</v>
      </c>
      <c r="AH4" s="7"/>
      <c r="AI4" s="7"/>
      <c r="AJ4" s="7"/>
      <c r="AK4" s="7"/>
      <c r="AL4" s="8"/>
    </row>
    <row r="5" spans="1:38" s="2" customFormat="1" ht="39.9" customHeight="1" x14ac:dyDescent="0.2">
      <c r="A5" s="12"/>
      <c r="B5" s="13"/>
      <c r="C5" s="266"/>
      <c r="D5" s="7" t="s">
        <v>7</v>
      </c>
      <c r="E5" s="8"/>
      <c r="F5" s="6" t="s">
        <v>43</v>
      </c>
      <c r="G5" s="8"/>
      <c r="H5" s="6" t="s">
        <v>32</v>
      </c>
      <c r="I5" s="8"/>
      <c r="J5" s="6" t="s">
        <v>44</v>
      </c>
      <c r="K5" s="8"/>
      <c r="L5" s="6" t="s">
        <v>45</v>
      </c>
      <c r="M5" s="7"/>
      <c r="N5" s="8"/>
      <c r="O5" s="6" t="s">
        <v>46</v>
      </c>
      <c r="P5" s="8"/>
      <c r="Q5" s="6" t="s">
        <v>33</v>
      </c>
      <c r="R5" s="8"/>
      <c r="S5" s="6" t="s">
        <v>47</v>
      </c>
      <c r="T5" s="8"/>
      <c r="U5" s="6" t="s">
        <v>35</v>
      </c>
      <c r="V5" s="8"/>
      <c r="W5" s="6" t="s">
        <v>36</v>
      </c>
      <c r="X5" s="8"/>
      <c r="Y5" s="6" t="s">
        <v>37</v>
      </c>
      <c r="Z5" s="8"/>
      <c r="AA5" s="6" t="s">
        <v>132</v>
      </c>
      <c r="AB5" s="267"/>
      <c r="AC5" s="6" t="s">
        <v>38</v>
      </c>
      <c r="AD5" s="8"/>
      <c r="AE5" s="6" t="s">
        <v>39</v>
      </c>
      <c r="AF5" s="8"/>
      <c r="AG5" s="13" t="s">
        <v>40</v>
      </c>
      <c r="AH5" s="14"/>
      <c r="AI5" s="13" t="s">
        <v>41</v>
      </c>
      <c r="AJ5" s="14"/>
      <c r="AK5" s="13" t="s">
        <v>39</v>
      </c>
      <c r="AL5" s="14"/>
    </row>
    <row r="6" spans="1:38" s="2" customFormat="1" ht="15.9" customHeight="1" x14ac:dyDescent="0.2">
      <c r="A6" s="216" t="s">
        <v>220</v>
      </c>
      <c r="B6" s="268">
        <f t="shared" ref="B6" si="0">SUM(D6:AK6)</f>
        <v>1436</v>
      </c>
      <c r="C6" s="269"/>
      <c r="D6" s="270">
        <v>2</v>
      </c>
      <c r="E6" s="218"/>
      <c r="F6" s="217">
        <v>459</v>
      </c>
      <c r="G6" s="218"/>
      <c r="H6" s="217">
        <v>8</v>
      </c>
      <c r="I6" s="218"/>
      <c r="J6" s="217">
        <v>5</v>
      </c>
      <c r="K6" s="217"/>
      <c r="L6" s="271"/>
      <c r="M6" s="217">
        <v>187</v>
      </c>
      <c r="N6" s="218"/>
      <c r="O6" s="217">
        <v>107</v>
      </c>
      <c r="P6" s="218"/>
      <c r="Q6" s="217">
        <v>122</v>
      </c>
      <c r="R6" s="218"/>
      <c r="S6" s="219">
        <v>16</v>
      </c>
      <c r="T6" s="217"/>
      <c r="U6" s="219">
        <v>2</v>
      </c>
      <c r="V6" s="218"/>
      <c r="W6" s="217">
        <v>15</v>
      </c>
      <c r="X6" s="218"/>
      <c r="Y6" s="217">
        <v>12</v>
      </c>
      <c r="Z6" s="218"/>
      <c r="AA6" s="219">
        <v>3</v>
      </c>
      <c r="AB6" s="218"/>
      <c r="AC6" s="217">
        <v>89</v>
      </c>
      <c r="AD6" s="218"/>
      <c r="AE6" s="217">
        <v>307</v>
      </c>
      <c r="AF6" s="218"/>
      <c r="AG6" s="219">
        <v>6</v>
      </c>
      <c r="AH6" s="218"/>
      <c r="AI6" s="217">
        <v>28</v>
      </c>
      <c r="AJ6" s="218"/>
      <c r="AK6" s="217">
        <v>68</v>
      </c>
      <c r="AL6" s="20"/>
    </row>
    <row r="7" spans="1:38" s="2" customFormat="1" ht="15.9" customHeight="1" x14ac:dyDescent="0.2">
      <c r="A7" s="216" t="s">
        <v>146</v>
      </c>
      <c r="B7" s="268">
        <f>SUM(D7:AK7)</f>
        <v>1440</v>
      </c>
      <c r="C7" s="269"/>
      <c r="D7" s="270">
        <v>2</v>
      </c>
      <c r="E7" s="218"/>
      <c r="F7" s="217">
        <v>432</v>
      </c>
      <c r="G7" s="218"/>
      <c r="H7" s="217">
        <v>11</v>
      </c>
      <c r="I7" s="218"/>
      <c r="J7" s="217">
        <v>5</v>
      </c>
      <c r="K7" s="217"/>
      <c r="L7" s="271"/>
      <c r="M7" s="217">
        <v>215</v>
      </c>
      <c r="N7" s="218"/>
      <c r="O7" s="217">
        <v>90</v>
      </c>
      <c r="P7" s="218"/>
      <c r="Q7" s="217">
        <v>118</v>
      </c>
      <c r="R7" s="218"/>
      <c r="S7" s="219">
        <v>34</v>
      </c>
      <c r="T7" s="217"/>
      <c r="U7" s="219">
        <v>1</v>
      </c>
      <c r="V7" s="218"/>
      <c r="W7" s="217">
        <v>15</v>
      </c>
      <c r="X7" s="218"/>
      <c r="Y7" s="217">
        <v>26</v>
      </c>
      <c r="Z7" s="218"/>
      <c r="AA7" s="219">
        <v>2</v>
      </c>
      <c r="AB7" s="218"/>
      <c r="AC7" s="217">
        <v>123</v>
      </c>
      <c r="AD7" s="218"/>
      <c r="AE7" s="217">
        <v>288</v>
      </c>
      <c r="AF7" s="218"/>
      <c r="AG7" s="219">
        <v>4</v>
      </c>
      <c r="AH7" s="218"/>
      <c r="AI7" s="217">
        <v>20</v>
      </c>
      <c r="AJ7" s="218"/>
      <c r="AK7" s="217">
        <v>54</v>
      </c>
      <c r="AL7" s="20"/>
    </row>
    <row r="8" spans="1:38" s="2" customFormat="1" ht="15.9" customHeight="1" x14ac:dyDescent="0.2">
      <c r="A8" s="216" t="s">
        <v>171</v>
      </c>
      <c r="B8" s="268">
        <f>SUM(D8:AK8)</f>
        <v>1552</v>
      </c>
      <c r="C8" s="269"/>
      <c r="D8" s="270">
        <v>2</v>
      </c>
      <c r="E8" s="218"/>
      <c r="F8" s="217">
        <v>457</v>
      </c>
      <c r="G8" s="218"/>
      <c r="H8" s="217">
        <v>17</v>
      </c>
      <c r="I8" s="218"/>
      <c r="J8" s="217">
        <v>3</v>
      </c>
      <c r="K8" s="217"/>
      <c r="L8" s="271"/>
      <c r="M8" s="217">
        <v>211</v>
      </c>
      <c r="N8" s="218"/>
      <c r="O8" s="217">
        <v>120</v>
      </c>
      <c r="P8" s="218"/>
      <c r="Q8" s="217">
        <v>119</v>
      </c>
      <c r="R8" s="218"/>
      <c r="S8" s="219">
        <v>28</v>
      </c>
      <c r="T8" s="217"/>
      <c r="U8" s="219">
        <v>2</v>
      </c>
      <c r="V8" s="218"/>
      <c r="W8" s="217">
        <v>15</v>
      </c>
      <c r="X8" s="218"/>
      <c r="Y8" s="217">
        <v>19</v>
      </c>
      <c r="Z8" s="218"/>
      <c r="AA8" s="219">
        <v>2</v>
      </c>
      <c r="AB8" s="218"/>
      <c r="AC8" s="217">
        <v>124</v>
      </c>
      <c r="AD8" s="218"/>
      <c r="AE8" s="217">
        <v>336</v>
      </c>
      <c r="AF8" s="218"/>
      <c r="AG8" s="219">
        <v>3</v>
      </c>
      <c r="AH8" s="218"/>
      <c r="AI8" s="217">
        <v>34</v>
      </c>
      <c r="AJ8" s="218"/>
      <c r="AK8" s="217">
        <v>60</v>
      </c>
      <c r="AL8" s="20"/>
    </row>
    <row r="9" spans="1:38" s="2" customFormat="1" ht="15.9" customHeight="1" x14ac:dyDescent="0.2">
      <c r="A9" s="272" t="s">
        <v>186</v>
      </c>
      <c r="B9" s="268">
        <f>SUM(D9:AK9)</f>
        <v>1527</v>
      </c>
      <c r="C9" s="269"/>
      <c r="D9" s="273">
        <v>4</v>
      </c>
      <c r="E9" s="218"/>
      <c r="F9" s="274">
        <v>449</v>
      </c>
      <c r="G9" s="218"/>
      <c r="H9" s="274">
        <v>15</v>
      </c>
      <c r="I9" s="218"/>
      <c r="J9" s="274">
        <v>6</v>
      </c>
      <c r="K9" s="217"/>
      <c r="L9" s="271"/>
      <c r="M9" s="274">
        <v>194</v>
      </c>
      <c r="N9" s="218"/>
      <c r="O9" s="274">
        <v>127</v>
      </c>
      <c r="P9" s="218"/>
      <c r="Q9" s="274">
        <v>106</v>
      </c>
      <c r="R9" s="218"/>
      <c r="S9" s="275">
        <v>24</v>
      </c>
      <c r="T9" s="217"/>
      <c r="U9" s="275" t="s">
        <v>151</v>
      </c>
      <c r="V9" s="218"/>
      <c r="W9" s="274">
        <v>27</v>
      </c>
      <c r="X9" s="218"/>
      <c r="Y9" s="274">
        <v>23</v>
      </c>
      <c r="Z9" s="218"/>
      <c r="AA9" s="275">
        <v>2</v>
      </c>
      <c r="AB9" s="218"/>
      <c r="AC9" s="274">
        <v>153</v>
      </c>
      <c r="AD9" s="218"/>
      <c r="AE9" s="274">
        <v>305</v>
      </c>
      <c r="AF9" s="276"/>
      <c r="AG9" s="275">
        <v>2</v>
      </c>
      <c r="AH9" s="276"/>
      <c r="AI9" s="274">
        <v>27</v>
      </c>
      <c r="AJ9" s="276"/>
      <c r="AK9" s="274">
        <v>63</v>
      </c>
      <c r="AL9" s="20"/>
    </row>
    <row r="10" spans="1:38" s="2" customFormat="1" ht="15.9" customHeight="1" x14ac:dyDescent="0.2">
      <c r="A10" s="272" t="s">
        <v>200</v>
      </c>
      <c r="B10" s="277">
        <f>SUM(D10:AK10)</f>
        <v>1573</v>
      </c>
      <c r="C10" s="278"/>
      <c r="D10" s="273">
        <v>3</v>
      </c>
      <c r="E10" s="276"/>
      <c r="F10" s="274">
        <v>473</v>
      </c>
      <c r="G10" s="276"/>
      <c r="H10" s="274">
        <v>18</v>
      </c>
      <c r="I10" s="276"/>
      <c r="J10" s="274">
        <v>7</v>
      </c>
      <c r="K10" s="274"/>
      <c r="L10" s="279"/>
      <c r="M10" s="274">
        <v>192</v>
      </c>
      <c r="N10" s="276"/>
      <c r="O10" s="274">
        <v>107</v>
      </c>
      <c r="P10" s="276"/>
      <c r="Q10" s="274">
        <v>89</v>
      </c>
      <c r="R10" s="276"/>
      <c r="S10" s="275">
        <v>16</v>
      </c>
      <c r="T10" s="274"/>
      <c r="U10" s="275">
        <v>3</v>
      </c>
      <c r="V10" s="276"/>
      <c r="W10" s="274">
        <v>26</v>
      </c>
      <c r="X10" s="276"/>
      <c r="Y10" s="274">
        <v>21</v>
      </c>
      <c r="Z10" s="276"/>
      <c r="AA10" s="275">
        <v>2</v>
      </c>
      <c r="AB10" s="276"/>
      <c r="AC10" s="274">
        <v>173</v>
      </c>
      <c r="AD10" s="276"/>
      <c r="AE10" s="274">
        <v>367</v>
      </c>
      <c r="AF10" s="276"/>
      <c r="AG10" s="275">
        <v>2</v>
      </c>
      <c r="AH10" s="276"/>
      <c r="AI10" s="274">
        <v>25</v>
      </c>
      <c r="AJ10" s="276"/>
      <c r="AK10" s="274">
        <v>49</v>
      </c>
      <c r="AL10" s="20"/>
    </row>
    <row r="11" spans="1:38" s="3" customFormat="1" ht="15.9" customHeight="1" x14ac:dyDescent="0.2">
      <c r="A11" s="280" t="s">
        <v>221</v>
      </c>
      <c r="B11" s="281">
        <f>SUM(D11:AK11)</f>
        <v>1624</v>
      </c>
      <c r="C11" s="282"/>
      <c r="D11" s="283">
        <v>2</v>
      </c>
      <c r="E11" s="284"/>
      <c r="F11" s="285">
        <v>480</v>
      </c>
      <c r="G11" s="284"/>
      <c r="H11" s="285">
        <v>15</v>
      </c>
      <c r="I11" s="284"/>
      <c r="J11" s="285">
        <v>9</v>
      </c>
      <c r="K11" s="285"/>
      <c r="L11" s="286"/>
      <c r="M11" s="285">
        <v>209</v>
      </c>
      <c r="N11" s="284"/>
      <c r="O11" s="285">
        <v>119</v>
      </c>
      <c r="P11" s="284"/>
      <c r="Q11" s="285">
        <v>83</v>
      </c>
      <c r="R11" s="284"/>
      <c r="S11" s="287">
        <v>15</v>
      </c>
      <c r="T11" s="285"/>
      <c r="U11" s="287">
        <v>1</v>
      </c>
      <c r="V11" s="284"/>
      <c r="W11" s="285">
        <v>19</v>
      </c>
      <c r="X11" s="284"/>
      <c r="Y11" s="285">
        <v>22</v>
      </c>
      <c r="Z11" s="284"/>
      <c r="AA11" s="287">
        <v>3</v>
      </c>
      <c r="AB11" s="284"/>
      <c r="AC11" s="285">
        <v>189</v>
      </c>
      <c r="AD11" s="284"/>
      <c r="AE11" s="285">
        <v>370</v>
      </c>
      <c r="AF11" s="284"/>
      <c r="AG11" s="287">
        <v>5</v>
      </c>
      <c r="AH11" s="284"/>
      <c r="AI11" s="285">
        <v>20</v>
      </c>
      <c r="AJ11" s="284"/>
      <c r="AK11" s="285">
        <v>63</v>
      </c>
      <c r="AL11" s="30"/>
    </row>
    <row r="12" spans="1:38" s="3" customFormat="1" ht="13.5" customHeight="1" x14ac:dyDescent="0.2">
      <c r="A12" s="288" t="s">
        <v>181</v>
      </c>
      <c r="B12" s="289"/>
      <c r="C12" s="217"/>
      <c r="D12" s="217"/>
      <c r="E12" s="217"/>
      <c r="F12" s="217"/>
      <c r="G12" s="217"/>
      <c r="H12" s="217"/>
      <c r="I12" s="217"/>
      <c r="J12" s="217"/>
      <c r="K12" s="217"/>
      <c r="L12" s="290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</row>
    <row r="13" spans="1:38" ht="23.1" customHeight="1" x14ac:dyDescent="0.2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38" ht="14.1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38" ht="14.1" customHeight="1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27" ht="9.75" customHeight="1" x14ac:dyDescent="0.2"/>
    <row r="28" ht="23.1" customHeight="1" x14ac:dyDescent="0.2"/>
  </sheetData>
  <sheetProtection sheet="1" objects="1" scenarios="1"/>
  <mergeCells count="24">
    <mergeCell ref="AI5:AJ5"/>
    <mergeCell ref="AK5:AL5"/>
    <mergeCell ref="W5:X5"/>
    <mergeCell ref="Y5:Z5"/>
    <mergeCell ref="AA5:AB5"/>
    <mergeCell ref="AC5:AD5"/>
    <mergeCell ref="AE5:AF5"/>
    <mergeCell ref="AG5:AH5"/>
    <mergeCell ref="A1:AL1"/>
    <mergeCell ref="U5:V5"/>
    <mergeCell ref="A3:AK3"/>
    <mergeCell ref="A4:A5"/>
    <mergeCell ref="B4:C5"/>
    <mergeCell ref="D4:R4"/>
    <mergeCell ref="S4:AF4"/>
    <mergeCell ref="AG4:AL4"/>
    <mergeCell ref="D5:E5"/>
    <mergeCell ref="F5:G5"/>
    <mergeCell ref="H5:I5"/>
    <mergeCell ref="J5:K5"/>
    <mergeCell ref="L5:N5"/>
    <mergeCell ref="O5:P5"/>
    <mergeCell ref="Q5:R5"/>
    <mergeCell ref="S5:T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22"/>
  <sheetViews>
    <sheetView showGridLines="0" zoomScaleNormal="100" workbookViewId="0">
      <selection sqref="A1:AC1"/>
    </sheetView>
  </sheetViews>
  <sheetFormatPr defaultColWidth="9" defaultRowHeight="13.2" x14ac:dyDescent="0.2"/>
  <cols>
    <col min="1" max="1" width="12.6640625" style="261" customWidth="1"/>
    <col min="2" max="2" width="12.77734375" style="262" customWidth="1"/>
    <col min="3" max="3" width="0.88671875" style="261" customWidth="1"/>
    <col min="4" max="4" width="11" style="262" customWidth="1"/>
    <col min="5" max="5" width="0.88671875" style="261" customWidth="1"/>
    <col min="6" max="6" width="11" style="262" customWidth="1"/>
    <col min="7" max="7" width="0.88671875" style="261" customWidth="1"/>
    <col min="8" max="8" width="11" style="262" customWidth="1"/>
    <col min="9" max="9" width="0.88671875" style="261" customWidth="1"/>
    <col min="10" max="10" width="11" style="262" customWidth="1"/>
    <col min="11" max="11" width="0.88671875" style="261" customWidth="1"/>
    <col min="12" max="12" width="11" style="262" customWidth="1"/>
    <col min="13" max="13" width="0.88671875" style="261" customWidth="1"/>
    <col min="14" max="14" width="9.6640625" style="262" customWidth="1"/>
    <col min="15" max="15" width="0.88671875" style="261" customWidth="1"/>
    <col min="16" max="16" width="9.6640625" style="262" customWidth="1"/>
    <col min="17" max="17" width="0.88671875" style="261" customWidth="1"/>
    <col min="18" max="18" width="9.6640625" style="262" customWidth="1"/>
    <col min="19" max="19" width="0.88671875" style="261" customWidth="1"/>
    <col min="20" max="20" width="9.6640625" style="262" customWidth="1"/>
    <col min="21" max="21" width="0.88671875" style="261" customWidth="1"/>
    <col min="22" max="22" width="9.109375" style="262" customWidth="1"/>
    <col min="23" max="23" width="0.88671875" style="261" customWidth="1"/>
    <col min="24" max="24" width="9.109375" style="262" customWidth="1"/>
    <col min="25" max="25" width="0.88671875" style="261" customWidth="1"/>
    <col min="26" max="26" width="9.109375" style="262" customWidth="1"/>
    <col min="27" max="27" width="0.88671875" style="261" customWidth="1"/>
    <col min="28" max="28" width="12" style="262" customWidth="1"/>
    <col min="29" max="29" width="0.88671875" style="261" customWidth="1"/>
    <col min="30" max="16384" width="9" style="261"/>
  </cols>
  <sheetData>
    <row r="1" spans="1:31" s="35" customFormat="1" ht="23.1" customHeight="1" x14ac:dyDescent="0.2">
      <c r="A1" s="78" t="s">
        <v>237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164"/>
      <c r="AE1" s="164"/>
    </row>
    <row r="2" spans="1:31" s="35" customFormat="1" ht="23.1" customHeight="1" x14ac:dyDescent="0.2">
      <c r="A2" s="165"/>
      <c r="B2" s="109"/>
      <c r="C2" s="165"/>
      <c r="D2" s="109"/>
      <c r="E2" s="165"/>
      <c r="F2" s="109"/>
      <c r="G2" s="165"/>
      <c r="H2" s="109"/>
      <c r="I2" s="165"/>
      <c r="J2" s="109"/>
      <c r="K2" s="165"/>
      <c r="L2" s="109"/>
      <c r="M2" s="165"/>
      <c r="N2" s="109"/>
      <c r="O2" s="165"/>
      <c r="P2" s="109"/>
      <c r="Q2" s="165"/>
      <c r="R2" s="109"/>
      <c r="S2" s="165"/>
      <c r="T2" s="109"/>
      <c r="U2" s="165"/>
      <c r="V2" s="109"/>
      <c r="W2" s="165"/>
      <c r="X2" s="109"/>
      <c r="Y2" s="165"/>
      <c r="Z2" s="109"/>
      <c r="AA2" s="165"/>
      <c r="AB2" s="109"/>
      <c r="AC2" s="165"/>
    </row>
    <row r="3" spans="1:31" s="35" customFormat="1" ht="23.1" customHeight="1" x14ac:dyDescent="0.2">
      <c r="A3" s="37" t="s">
        <v>174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109"/>
      <c r="Y3" s="37"/>
      <c r="Z3" s="37" t="s">
        <v>136</v>
      </c>
      <c r="AA3" s="37"/>
      <c r="AB3" s="37"/>
      <c r="AC3" s="37"/>
    </row>
    <row r="4" spans="1:31" s="35" customFormat="1" ht="20.100000000000001" customHeight="1" x14ac:dyDescent="0.2">
      <c r="A4" s="80" t="s">
        <v>0</v>
      </c>
      <c r="B4" s="83" t="s">
        <v>55</v>
      </c>
      <c r="C4" s="84"/>
      <c r="D4" s="84"/>
      <c r="E4" s="84"/>
      <c r="F4" s="84"/>
      <c r="G4" s="84"/>
      <c r="H4" s="84"/>
      <c r="I4" s="85"/>
      <c r="J4" s="83" t="s">
        <v>56</v>
      </c>
      <c r="K4" s="84"/>
      <c r="L4" s="84"/>
      <c r="M4" s="85"/>
      <c r="N4" s="83" t="s">
        <v>63</v>
      </c>
      <c r="O4" s="84"/>
      <c r="P4" s="84"/>
      <c r="Q4" s="84"/>
      <c r="R4" s="84"/>
      <c r="S4" s="84"/>
      <c r="T4" s="84"/>
      <c r="U4" s="85"/>
      <c r="V4" s="83" t="s">
        <v>64</v>
      </c>
      <c r="W4" s="84"/>
      <c r="X4" s="84"/>
      <c r="Y4" s="84"/>
      <c r="Z4" s="84"/>
      <c r="AA4" s="85"/>
      <c r="AB4" s="81" t="s">
        <v>65</v>
      </c>
      <c r="AC4" s="82"/>
    </row>
    <row r="5" spans="1:31" s="35" customFormat="1" ht="24.9" customHeight="1" x14ac:dyDescent="0.2">
      <c r="A5" s="89"/>
      <c r="B5" s="83" t="s">
        <v>57</v>
      </c>
      <c r="C5" s="85"/>
      <c r="D5" s="83" t="s">
        <v>58</v>
      </c>
      <c r="E5" s="85"/>
      <c r="F5" s="83" t="s">
        <v>59</v>
      </c>
      <c r="G5" s="85"/>
      <c r="H5" s="83" t="s">
        <v>60</v>
      </c>
      <c r="I5" s="85"/>
      <c r="J5" s="83" t="s">
        <v>62</v>
      </c>
      <c r="K5" s="85"/>
      <c r="L5" s="83" t="s">
        <v>61</v>
      </c>
      <c r="M5" s="85"/>
      <c r="N5" s="83" t="s">
        <v>130</v>
      </c>
      <c r="O5" s="85"/>
      <c r="P5" s="83" t="s">
        <v>66</v>
      </c>
      <c r="Q5" s="85"/>
      <c r="R5" s="83" t="s">
        <v>67</v>
      </c>
      <c r="S5" s="85"/>
      <c r="T5" s="83" t="s">
        <v>68</v>
      </c>
      <c r="U5" s="85"/>
      <c r="V5" s="83" t="s">
        <v>69</v>
      </c>
      <c r="W5" s="85"/>
      <c r="X5" s="83" t="s">
        <v>70</v>
      </c>
      <c r="Y5" s="85"/>
      <c r="Z5" s="83" t="s">
        <v>128</v>
      </c>
      <c r="AA5" s="85"/>
      <c r="AB5" s="90"/>
      <c r="AC5" s="91"/>
    </row>
    <row r="6" spans="1:31" s="35" customFormat="1" ht="14.85" customHeight="1" x14ac:dyDescent="0.2">
      <c r="A6" s="237" t="s">
        <v>148</v>
      </c>
      <c r="B6" s="252">
        <f>SUM(D6:H6)</f>
        <v>8229</v>
      </c>
      <c r="C6" s="253"/>
      <c r="D6" s="252">
        <v>3892</v>
      </c>
      <c r="E6" s="253"/>
      <c r="F6" s="252">
        <v>1434</v>
      </c>
      <c r="G6" s="253"/>
      <c r="H6" s="252">
        <v>2903</v>
      </c>
      <c r="I6" s="253"/>
      <c r="J6" s="252">
        <v>15</v>
      </c>
      <c r="K6" s="253"/>
      <c r="L6" s="252">
        <v>8214</v>
      </c>
      <c r="M6" s="254"/>
      <c r="N6" s="252">
        <v>2023</v>
      </c>
      <c r="O6" s="253"/>
      <c r="P6" s="252">
        <v>1348</v>
      </c>
      <c r="Q6" s="253"/>
      <c r="R6" s="252">
        <v>3580</v>
      </c>
      <c r="S6" s="253"/>
      <c r="T6" s="252">
        <v>1278</v>
      </c>
      <c r="U6" s="254"/>
      <c r="V6" s="252">
        <v>7448</v>
      </c>
      <c r="W6" s="253"/>
      <c r="X6" s="252">
        <v>613</v>
      </c>
      <c r="Y6" s="253"/>
      <c r="Z6" s="252">
        <v>168</v>
      </c>
      <c r="AA6" s="253"/>
      <c r="AB6" s="252">
        <v>72</v>
      </c>
      <c r="AC6" s="176"/>
    </row>
    <row r="7" spans="1:31" s="35" customFormat="1" ht="14.85" customHeight="1" x14ac:dyDescent="0.2">
      <c r="A7" s="237"/>
      <c r="B7" s="255">
        <f>SUM(D7:H7)</f>
        <v>4669</v>
      </c>
      <c r="C7" s="256"/>
      <c r="D7" s="255">
        <v>2163</v>
      </c>
      <c r="E7" s="256"/>
      <c r="F7" s="255">
        <v>843</v>
      </c>
      <c r="G7" s="256"/>
      <c r="H7" s="255">
        <v>1663</v>
      </c>
      <c r="I7" s="256"/>
      <c r="J7" s="255">
        <v>17</v>
      </c>
      <c r="K7" s="256"/>
      <c r="L7" s="255">
        <v>4652</v>
      </c>
      <c r="M7" s="257"/>
      <c r="N7" s="255">
        <v>1152</v>
      </c>
      <c r="O7" s="256"/>
      <c r="P7" s="255">
        <v>827</v>
      </c>
      <c r="Q7" s="256"/>
      <c r="R7" s="255">
        <v>2173</v>
      </c>
      <c r="S7" s="256"/>
      <c r="T7" s="255">
        <v>517</v>
      </c>
      <c r="U7" s="257"/>
      <c r="V7" s="255">
        <v>4322</v>
      </c>
      <c r="W7" s="256"/>
      <c r="X7" s="255">
        <v>308</v>
      </c>
      <c r="Y7" s="256"/>
      <c r="Z7" s="255">
        <v>39</v>
      </c>
      <c r="AA7" s="256"/>
      <c r="AB7" s="255">
        <v>293</v>
      </c>
      <c r="AC7" s="176"/>
    </row>
    <row r="8" spans="1:31" s="35" customFormat="1" ht="14.85" customHeight="1" x14ac:dyDescent="0.2">
      <c r="A8" s="237" t="s">
        <v>152</v>
      </c>
      <c r="B8" s="252">
        <f t="shared" ref="B8:B14" si="0">SUM(D8:H8)</f>
        <v>8166</v>
      </c>
      <c r="C8" s="253"/>
      <c r="D8" s="252">
        <v>3919</v>
      </c>
      <c r="E8" s="253"/>
      <c r="F8" s="252">
        <v>1416</v>
      </c>
      <c r="G8" s="253"/>
      <c r="H8" s="252">
        <v>2831</v>
      </c>
      <c r="I8" s="253"/>
      <c r="J8" s="252">
        <v>16</v>
      </c>
      <c r="K8" s="253"/>
      <c r="L8" s="252">
        <v>8150</v>
      </c>
      <c r="M8" s="254"/>
      <c r="N8" s="252">
        <v>1935</v>
      </c>
      <c r="O8" s="253"/>
      <c r="P8" s="252">
        <v>1374</v>
      </c>
      <c r="Q8" s="253"/>
      <c r="R8" s="252">
        <v>3583</v>
      </c>
      <c r="S8" s="253"/>
      <c r="T8" s="252">
        <v>1274</v>
      </c>
      <c r="U8" s="254"/>
      <c r="V8" s="252">
        <v>7404</v>
      </c>
      <c r="W8" s="253"/>
      <c r="X8" s="252">
        <v>593</v>
      </c>
      <c r="Y8" s="253"/>
      <c r="Z8" s="252">
        <v>169</v>
      </c>
      <c r="AA8" s="253"/>
      <c r="AB8" s="252">
        <v>73</v>
      </c>
      <c r="AC8" s="176"/>
    </row>
    <row r="9" spans="1:31" s="35" customFormat="1" ht="14.85" customHeight="1" x14ac:dyDescent="0.2">
      <c r="A9" s="237"/>
      <c r="B9" s="255">
        <f t="shared" si="0"/>
        <v>4366</v>
      </c>
      <c r="C9" s="256"/>
      <c r="D9" s="255">
        <v>2086</v>
      </c>
      <c r="E9" s="256"/>
      <c r="F9" s="255">
        <v>780</v>
      </c>
      <c r="G9" s="256"/>
      <c r="H9" s="255">
        <v>1500</v>
      </c>
      <c r="I9" s="256"/>
      <c r="J9" s="255">
        <v>15</v>
      </c>
      <c r="K9" s="256"/>
      <c r="L9" s="255">
        <v>4351</v>
      </c>
      <c r="M9" s="257"/>
      <c r="N9" s="255">
        <v>1021</v>
      </c>
      <c r="O9" s="256"/>
      <c r="P9" s="255">
        <v>766</v>
      </c>
      <c r="Q9" s="256"/>
      <c r="R9" s="255">
        <v>2062</v>
      </c>
      <c r="S9" s="256"/>
      <c r="T9" s="255">
        <v>517</v>
      </c>
      <c r="U9" s="257"/>
      <c r="V9" s="255">
        <v>4036</v>
      </c>
      <c r="W9" s="256"/>
      <c r="X9" s="255">
        <v>273</v>
      </c>
      <c r="Y9" s="256"/>
      <c r="Z9" s="255">
        <v>57</v>
      </c>
      <c r="AA9" s="256"/>
      <c r="AB9" s="255">
        <v>292</v>
      </c>
      <c r="AC9" s="176"/>
    </row>
    <row r="10" spans="1:31" s="35" customFormat="1" ht="14.85" customHeight="1" x14ac:dyDescent="0.2">
      <c r="A10" s="237" t="s">
        <v>170</v>
      </c>
      <c r="B10" s="252">
        <f t="shared" si="0"/>
        <v>7647</v>
      </c>
      <c r="C10" s="253"/>
      <c r="D10" s="252">
        <v>3511</v>
      </c>
      <c r="E10" s="253"/>
      <c r="F10" s="252">
        <v>1439</v>
      </c>
      <c r="G10" s="253"/>
      <c r="H10" s="252">
        <v>2697</v>
      </c>
      <c r="I10" s="253"/>
      <c r="J10" s="252">
        <v>23</v>
      </c>
      <c r="K10" s="253"/>
      <c r="L10" s="252">
        <v>7624</v>
      </c>
      <c r="M10" s="254"/>
      <c r="N10" s="252">
        <v>1899</v>
      </c>
      <c r="O10" s="253"/>
      <c r="P10" s="252">
        <v>1233</v>
      </c>
      <c r="Q10" s="253"/>
      <c r="R10" s="252">
        <v>3237</v>
      </c>
      <c r="S10" s="253"/>
      <c r="T10" s="252">
        <v>1278</v>
      </c>
      <c r="U10" s="254"/>
      <c r="V10" s="252">
        <v>6916</v>
      </c>
      <c r="W10" s="253"/>
      <c r="X10" s="252">
        <v>559</v>
      </c>
      <c r="Y10" s="253"/>
      <c r="Z10" s="252">
        <v>172</v>
      </c>
      <c r="AA10" s="253"/>
      <c r="AB10" s="252">
        <v>76</v>
      </c>
      <c r="AC10" s="176"/>
    </row>
    <row r="11" spans="1:31" s="35" customFormat="1" ht="14.85" customHeight="1" x14ac:dyDescent="0.2">
      <c r="A11" s="237"/>
      <c r="B11" s="255">
        <f t="shared" si="0"/>
        <v>3936</v>
      </c>
      <c r="C11" s="256"/>
      <c r="D11" s="255">
        <v>1791</v>
      </c>
      <c r="E11" s="256"/>
      <c r="F11" s="255">
        <v>751</v>
      </c>
      <c r="G11" s="256"/>
      <c r="H11" s="255">
        <v>1394</v>
      </c>
      <c r="I11" s="256"/>
      <c r="J11" s="255">
        <v>10</v>
      </c>
      <c r="K11" s="256"/>
      <c r="L11" s="255">
        <v>3926</v>
      </c>
      <c r="M11" s="257"/>
      <c r="N11" s="255">
        <v>985</v>
      </c>
      <c r="O11" s="256"/>
      <c r="P11" s="255">
        <v>725</v>
      </c>
      <c r="Q11" s="256"/>
      <c r="R11" s="255">
        <v>1755</v>
      </c>
      <c r="S11" s="256"/>
      <c r="T11" s="255">
        <v>471</v>
      </c>
      <c r="U11" s="257"/>
      <c r="V11" s="255">
        <v>3626</v>
      </c>
      <c r="W11" s="256"/>
      <c r="X11" s="255">
        <v>258</v>
      </c>
      <c r="Y11" s="256"/>
      <c r="Z11" s="255">
        <v>52</v>
      </c>
      <c r="AA11" s="256"/>
      <c r="AB11" s="255">
        <v>290</v>
      </c>
      <c r="AC11" s="176"/>
    </row>
    <row r="12" spans="1:31" s="35" customFormat="1" ht="14.85" customHeight="1" x14ac:dyDescent="0.2">
      <c r="A12" s="237" t="s">
        <v>185</v>
      </c>
      <c r="B12" s="252">
        <f t="shared" si="0"/>
        <v>2941</v>
      </c>
      <c r="C12" s="253"/>
      <c r="D12" s="252">
        <v>1295</v>
      </c>
      <c r="E12" s="253"/>
      <c r="F12" s="252">
        <v>1144</v>
      </c>
      <c r="G12" s="253"/>
      <c r="H12" s="252">
        <v>502</v>
      </c>
      <c r="I12" s="253"/>
      <c r="J12" s="252">
        <v>3</v>
      </c>
      <c r="K12" s="253"/>
      <c r="L12" s="252">
        <v>2938</v>
      </c>
      <c r="M12" s="254"/>
      <c r="N12" s="252">
        <v>506</v>
      </c>
      <c r="O12" s="253"/>
      <c r="P12" s="252">
        <v>321</v>
      </c>
      <c r="Q12" s="253"/>
      <c r="R12" s="252">
        <v>1265</v>
      </c>
      <c r="S12" s="253"/>
      <c r="T12" s="252">
        <v>849</v>
      </c>
      <c r="U12" s="254"/>
      <c r="V12" s="252">
        <v>2674</v>
      </c>
      <c r="W12" s="253"/>
      <c r="X12" s="252">
        <v>233</v>
      </c>
      <c r="Y12" s="253"/>
      <c r="Z12" s="252">
        <v>34</v>
      </c>
      <c r="AA12" s="253"/>
      <c r="AB12" s="252">
        <v>72</v>
      </c>
      <c r="AC12" s="176"/>
    </row>
    <row r="13" spans="1:31" s="35" customFormat="1" ht="14.85" customHeight="1" x14ac:dyDescent="0.2">
      <c r="A13" s="237"/>
      <c r="B13" s="255">
        <f t="shared" si="0"/>
        <v>1737</v>
      </c>
      <c r="C13" s="256"/>
      <c r="D13" s="255">
        <v>798</v>
      </c>
      <c r="E13" s="256"/>
      <c r="F13" s="255">
        <v>578</v>
      </c>
      <c r="G13" s="256"/>
      <c r="H13" s="255">
        <v>361</v>
      </c>
      <c r="I13" s="256"/>
      <c r="J13" s="255">
        <v>6</v>
      </c>
      <c r="K13" s="256"/>
      <c r="L13" s="255">
        <v>1731</v>
      </c>
      <c r="M13" s="257"/>
      <c r="N13" s="255">
        <v>328</v>
      </c>
      <c r="O13" s="256"/>
      <c r="P13" s="255">
        <v>247</v>
      </c>
      <c r="Q13" s="256"/>
      <c r="R13" s="255">
        <v>802</v>
      </c>
      <c r="S13" s="256"/>
      <c r="T13" s="255">
        <v>360</v>
      </c>
      <c r="U13" s="257"/>
      <c r="V13" s="255">
        <v>1590</v>
      </c>
      <c r="W13" s="256"/>
      <c r="X13" s="255">
        <v>142</v>
      </c>
      <c r="Y13" s="256"/>
      <c r="Z13" s="255">
        <v>5</v>
      </c>
      <c r="AA13" s="256"/>
      <c r="AB13" s="255">
        <v>293</v>
      </c>
      <c r="AC13" s="176"/>
    </row>
    <row r="14" spans="1:31" s="35" customFormat="1" ht="14.85" customHeight="1" x14ac:dyDescent="0.2">
      <c r="A14" s="237" t="s">
        <v>198</v>
      </c>
      <c r="B14" s="252">
        <f t="shared" si="0"/>
        <v>3368</v>
      </c>
      <c r="C14" s="253"/>
      <c r="D14" s="252">
        <v>1450</v>
      </c>
      <c r="E14" s="253"/>
      <c r="F14" s="252">
        <v>1091</v>
      </c>
      <c r="G14" s="253"/>
      <c r="H14" s="252">
        <v>827</v>
      </c>
      <c r="I14" s="253"/>
      <c r="J14" s="252">
        <v>0</v>
      </c>
      <c r="K14" s="253"/>
      <c r="L14" s="252">
        <v>3368</v>
      </c>
      <c r="M14" s="254"/>
      <c r="N14" s="252">
        <v>703</v>
      </c>
      <c r="O14" s="253"/>
      <c r="P14" s="252">
        <v>452</v>
      </c>
      <c r="Q14" s="253"/>
      <c r="R14" s="252">
        <v>1422</v>
      </c>
      <c r="S14" s="253"/>
      <c r="T14" s="252">
        <v>791</v>
      </c>
      <c r="U14" s="254"/>
      <c r="V14" s="252">
        <v>3057</v>
      </c>
      <c r="W14" s="253"/>
      <c r="X14" s="252">
        <v>270</v>
      </c>
      <c r="Y14" s="253"/>
      <c r="Z14" s="252">
        <v>41</v>
      </c>
      <c r="AA14" s="253"/>
      <c r="AB14" s="252">
        <v>72</v>
      </c>
      <c r="AC14" s="176"/>
      <c r="AD14" s="109"/>
    </row>
    <row r="15" spans="1:31" s="35" customFormat="1" ht="14.85" customHeight="1" x14ac:dyDescent="0.2">
      <c r="A15" s="237"/>
      <c r="B15" s="255">
        <f>SUM(D15:H15)</f>
        <v>2024</v>
      </c>
      <c r="C15" s="256"/>
      <c r="D15" s="255">
        <v>886</v>
      </c>
      <c r="E15" s="256"/>
      <c r="F15" s="255">
        <v>557</v>
      </c>
      <c r="G15" s="256"/>
      <c r="H15" s="255">
        <v>581</v>
      </c>
      <c r="I15" s="256"/>
      <c r="J15" s="255">
        <v>16</v>
      </c>
      <c r="K15" s="256"/>
      <c r="L15" s="255">
        <v>2008</v>
      </c>
      <c r="M15" s="257"/>
      <c r="N15" s="255">
        <v>477</v>
      </c>
      <c r="O15" s="256"/>
      <c r="P15" s="255">
        <v>322</v>
      </c>
      <c r="Q15" s="256"/>
      <c r="R15" s="255">
        <v>857</v>
      </c>
      <c r="S15" s="256"/>
      <c r="T15" s="255">
        <v>368</v>
      </c>
      <c r="U15" s="257"/>
      <c r="V15" s="255">
        <v>1901</v>
      </c>
      <c r="W15" s="256"/>
      <c r="X15" s="255">
        <v>115</v>
      </c>
      <c r="Y15" s="256"/>
      <c r="Z15" s="255">
        <v>8</v>
      </c>
      <c r="AA15" s="256"/>
      <c r="AB15" s="255">
        <v>293</v>
      </c>
      <c r="AC15" s="176"/>
      <c r="AD15" s="165"/>
    </row>
    <row r="16" spans="1:31" s="109" customFormat="1" ht="14.85" customHeight="1" x14ac:dyDescent="0.2">
      <c r="A16" s="237" t="s">
        <v>219</v>
      </c>
      <c r="B16" s="252">
        <f>SUM(D16:H16)</f>
        <v>8616</v>
      </c>
      <c r="C16" s="253"/>
      <c r="D16" s="252">
        <v>4393</v>
      </c>
      <c r="E16" s="253"/>
      <c r="F16" s="252">
        <v>1447</v>
      </c>
      <c r="G16" s="253"/>
      <c r="H16" s="252">
        <v>2776</v>
      </c>
      <c r="I16" s="253"/>
      <c r="J16" s="252">
        <v>13</v>
      </c>
      <c r="K16" s="253"/>
      <c r="L16" s="252">
        <v>8603</v>
      </c>
      <c r="M16" s="254"/>
      <c r="N16" s="252">
        <v>1786</v>
      </c>
      <c r="O16" s="253"/>
      <c r="P16" s="252">
        <v>1436</v>
      </c>
      <c r="Q16" s="253"/>
      <c r="R16" s="252">
        <v>3955</v>
      </c>
      <c r="S16" s="253"/>
      <c r="T16" s="252">
        <v>1439</v>
      </c>
      <c r="U16" s="254"/>
      <c r="V16" s="252">
        <v>7927</v>
      </c>
      <c r="W16" s="253"/>
      <c r="X16" s="252">
        <v>608</v>
      </c>
      <c r="Y16" s="253"/>
      <c r="Z16" s="252">
        <v>81</v>
      </c>
      <c r="AA16" s="253"/>
      <c r="AB16" s="252">
        <v>337</v>
      </c>
      <c r="AC16" s="176"/>
    </row>
    <row r="17" spans="1:29" s="165" customFormat="1" ht="14.85" customHeight="1" x14ac:dyDescent="0.2">
      <c r="A17" s="239"/>
      <c r="B17" s="258">
        <f>SUM(D17:H17)</f>
        <v>3526</v>
      </c>
      <c r="C17" s="259"/>
      <c r="D17" s="258">
        <v>1895</v>
      </c>
      <c r="E17" s="259"/>
      <c r="F17" s="258">
        <v>512</v>
      </c>
      <c r="G17" s="259"/>
      <c r="H17" s="258">
        <v>1119</v>
      </c>
      <c r="I17" s="259"/>
      <c r="J17" s="258">
        <v>13</v>
      </c>
      <c r="K17" s="259"/>
      <c r="L17" s="258">
        <v>3513</v>
      </c>
      <c r="M17" s="260"/>
      <c r="N17" s="258">
        <v>673</v>
      </c>
      <c r="O17" s="259"/>
      <c r="P17" s="258">
        <v>636</v>
      </c>
      <c r="Q17" s="259"/>
      <c r="R17" s="258">
        <v>1690</v>
      </c>
      <c r="S17" s="259"/>
      <c r="T17" s="258">
        <v>527</v>
      </c>
      <c r="U17" s="260"/>
      <c r="V17" s="258">
        <v>3280</v>
      </c>
      <c r="W17" s="259"/>
      <c r="X17" s="258">
        <v>225</v>
      </c>
      <c r="Y17" s="259"/>
      <c r="Z17" s="258">
        <v>21</v>
      </c>
      <c r="AA17" s="259"/>
      <c r="AB17" s="258">
        <v>293</v>
      </c>
      <c r="AC17" s="186"/>
    </row>
    <row r="18" spans="1:29" s="35" customFormat="1" ht="14.1" customHeight="1" x14ac:dyDescent="0.2">
      <c r="A18" s="31" t="s">
        <v>159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09"/>
      <c r="O18" s="165"/>
      <c r="P18" s="109"/>
      <c r="Q18" s="165"/>
      <c r="R18" s="109"/>
      <c r="S18" s="165"/>
      <c r="T18" s="109"/>
      <c r="U18" s="165"/>
      <c r="V18" s="109"/>
      <c r="W18" s="165"/>
      <c r="X18" s="109"/>
      <c r="Y18" s="165"/>
      <c r="Z18" s="109"/>
      <c r="AA18" s="165"/>
      <c r="AB18" s="109"/>
      <c r="AC18" s="165"/>
    </row>
    <row r="19" spans="1:29" ht="13.5" customHeight="1" x14ac:dyDescent="0.2">
      <c r="A19" s="35"/>
      <c r="B19" s="36"/>
      <c r="C19" s="35"/>
      <c r="D19" s="36"/>
      <c r="E19" s="35"/>
      <c r="F19" s="36"/>
      <c r="G19" s="35"/>
      <c r="H19" s="36"/>
      <c r="I19" s="35"/>
      <c r="J19" s="36"/>
      <c r="K19" s="35"/>
      <c r="L19" s="36"/>
      <c r="M19" s="35"/>
      <c r="N19" s="36"/>
      <c r="O19" s="35"/>
      <c r="P19" s="36"/>
      <c r="Q19" s="35"/>
      <c r="R19" s="36"/>
      <c r="S19" s="35"/>
      <c r="T19" s="36"/>
      <c r="U19" s="35"/>
      <c r="V19" s="36"/>
      <c r="W19" s="35"/>
      <c r="X19" s="36"/>
      <c r="Y19" s="35"/>
      <c r="Z19" s="36"/>
      <c r="AA19" s="35"/>
      <c r="AB19" s="36"/>
      <c r="AC19" s="35"/>
    </row>
    <row r="22" spans="1:29" x14ac:dyDescent="0.2">
      <c r="F22" s="263"/>
    </row>
  </sheetData>
  <sheetProtection sheet="1" objects="1" scenarios="1"/>
  <mergeCells count="21">
    <mergeCell ref="A18:M18"/>
    <mergeCell ref="AB4:AC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V4:AA4"/>
    <mergeCell ref="V5:W5"/>
    <mergeCell ref="X5:Y5"/>
    <mergeCell ref="Z5:AA5"/>
    <mergeCell ref="A1:AC1"/>
    <mergeCell ref="A4:A5"/>
    <mergeCell ref="B4:I4"/>
    <mergeCell ref="J4:M4"/>
    <mergeCell ref="N4:U4"/>
    <mergeCell ref="T5:U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U57"/>
  <sheetViews>
    <sheetView showGridLines="0" zoomScaleNormal="100" zoomScaleSheetLayoutView="50" workbookViewId="0">
      <selection sqref="A1:P1"/>
    </sheetView>
  </sheetViews>
  <sheetFormatPr defaultColWidth="9" defaultRowHeight="13.2" x14ac:dyDescent="0.2"/>
  <cols>
    <col min="1" max="2" width="16.109375" style="36" customWidth="1"/>
    <col min="3" max="3" width="1.21875" style="36" customWidth="1"/>
    <col min="4" max="4" width="16.109375" style="36" customWidth="1"/>
    <col min="5" max="5" width="0.88671875" style="36" customWidth="1"/>
    <col min="6" max="6" width="16.109375" style="36" customWidth="1"/>
    <col min="7" max="7" width="0.88671875" style="36" customWidth="1"/>
    <col min="8" max="8" width="16.109375" style="36" customWidth="1"/>
    <col min="9" max="9" width="0.88671875" style="36" customWidth="1"/>
    <col min="10" max="18" width="9" style="36"/>
    <col min="19" max="19" width="5.44140625" style="36" customWidth="1"/>
    <col min="20" max="16384" width="9" style="36"/>
  </cols>
  <sheetData>
    <row r="1" spans="1:9" ht="23.1" customHeight="1" x14ac:dyDescent="0.2">
      <c r="A1" s="241" t="s">
        <v>210</v>
      </c>
      <c r="B1" s="241"/>
      <c r="C1" s="241"/>
      <c r="D1" s="241"/>
      <c r="E1" s="241"/>
      <c r="F1" s="241"/>
      <c r="G1" s="241"/>
      <c r="H1" s="241"/>
      <c r="I1" s="241"/>
    </row>
    <row r="2" spans="1:9" ht="23.1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</row>
    <row r="3" spans="1:9" ht="23.1" customHeight="1" x14ac:dyDescent="0.2">
      <c r="A3" s="234" t="s">
        <v>230</v>
      </c>
      <c r="B3" s="234"/>
      <c r="C3" s="234"/>
      <c r="D3" s="234"/>
      <c r="E3" s="234"/>
      <c r="F3" s="234"/>
      <c r="G3" s="234"/>
      <c r="H3" s="234"/>
      <c r="I3" s="234"/>
    </row>
    <row r="4" spans="1:9" ht="15.9" customHeight="1" x14ac:dyDescent="0.2">
      <c r="A4" s="166" t="s">
        <v>71</v>
      </c>
      <c r="B4" s="167" t="s">
        <v>72</v>
      </c>
      <c r="C4" s="168"/>
      <c r="D4" s="242" t="s">
        <v>73</v>
      </c>
      <c r="E4" s="243"/>
      <c r="F4" s="243"/>
      <c r="G4" s="244"/>
      <c r="H4" s="167" t="s">
        <v>65</v>
      </c>
      <c r="I4" s="168"/>
    </row>
    <row r="5" spans="1:9" ht="15.9" customHeight="1" x14ac:dyDescent="0.2">
      <c r="A5" s="169"/>
      <c r="B5" s="170"/>
      <c r="C5" s="171"/>
      <c r="D5" s="242" t="s">
        <v>74</v>
      </c>
      <c r="E5" s="244"/>
      <c r="F5" s="242" t="s">
        <v>75</v>
      </c>
      <c r="G5" s="244"/>
      <c r="H5" s="170"/>
      <c r="I5" s="171"/>
    </row>
    <row r="6" spans="1:9" ht="13.2" customHeight="1" x14ac:dyDescent="0.2">
      <c r="A6" s="245"/>
      <c r="B6" s="246" t="s">
        <v>133</v>
      </c>
      <c r="C6" s="247"/>
      <c r="D6" s="246" t="s">
        <v>133</v>
      </c>
      <c r="E6" s="247"/>
      <c r="F6" s="246" t="s">
        <v>133</v>
      </c>
      <c r="G6" s="247"/>
      <c r="H6" s="248" t="s">
        <v>134</v>
      </c>
      <c r="I6" s="249"/>
    </row>
    <row r="7" spans="1:9" ht="15" customHeight="1" x14ac:dyDescent="0.2">
      <c r="A7" s="177" t="s">
        <v>148</v>
      </c>
      <c r="B7" s="181">
        <v>291</v>
      </c>
      <c r="C7" s="250"/>
      <c r="D7" s="181">
        <v>259</v>
      </c>
      <c r="E7" s="250"/>
      <c r="F7" s="181">
        <v>32</v>
      </c>
      <c r="G7" s="250"/>
      <c r="H7" s="180">
        <v>72</v>
      </c>
      <c r="I7" s="176"/>
    </row>
    <row r="8" spans="1:9" ht="15" customHeight="1" x14ac:dyDescent="0.2">
      <c r="A8" s="177" t="s">
        <v>152</v>
      </c>
      <c r="B8" s="181">
        <v>318</v>
      </c>
      <c r="C8" s="250"/>
      <c r="D8" s="181">
        <v>283</v>
      </c>
      <c r="E8" s="250"/>
      <c r="F8" s="181">
        <v>35</v>
      </c>
      <c r="G8" s="250"/>
      <c r="H8" s="180">
        <v>73</v>
      </c>
      <c r="I8" s="176"/>
    </row>
    <row r="9" spans="1:9" ht="15" customHeight="1" x14ac:dyDescent="0.2">
      <c r="A9" s="177" t="s">
        <v>170</v>
      </c>
      <c r="B9" s="181">
        <v>438</v>
      </c>
      <c r="C9" s="250"/>
      <c r="D9" s="181">
        <v>398</v>
      </c>
      <c r="E9" s="250"/>
      <c r="F9" s="181">
        <v>40</v>
      </c>
      <c r="G9" s="250"/>
      <c r="H9" s="180">
        <v>76</v>
      </c>
      <c r="I9" s="176"/>
    </row>
    <row r="10" spans="1:9" ht="15" customHeight="1" x14ac:dyDescent="0.2">
      <c r="A10" s="177" t="s">
        <v>185</v>
      </c>
      <c r="B10" s="181">
        <v>300</v>
      </c>
      <c r="C10" s="250"/>
      <c r="D10" s="181">
        <v>274</v>
      </c>
      <c r="E10" s="250"/>
      <c r="F10" s="181">
        <v>26</v>
      </c>
      <c r="G10" s="250"/>
      <c r="H10" s="180">
        <v>72</v>
      </c>
      <c r="I10" s="176"/>
    </row>
    <row r="11" spans="1:9" ht="15" customHeight="1" x14ac:dyDescent="0.2">
      <c r="A11" s="177" t="s">
        <v>197</v>
      </c>
      <c r="B11" s="181">
        <v>268</v>
      </c>
      <c r="C11" s="250"/>
      <c r="D11" s="181">
        <v>234</v>
      </c>
      <c r="E11" s="250"/>
      <c r="F11" s="181">
        <v>34</v>
      </c>
      <c r="G11" s="250"/>
      <c r="H11" s="180">
        <v>72</v>
      </c>
      <c r="I11" s="176"/>
    </row>
    <row r="12" spans="1:9" s="109" customFormat="1" ht="15" customHeight="1" x14ac:dyDescent="0.2">
      <c r="A12" s="182" t="s">
        <v>222</v>
      </c>
      <c r="B12" s="184">
        <v>244</v>
      </c>
      <c r="C12" s="251"/>
      <c r="D12" s="184">
        <v>218</v>
      </c>
      <c r="E12" s="251"/>
      <c r="F12" s="184">
        <v>26</v>
      </c>
      <c r="G12" s="251"/>
      <c r="H12" s="184">
        <v>72</v>
      </c>
      <c r="I12" s="186"/>
    </row>
    <row r="13" spans="1:9" ht="18" customHeight="1" x14ac:dyDescent="0.2"/>
    <row r="32" ht="13.5" customHeight="1" x14ac:dyDescent="0.2"/>
    <row r="34" ht="23.1" customHeight="1" x14ac:dyDescent="0.2"/>
    <row r="57" spans="10:21" ht="16.2" x14ac:dyDescent="0.2"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</row>
  </sheetData>
  <sheetProtection sheet="1" objects="1" scenarios="1"/>
  <mergeCells count="8">
    <mergeCell ref="A1:I1"/>
    <mergeCell ref="A3:I3"/>
    <mergeCell ref="A4:A5"/>
    <mergeCell ref="B4:C5"/>
    <mergeCell ref="D4:G4"/>
    <mergeCell ref="H4:I5"/>
    <mergeCell ref="D5:E5"/>
    <mergeCell ref="F5:G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3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19.6640625" style="35" customWidth="1"/>
    <col min="2" max="2" width="20.6640625" style="36" customWidth="1"/>
    <col min="3" max="3" width="0.88671875" style="35" customWidth="1"/>
    <col min="4" max="4" width="20.6640625" style="36" customWidth="1"/>
    <col min="5" max="5" width="0.88671875" style="35" customWidth="1"/>
    <col min="6" max="6" width="20.6640625" style="36" customWidth="1"/>
    <col min="7" max="7" width="0.88671875" style="35" customWidth="1"/>
    <col min="8" max="16384" width="9" style="35"/>
  </cols>
  <sheetData>
    <row r="1" spans="1:7" s="213" customFormat="1" ht="23.1" customHeight="1" x14ac:dyDescent="0.2">
      <c r="A1" s="211" t="s">
        <v>212</v>
      </c>
      <c r="B1" s="212"/>
      <c r="D1" s="212"/>
      <c r="F1" s="212"/>
    </row>
    <row r="2" spans="1:7" s="213" customFormat="1" ht="23.1" customHeight="1" x14ac:dyDescent="0.2">
      <c r="B2" s="212"/>
      <c r="D2" s="212"/>
      <c r="F2" s="212"/>
    </row>
    <row r="3" spans="1:7" s="213" customFormat="1" ht="23.1" customHeight="1" x14ac:dyDescent="0.2">
      <c r="A3" s="214" t="s">
        <v>139</v>
      </c>
      <c r="B3" s="214"/>
      <c r="C3" s="214"/>
      <c r="D3" s="214"/>
      <c r="E3" s="214"/>
      <c r="F3" s="214"/>
    </row>
    <row r="4" spans="1:7" s="213" customFormat="1" ht="14.4" customHeight="1" x14ac:dyDescent="0.2">
      <c r="A4" s="215" t="s">
        <v>48</v>
      </c>
      <c r="B4" s="6" t="s">
        <v>49</v>
      </c>
      <c r="C4" s="8"/>
      <c r="D4" s="6" t="s">
        <v>129</v>
      </c>
      <c r="E4" s="8"/>
      <c r="F4" s="6" t="s">
        <v>51</v>
      </c>
      <c r="G4" s="8"/>
    </row>
    <row r="5" spans="1:7" s="213" customFormat="1" ht="14.1" customHeight="1" x14ac:dyDescent="0.2">
      <c r="A5" s="216"/>
      <c r="B5" s="217" t="s">
        <v>52</v>
      </c>
      <c r="C5" s="218"/>
      <c r="D5" s="217" t="s">
        <v>52</v>
      </c>
      <c r="E5" s="218"/>
      <c r="F5" s="219" t="s">
        <v>53</v>
      </c>
      <c r="G5" s="220"/>
    </row>
    <row r="6" spans="1:7" s="213" customFormat="1" ht="14.1" customHeight="1" x14ac:dyDescent="0.2">
      <c r="A6" s="221" t="s">
        <v>224</v>
      </c>
      <c r="B6" s="222">
        <v>4501</v>
      </c>
      <c r="C6" s="223"/>
      <c r="D6" s="224">
        <v>277</v>
      </c>
      <c r="E6" s="225"/>
      <c r="F6" s="226">
        <v>6.2</v>
      </c>
      <c r="G6" s="220"/>
    </row>
    <row r="7" spans="1:7" s="213" customFormat="1" ht="14.1" customHeight="1" x14ac:dyDescent="0.2">
      <c r="A7" s="221" t="s">
        <v>163</v>
      </c>
      <c r="B7" s="222">
        <v>4414</v>
      </c>
      <c r="C7" s="223"/>
      <c r="D7" s="224">
        <v>238</v>
      </c>
      <c r="E7" s="225"/>
      <c r="F7" s="226">
        <v>5.4</v>
      </c>
      <c r="G7" s="220"/>
    </row>
    <row r="8" spans="1:7" s="213" customFormat="1" ht="14.1" customHeight="1" x14ac:dyDescent="0.2">
      <c r="A8" s="221" t="s">
        <v>172</v>
      </c>
      <c r="B8" s="222">
        <v>4148</v>
      </c>
      <c r="C8" s="223"/>
      <c r="D8" s="224">
        <v>177</v>
      </c>
      <c r="E8" s="225"/>
      <c r="F8" s="226">
        <v>4.3</v>
      </c>
      <c r="G8" s="220"/>
    </row>
    <row r="9" spans="1:7" s="213" customFormat="1" ht="14.1" customHeight="1" x14ac:dyDescent="0.2">
      <c r="A9" s="221" t="s">
        <v>187</v>
      </c>
      <c r="B9" s="222">
        <v>3614</v>
      </c>
      <c r="C9" s="223"/>
      <c r="D9" s="224">
        <v>168</v>
      </c>
      <c r="E9" s="225"/>
      <c r="F9" s="226">
        <v>4.5999999999999996</v>
      </c>
      <c r="G9" s="220"/>
    </row>
    <row r="10" spans="1:7" s="213" customFormat="1" ht="14.1" customHeight="1" x14ac:dyDescent="0.2">
      <c r="A10" s="221" t="s">
        <v>199</v>
      </c>
      <c r="B10" s="222">
        <v>4169</v>
      </c>
      <c r="C10" s="223"/>
      <c r="D10" s="224">
        <v>186</v>
      </c>
      <c r="E10" s="225"/>
      <c r="F10" s="226">
        <v>4.5</v>
      </c>
      <c r="G10" s="220"/>
    </row>
    <row r="11" spans="1:7" s="212" customFormat="1" ht="14.1" customHeight="1" x14ac:dyDescent="0.2">
      <c r="A11" s="227" t="s">
        <v>223</v>
      </c>
      <c r="B11" s="228">
        <v>3767</v>
      </c>
      <c r="C11" s="229"/>
      <c r="D11" s="230">
        <v>192</v>
      </c>
      <c r="E11" s="231"/>
      <c r="F11" s="232">
        <v>5.0999999999999996</v>
      </c>
      <c r="G11" s="233"/>
    </row>
    <row r="12" spans="1:7" ht="23.1" customHeight="1" x14ac:dyDescent="0.2">
      <c r="A12" s="165"/>
      <c r="B12" s="109"/>
      <c r="C12" s="165"/>
      <c r="D12" s="109"/>
      <c r="E12" s="165"/>
      <c r="F12" s="109"/>
      <c r="G12" s="165"/>
    </row>
    <row r="13" spans="1:7" ht="23.1" customHeight="1" x14ac:dyDescent="0.2">
      <c r="A13" s="164" t="s">
        <v>211</v>
      </c>
      <c r="B13" s="109"/>
      <c r="C13" s="165"/>
      <c r="D13" s="109"/>
      <c r="E13" s="165"/>
      <c r="F13" s="109"/>
      <c r="G13" s="165"/>
    </row>
    <row r="14" spans="1:7" ht="23.1" customHeight="1" x14ac:dyDescent="0.2">
      <c r="A14" s="165"/>
      <c r="B14" s="109"/>
      <c r="C14" s="165"/>
      <c r="D14" s="109"/>
      <c r="E14" s="165"/>
      <c r="F14" s="109"/>
      <c r="G14" s="165"/>
    </row>
    <row r="15" spans="1:7" ht="23.1" customHeight="1" x14ac:dyDescent="0.2">
      <c r="A15" s="234" t="s">
        <v>138</v>
      </c>
      <c r="B15" s="234"/>
      <c r="C15" s="234"/>
      <c r="D15" s="234"/>
      <c r="E15" s="234"/>
      <c r="F15" s="234"/>
      <c r="G15" s="165"/>
    </row>
    <row r="16" spans="1:7" ht="14.4" customHeight="1" x14ac:dyDescent="0.2">
      <c r="A16" s="39" t="s">
        <v>48</v>
      </c>
      <c r="B16" s="83" t="s">
        <v>49</v>
      </c>
      <c r="C16" s="85"/>
      <c r="D16" s="83" t="s">
        <v>50</v>
      </c>
      <c r="E16" s="85"/>
      <c r="F16" s="83" t="s">
        <v>51</v>
      </c>
      <c r="G16" s="85"/>
    </row>
    <row r="17" spans="1:7" ht="14.1" customHeight="1" x14ac:dyDescent="0.2">
      <c r="A17" s="235" t="s">
        <v>54</v>
      </c>
      <c r="B17" s="93" t="s">
        <v>52</v>
      </c>
      <c r="C17" s="94"/>
      <c r="D17" s="93" t="s">
        <v>52</v>
      </c>
      <c r="E17" s="94"/>
      <c r="F17" s="95" t="s">
        <v>53</v>
      </c>
      <c r="G17" s="236"/>
    </row>
    <row r="18" spans="1:7" ht="14.1" customHeight="1" x14ac:dyDescent="0.2">
      <c r="A18" s="237" t="s">
        <v>224</v>
      </c>
      <c r="B18" s="178">
        <v>9414</v>
      </c>
      <c r="C18" s="178"/>
      <c r="D18" s="180">
        <v>19</v>
      </c>
      <c r="E18" s="181"/>
      <c r="F18" s="238">
        <v>0.2</v>
      </c>
      <c r="G18" s="236"/>
    </row>
    <row r="19" spans="1:7" ht="14.1" customHeight="1" x14ac:dyDescent="0.2">
      <c r="A19" s="237" t="s">
        <v>163</v>
      </c>
      <c r="B19" s="178">
        <v>9862</v>
      </c>
      <c r="C19" s="178"/>
      <c r="D19" s="180">
        <v>14</v>
      </c>
      <c r="E19" s="181"/>
      <c r="F19" s="238">
        <v>0.14000000000000001</v>
      </c>
      <c r="G19" s="236"/>
    </row>
    <row r="20" spans="1:7" ht="14.1" customHeight="1" x14ac:dyDescent="0.2">
      <c r="A20" s="237" t="s">
        <v>172</v>
      </c>
      <c r="B20" s="178">
        <v>9462</v>
      </c>
      <c r="C20" s="178"/>
      <c r="D20" s="180">
        <v>23</v>
      </c>
      <c r="E20" s="181"/>
      <c r="F20" s="238">
        <v>0.24</v>
      </c>
      <c r="G20" s="236"/>
    </row>
    <row r="21" spans="1:7" ht="14.1" customHeight="1" x14ac:dyDescent="0.2">
      <c r="A21" s="237" t="s">
        <v>187</v>
      </c>
      <c r="B21" s="178">
        <v>9463</v>
      </c>
      <c r="C21" s="178"/>
      <c r="D21" s="180">
        <v>12</v>
      </c>
      <c r="E21" s="181"/>
      <c r="F21" s="238">
        <v>0.13</v>
      </c>
      <c r="G21" s="236"/>
    </row>
    <row r="22" spans="1:7" ht="14.1" customHeight="1" x14ac:dyDescent="0.2">
      <c r="A22" s="237" t="s">
        <v>199</v>
      </c>
      <c r="B22" s="178">
        <v>9402</v>
      </c>
      <c r="C22" s="178"/>
      <c r="D22" s="180">
        <v>14</v>
      </c>
      <c r="E22" s="181"/>
      <c r="F22" s="238">
        <v>0.14000000000000001</v>
      </c>
      <c r="G22" s="236"/>
    </row>
    <row r="23" spans="1:7" s="109" customFormat="1" ht="14.1" customHeight="1" x14ac:dyDescent="0.2">
      <c r="A23" s="239" t="s">
        <v>223</v>
      </c>
      <c r="B23" s="42">
        <v>9471</v>
      </c>
      <c r="C23" s="183"/>
      <c r="D23" s="184">
        <v>21</v>
      </c>
      <c r="E23" s="185"/>
      <c r="F23" s="240">
        <v>0.22</v>
      </c>
      <c r="G23" s="43"/>
    </row>
  </sheetData>
  <sheetProtection sheet="1" objects="1" scenarios="1"/>
  <mergeCells count="8">
    <mergeCell ref="B16:C16"/>
    <mergeCell ref="D16:E16"/>
    <mergeCell ref="F16:G16"/>
    <mergeCell ref="A3:F3"/>
    <mergeCell ref="B4:C4"/>
    <mergeCell ref="D4:E4"/>
    <mergeCell ref="F4:G4"/>
    <mergeCell ref="A15:F1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M34"/>
  <sheetViews>
    <sheetView showGridLines="0" zoomScaleNormal="100" zoomScaleSheetLayoutView="80" workbookViewId="0">
      <selection sqref="A1:P1"/>
    </sheetView>
  </sheetViews>
  <sheetFormatPr defaultColWidth="9" defaultRowHeight="13.2" x14ac:dyDescent="0.2"/>
  <cols>
    <col min="1" max="1" width="11.77734375" style="123" customWidth="1"/>
    <col min="2" max="2" width="11.44140625" style="162" customWidth="1"/>
    <col min="3" max="3" width="0.88671875" style="123" customWidth="1"/>
    <col min="4" max="4" width="11.44140625" style="162" customWidth="1"/>
    <col min="5" max="5" width="0.88671875" style="123" customWidth="1"/>
    <col min="6" max="6" width="11.44140625" style="162" customWidth="1"/>
    <col min="7" max="7" width="0.88671875" style="123" customWidth="1"/>
    <col min="8" max="8" width="11.44140625" style="162" customWidth="1"/>
    <col min="9" max="9" width="0.88671875" style="123" customWidth="1"/>
    <col min="10" max="10" width="11.44140625" style="162" customWidth="1"/>
    <col min="11" max="11" width="0.88671875" style="123" customWidth="1"/>
    <col min="12" max="12" width="11.44140625" style="162" customWidth="1"/>
    <col min="13" max="13" width="0.88671875" style="123" customWidth="1"/>
    <col min="14" max="16384" width="9" style="123"/>
  </cols>
  <sheetData>
    <row r="1" spans="1:13" ht="23.1" customHeight="1" x14ac:dyDescent="0.2">
      <c r="A1" s="188" t="s">
        <v>208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23.1" customHeight="1" x14ac:dyDescent="0.2">
      <c r="A2" s="125"/>
    </row>
    <row r="3" spans="1:13" ht="23.1" customHeight="1" x14ac:dyDescent="0.2">
      <c r="A3" s="189" t="s">
        <v>207</v>
      </c>
      <c r="B3" s="126"/>
      <c r="C3" s="126"/>
      <c r="D3" s="126"/>
      <c r="E3" s="126"/>
      <c r="F3" s="126"/>
      <c r="G3" s="126"/>
      <c r="H3" s="126"/>
      <c r="I3" s="126"/>
      <c r="J3" s="162" t="s">
        <v>149</v>
      </c>
      <c r="K3" s="126"/>
      <c r="L3" s="126"/>
      <c r="M3" s="126"/>
    </row>
    <row r="4" spans="1:13" ht="15.9" customHeight="1" x14ac:dyDescent="0.2">
      <c r="A4" s="129" t="s">
        <v>0</v>
      </c>
      <c r="B4" s="130" t="s">
        <v>80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</row>
    <row r="5" spans="1:13" ht="15.9" customHeight="1" x14ac:dyDescent="0.2">
      <c r="A5" s="135"/>
      <c r="B5" s="130" t="s">
        <v>81</v>
      </c>
      <c r="C5" s="131"/>
      <c r="D5" s="131"/>
      <c r="E5" s="132"/>
      <c r="F5" s="130" t="s">
        <v>82</v>
      </c>
      <c r="G5" s="131"/>
      <c r="H5" s="131"/>
      <c r="I5" s="132"/>
      <c r="J5" s="130" t="s">
        <v>83</v>
      </c>
      <c r="K5" s="131"/>
      <c r="L5" s="131"/>
      <c r="M5" s="132"/>
    </row>
    <row r="6" spans="1:13" ht="15.9" customHeight="1" x14ac:dyDescent="0.2">
      <c r="A6" s="136"/>
      <c r="B6" s="130" t="s">
        <v>84</v>
      </c>
      <c r="C6" s="132"/>
      <c r="D6" s="130" t="s">
        <v>85</v>
      </c>
      <c r="E6" s="132"/>
      <c r="F6" s="130" t="s">
        <v>84</v>
      </c>
      <c r="G6" s="132"/>
      <c r="H6" s="130" t="s">
        <v>85</v>
      </c>
      <c r="I6" s="132"/>
      <c r="J6" s="130" t="s">
        <v>84</v>
      </c>
      <c r="K6" s="132"/>
      <c r="L6" s="130" t="s">
        <v>85</v>
      </c>
      <c r="M6" s="132"/>
    </row>
    <row r="7" spans="1:13" ht="13.2" customHeight="1" x14ac:dyDescent="0.2">
      <c r="A7" s="190"/>
      <c r="B7" s="191" t="s">
        <v>86</v>
      </c>
      <c r="C7" s="192"/>
      <c r="D7" s="193" t="s">
        <v>150</v>
      </c>
      <c r="E7" s="192"/>
      <c r="F7" s="193" t="s">
        <v>192</v>
      </c>
      <c r="G7" s="192"/>
      <c r="H7" s="193" t="s">
        <v>192</v>
      </c>
      <c r="I7" s="192"/>
      <c r="J7" s="193" t="s">
        <v>86</v>
      </c>
      <c r="K7" s="192"/>
      <c r="L7" s="193" t="s">
        <v>86</v>
      </c>
      <c r="M7" s="192"/>
    </row>
    <row r="8" spans="1:13" ht="15" customHeight="1" x14ac:dyDescent="0.2">
      <c r="A8" s="194" t="s">
        <v>137</v>
      </c>
      <c r="B8" s="195">
        <v>144.80000000000001</v>
      </c>
      <c r="C8" s="196"/>
      <c r="D8" s="197">
        <v>146.5</v>
      </c>
      <c r="E8" s="196"/>
      <c r="F8" s="197">
        <v>38.6</v>
      </c>
      <c r="G8" s="196"/>
      <c r="H8" s="197">
        <v>38.6</v>
      </c>
      <c r="I8" s="196"/>
      <c r="J8" s="197" t="s">
        <v>151</v>
      </c>
      <c r="K8" s="196"/>
      <c r="L8" s="197" t="s">
        <v>151</v>
      </c>
      <c r="M8" s="196"/>
    </row>
    <row r="9" spans="1:13" ht="15" customHeight="1" x14ac:dyDescent="0.2">
      <c r="A9" s="194" t="s">
        <v>147</v>
      </c>
      <c r="B9" s="195">
        <v>144.9</v>
      </c>
      <c r="C9" s="196"/>
      <c r="D9" s="197">
        <v>146.4</v>
      </c>
      <c r="E9" s="196"/>
      <c r="F9" s="197">
        <v>37.799999999999997</v>
      </c>
      <c r="G9" s="196"/>
      <c r="H9" s="197">
        <v>38.700000000000003</v>
      </c>
      <c r="I9" s="196"/>
      <c r="J9" s="197" t="s">
        <v>151</v>
      </c>
      <c r="K9" s="196"/>
      <c r="L9" s="197" t="s">
        <v>151</v>
      </c>
      <c r="M9" s="196"/>
    </row>
    <row r="10" spans="1:13" ht="15" customHeight="1" x14ac:dyDescent="0.2">
      <c r="A10" s="194" t="s">
        <v>152</v>
      </c>
      <c r="B10" s="195">
        <v>144.69999999999999</v>
      </c>
      <c r="C10" s="196"/>
      <c r="D10" s="197">
        <v>146.6</v>
      </c>
      <c r="E10" s="196"/>
      <c r="F10" s="197">
        <v>37.9</v>
      </c>
      <c r="G10" s="196"/>
      <c r="H10" s="197">
        <v>38.6</v>
      </c>
      <c r="I10" s="196"/>
      <c r="J10" s="197" t="s">
        <v>151</v>
      </c>
      <c r="K10" s="196"/>
      <c r="L10" s="197" t="s">
        <v>151</v>
      </c>
      <c r="M10" s="196"/>
    </row>
    <row r="11" spans="1:13" ht="15" customHeight="1" x14ac:dyDescent="0.2">
      <c r="A11" s="194" t="s">
        <v>170</v>
      </c>
      <c r="B11" s="195">
        <v>145.4</v>
      </c>
      <c r="C11" s="196"/>
      <c r="D11" s="197">
        <v>146.19999999999999</v>
      </c>
      <c r="E11" s="196"/>
      <c r="F11" s="197">
        <v>38.9</v>
      </c>
      <c r="G11" s="196"/>
      <c r="H11" s="197">
        <v>38.5</v>
      </c>
      <c r="I11" s="196"/>
      <c r="J11" s="197" t="s">
        <v>151</v>
      </c>
      <c r="K11" s="196"/>
      <c r="L11" s="197" t="s">
        <v>151</v>
      </c>
      <c r="M11" s="196"/>
    </row>
    <row r="12" spans="1:13" ht="15" customHeight="1" x14ac:dyDescent="0.2">
      <c r="A12" s="194" t="s">
        <v>185</v>
      </c>
      <c r="B12" s="197" t="s">
        <v>151</v>
      </c>
      <c r="C12" s="196"/>
      <c r="D12" s="197" t="s">
        <v>151</v>
      </c>
      <c r="E12" s="196"/>
      <c r="F12" s="197" t="s">
        <v>151</v>
      </c>
      <c r="G12" s="196"/>
      <c r="H12" s="197" t="s">
        <v>151</v>
      </c>
      <c r="I12" s="196"/>
      <c r="J12" s="197" t="s">
        <v>151</v>
      </c>
      <c r="K12" s="196"/>
      <c r="L12" s="197" t="s">
        <v>151</v>
      </c>
      <c r="M12" s="196"/>
    </row>
    <row r="13" spans="1:13" ht="15" customHeight="1" x14ac:dyDescent="0.2">
      <c r="A13" s="194" t="s">
        <v>198</v>
      </c>
      <c r="B13" s="197">
        <v>145.5</v>
      </c>
      <c r="C13" s="196"/>
      <c r="D13" s="197">
        <v>147.4</v>
      </c>
      <c r="E13" s="196"/>
      <c r="F13" s="197">
        <v>39.6</v>
      </c>
      <c r="G13" s="196"/>
      <c r="H13" s="197">
        <v>39.299999999999997</v>
      </c>
      <c r="I13" s="196"/>
      <c r="J13" s="197" t="s">
        <v>151</v>
      </c>
      <c r="K13" s="196"/>
      <c r="L13" s="197" t="s">
        <v>151</v>
      </c>
      <c r="M13" s="196"/>
    </row>
    <row r="14" spans="1:13" ht="15" customHeight="1" x14ac:dyDescent="0.2">
      <c r="A14" s="194" t="s">
        <v>219</v>
      </c>
      <c r="B14" s="197">
        <v>146.1</v>
      </c>
      <c r="C14" s="196"/>
      <c r="D14" s="197">
        <v>147.6</v>
      </c>
      <c r="E14" s="196"/>
      <c r="F14" s="197">
        <v>40.5</v>
      </c>
      <c r="G14" s="196"/>
      <c r="H14" s="197">
        <v>40.1</v>
      </c>
      <c r="I14" s="196"/>
      <c r="J14" s="197" t="s">
        <v>12</v>
      </c>
      <c r="K14" s="196"/>
      <c r="L14" s="197" t="s">
        <v>12</v>
      </c>
      <c r="M14" s="196"/>
    </row>
    <row r="15" spans="1:13" ht="12" customHeight="1" x14ac:dyDescent="0.2">
      <c r="A15" s="198"/>
      <c r="B15" s="199"/>
      <c r="C15" s="200"/>
      <c r="D15" s="199"/>
      <c r="E15" s="200"/>
      <c r="F15" s="199"/>
      <c r="G15" s="200"/>
      <c r="H15" s="199"/>
      <c r="I15" s="200"/>
      <c r="J15" s="199"/>
      <c r="K15" s="200"/>
      <c r="L15" s="199"/>
      <c r="M15" s="200"/>
    </row>
    <row r="16" spans="1:13" s="162" customFormat="1" ht="23.1" customHeight="1" x14ac:dyDescent="0.2">
      <c r="A16" s="201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13" ht="23.1" customHeight="1" x14ac:dyDescent="0.2">
      <c r="A17" s="189" t="s">
        <v>206</v>
      </c>
      <c r="B17" s="126"/>
      <c r="C17" s="126"/>
      <c r="D17" s="126"/>
      <c r="E17" s="126"/>
      <c r="F17" s="126"/>
      <c r="G17" s="126"/>
      <c r="H17" s="126"/>
      <c r="I17" s="126"/>
      <c r="J17" s="162" t="s">
        <v>149</v>
      </c>
      <c r="K17" s="126"/>
      <c r="L17" s="126"/>
      <c r="M17" s="126"/>
    </row>
    <row r="18" spans="1:13" ht="15" customHeight="1" x14ac:dyDescent="0.2">
      <c r="A18" s="129" t="s">
        <v>0</v>
      </c>
      <c r="B18" s="130" t="s">
        <v>87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2"/>
    </row>
    <row r="19" spans="1:13" ht="15" customHeight="1" x14ac:dyDescent="0.2">
      <c r="A19" s="135"/>
      <c r="B19" s="130" t="s">
        <v>81</v>
      </c>
      <c r="C19" s="131"/>
      <c r="D19" s="131"/>
      <c r="E19" s="132"/>
      <c r="F19" s="130" t="s">
        <v>82</v>
      </c>
      <c r="G19" s="131"/>
      <c r="H19" s="131"/>
      <c r="I19" s="132"/>
      <c r="J19" s="130" t="s">
        <v>83</v>
      </c>
      <c r="K19" s="131"/>
      <c r="L19" s="131"/>
      <c r="M19" s="132"/>
    </row>
    <row r="20" spans="1:13" ht="15" customHeight="1" x14ac:dyDescent="0.2">
      <c r="A20" s="136"/>
      <c r="B20" s="130" t="s">
        <v>84</v>
      </c>
      <c r="C20" s="132"/>
      <c r="D20" s="130" t="s">
        <v>85</v>
      </c>
      <c r="E20" s="132"/>
      <c r="F20" s="130" t="s">
        <v>191</v>
      </c>
      <c r="G20" s="132"/>
      <c r="H20" s="130" t="s">
        <v>85</v>
      </c>
      <c r="I20" s="132"/>
      <c r="J20" s="130" t="s">
        <v>84</v>
      </c>
      <c r="K20" s="132"/>
      <c r="L20" s="130" t="s">
        <v>85</v>
      </c>
      <c r="M20" s="132"/>
    </row>
    <row r="21" spans="1:13" ht="15" customHeight="1" x14ac:dyDescent="0.2">
      <c r="A21" s="190"/>
      <c r="B21" s="191" t="s">
        <v>86</v>
      </c>
      <c r="C21" s="192"/>
      <c r="D21" s="193" t="s">
        <v>86</v>
      </c>
      <c r="E21" s="192"/>
      <c r="F21" s="193" t="s">
        <v>192</v>
      </c>
      <c r="G21" s="192"/>
      <c r="H21" s="193" t="s">
        <v>192</v>
      </c>
      <c r="I21" s="192"/>
      <c r="J21" s="193" t="s">
        <v>86</v>
      </c>
      <c r="K21" s="192"/>
      <c r="L21" s="193" t="s">
        <v>86</v>
      </c>
      <c r="M21" s="150"/>
    </row>
    <row r="22" spans="1:13" ht="15" customHeight="1" x14ac:dyDescent="0.2">
      <c r="A22" s="194" t="s">
        <v>137</v>
      </c>
      <c r="B22" s="195">
        <v>164.4</v>
      </c>
      <c r="C22" s="196"/>
      <c r="D22" s="197">
        <v>156.5</v>
      </c>
      <c r="E22" s="196"/>
      <c r="F22" s="197">
        <v>53.3</v>
      </c>
      <c r="G22" s="196"/>
      <c r="H22" s="197">
        <v>50.2</v>
      </c>
      <c r="I22" s="196"/>
      <c r="J22" s="197" t="s">
        <v>151</v>
      </c>
      <c r="K22" s="196"/>
      <c r="L22" s="197" t="s">
        <v>151</v>
      </c>
      <c r="M22" s="150"/>
    </row>
    <row r="23" spans="1:13" ht="15" customHeight="1" x14ac:dyDescent="0.2">
      <c r="A23" s="194" t="s">
        <v>147</v>
      </c>
      <c r="B23" s="195">
        <v>164.6</v>
      </c>
      <c r="C23" s="196"/>
      <c r="D23" s="197">
        <v>156.1</v>
      </c>
      <c r="E23" s="196"/>
      <c r="F23" s="197">
        <v>52.9</v>
      </c>
      <c r="G23" s="196"/>
      <c r="H23" s="197">
        <v>49.7</v>
      </c>
      <c r="I23" s="196"/>
      <c r="J23" s="197" t="s">
        <v>151</v>
      </c>
      <c r="K23" s="196"/>
      <c r="L23" s="197" t="s">
        <v>151</v>
      </c>
      <c r="M23" s="150"/>
    </row>
    <row r="24" spans="1:13" ht="15" customHeight="1" x14ac:dyDescent="0.2">
      <c r="A24" s="194" t="s">
        <v>152</v>
      </c>
      <c r="B24" s="195">
        <v>164.7</v>
      </c>
      <c r="C24" s="196"/>
      <c r="D24" s="197">
        <v>156.1</v>
      </c>
      <c r="E24" s="196"/>
      <c r="F24" s="197">
        <v>54.1</v>
      </c>
      <c r="G24" s="196"/>
      <c r="H24" s="197">
        <v>49.5</v>
      </c>
      <c r="I24" s="196"/>
      <c r="J24" s="197" t="s">
        <v>151</v>
      </c>
      <c r="K24" s="196"/>
      <c r="L24" s="197" t="s">
        <v>151</v>
      </c>
      <c r="M24" s="150"/>
    </row>
    <row r="25" spans="1:13" ht="15" customHeight="1" x14ac:dyDescent="0.2">
      <c r="A25" s="194" t="s">
        <v>170</v>
      </c>
      <c r="B25" s="195">
        <v>164.3</v>
      </c>
      <c r="C25" s="196"/>
      <c r="D25" s="197">
        <v>156.30000000000001</v>
      </c>
      <c r="E25" s="196"/>
      <c r="F25" s="197">
        <v>53.5</v>
      </c>
      <c r="G25" s="196"/>
      <c r="H25" s="197">
        <v>49.9</v>
      </c>
      <c r="I25" s="196"/>
      <c r="J25" s="197" t="s">
        <v>151</v>
      </c>
      <c r="K25" s="196"/>
      <c r="L25" s="197" t="s">
        <v>151</v>
      </c>
      <c r="M25" s="150"/>
    </row>
    <row r="26" spans="1:13" ht="15" customHeight="1" x14ac:dyDescent="0.2">
      <c r="A26" s="194" t="s">
        <v>185</v>
      </c>
      <c r="B26" s="195" t="s">
        <v>151</v>
      </c>
      <c r="C26" s="196"/>
      <c r="D26" s="197" t="s">
        <v>151</v>
      </c>
      <c r="E26" s="196"/>
      <c r="F26" s="197" t="s">
        <v>151</v>
      </c>
      <c r="G26" s="196"/>
      <c r="H26" s="197" t="s">
        <v>151</v>
      </c>
      <c r="I26" s="196"/>
      <c r="J26" s="197" t="s">
        <v>151</v>
      </c>
      <c r="K26" s="196"/>
      <c r="L26" s="197" t="s">
        <v>151</v>
      </c>
      <c r="M26" s="150"/>
    </row>
    <row r="27" spans="1:13" ht="15" customHeight="1" x14ac:dyDescent="0.2">
      <c r="A27" s="194" t="s">
        <v>198</v>
      </c>
      <c r="B27" s="195">
        <v>165.5</v>
      </c>
      <c r="C27" s="196"/>
      <c r="D27" s="197">
        <v>156.5</v>
      </c>
      <c r="E27" s="196"/>
      <c r="F27" s="197">
        <v>54.1</v>
      </c>
      <c r="G27" s="196"/>
      <c r="H27" s="197">
        <v>49.4</v>
      </c>
      <c r="I27" s="196"/>
      <c r="J27" s="197" t="s">
        <v>151</v>
      </c>
      <c r="K27" s="196"/>
      <c r="L27" s="197" t="s">
        <v>151</v>
      </c>
      <c r="M27" s="202"/>
    </row>
    <row r="28" spans="1:13" ht="15" customHeight="1" x14ac:dyDescent="0.2">
      <c r="A28" s="194" t="s">
        <v>219</v>
      </c>
      <c r="B28" s="195">
        <v>165.7</v>
      </c>
      <c r="C28" s="196"/>
      <c r="D28" s="197">
        <v>155.9</v>
      </c>
      <c r="E28" s="196"/>
      <c r="F28" s="197">
        <v>55</v>
      </c>
      <c r="G28" s="196"/>
      <c r="H28" s="197">
        <v>49</v>
      </c>
      <c r="I28" s="196"/>
      <c r="J28" s="197" t="s">
        <v>12</v>
      </c>
      <c r="K28" s="196"/>
      <c r="L28" s="197" t="s">
        <v>12</v>
      </c>
      <c r="M28" s="202"/>
    </row>
    <row r="29" spans="1:13" ht="12" customHeight="1" x14ac:dyDescent="0.2">
      <c r="A29" s="198"/>
      <c r="B29" s="203"/>
      <c r="C29" s="200"/>
      <c r="D29" s="199"/>
      <c r="E29" s="200"/>
      <c r="F29" s="199"/>
      <c r="G29" s="200"/>
      <c r="H29" s="199"/>
      <c r="I29" s="200"/>
      <c r="J29" s="199"/>
      <c r="K29" s="200"/>
      <c r="L29" s="199"/>
      <c r="M29" s="204"/>
    </row>
    <row r="30" spans="1:13" s="206" customFormat="1" ht="13.5" customHeight="1" x14ac:dyDescent="0.2">
      <c r="A30" s="205" t="s">
        <v>195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</row>
    <row r="31" spans="1:13" s="206" customFormat="1" ht="13.5" customHeight="1" x14ac:dyDescent="0.2">
      <c r="A31" s="207" t="s">
        <v>193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</row>
    <row r="32" spans="1:13" ht="13.5" customHeight="1" x14ac:dyDescent="0.2">
      <c r="A32" s="208" t="s">
        <v>196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</row>
    <row r="33" spans="1:13" ht="13.5" customHeight="1" x14ac:dyDescent="0.2">
      <c r="A33" s="208" t="s">
        <v>216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  <row r="34" spans="1:13" ht="23.1" customHeight="1" x14ac:dyDescent="0.2">
      <c r="A34" s="210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</row>
  </sheetData>
  <sheetProtection sheet="1" objects="1" scenarios="1"/>
  <mergeCells count="23">
    <mergeCell ref="A18:A20"/>
    <mergeCell ref="B18:M18"/>
    <mergeCell ref="B19:E19"/>
    <mergeCell ref="F19:I19"/>
    <mergeCell ref="J19:M19"/>
    <mergeCell ref="B20:C20"/>
    <mergeCell ref="D20:E20"/>
    <mergeCell ref="F20:G20"/>
    <mergeCell ref="H20:I20"/>
    <mergeCell ref="J20:K20"/>
    <mergeCell ref="L20:M20"/>
    <mergeCell ref="A1:M1"/>
    <mergeCell ref="A4:A6"/>
    <mergeCell ref="B4:M4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16.6640625" style="35" customWidth="1"/>
    <col min="2" max="2" width="16.6640625" style="36" customWidth="1"/>
    <col min="3" max="3" width="0.44140625" style="35" customWidth="1"/>
    <col min="4" max="4" width="16.6640625" style="36" customWidth="1"/>
    <col min="5" max="5" width="0.44140625" style="35" customWidth="1"/>
    <col min="6" max="6" width="16.6640625" style="36" customWidth="1"/>
    <col min="7" max="7" width="0.44140625" style="35" customWidth="1"/>
    <col min="8" max="8" width="16.6640625" style="36" customWidth="1"/>
    <col min="9" max="9" width="0.44140625" style="35" customWidth="1"/>
    <col min="10" max="16384" width="9" style="35"/>
  </cols>
  <sheetData>
    <row r="1" spans="1:9" ht="23.1" customHeight="1" x14ac:dyDescent="0.2">
      <c r="A1" s="164" t="s">
        <v>213</v>
      </c>
      <c r="B1" s="109"/>
      <c r="C1" s="165"/>
      <c r="D1" s="109"/>
      <c r="E1" s="165"/>
      <c r="F1" s="109"/>
      <c r="G1" s="165"/>
      <c r="H1" s="109"/>
      <c r="I1" s="165"/>
    </row>
    <row r="2" spans="1:9" ht="23.1" customHeight="1" x14ac:dyDescent="0.2">
      <c r="A2" s="165"/>
      <c r="B2" s="109"/>
      <c r="C2" s="165"/>
      <c r="D2" s="109"/>
      <c r="E2" s="165"/>
      <c r="F2" s="109"/>
      <c r="G2" s="165"/>
      <c r="H2" s="109"/>
      <c r="I2" s="165"/>
    </row>
    <row r="3" spans="1:9" ht="23.1" customHeight="1" x14ac:dyDescent="0.2">
      <c r="A3" s="38" t="s">
        <v>125</v>
      </c>
      <c r="B3" s="38"/>
      <c r="C3" s="38"/>
      <c r="D3" s="38"/>
      <c r="E3" s="38"/>
      <c r="F3" s="38"/>
      <c r="G3" s="38"/>
      <c r="H3" s="38"/>
      <c r="I3" s="165"/>
    </row>
    <row r="4" spans="1:9" ht="20.100000000000001" customHeight="1" x14ac:dyDescent="0.2">
      <c r="A4" s="166" t="s">
        <v>77</v>
      </c>
      <c r="B4" s="167" t="s">
        <v>78</v>
      </c>
      <c r="C4" s="168"/>
      <c r="D4" s="167" t="s">
        <v>79</v>
      </c>
      <c r="E4" s="168"/>
      <c r="F4" s="167" t="s">
        <v>131</v>
      </c>
      <c r="G4" s="168"/>
      <c r="H4" s="167" t="s">
        <v>126</v>
      </c>
      <c r="I4" s="168"/>
    </row>
    <row r="5" spans="1:9" ht="20.100000000000001" customHeight="1" x14ac:dyDescent="0.2">
      <c r="A5" s="169"/>
      <c r="B5" s="170"/>
      <c r="C5" s="171"/>
      <c r="D5" s="170"/>
      <c r="E5" s="171"/>
      <c r="F5" s="170"/>
      <c r="G5" s="171"/>
      <c r="H5" s="170"/>
      <c r="I5" s="171"/>
    </row>
    <row r="6" spans="1:9" ht="15.9" customHeight="1" x14ac:dyDescent="0.2">
      <c r="A6" s="172"/>
      <c r="B6" s="173" t="s">
        <v>52</v>
      </c>
      <c r="C6" s="174"/>
      <c r="D6" s="173" t="s">
        <v>52</v>
      </c>
      <c r="E6" s="174"/>
      <c r="F6" s="173" t="s">
        <v>52</v>
      </c>
      <c r="G6" s="174"/>
      <c r="H6" s="175" t="s">
        <v>127</v>
      </c>
      <c r="I6" s="176"/>
    </row>
    <row r="7" spans="1:9" ht="15.9" customHeight="1" x14ac:dyDescent="0.2">
      <c r="A7" s="177" t="s">
        <v>148</v>
      </c>
      <c r="B7" s="178">
        <v>4285</v>
      </c>
      <c r="C7" s="178"/>
      <c r="D7" s="179">
        <v>3694</v>
      </c>
      <c r="E7" s="178"/>
      <c r="F7" s="180">
        <v>591</v>
      </c>
      <c r="G7" s="181"/>
      <c r="H7" s="179">
        <v>16534</v>
      </c>
      <c r="I7" s="176"/>
    </row>
    <row r="8" spans="1:9" ht="15.9" customHeight="1" x14ac:dyDescent="0.2">
      <c r="A8" s="177" t="s">
        <v>152</v>
      </c>
      <c r="B8" s="178">
        <v>3730</v>
      </c>
      <c r="C8" s="178"/>
      <c r="D8" s="179">
        <v>3178</v>
      </c>
      <c r="E8" s="178"/>
      <c r="F8" s="180">
        <v>552</v>
      </c>
      <c r="G8" s="181"/>
      <c r="H8" s="179">
        <v>3784</v>
      </c>
      <c r="I8" s="176"/>
    </row>
    <row r="9" spans="1:9" ht="15.9" customHeight="1" x14ac:dyDescent="0.2">
      <c r="A9" s="177" t="s">
        <v>170</v>
      </c>
      <c r="B9" s="178">
        <v>3465</v>
      </c>
      <c r="C9" s="178"/>
      <c r="D9" s="179">
        <v>3142</v>
      </c>
      <c r="E9" s="178"/>
      <c r="F9" s="180">
        <v>323</v>
      </c>
      <c r="G9" s="181"/>
      <c r="H9" s="179">
        <v>3690</v>
      </c>
      <c r="I9" s="176"/>
    </row>
    <row r="10" spans="1:9" ht="15.9" customHeight="1" x14ac:dyDescent="0.2">
      <c r="A10" s="177" t="s">
        <v>185</v>
      </c>
      <c r="B10" s="178">
        <v>3332</v>
      </c>
      <c r="C10" s="178"/>
      <c r="D10" s="179">
        <v>2963</v>
      </c>
      <c r="E10" s="178"/>
      <c r="F10" s="180">
        <v>369</v>
      </c>
      <c r="G10" s="181"/>
      <c r="H10" s="179">
        <v>2945</v>
      </c>
      <c r="I10" s="176"/>
    </row>
    <row r="11" spans="1:9" ht="15.9" customHeight="1" x14ac:dyDescent="0.2">
      <c r="A11" s="177" t="s">
        <v>198</v>
      </c>
      <c r="B11" s="178">
        <v>3082</v>
      </c>
      <c r="C11" s="178"/>
      <c r="D11" s="179">
        <v>2723</v>
      </c>
      <c r="E11" s="178"/>
      <c r="F11" s="180">
        <v>359</v>
      </c>
      <c r="G11" s="181"/>
      <c r="H11" s="179">
        <v>3218</v>
      </c>
      <c r="I11" s="176"/>
    </row>
    <row r="12" spans="1:9" s="109" customFormat="1" ht="15.9" customHeight="1" x14ac:dyDescent="0.2">
      <c r="A12" s="182" t="s">
        <v>219</v>
      </c>
      <c r="B12" s="42">
        <v>3588</v>
      </c>
      <c r="C12" s="183"/>
      <c r="D12" s="42">
        <v>3227</v>
      </c>
      <c r="E12" s="183"/>
      <c r="F12" s="184">
        <v>361</v>
      </c>
      <c r="G12" s="185"/>
      <c r="H12" s="42">
        <v>2978</v>
      </c>
      <c r="I12" s="186"/>
    </row>
    <row r="13" spans="1:9" s="75" customFormat="1" ht="14.1" customHeight="1" x14ac:dyDescent="0.2">
      <c r="B13" s="187"/>
      <c r="D13" s="187"/>
      <c r="F13" s="187"/>
      <c r="H13" s="187"/>
    </row>
  </sheetData>
  <sheetProtection sheet="1" objects="1" scenarios="1"/>
  <mergeCells count="6">
    <mergeCell ref="A3:H3"/>
    <mergeCell ref="A4:A5"/>
    <mergeCell ref="B4:C5"/>
    <mergeCell ref="D4:E5"/>
    <mergeCell ref="F4:G5"/>
    <mergeCell ref="H4:I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130 </vt:lpstr>
      <vt:lpstr>131 </vt:lpstr>
      <vt:lpstr>132 </vt:lpstr>
      <vt:lpstr>133</vt:lpstr>
      <vt:lpstr>134</vt:lpstr>
      <vt:lpstr>135</vt:lpstr>
      <vt:lpstr>136・137</vt:lpstr>
      <vt:lpstr>138</vt:lpstr>
      <vt:lpstr>139</vt:lpstr>
      <vt:lpstr>140</vt:lpstr>
      <vt:lpstr>141 </vt:lpstr>
      <vt:lpstr>142 </vt:lpstr>
      <vt:lpstr>143 </vt:lpstr>
      <vt:lpstr>'130 '!Print_Area</vt:lpstr>
      <vt:lpstr>'133'!Print_Area</vt:lpstr>
      <vt:lpstr>'135'!Print_Area</vt:lpstr>
      <vt:lpstr>'138'!Print_Area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2024-06-06T02:12:27Z</cp:lastPrinted>
  <dcterms:created xsi:type="dcterms:W3CDTF">2005-04-04T00:56:17Z</dcterms:created>
  <dcterms:modified xsi:type="dcterms:W3CDTF">2024-06-27T06:23:48Z</dcterms:modified>
</cp:coreProperties>
</file>