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1000"/>
  </bookViews>
  <sheets>
    <sheet name="チェック表" sheetId="13" r:id="rId1"/>
    <sheet name="更新申請書(第4号様式）" sheetId="14" r:id="rId2"/>
    <sheet name="付表8" sheetId="15" r:id="rId3"/>
    <sheet name="【記載例】看多機" sheetId="8" r:id="rId4"/>
    <sheet name="【記載例】シフト記号表（勤務時間帯）" sheetId="5" r:id="rId5"/>
    <sheet name="看多機（1枚版）" sheetId="11" r:id="rId6"/>
    <sheet name="シフト記号表（勤務時間帯）" sheetId="10" r:id="rId7"/>
    <sheet name="記入方法" sheetId="4" r:id="rId8"/>
    <sheet name="プルダウン・リスト" sheetId="3" r:id="rId9"/>
  </sheets>
  <definedNames>
    <definedName name="【記載例】シフト記号" localSheetId="6">'シフト記号表（勤務時間帯）'!$C$6:$C$47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【記載例】看多機!$A$1:$BI$77</definedName>
    <definedName name="_xlnm.Print_Area" localSheetId="6">'シフト記号表（勤務時間帯）'!$B$1:$AB$52</definedName>
    <definedName name="_xlnm.Print_Area" localSheetId="0">チェック表!$A$1:$H$26</definedName>
    <definedName name="_xlnm.Print_Area" localSheetId="5">'看多機（1枚版）'!$A$1:$BI$77</definedName>
    <definedName name="_xlnm.Print_Area" localSheetId="7">記入方法!$B$1:$Q$84</definedName>
    <definedName name="_xlnm.Print_Area" localSheetId="1">'更新申請書(第4号様式）'!$A$1:$AH$60</definedName>
    <definedName name="_xlnm.Print_Area" localSheetId="2">付表8!$A$1:$N$59</definedName>
    <definedName name="_xlnm.Print_Titles" localSheetId="5">'看多機（1枚版）'!$1:$20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G20" i="11"/>
  <c r="AV19" i="11"/>
  <c r="AV20" i="11" s="1"/>
  <c r="AS19" i="11"/>
  <c r="AS20" i="11" s="1"/>
  <c r="AO19" i="11"/>
  <c r="AO20" i="11" s="1"/>
  <c r="AN19" i="11"/>
  <c r="AN20" i="11" s="1"/>
  <c r="AL19" i="11"/>
  <c r="AL20" i="11" s="1"/>
  <c r="AJ19" i="11"/>
  <c r="AJ20" i="11" s="1"/>
  <c r="AH19" i="11"/>
  <c r="AH20" i="11" s="1"/>
  <c r="AG19" i="11"/>
  <c r="AF19" i="11"/>
  <c r="AF20" i="11" s="1"/>
  <c r="AC19" i="11"/>
  <c r="AC20" i="11" s="1"/>
  <c r="Y19" i="11"/>
  <c r="Y20" i="11" s="1"/>
  <c r="X19" i="11"/>
  <c r="X20" i="11" s="1"/>
  <c r="V19" i="11"/>
  <c r="V20" i="11" s="1"/>
  <c r="AY18" i="11"/>
  <c r="AY19" i="11" s="1"/>
  <c r="AY20" i="11" s="1"/>
  <c r="AX18" i="11"/>
  <c r="AX19" i="11" s="1"/>
  <c r="AX20" i="11" s="1"/>
  <c r="AW18" i="11"/>
  <c r="AW19" i="11" s="1"/>
  <c r="AW20" i="11" s="1"/>
  <c r="BC8" i="1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4" i="10" l="1"/>
  <c r="Z46" i="10"/>
  <c r="Z19" i="11"/>
  <c r="Z20" i="11" s="1"/>
  <c r="AP19" i="11"/>
  <c r="AP20" i="11" s="1"/>
  <c r="AB19" i="11"/>
  <c r="AB20" i="11" s="1"/>
  <c r="AR19" i="11"/>
  <c r="AR20" i="11" s="1"/>
  <c r="AV74" i="11"/>
  <c r="W74" i="11"/>
  <c r="AG74" i="11"/>
  <c r="Z74" i="11"/>
  <c r="AU74" i="11"/>
  <c r="U73" i="11"/>
  <c r="AT74" i="11"/>
  <c r="Z73" i="11"/>
  <c r="AS74" i="11"/>
  <c r="AR74" i="11"/>
  <c r="AQ74" i="11"/>
  <c r="AE74" i="11"/>
  <c r="AW73" i="11"/>
  <c r="AK73" i="11"/>
  <c r="Y73" i="11"/>
  <c r="AI73" i="11"/>
  <c r="AT73" i="11"/>
  <c r="V73" i="11"/>
  <c r="AA73" i="11"/>
  <c r="AP74" i="11"/>
  <c r="AD74" i="11"/>
  <c r="AV73" i="11"/>
  <c r="AJ73" i="11"/>
  <c r="X73" i="11"/>
  <c r="AU73" i="11"/>
  <c r="W73" i="11"/>
  <c r="AY73" i="11"/>
  <c r="AO74" i="11"/>
  <c r="AC74" i="11"/>
  <c r="AH73" i="11"/>
  <c r="AN74" i="11"/>
  <c r="AB74" i="11"/>
  <c r="AB73" i="11"/>
  <c r="AY74" i="11"/>
  <c r="AM74" i="11"/>
  <c r="AA74" i="11"/>
  <c r="AS73" i="11"/>
  <c r="AG73" i="11"/>
  <c r="AE73" i="11"/>
  <c r="AP73" i="11"/>
  <c r="AD73" i="11"/>
  <c r="V74" i="11"/>
  <c r="AC73" i="11"/>
  <c r="AH74" i="11"/>
  <c r="U74" i="11"/>
  <c r="AM73" i="11"/>
  <c r="AX73" i="11"/>
  <c r="AX74" i="11"/>
  <c r="AL74" i="11"/>
  <c r="Y74" i="11"/>
  <c r="AR73" i="11"/>
  <c r="AF73" i="11"/>
  <c r="AK74" i="11"/>
  <c r="X74" i="11"/>
  <c r="AJ74" i="11"/>
  <c r="AI74" i="11"/>
  <c r="AN73" i="11"/>
  <c r="AL73" i="11"/>
  <c r="AW74" i="11"/>
  <c r="AQ73" i="11"/>
  <c r="AO73" i="11"/>
  <c r="AF74" i="11"/>
  <c r="Z75" i="11"/>
  <c r="AP75" i="11"/>
  <c r="AD75" i="11"/>
  <c r="AO75" i="11"/>
  <c r="AC75" i="11"/>
  <c r="AN75" i="11"/>
  <c r="AB75" i="11"/>
  <c r="AY75" i="11"/>
  <c r="AM75" i="11"/>
  <c r="AA75" i="11"/>
  <c r="AX75" i="11"/>
  <c r="AL75" i="11"/>
  <c r="Y75" i="11"/>
  <c r="AW75" i="11"/>
  <c r="AK75" i="11"/>
  <c r="X75" i="11"/>
  <c r="AV75" i="11"/>
  <c r="AJ75" i="11"/>
  <c r="W75" i="11"/>
  <c r="AU75" i="11"/>
  <c r="AI75" i="11"/>
  <c r="V75" i="11"/>
  <c r="AT75" i="11"/>
  <c r="AH75" i="11"/>
  <c r="U75" i="11"/>
  <c r="AS75" i="11"/>
  <c r="AG75" i="11"/>
  <c r="AR75" i="11"/>
  <c r="AF75" i="11"/>
  <c r="AQ75" i="11"/>
  <c r="AE75" i="11"/>
  <c r="AD19" i="11"/>
  <c r="AD20" i="11" s="1"/>
  <c r="AT19" i="11"/>
  <c r="AT20" i="11" s="1"/>
  <c r="L47" i="10"/>
  <c r="U19" i="11"/>
  <c r="U20" i="11" s="1"/>
  <c r="AK19" i="11"/>
  <c r="AK20" i="11" s="1"/>
  <c r="X47" i="10"/>
  <c r="Z47" i="10" s="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R39" i="10"/>
  <c r="X39" i="10" s="1"/>
  <c r="X41" i="10" s="1"/>
  <c r="Z43" i="10"/>
  <c r="AZ75" i="11" l="1"/>
  <c r="AZ73" i="11"/>
  <c r="AZ74"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Y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<sst xmlns="http://schemas.openxmlformats.org/spreadsheetml/2006/main" count="1897" uniqueCount="434">
  <si>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</si>
  <si>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</si>
  <si>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</si>
  <si>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</si>
  <si>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</si>
  <si>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</si>
  <si>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</si>
  <si>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</si>
  <si>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</si>
  <si>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</si>
  <si>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</si>
  <si>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</si>
  <si>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</si>
  <si>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</si>
  <si>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</si>
  <si>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</si>
  <si>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</si>
  <si>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</si>
  <si>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</si>
  <si>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</si>
  <si>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</si>
  <si>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</si>
  <si>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</si>
  <si>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</si>
  <si>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</si>
  <si>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</si>
  <si>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</si>
  <si>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</si>
  <si>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</si>
  <si>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</si>
  <si>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</si>
  <si>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</si>
  <si>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</si>
  <si>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</si>
  <si>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</si>
  <si>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</si>
  <si>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</si>
  <si>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</si>
  <si>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</si>
  <si>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</si>
  <si>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</si>
  <si>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</si>
  <si>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</si>
  <si>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</si>
  <si>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</si>
  <si>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</si>
  <si>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</si>
  <si>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</si>
  <si>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</si>
  <si>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</si>
  <si>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</si>
  <si>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</si>
  <si>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</si>
  <si>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</si>
  <si>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</si>
  <si>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</si>
  <si>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</si>
  <si>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</si>
  <si>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</si>
  <si>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</si>
  <si>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</si>
  <si>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</si>
  <si>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</si>
  <si>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</si>
  <si>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</si>
  <si>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</si>
  <si>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</si>
  <si>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</si>
  <si>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</si>
  <si>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</si>
  <si>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</si>
  <si>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</si>
  <si>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</si>
  <si>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</si>
  <si>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</si>
  <si>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</si>
  <si>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</si>
  <si>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</si>
  <si>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</si>
  <si>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</si>
  <si>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</si>
  <si>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</si>
  <si>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</si>
  <si>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</si>
  <si>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</si>
  <si>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</si>
  <si>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</si>
  <si>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</si>
  <si>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</si>
  <si>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</si>
  <si>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</si>
  <si>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</si>
  <si>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</si>
  <si>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</si>
  <si>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</si>
  <si>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</si>
  <si>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</si>
  <si>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</si>
  <si>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</si>
  <si>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</si>
  <si>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</si>
  <si>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</si>
  <si>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</si>
  <si>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</si>
  <si>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</si>
  <si>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</si>
  <si>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</si>
  <si>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</si>
  <si>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</si>
  <si>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</si>
  <si>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</si>
  <si>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</si>
  <si>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</si>
  <si>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</si>
  <si>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</si>
  <si>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</si>
  <si>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</si>
  <si>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</si>
  <si>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</si>
  <si>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</si>
  <si>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</si>
  <si>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</si>
  <si>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</si>
  <si>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</si>
  <si>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</si>
  <si>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</si>
  <si>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</si>
  <si>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</si>
  <si>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</si>
  <si>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</si>
  <si>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</si>
  <si>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</si>
  <si>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</si>
  <si>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</si>
  <si>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</si>
  <si>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</si>
  <si>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</si>
  <si>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</si>
  <si>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</si>
  <si>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</si>
  <si>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</si>
  <si>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</si>
  <si>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</si>
  <si>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</si>
  <si>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</si>
  <si>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</si>
  <si>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</si>
  <si>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</si>
  <si>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</si>
  <si>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</si>
  <si>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</si>
  <si>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</si>
  <si>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</si>
  <si>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</si>
  <si>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</si>
  <si>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</si>
  <si>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</si>
  <si>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</si>
  <si>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</si>
  <si>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</si>
  <si>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</si>
  <si>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</si>
  <si>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</si>
  <si>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</si>
  <si>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</si>
  <si>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</si>
  <si>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</si>
  <si>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</si>
  <si>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</si>
  <si>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</si>
  <si>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</si>
  <si>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</si>
  <si>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</si>
  <si>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</si>
  <si>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</si>
  <si>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</si>
  <si>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</si>
  <si>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</si>
  <si>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</si>
  <si>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</si>
  <si>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</si>
  <si>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</si>
  <si>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</si>
  <si>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</si>
  <si>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</si>
  <si>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</si>
  <si>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</si>
  <si>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</si>
  <si>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</si>
  <si>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</si>
  <si>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</si>
  <si>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</si>
  <si>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</si>
  <si>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</si>
  <si>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</si>
  <si>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</si>
  <si>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</si>
  <si>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</si>
  <si>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</si>
  <si>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</si>
  <si>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</si>
  <si>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</si>
  <si>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</si>
  <si>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</si>
  <si>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</si>
  <si>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</si>
  <si>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</si>
  <si>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</si>
  <si>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</si>
  <si>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</si>
  <si>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</si>
  <si>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</si>
  <si>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</si>
  <si>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</si>
  <si>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</si>
  <si>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</si>
  <si>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</si>
  <si>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</si>
  <si>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</si>
  <si>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</si>
  <si>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</si>
  <si>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</si>
  <si>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</si>
  <si>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</si>
  <si>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</si>
  <si>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</si>
  <si>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</si>
  <si>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</si>
  <si>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</si>
  <si>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</si>
  <si>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</si>
  <si>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</si>
  <si>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</si>
  <si>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</si>
  <si>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</si>
  <si>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</si>
  <si>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</si>
  <si>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</si>
  <si>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</si>
  <si>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</si>
  <si>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</si>
  <si>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</si>
  <si>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</si>
  <si>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</si>
  <si>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</si>
  <si>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</si>
  <si>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</si>
  <si>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</si>
  <si>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</si>
  <si>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</si>
  <si>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</si>
  <si>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</si>
  <si>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</si>
  <si>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</si>
  <si>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</si>
  <si>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</si>
  <si>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</si>
  <si>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</si>
  <si>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</si>
  <si>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</si>
  <si>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</si>
  <si>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</si>
  <si>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</si>
  <si>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t>運 営 規 程</t>
    <phoneticPr fontId="3"/>
  </si>
  <si>
    <t>介護支援専門員証</t>
    <rPh sb="0" eb="2">
      <t>カイゴ</t>
    </rPh>
    <rPh sb="2" eb="4">
      <t>シエン</t>
    </rPh>
    <rPh sb="4" eb="7">
      <t>センモンイン</t>
    </rPh>
    <rPh sb="7" eb="8">
      <t>ショウ</t>
    </rPh>
    <phoneticPr fontId="3"/>
  </si>
  <si>
    <t>介護支援専門員証の有効期限は確認しているか。（５年ごとに更新が必要です）</t>
    <rPh sb="0" eb="2">
      <t>カイゴ</t>
    </rPh>
    <rPh sb="9" eb="11">
      <t>ユウコウ</t>
    </rPh>
    <rPh sb="11" eb="13">
      <t>キゲン</t>
    </rPh>
    <rPh sb="14" eb="16">
      <t>カクニン</t>
    </rPh>
    <rPh sb="24" eb="25">
      <t>ネン</t>
    </rPh>
    <rPh sb="28" eb="30">
      <t>コウシン</t>
    </rPh>
    <rPh sb="31" eb="33">
      <t>ヒツヨウ</t>
    </rPh>
    <phoneticPr fontId="3"/>
  </si>
  <si>
    <t>介護支援専門員の資格書の写し</t>
    <rPh sb="0" eb="2">
      <t>カイゴ</t>
    </rPh>
    <rPh sb="2" eb="7">
      <t>シエンセンモンイン</t>
    </rPh>
    <rPh sb="8" eb="10">
      <t>シカク</t>
    </rPh>
    <rPh sb="10" eb="11">
      <t>ショ</t>
    </rPh>
    <rPh sb="12" eb="13">
      <t>ウツ</t>
    </rPh>
    <phoneticPr fontId="2"/>
  </si>
  <si>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</si>
  <si>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</si>
  <si>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</si>
  <si>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</si>
  <si>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運営規程</t>
    <rPh sb="0" eb="2">
      <t>ウンエイ</t>
    </rPh>
    <rPh sb="2" eb="4">
      <t>キテイ</t>
    </rPh>
    <phoneticPr fontId="3"/>
  </si>
  <si>
    <t>主な掲示事項</t>
    <rPh sb="0" eb="1">
      <t>オモ</t>
    </rPh>
    <rPh sb="2" eb="4">
      <t>ケイジ</t>
    </rPh>
    <rPh sb="4" eb="6">
      <t>ジコウ</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</si>
  <si>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</si>
  <si>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</si>
  <si>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</si>
  <si>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</si>
  <si>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</si>
  <si>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</si>
  <si>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</si>
  <si>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</si>
  <si>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</si>
  <si>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</si>
  <si>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</si>
  <si>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事業等の種類</t>
    <rPh sb="0" eb="3">
      <t>ジギョウトウ</t>
    </rPh>
    <rPh sb="4" eb="6">
      <t>シュルイ</t>
    </rPh>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</si>
  <si>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</si>
  <si>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</si>
  <si>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</si>
  <si>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</si>
  <si>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</si>
  <si>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</si>
  <si>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</si>
  <si>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</si>
  <si>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</si>
  <si>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</si>
  <si>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</si>
  <si>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</si>
  <si>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</si>
  <si>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</si>
  <si>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</si>
  <si>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</si>
  <si>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</si>
  <si>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</si>
  <si>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</si>
  <si>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</si>
  <si>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</si>
  <si>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4"/>
  </si>
  <si>
    <t>誓約書（参考様式6）</t>
    <rPh sb="0" eb="3">
      <t>セイヤクショ</t>
    </rPh>
    <rPh sb="4" eb="6">
      <t>サンコウ</t>
    </rPh>
    <rPh sb="6" eb="8">
      <t>ヨウシキ</t>
    </rPh>
    <phoneticPr fontId="24"/>
  </si>
  <si>
    <t>別添</t>
    <rPh sb="0" eb="2">
      <t>ベッテン</t>
    </rPh>
    <phoneticPr fontId="24"/>
  </si>
  <si>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4"/>
  </si>
  <si>
    <t>備考</t>
    <rPh sb="0" eb="2">
      <t>ビコウ</t>
    </rPh>
    <phoneticPr fontId="24"/>
  </si>
  <si>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</si>
  <si>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</si>
  <si>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</si>
  <si>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</si>
  <si>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</si>
  <si>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</si>
  <si>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</si>
  <si>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</si>
  <si>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</si>
  <si>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</si>
  <si>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</si>
  <si>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</si>
  <si>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</si>
  <si>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4"/>
  </si>
  <si>
    <t>ふりがな</t>
    <phoneticPr fontId="3"/>
  </si>
  <si>
    <t>管理者</t>
    <rPh sb="0" eb="3">
      <t>カンリシャ</t>
    </rPh>
    <phoneticPr fontId="24"/>
  </si>
  <si>
    <t>（郵便番号</t>
    <phoneticPr fontId="3"/>
  </si>
  <si>
    <t>主たる事務所の
所在地</t>
    <rPh sb="8" eb="11">
      <t>ショザイチ</t>
    </rPh>
    <phoneticPr fontId="3"/>
  </si>
  <si>
    <t>名称</t>
    <rPh sb="0" eb="1">
      <t>ナ</t>
    </rPh>
    <rPh sb="1" eb="2">
      <t>ショウ</t>
    </rPh>
    <phoneticPr fontId="3"/>
  </si>
  <si>
    <t>ふりがな</t>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</si>
  <si>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</si>
  <si>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t>
    <phoneticPr fontId="3"/>
  </si>
  <si>
    <t>-</t>
    <phoneticPr fontId="3"/>
  </si>
  <si>
    <t>（郵便番号</t>
    <phoneticPr fontId="3"/>
  </si>
  <si>
    <t>指定有効期間満了日</t>
    <rPh sb="0" eb="2">
      <t>シテイ</t>
    </rPh>
    <rPh sb="2" eb="4">
      <t>ユウコウ</t>
    </rPh>
    <rPh sb="4" eb="6">
      <t>キカン</t>
    </rPh>
    <rPh sb="6" eb="9">
      <t>マンリョウビ</t>
    </rPh>
    <phoneticPr fontId="24"/>
  </si>
  <si>
    <t>介護保険事業所番号</t>
    <phoneticPr fontId="24"/>
  </si>
  <si>
    <t>事業等の種類</t>
    <rPh sb="0" eb="2">
      <t>ジギョウ</t>
    </rPh>
    <rPh sb="2" eb="3">
      <t>トウ</t>
    </rPh>
    <rPh sb="4" eb="6">
      <t>シュルイ</t>
    </rPh>
    <phoneticPr fontId="24"/>
  </si>
  <si>
    <t>事 業 所</t>
    <rPh sb="0" eb="1">
      <t>コト</t>
    </rPh>
    <rPh sb="2" eb="3">
      <t>ギョウ</t>
    </rPh>
    <rPh sb="4" eb="5">
      <t>ジョ</t>
    </rPh>
    <phoneticPr fontId="24"/>
  </si>
  <si>
    <t>）</t>
    <phoneticPr fontId="3"/>
  </si>
  <si>
    <t>（郵便番号</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</si>
  <si>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</si>
  <si>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</si>
  <si>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</si>
  <si>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</si>
  <si>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</si>
  <si>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</si>
  <si>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</si>
  <si>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</si>
  <si>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</si>
  <si>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</si>
  <si>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ふりがな</t>
    <phoneticPr fontId="24"/>
  </si>
  <si>
    <t>申　請　者</t>
    <rPh sb="0" eb="1">
      <t>サル</t>
    </rPh>
    <rPh sb="2" eb="3">
      <t>ショウ</t>
    </rPh>
    <rPh sb="4" eb="5">
      <t>モノ</t>
    </rPh>
    <phoneticPr fontId="24"/>
  </si>
  <si>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</si>
  <si>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4"/>
  </si>
  <si>
    <t>名称</t>
    <rPh sb="0" eb="2">
      <t>メイショウ</t>
    </rPh>
    <phoneticPr fontId="24"/>
  </si>
  <si>
    <t>申請者</t>
  </si>
  <si>
    <t>所在地</t>
    <rPh sb="0" eb="3">
      <t>ショザイチ</t>
    </rPh>
    <phoneticPr fontId="24"/>
  </si>
  <si>
    <t>秦野市長</t>
    <rPh sb="0" eb="3">
      <t>ハダノシ</t>
    </rPh>
    <rPh sb="3" eb="4">
      <t>チョウ</t>
    </rPh>
    <phoneticPr fontId="3"/>
  </si>
  <si>
    <t>（宛先）</t>
    <phoneticPr fontId="24"/>
  </si>
  <si>
    <t>日</t>
  </si>
  <si>
    <t>月</t>
  </si>
  <si>
    <t>年</t>
  </si>
  <si>
    <t>指定更新申請書</t>
    <rPh sb="2" eb="4">
      <t>コウシン</t>
    </rPh>
    <phoneticPr fontId="3"/>
  </si>
  <si>
    <t>第４号様式（第４条関係）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</si>
  <si>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
  </si>
  <si>
    <t>備考</t>
    <rPh sb="0" eb="2">
      <t>ビコウ</t>
    </rPh>
    <phoneticPr fontId="3"/>
  </si>
  <si>
    <t>建物の構造</t>
    <rPh sb="0" eb="2">
      <t>タテモノ</t>
    </rPh>
    <rPh sb="3" eb="5">
      <t>コウゾウ</t>
    </rPh>
    <phoneticPr fontId="3"/>
  </si>
  <si>
    <t>人</t>
    <phoneticPr fontId="3"/>
  </si>
  <si>
    <t>宿泊サービスの利用定員</t>
  </si>
  <si>
    <t>通いサービスの利用定員</t>
  </si>
  <si>
    <t>登録定員</t>
  </si>
  <si>
    <t>宿泊サービスの利用定員から
個室の定員数を減じた数</t>
    <phoneticPr fontId="3"/>
  </si>
  <si>
    <t>㎡</t>
    <phoneticPr fontId="3"/>
  </si>
  <si>
    <t>個室以外の宿泊室の合計面積</t>
  </si>
  <si>
    <t>室</t>
    <phoneticPr fontId="3"/>
  </si>
  <si>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
  </si>
  <si>
    <t>室</t>
    <phoneticPr fontId="3"/>
  </si>
  <si>
    <t>個室の宿泊室</t>
    <rPh sb="0" eb="2">
      <t>コシツ</t>
    </rPh>
    <rPh sb="3" eb="6">
      <t>シュクハクシツ</t>
    </rPh>
    <phoneticPr fontId="3"/>
  </si>
  <si>
    <t>居間及び食堂の合計面積</t>
  </si>
  <si>
    <t>○設備に関する基準の確認に必要な事項</t>
    <phoneticPr fontId="3"/>
  </si>
  <si>
    <t>FAX番号</t>
    <phoneticPr fontId="3"/>
  </si>
  <si>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</si>
  <si>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</si>
  <si>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</si>
  <si>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</si>
  <si>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</si>
  <si>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</si>
  <si>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 </t>
    <phoneticPr fontId="3"/>
  </si>
  <si>
    <t xml:space="preserve">（郵便番号         </t>
    <phoneticPr fontId="3"/>
  </si>
  <si>
    <t>所在地</t>
  </si>
  <si>
    <t>名　称</t>
    <rPh sb="0" eb="1">
      <t>ナ</t>
    </rPh>
    <rPh sb="2" eb="3">
      <t>ショウ</t>
    </rPh>
    <phoneticPr fontId="3"/>
  </si>
  <si>
    <t>フリガナ</t>
  </si>
  <si>
    <t>事　業　所</t>
    <phoneticPr fontId="3"/>
  </si>
  <si>
    <t>（複合型サービス事業所を事業所所在地以外の場所で一部実施する場合の記載事項）</t>
    <rPh sb="1" eb="4">
      <t>フクゴウガタ</t>
    </rPh>
    <phoneticPr fontId="3"/>
  </si>
  <si>
    <t>別添のとおり</t>
    <rPh sb="0" eb="2">
      <t>ベッテン</t>
    </rPh>
    <phoneticPr fontId="3"/>
  </si>
  <si>
    <t>添付書類</t>
  </si>
  <si>
    <t>人</t>
    <phoneticPr fontId="3"/>
  </si>
  <si>
    <t>通いサービスの利用者数（推定数を記入）</t>
    <rPh sb="0" eb="1">
      <t>カヨ</t>
    </rPh>
    <rPh sb="7" eb="10">
      <t>リヨウシャ</t>
    </rPh>
    <rPh sb="10" eb="11">
      <t>スウ</t>
    </rPh>
    <rPh sb="12" eb="14">
      <t>スイテイ</t>
    </rPh>
    <rPh sb="14" eb="15">
      <t>スウ</t>
    </rPh>
    <rPh sb="16" eb="18">
      <t>キニュウ</t>
    </rPh>
    <phoneticPr fontId="3"/>
  </si>
  <si>
    <t>常勤換算後の人数（人）</t>
  </si>
  <si>
    <t>非常勤（人）</t>
  </si>
  <si>
    <t>常勤（人）</t>
  </si>
  <si>
    <t>兼務</t>
  </si>
  <si>
    <t>専従</t>
    <rPh sb="0" eb="2">
      <t>センジュウ</t>
    </rPh>
    <phoneticPr fontId="3"/>
  </si>
  <si>
    <t>兼務</t>
    <rPh sb="0" eb="2">
      <t>ケンム</t>
    </rPh>
    <phoneticPr fontId="3"/>
  </si>
  <si>
    <t>介護支援専門員</t>
    <rPh sb="0" eb="2">
      <t>カイゴ</t>
    </rPh>
    <rPh sb="2" eb="4">
      <t>シエン</t>
    </rPh>
    <rPh sb="4" eb="7">
      <t>センモンイン</t>
    </rPh>
    <phoneticPr fontId="3"/>
  </si>
  <si>
    <t>うち看護職員</t>
    <rPh sb="2" eb="4">
      <t>カンゴ</t>
    </rPh>
    <rPh sb="4" eb="6">
      <t>ショクイン</t>
    </rPh>
    <phoneticPr fontId="3"/>
  </si>
  <si>
    <t>介護従事者</t>
    <rPh sb="0" eb="2">
      <t>カイゴ</t>
    </rPh>
    <rPh sb="2" eb="5">
      <t>ジュウジシャ</t>
    </rPh>
    <phoneticPr fontId="3"/>
  </si>
  <si>
    <t>従業者の職種・員数</t>
    <phoneticPr fontId="3"/>
  </si>
  <si>
    <t>○人員に関する基準の確認に必要な事項</t>
    <phoneticPr fontId="3"/>
  </si>
  <si>
    <t>主な診療科名</t>
    <rPh sb="0" eb="1">
      <t>オモ</t>
    </rPh>
    <rPh sb="2" eb="4">
      <t>シンリョウ</t>
    </rPh>
    <rPh sb="4" eb="6">
      <t>カメイ</t>
    </rPh>
    <phoneticPr fontId="3"/>
  </si>
  <si>
    <t>名称</t>
    <rPh sb="0" eb="2">
      <t>メイショウ</t>
    </rPh>
    <phoneticPr fontId="3"/>
  </si>
  <si>
    <t>協力医療機関</t>
    <rPh sb="0" eb="2">
      <t>キョウリョク</t>
    </rPh>
    <rPh sb="2" eb="4">
      <t>イリョウ</t>
    </rPh>
    <rPh sb="4" eb="6">
      <t>キカン</t>
    </rPh>
    <phoneticPr fontId="3"/>
  </si>
  <si>
    <t>兼務する職種
及び勤務時間等</t>
    <phoneticPr fontId="3"/>
  </si>
  <si>
    <t>事業所番号</t>
    <phoneticPr fontId="3"/>
  </si>
  <si>
    <t>事業所の名称</t>
    <phoneticPr fontId="3"/>
  </si>
  <si>
    <t>他事業所の従業者との
兼務の有無</t>
    <phoneticPr fontId="3"/>
  </si>
  <si>
    <t xml:space="preserve">  ）</t>
    <phoneticPr fontId="3"/>
  </si>
  <si>
    <t xml:space="preserve">（職種： </t>
    <phoneticPr fontId="3"/>
  </si>
  <si>
    <t>事業所内の従業者
との兼務の有無</t>
    <phoneticPr fontId="3"/>
  </si>
  <si>
    <t>生年月日</t>
  </si>
  <si>
    <t>氏名</t>
  </si>
  <si>
    <t xml:space="preserve"> －</t>
    <phoneticPr fontId="3"/>
  </si>
  <si>
    <t>住所</t>
    <phoneticPr fontId="3"/>
  </si>
  <si>
    <t>管　理　者</t>
    <phoneticPr fontId="3"/>
  </si>
  <si>
    <t>種別</t>
    <rPh sb="0" eb="2">
      <t>シュベツ</t>
    </rPh>
    <phoneticPr fontId="3"/>
  </si>
  <si>
    <t>訪問看護事業所の指定の有無</t>
    <rPh sb="0" eb="2">
      <t>ホウモン</t>
    </rPh>
    <rPh sb="2" eb="4">
      <t>カンゴ</t>
    </rPh>
    <rPh sb="4" eb="7">
      <t>ジギョウショ</t>
    </rPh>
    <rPh sb="8" eb="10">
      <t>シテイ</t>
    </rPh>
    <rPh sb="11" eb="13">
      <t>ウム</t>
    </rPh>
    <phoneticPr fontId="3"/>
  </si>
  <si>
    <t>併設施設等</t>
    <phoneticPr fontId="3"/>
  </si>
  <si>
    <t>付表 8   複合型サービス事業所の指定に係る記載事項</t>
    <rPh sb="7" eb="10">
      <t>フクゴウガタ</t>
    </rPh>
    <rPh sb="14" eb="17">
      <t>ジギョウショ</t>
    </rPh>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</si>
  <si>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</si>
  <si>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</si>
  <si>
    <t>(役職名)　</t>
    <rPh sb="1" eb="4">
      <t>ヤクショクメイ</t>
    </rPh>
    <phoneticPr fontId="3"/>
  </si>
  <si>
    <t>　　　　(氏名)</t>
    <phoneticPr fontId="2"/>
  </si>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</sst>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yyyy&quot;年&quot;m&quot;月&quot;d&quot;日&quot;;@"/>
  </numFmts>
  <fonts count="4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sz val="10"/>
      <name val="ＭＳ Ｐ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9"/>
      <color rgb="FF000000"/>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12"/>
      <name val="游ゴシック"/>
      <family val="3"/>
      <charset val="128"/>
      <scheme val="minor"/>
    </font>
    <font>
      <b/>
      <sz val="12"/>
      <name val="游ゴシック"/>
      <family val="3"/>
      <charset val="128"/>
      <scheme val="minor"/>
    </font>
    <font>
      <sz val="9"/>
      <color rgb="FF000000"/>
      <name val="游ゴシック"/>
      <family val="2"/>
      <charset val="128"/>
      <scheme val="minor"/>
    </font>
    <font>
      <sz val="9"/>
      <color rgb="FF000000"/>
      <name val="Meiryo UI"/>
      <family val="3"/>
      <charset val="128"/>
    </font>
    <font>
      <sz val="10"/>
      <color rgb="FFFF0000"/>
      <name val="ＭＳ ゴシック"/>
      <family val="3"/>
      <charset val="128"/>
    </font>
    <font>
      <b/>
      <sz val="10"/>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17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3" fillId="0" borderId="0"/>
    <xf numFmtId="0" fontId="30" fillId="0" borderId="0" applyBorder="0"/>
    <xf numFmtId="0" fontId="23" fillId="0" borderId="0"/>
    <xf numFmtId="0" fontId="30" fillId="0" borderId="0" applyBorder="0"/>
    <xf numFmtId="0" fontId="33" fillId="0" borderId="0"/>
  </cellStyleXfs>
  <cellXfs count="78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24" fillId="0" borderId="0" xfId="2" applyFont="1" applyAlignment="1">
      <alignment vertical="center"/>
    </xf>
    <xf numFmtId="0" fontId="24" fillId="0" borderId="0" xfId="2" applyFont="1" applyBorder="1" applyAlignment="1">
      <alignment vertical="center"/>
    </xf>
    <xf numFmtId="0" fontId="24" fillId="0" borderId="0" xfId="2" applyFont="1" applyBorder="1" applyAlignment="1">
      <alignment vertical="center" wrapText="1"/>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33" xfId="2" applyFont="1" applyBorder="1" applyAlignment="1">
      <alignment vertical="center"/>
    </xf>
    <xf numFmtId="0" fontId="24" fillId="0" borderId="33" xfId="2" applyFont="1" applyFill="1" applyBorder="1" applyAlignment="1">
      <alignment horizontal="left" vertical="center" wrapText="1"/>
    </xf>
    <xf numFmtId="0" fontId="24" fillId="0" borderId="67" xfId="2" applyFont="1" applyBorder="1" applyAlignment="1">
      <alignment horizontal="center" vertical="center"/>
    </xf>
    <xf numFmtId="0" fontId="26" fillId="0" borderId="10" xfId="2" applyFont="1" applyBorder="1" applyAlignment="1">
      <alignment horizontal="center" vertical="center" wrapText="1"/>
    </xf>
    <xf numFmtId="0" fontId="26" fillId="0" borderId="8" xfId="2" applyFont="1" applyBorder="1" applyAlignment="1">
      <alignment horizontal="center" vertical="center"/>
    </xf>
    <xf numFmtId="0" fontId="23" fillId="0" borderId="0" xfId="2" applyAlignment="1">
      <alignment vertical="center"/>
    </xf>
    <xf numFmtId="0" fontId="23" fillId="0" borderId="67" xfId="2" applyBorder="1" applyAlignment="1">
      <alignment horizontal="center" vertical="center"/>
    </xf>
    <xf numFmtId="0" fontId="27" fillId="0" borderId="25" xfId="2" applyFont="1" applyBorder="1" applyAlignment="1">
      <alignment vertical="center" shrinkToFit="1"/>
    </xf>
    <xf numFmtId="0" fontId="24" fillId="0" borderId="70" xfId="2" applyFont="1" applyBorder="1" applyAlignment="1">
      <alignment horizontal="center" vertical="center"/>
    </xf>
    <xf numFmtId="0" fontId="26" fillId="0" borderId="51" xfId="2" applyFont="1" applyBorder="1" applyAlignment="1">
      <alignment horizontal="center" vertical="center" wrapText="1"/>
    </xf>
    <xf numFmtId="0" fontId="24" fillId="0" borderId="120" xfId="2" applyFont="1" applyBorder="1" applyAlignment="1">
      <alignment horizontal="center" vertical="center"/>
    </xf>
    <xf numFmtId="0" fontId="26" fillId="0" borderId="43" xfId="2" applyFont="1" applyBorder="1" applyAlignment="1">
      <alignment horizontal="center" vertical="center" wrapText="1"/>
    </xf>
    <xf numFmtId="0" fontId="24" fillId="0" borderId="8" xfId="2" applyFont="1" applyBorder="1" applyAlignment="1">
      <alignment vertical="center" wrapText="1"/>
    </xf>
    <xf numFmtId="0" fontId="26" fillId="0" borderId="8" xfId="2" applyFont="1" applyBorder="1" applyAlignment="1">
      <alignment horizontal="center" vertical="center"/>
    </xf>
    <xf numFmtId="0" fontId="24" fillId="0" borderId="67" xfId="2" applyFont="1" applyFill="1" applyBorder="1" applyAlignment="1">
      <alignment horizontal="center" vertical="center"/>
    </xf>
    <xf numFmtId="0" fontId="28" fillId="0" borderId="10" xfId="2" applyFont="1" applyBorder="1" applyAlignment="1">
      <alignment horizontal="center" vertical="center"/>
    </xf>
    <xf numFmtId="0" fontId="24" fillId="0" borderId="8" xfId="2" applyFont="1" applyBorder="1" applyAlignment="1">
      <alignment vertical="center"/>
    </xf>
    <xf numFmtId="0" fontId="25" fillId="0" borderId="0" xfId="2" applyFont="1" applyAlignment="1">
      <alignment vertical="center"/>
    </xf>
    <xf numFmtId="0" fontId="23" fillId="3" borderId="0" xfId="3" applyFont="1" applyFill="1" applyAlignment="1">
      <alignment vertical="center"/>
    </xf>
    <xf numFmtId="0" fontId="23" fillId="3" borderId="0" xfId="3" applyFont="1" applyFill="1" applyBorder="1" applyAlignment="1">
      <alignment vertical="center"/>
    </xf>
    <xf numFmtId="0" fontId="23" fillId="3" borderId="0" xfId="3" applyFont="1" applyFill="1" applyAlignment="1">
      <alignment horizontal="left" vertical="center"/>
    </xf>
    <xf numFmtId="0" fontId="23" fillId="3" borderId="0" xfId="4" applyFont="1" applyFill="1" applyBorder="1" applyAlignment="1">
      <alignment vertical="center"/>
    </xf>
    <xf numFmtId="0" fontId="23" fillId="3" borderId="0" xfId="4" applyFont="1" applyFill="1" applyBorder="1" applyAlignment="1">
      <alignment horizontal="center" vertical="center"/>
    </xf>
    <xf numFmtId="0" fontId="23" fillId="3" borderId="0" xfId="5" applyFont="1" applyFill="1" applyBorder="1" applyAlignment="1">
      <alignment horizontal="center" vertical="center" textRotation="255"/>
    </xf>
    <xf numFmtId="0" fontId="23" fillId="3" borderId="0" xfId="3" applyFont="1" applyFill="1" applyBorder="1" applyAlignment="1">
      <alignment horizontal="center" vertical="center"/>
    </xf>
    <xf numFmtId="0" fontId="27" fillId="3" borderId="0" xfId="4" applyFont="1" applyFill="1" applyBorder="1" applyAlignment="1">
      <alignment horizontal="center" vertical="center" wrapText="1"/>
    </xf>
    <xf numFmtId="0" fontId="27" fillId="3" borderId="33" xfId="4" applyFont="1" applyFill="1" applyBorder="1" applyAlignment="1">
      <alignment vertical="center" wrapText="1"/>
    </xf>
    <xf numFmtId="0" fontId="27" fillId="3" borderId="33" xfId="4" applyFont="1" applyFill="1" applyBorder="1" applyAlignment="1">
      <alignment horizontal="center" vertical="center" wrapText="1"/>
    </xf>
    <xf numFmtId="0" fontId="27" fillId="3" borderId="133" xfId="4" applyFont="1" applyFill="1" applyBorder="1" applyAlignment="1">
      <alignment horizontal="center" vertical="top" wrapText="1"/>
    </xf>
    <xf numFmtId="0" fontId="27" fillId="3" borderId="134" xfId="4" applyFont="1" applyFill="1" applyBorder="1" applyAlignment="1">
      <alignment horizontal="center" vertical="top" wrapText="1"/>
    </xf>
    <xf numFmtId="0" fontId="27" fillId="3" borderId="135" xfId="4" applyFont="1" applyFill="1" applyBorder="1" applyAlignment="1">
      <alignment horizontal="center" vertical="top" wrapText="1"/>
    </xf>
    <xf numFmtId="0" fontId="27" fillId="3" borderId="93" xfId="3" applyFont="1" applyFill="1" applyBorder="1" applyAlignment="1">
      <alignment horizontal="center" vertical="center"/>
    </xf>
    <xf numFmtId="0" fontId="27" fillId="3" borderId="136" xfId="3" applyFont="1" applyFill="1" applyBorder="1" applyAlignment="1">
      <alignment horizontal="center" vertical="center"/>
    </xf>
    <xf numFmtId="0" fontId="23" fillId="3" borderId="0" xfId="3" applyFont="1" applyFill="1" applyBorder="1" applyAlignment="1">
      <alignment horizontal="centerContinuous" vertical="center"/>
    </xf>
    <xf numFmtId="49" fontId="27" fillId="3" borderId="24" xfId="3" applyNumberFormat="1" applyFont="1" applyFill="1" applyBorder="1" applyAlignment="1">
      <alignment vertical="center"/>
    </xf>
    <xf numFmtId="49" fontId="31" fillId="3" borderId="24" xfId="3" applyNumberFormat="1" applyFont="1" applyFill="1" applyBorder="1" applyAlignment="1">
      <alignment vertical="center"/>
    </xf>
    <xf numFmtId="0" fontId="27" fillId="3" borderId="0" xfId="3" applyFont="1" applyFill="1" applyAlignment="1">
      <alignment vertical="center"/>
    </xf>
    <xf numFmtId="0" fontId="27" fillId="3" borderId="0" xfId="3" applyFont="1" applyFill="1" applyAlignment="1">
      <alignment horizontal="left" vertical="top" wrapText="1"/>
    </xf>
    <xf numFmtId="0" fontId="27" fillId="3" borderId="0" xfId="3" applyFont="1" applyFill="1" applyAlignment="1">
      <alignment horizontal="left" vertical="top"/>
    </xf>
    <xf numFmtId="0" fontId="27" fillId="3" borderId="0" xfId="3" applyFont="1" applyFill="1" applyBorder="1" applyAlignment="1">
      <alignment vertical="center"/>
    </xf>
    <xf numFmtId="0" fontId="27" fillId="3" borderId="0" xfId="3" applyFont="1" applyFill="1" applyAlignment="1">
      <alignment vertical="top"/>
    </xf>
    <xf numFmtId="0" fontId="27" fillId="3" borderId="0" xfId="3" applyFont="1" applyFill="1" applyAlignment="1">
      <alignment horizontal="right" vertical="center"/>
    </xf>
    <xf numFmtId="0" fontId="27" fillId="3" borderId="0" xfId="3" applyFont="1" applyFill="1" applyAlignment="1">
      <alignment horizontal="center" vertical="center"/>
    </xf>
    <xf numFmtId="0" fontId="27" fillId="3" borderId="0" xfId="3" applyFont="1" applyFill="1" applyBorder="1" applyAlignment="1">
      <alignment vertical="top"/>
    </xf>
    <xf numFmtId="0" fontId="27" fillId="3" borderId="0" xfId="4" applyFont="1" applyFill="1" applyBorder="1" applyAlignment="1">
      <alignment vertical="center"/>
    </xf>
    <xf numFmtId="0" fontId="32" fillId="3" borderId="0" xfId="3" applyFont="1" applyFill="1" applyAlignment="1">
      <alignment vertical="center"/>
    </xf>
    <xf numFmtId="0" fontId="34" fillId="3" borderId="0" xfId="6" applyFont="1" applyFill="1" applyBorder="1" applyAlignment="1">
      <alignment horizontal="left" vertical="top"/>
    </xf>
    <xf numFmtId="0" fontId="35" fillId="3" borderId="0" xfId="6" applyFont="1" applyFill="1" applyBorder="1" applyAlignment="1">
      <alignment horizontal="left" vertical="top"/>
    </xf>
    <xf numFmtId="0" fontId="36" fillId="3" borderId="0" xfId="6" applyFont="1" applyFill="1" applyBorder="1" applyAlignment="1">
      <alignment horizontal="left" vertical="top" indent="5"/>
    </xf>
    <xf numFmtId="0" fontId="36" fillId="3" borderId="0" xfId="6" applyFont="1" applyFill="1" applyBorder="1" applyAlignment="1">
      <alignment horizontal="left" vertical="top" indent="9"/>
    </xf>
    <xf numFmtId="0" fontId="36" fillId="3" borderId="0" xfId="6" applyFont="1" applyFill="1" applyBorder="1" applyAlignment="1">
      <alignment horizontal="left" vertical="top"/>
    </xf>
    <xf numFmtId="0" fontId="34" fillId="3" borderId="0" xfId="6" applyFont="1" applyFill="1" applyBorder="1" applyAlignment="1">
      <alignment horizontal="left" vertical="center"/>
    </xf>
    <xf numFmtId="0" fontId="37" fillId="3" borderId="0" xfId="6" applyFont="1" applyFill="1" applyBorder="1" applyAlignment="1">
      <alignment vertical="center" wrapText="1"/>
    </xf>
    <xf numFmtId="0" fontId="37" fillId="3" borderId="0" xfId="6" applyFont="1" applyFill="1" applyBorder="1" applyAlignment="1">
      <alignment horizontal="center" vertical="center" wrapText="1"/>
    </xf>
    <xf numFmtId="0" fontId="37" fillId="3" borderId="0" xfId="6" applyFont="1" applyFill="1" applyBorder="1" applyAlignment="1">
      <alignment horizontal="left" vertical="center" wrapText="1"/>
    </xf>
    <xf numFmtId="0" fontId="37" fillId="3" borderId="140" xfId="6" applyFont="1" applyFill="1" applyBorder="1" applyAlignment="1">
      <alignment vertical="center" wrapText="1"/>
    </xf>
    <xf numFmtId="0" fontId="37" fillId="3" borderId="141" xfId="6" applyFont="1" applyFill="1" applyBorder="1" applyAlignment="1">
      <alignment vertical="center" wrapText="1"/>
    </xf>
    <xf numFmtId="0" fontId="37" fillId="3" borderId="142" xfId="6" applyFont="1" applyFill="1" applyBorder="1" applyAlignment="1">
      <alignment vertical="center" wrapText="1"/>
    </xf>
    <xf numFmtId="0" fontId="34" fillId="0" borderId="0" xfId="6" applyFont="1" applyFill="1" applyBorder="1" applyAlignment="1">
      <alignment vertical="center" wrapText="1"/>
    </xf>
    <xf numFmtId="0" fontId="34" fillId="3" borderId="0" xfId="6" applyFont="1" applyFill="1" applyBorder="1" applyAlignment="1">
      <alignment vertical="center" wrapText="1"/>
    </xf>
    <xf numFmtId="0" fontId="38" fillId="3" borderId="25" xfId="6" applyFont="1" applyFill="1" applyBorder="1" applyAlignment="1">
      <alignment horizontal="center" vertical="center" wrapText="1"/>
    </xf>
    <xf numFmtId="0" fontId="37" fillId="3" borderId="24" xfId="6" applyFont="1" applyFill="1" applyBorder="1" applyAlignment="1">
      <alignment horizontal="center" vertical="center" wrapText="1"/>
    </xf>
    <xf numFmtId="0" fontId="37" fillId="3" borderId="24" xfId="6" applyNumberFormat="1" applyFont="1" applyFill="1" applyBorder="1" applyAlignment="1">
      <alignment vertical="center" wrapText="1"/>
    </xf>
    <xf numFmtId="0" fontId="37" fillId="3" borderId="10" xfId="6" applyFont="1" applyFill="1" applyBorder="1" applyAlignment="1">
      <alignment horizontal="center" vertical="center" wrapText="1"/>
    </xf>
    <xf numFmtId="0" fontId="37" fillId="3" borderId="25" xfId="6" applyFont="1" applyFill="1" applyBorder="1" applyAlignment="1">
      <alignment horizontal="center" vertical="center" wrapText="1"/>
    </xf>
    <xf numFmtId="0" fontId="37" fillId="3" borderId="32" xfId="6" applyNumberFormat="1" applyFont="1" applyFill="1" applyBorder="1" applyAlignment="1">
      <alignment vertical="center" wrapText="1"/>
    </xf>
    <xf numFmtId="0" fontId="37" fillId="3" borderId="11" xfId="6" applyNumberFormat="1" applyFont="1" applyFill="1" applyBorder="1" applyAlignment="1">
      <alignment vertical="center" wrapText="1"/>
    </xf>
    <xf numFmtId="0" fontId="37" fillId="3" borderId="8" xfId="6" applyFont="1" applyFill="1" applyBorder="1" applyAlignment="1">
      <alignment horizontal="center" vertical="center" wrapText="1"/>
    </xf>
    <xf numFmtId="0" fontId="37" fillId="3" borderId="8" xfId="6" applyFont="1" applyFill="1" applyBorder="1" applyAlignment="1">
      <alignment horizontal="center" vertical="center" shrinkToFit="1"/>
    </xf>
    <xf numFmtId="49" fontId="37" fillId="3" borderId="24" xfId="6" applyNumberFormat="1" applyFont="1" applyFill="1" applyBorder="1" applyAlignment="1">
      <alignment horizontal="center" vertical="center" wrapText="1"/>
    </xf>
    <xf numFmtId="49" fontId="36" fillId="3" borderId="24" xfId="6" applyNumberFormat="1" applyFont="1" applyFill="1" applyBorder="1" applyAlignment="1">
      <alignment horizontal="right" vertical="center" wrapText="1"/>
    </xf>
    <xf numFmtId="0" fontId="37" fillId="3" borderId="146" xfId="6" applyFont="1" applyFill="1" applyBorder="1" applyAlignment="1">
      <alignment horizontal="center" vertical="center" wrapText="1"/>
    </xf>
    <xf numFmtId="49" fontId="37" fillId="3" borderId="146" xfId="6" applyNumberFormat="1" applyFont="1" applyFill="1" applyBorder="1" applyAlignment="1">
      <alignment horizontal="center" vertical="center" wrapText="1"/>
    </xf>
    <xf numFmtId="0" fontId="37" fillId="3" borderId="21" xfId="6" applyFont="1" applyFill="1" applyBorder="1" applyAlignment="1">
      <alignment horizontal="center" vertical="center" wrapText="1"/>
    </xf>
    <xf numFmtId="0" fontId="37" fillId="3" borderId="61" xfId="6" applyFont="1" applyFill="1" applyBorder="1" applyAlignment="1">
      <alignment horizontal="center" vertical="center" wrapText="1"/>
    </xf>
    <xf numFmtId="0" fontId="38" fillId="0" borderId="6" xfId="6" applyFont="1" applyFill="1" applyBorder="1" applyAlignment="1">
      <alignment vertical="center" wrapText="1"/>
    </xf>
    <xf numFmtId="0" fontId="37" fillId="3" borderId="25" xfId="6" applyFont="1" applyFill="1" applyBorder="1" applyAlignment="1">
      <alignment vertical="center" wrapText="1"/>
    </xf>
    <xf numFmtId="0" fontId="37" fillId="3" borderId="32" xfId="6" applyNumberFormat="1" applyFont="1" applyFill="1" applyBorder="1" applyAlignment="1">
      <alignment horizontal="right" vertical="center" wrapText="1"/>
    </xf>
    <xf numFmtId="0" fontId="41" fillId="3" borderId="0" xfId="6" applyFont="1" applyFill="1" applyBorder="1" applyAlignment="1">
      <alignment horizontal="left" vertical="top"/>
    </xf>
    <xf numFmtId="0" fontId="36" fillId="3" borderId="25" xfId="6" applyFont="1" applyFill="1" applyBorder="1" applyAlignment="1">
      <alignment vertical="center" wrapText="1"/>
    </xf>
    <xf numFmtId="0" fontId="36" fillId="3" borderId="10" xfId="6" applyFont="1" applyFill="1" applyBorder="1" applyAlignment="1">
      <alignment horizontal="center" vertical="center" wrapText="1"/>
    </xf>
    <xf numFmtId="0" fontId="37" fillId="3" borderId="11" xfId="6" applyNumberFormat="1" applyFont="1" applyFill="1" applyBorder="1" applyAlignment="1">
      <alignment horizontal="right" vertical="center" wrapText="1"/>
    </xf>
    <xf numFmtId="0" fontId="38" fillId="3" borderId="22" xfId="6" applyFont="1" applyFill="1" applyBorder="1" applyAlignment="1">
      <alignment horizontal="center" vertical="center"/>
    </xf>
    <xf numFmtId="0" fontId="37" fillId="3" borderId="158" xfId="6" applyNumberFormat="1" applyFont="1" applyFill="1" applyBorder="1" applyAlignment="1">
      <alignment horizontal="center" vertical="center" wrapText="1"/>
    </xf>
    <xf numFmtId="0" fontId="37" fillId="3" borderId="159" xfId="6" applyNumberFormat="1" applyFont="1" applyFill="1" applyBorder="1" applyAlignment="1">
      <alignment horizontal="center" vertical="center" wrapText="1"/>
    </xf>
    <xf numFmtId="0" fontId="37" fillId="3" borderId="160" xfId="6" applyNumberFormat="1" applyFont="1" applyFill="1" applyBorder="1" applyAlignment="1">
      <alignment horizontal="center" vertical="center" wrapText="1"/>
    </xf>
    <xf numFmtId="0" fontId="37" fillId="3" borderId="161" xfId="6" applyNumberFormat="1" applyFont="1" applyFill="1" applyBorder="1" applyAlignment="1">
      <alignment horizontal="center" vertical="center" wrapText="1"/>
    </xf>
    <xf numFmtId="0" fontId="37" fillId="3" borderId="162" xfId="6" applyNumberFormat="1" applyFont="1" applyFill="1" applyBorder="1" applyAlignment="1">
      <alignment horizontal="center" vertical="center" wrapText="1"/>
    </xf>
    <xf numFmtId="0" fontId="37" fillId="3" borderId="165" xfId="6" applyNumberFormat="1" applyFont="1" applyFill="1" applyBorder="1" applyAlignment="1">
      <alignment horizontal="center" vertical="center" wrapText="1"/>
    </xf>
    <xf numFmtId="0" fontId="37" fillId="3" borderId="158" xfId="6" applyFont="1" applyFill="1" applyBorder="1" applyAlignment="1">
      <alignment horizontal="center" vertical="center" wrapText="1"/>
    </xf>
    <xf numFmtId="0" fontId="37" fillId="3" borderId="159" xfId="6" applyFont="1" applyFill="1" applyBorder="1" applyAlignment="1">
      <alignment horizontal="center" vertical="center" wrapText="1"/>
    </xf>
    <xf numFmtId="0" fontId="37" fillId="3" borderId="45" xfId="6" applyFont="1" applyFill="1" applyBorder="1" applyAlignment="1">
      <alignment horizontal="center" vertical="center" wrapText="1"/>
    </xf>
    <xf numFmtId="0" fontId="37" fillId="3" borderId="158" xfId="6" applyFont="1" applyFill="1" applyBorder="1" applyAlignment="1">
      <alignment horizontal="center" vertical="center" shrinkToFit="1"/>
    </xf>
    <xf numFmtId="0" fontId="37" fillId="3" borderId="48" xfId="6" applyFont="1" applyFill="1" applyBorder="1" applyAlignment="1">
      <alignment vertical="top" wrapText="1"/>
    </xf>
    <xf numFmtId="49" fontId="37" fillId="3" borderId="0" xfId="6" applyNumberFormat="1" applyFont="1" applyFill="1" applyBorder="1" applyAlignment="1">
      <alignment horizontal="center" vertical="center" wrapText="1"/>
    </xf>
    <xf numFmtId="49" fontId="38" fillId="3" borderId="0" xfId="6" applyNumberFormat="1" applyFont="1" applyFill="1" applyBorder="1" applyAlignment="1">
      <alignment horizontal="center" vertical="center" wrapText="1"/>
    </xf>
    <xf numFmtId="49" fontId="37" fillId="3" borderId="0" xfId="6" applyNumberFormat="1" applyFont="1" applyFill="1" applyBorder="1" applyAlignment="1">
      <alignment vertical="center" shrinkToFit="1"/>
    </xf>
    <xf numFmtId="0" fontId="37" fillId="3" borderId="174" xfId="6" applyFont="1" applyFill="1" applyBorder="1" applyAlignment="1">
      <alignment horizontal="center" vertical="center" wrapText="1"/>
    </xf>
    <xf numFmtId="0" fontId="37" fillId="3" borderId="10" xfId="6" applyFont="1" applyFill="1" applyBorder="1" applyAlignment="1">
      <alignment vertical="center" shrinkToFit="1"/>
    </xf>
    <xf numFmtId="0" fontId="27" fillId="3" borderId="0" xfId="4" applyFont="1" applyFill="1" applyAlignment="1">
      <alignment vertical="center" wrapText="1"/>
    </xf>
    <xf numFmtId="0" fontId="24" fillId="0" borderId="23" xfId="2" applyFont="1" applyBorder="1" applyAlignment="1">
      <alignment vertical="center"/>
    </xf>
    <xf numFmtId="0" fontId="24" fillId="0" borderId="11" xfId="2" applyFont="1" applyBorder="1" applyAlignment="1">
      <alignment vertical="top" wrapText="1"/>
    </xf>
    <xf numFmtId="0" fontId="24" fillId="0" borderId="11" xfId="2" applyFont="1" applyBorder="1" applyAlignment="1">
      <alignment horizontal="left" vertical="center" wrapText="1"/>
    </xf>
    <xf numFmtId="0" fontId="24" fillId="0" borderId="24" xfId="2" applyFont="1" applyBorder="1" applyAlignment="1">
      <alignment horizontal="left" vertical="center" wrapText="1"/>
    </xf>
    <xf numFmtId="0" fontId="24" fillId="0" borderId="25" xfId="2" applyFont="1" applyBorder="1" applyAlignment="1">
      <alignment horizontal="left" vertical="center" wrapText="1"/>
    </xf>
    <xf numFmtId="0" fontId="24" fillId="0" borderId="0"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4" fillId="0" borderId="11" xfId="2" applyFont="1" applyBorder="1" applyAlignment="1">
      <alignment horizontal="center" vertical="center"/>
    </xf>
    <xf numFmtId="0" fontId="24" fillId="0" borderId="10" xfId="2" applyFont="1" applyBorder="1" applyAlignment="1">
      <alignment horizontal="center" vertical="center"/>
    </xf>
    <xf numFmtId="0" fontId="23" fillId="0" borderId="8" xfId="2" applyFont="1" applyBorder="1" applyAlignment="1">
      <alignment horizontal="left" vertical="center" wrapText="1"/>
    </xf>
    <xf numFmtId="0" fontId="24" fillId="0" borderId="8" xfId="2" applyFont="1" applyBorder="1" applyAlignment="1">
      <alignment horizontal="center" vertical="top" wrapText="1"/>
    </xf>
    <xf numFmtId="0" fontId="24" fillId="0" borderId="8" xfId="2" applyFont="1" applyBorder="1" applyAlignment="1">
      <alignment horizontal="center" vertical="center"/>
    </xf>
    <xf numFmtId="0" fontId="24" fillId="0" borderId="0" xfId="2" applyFont="1" applyBorder="1" applyAlignment="1">
      <alignment horizontal="center" vertical="center"/>
    </xf>
    <xf numFmtId="0" fontId="24" fillId="0" borderId="24" xfId="2" applyFont="1" applyBorder="1" applyAlignment="1">
      <alignment horizontal="center" vertical="top" wrapText="1"/>
    </xf>
    <xf numFmtId="0" fontId="24" fillId="0" borderId="10" xfId="2" applyFont="1" applyBorder="1" applyAlignment="1">
      <alignment horizontal="center" vertical="top" wrapText="1"/>
    </xf>
    <xf numFmtId="0" fontId="24" fillId="0" borderId="8" xfId="2" applyFont="1" applyBorder="1" applyAlignment="1">
      <alignment vertical="center"/>
    </xf>
    <xf numFmtId="0" fontId="29" fillId="0" borderId="0" xfId="2" applyFont="1" applyAlignment="1">
      <alignment horizontal="center" vertical="center"/>
    </xf>
    <xf numFmtId="0" fontId="24" fillId="0" borderId="10" xfId="2" applyFont="1" applyBorder="1" applyAlignment="1">
      <alignment horizontal="left" vertical="center" wrapText="1"/>
    </xf>
    <xf numFmtId="0" fontId="24" fillId="0" borderId="11" xfId="2" applyFont="1" applyBorder="1" applyAlignment="1">
      <alignment vertical="center" wrapText="1"/>
    </xf>
    <xf numFmtId="0" fontId="24" fillId="0" borderId="10" xfId="2" applyFont="1" applyBorder="1" applyAlignment="1">
      <alignment vertical="center" wrapText="1"/>
    </xf>
    <xf numFmtId="0" fontId="26" fillId="0" borderId="45" xfId="2" applyFont="1" applyBorder="1" applyAlignment="1">
      <alignment horizontal="center" vertical="center"/>
    </xf>
    <xf numFmtId="0" fontId="26" fillId="0" borderId="21" xfId="2" applyFont="1" applyBorder="1" applyAlignment="1">
      <alignment horizontal="center" vertical="center"/>
    </xf>
    <xf numFmtId="0" fontId="24" fillId="0" borderId="60" xfId="2" applyFont="1" applyBorder="1" applyAlignment="1">
      <alignment horizontal="left" vertical="center" wrapText="1"/>
    </xf>
    <xf numFmtId="0" fontId="24" fillId="0" borderId="64" xfId="2" applyFont="1" applyBorder="1" applyAlignment="1">
      <alignment horizontal="left" vertical="center" wrapText="1"/>
    </xf>
    <xf numFmtId="0" fontId="24" fillId="0" borderId="85" xfId="2" applyFont="1" applyBorder="1" applyAlignment="1">
      <alignment horizontal="left" vertical="center" wrapText="1"/>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24" fillId="0" borderId="48" xfId="2" applyFont="1" applyBorder="1" applyAlignment="1">
      <alignment horizontal="left" vertical="center" wrapText="1"/>
    </xf>
    <xf numFmtId="0" fontId="24" fillId="0" borderId="32" xfId="2" applyFont="1" applyBorder="1" applyAlignment="1">
      <alignment horizontal="center" vertical="center"/>
    </xf>
    <xf numFmtId="0" fontId="24" fillId="0" borderId="43"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6" fillId="0" borderId="8" xfId="2" applyFont="1" applyBorder="1" applyAlignment="1">
      <alignment horizontal="center" vertical="center"/>
    </xf>
    <xf numFmtId="0" fontId="26" fillId="0" borderId="45"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0" xfId="2" applyFont="1" applyBorder="1" applyAlignment="1">
      <alignment horizontal="center" vertical="center" wrapText="1"/>
    </xf>
    <xf numFmtId="0" fontId="27" fillId="3" borderId="0" xfId="3" applyFont="1" applyFill="1" applyAlignment="1">
      <alignment horizontal="left" vertical="top"/>
    </xf>
    <xf numFmtId="0" fontId="23" fillId="0" borderId="0" xfId="2" applyFont="1" applyAlignment="1">
      <alignment horizontal="left"/>
    </xf>
    <xf numFmtId="0" fontId="27" fillId="3" borderId="0" xfId="3" applyFont="1" applyFill="1" applyAlignment="1">
      <alignment horizontal="center" vertical="top"/>
    </xf>
    <xf numFmtId="0" fontId="27" fillId="3" borderId="23" xfId="4" applyFont="1" applyFill="1" applyBorder="1" applyAlignment="1">
      <alignment horizontal="left" vertical="center" wrapText="1"/>
    </xf>
    <xf numFmtId="0" fontId="27" fillId="3" borderId="27" xfId="4" applyFont="1" applyFill="1" applyBorder="1" applyAlignment="1">
      <alignment horizontal="left" vertical="center" wrapText="1"/>
    </xf>
    <xf numFmtId="0" fontId="27" fillId="3" borderId="39" xfId="4" applyFont="1" applyFill="1" applyBorder="1" applyAlignment="1">
      <alignment horizontal="left" vertical="center" wrapText="1"/>
    </xf>
    <xf numFmtId="0" fontId="27" fillId="3" borderId="11" xfId="3" applyFont="1" applyFill="1" applyBorder="1" applyAlignment="1">
      <alignment horizontal="left" vertical="center"/>
    </xf>
    <xf numFmtId="0" fontId="27" fillId="3" borderId="24" xfId="3" applyFont="1" applyFill="1" applyBorder="1" applyAlignment="1">
      <alignment horizontal="left" vertical="center"/>
    </xf>
    <xf numFmtId="0" fontId="27" fillId="3" borderId="10" xfId="3" applyFont="1" applyFill="1" applyBorder="1" applyAlignment="1">
      <alignment horizontal="left" vertical="center"/>
    </xf>
    <xf numFmtId="49" fontId="27" fillId="3" borderId="11" xfId="3" applyNumberFormat="1" applyFont="1" applyFill="1" applyBorder="1" applyAlignment="1">
      <alignment horizontal="left" vertical="center"/>
    </xf>
    <xf numFmtId="49" fontId="27" fillId="3" borderId="24" xfId="3" applyNumberFormat="1" applyFont="1" applyFill="1" applyBorder="1" applyAlignment="1">
      <alignment horizontal="left" vertical="center"/>
    </xf>
    <xf numFmtId="49" fontId="27" fillId="3" borderId="25" xfId="3" applyNumberFormat="1" applyFont="1" applyFill="1" applyBorder="1" applyAlignment="1">
      <alignment horizontal="left" vertical="center"/>
    </xf>
    <xf numFmtId="0" fontId="27" fillId="3" borderId="125" xfId="3" applyFont="1" applyFill="1" applyBorder="1" applyAlignment="1">
      <alignment horizontal="left" vertical="center"/>
    </xf>
    <xf numFmtId="0" fontId="27" fillId="3" borderId="124" xfId="3" applyFont="1" applyFill="1" applyBorder="1" applyAlignment="1">
      <alignment horizontal="left" vertical="center"/>
    </xf>
    <xf numFmtId="0" fontId="27" fillId="3" borderId="131" xfId="3" applyFont="1" applyFill="1" applyBorder="1" applyAlignment="1">
      <alignment horizontal="left" vertical="center"/>
    </xf>
    <xf numFmtId="0" fontId="27" fillId="3" borderId="138" xfId="3" applyFont="1" applyFill="1" applyBorder="1" applyAlignment="1">
      <alignment horizontal="left" vertical="center"/>
    </xf>
    <xf numFmtId="0" fontId="27" fillId="3" borderId="123" xfId="3" applyFont="1" applyFill="1" applyBorder="1" applyAlignment="1">
      <alignment horizontal="left" vertical="center"/>
    </xf>
    <xf numFmtId="0" fontId="27" fillId="3" borderId="23" xfId="3" applyFont="1" applyFill="1" applyBorder="1" applyAlignment="1">
      <alignment horizontal="left" vertical="center"/>
    </xf>
    <xf numFmtId="0" fontId="27" fillId="3" borderId="27" xfId="3" applyFont="1" applyFill="1" applyBorder="1" applyAlignment="1">
      <alignment horizontal="left" vertical="center"/>
    </xf>
    <xf numFmtId="0" fontId="27" fillId="3" borderId="22" xfId="3" applyFont="1" applyFill="1" applyBorder="1" applyAlignment="1">
      <alignment horizontal="left" vertical="center"/>
    </xf>
    <xf numFmtId="0" fontId="27" fillId="3" borderId="125" xfId="3" applyFont="1" applyFill="1" applyBorder="1" applyAlignment="1">
      <alignment horizontal="left" vertical="center" wrapText="1"/>
    </xf>
    <xf numFmtId="0" fontId="27" fillId="3" borderId="124" xfId="3" applyFont="1" applyFill="1" applyBorder="1" applyAlignment="1">
      <alignment horizontal="left" vertical="center" wrapText="1"/>
    </xf>
    <xf numFmtId="0" fontId="27" fillId="3" borderId="129" xfId="3" applyFont="1" applyFill="1" applyBorder="1" applyAlignment="1">
      <alignment horizontal="left" vertical="center" wrapText="1"/>
    </xf>
    <xf numFmtId="0" fontId="27" fillId="3" borderId="32" xfId="3" applyFont="1" applyFill="1" applyBorder="1" applyAlignment="1">
      <alignment horizontal="left" vertical="top"/>
    </xf>
    <xf numFmtId="0" fontId="27" fillId="3" borderId="33" xfId="3" applyFont="1" applyFill="1" applyBorder="1" applyAlignment="1">
      <alignment horizontal="left" vertical="top"/>
    </xf>
    <xf numFmtId="0" fontId="27" fillId="3" borderId="48" xfId="3" applyFont="1" applyFill="1" applyBorder="1" applyAlignment="1">
      <alignment horizontal="left" vertical="top"/>
    </xf>
    <xf numFmtId="179" fontId="27" fillId="3" borderId="23" xfId="3" applyNumberFormat="1" applyFont="1" applyFill="1" applyBorder="1" applyAlignment="1">
      <alignment horizontal="left" vertical="top"/>
    </xf>
    <xf numFmtId="179" fontId="27" fillId="3" borderId="27" xfId="3" applyNumberFormat="1" applyFont="1" applyFill="1" applyBorder="1" applyAlignment="1">
      <alignment horizontal="left" vertical="top"/>
    </xf>
    <xf numFmtId="179" fontId="27" fillId="3" borderId="39" xfId="3" applyNumberFormat="1" applyFont="1" applyFill="1" applyBorder="1" applyAlignment="1">
      <alignment horizontal="left" vertical="top"/>
    </xf>
    <xf numFmtId="49" fontId="27" fillId="3" borderId="33" xfId="4" applyNumberFormat="1" applyFont="1" applyFill="1" applyBorder="1" applyAlignment="1">
      <alignment horizontal="center" vertical="center" wrapText="1"/>
    </xf>
    <xf numFmtId="0" fontId="27" fillId="3" borderId="54" xfId="3" applyFont="1" applyFill="1" applyBorder="1" applyAlignment="1">
      <alignment horizontal="center" vertical="center" textRotation="255"/>
    </xf>
    <xf numFmtId="0" fontId="27" fillId="3" borderId="122" xfId="5" applyFont="1" applyFill="1" applyBorder="1" applyAlignment="1">
      <alignment horizontal="center" vertical="center" textRotation="255"/>
    </xf>
    <xf numFmtId="0" fontId="27" fillId="3" borderId="121" xfId="5" applyFont="1" applyFill="1" applyBorder="1" applyAlignment="1">
      <alignment horizontal="center" vertical="center" textRotation="255"/>
    </xf>
    <xf numFmtId="0" fontId="27" fillId="3" borderId="5" xfId="4" applyFont="1" applyFill="1" applyBorder="1" applyAlignment="1">
      <alignment horizontal="left" vertical="center" wrapText="1"/>
    </xf>
    <xf numFmtId="0" fontId="27" fillId="3" borderId="0" xfId="4" applyFont="1" applyFill="1" applyBorder="1" applyAlignment="1">
      <alignment horizontal="left" vertical="center" wrapText="1"/>
    </xf>
    <xf numFmtId="0" fontId="27" fillId="3" borderId="6" xfId="4" applyFont="1" applyFill="1" applyBorder="1" applyAlignment="1">
      <alignment horizontal="left" vertical="center" wrapText="1"/>
    </xf>
    <xf numFmtId="0" fontId="27" fillId="3" borderId="1" xfId="3" applyFont="1" applyFill="1" applyBorder="1" applyAlignment="1">
      <alignment horizontal="center" vertical="center"/>
    </xf>
    <xf numFmtId="0" fontId="27" fillId="3" borderId="2" xfId="3" applyFont="1" applyFill="1" applyBorder="1" applyAlignment="1">
      <alignment horizontal="center" vertical="center"/>
    </xf>
    <xf numFmtId="0" fontId="27" fillId="3" borderId="31" xfId="3" applyFont="1" applyFill="1" applyBorder="1" applyAlignment="1">
      <alignment horizontal="center" vertical="center"/>
    </xf>
    <xf numFmtId="0" fontId="27" fillId="3" borderId="23" xfId="3" applyFont="1" applyFill="1" applyBorder="1" applyAlignment="1">
      <alignment horizontal="center" vertical="center"/>
    </xf>
    <xf numFmtId="0" fontId="27" fillId="3" borderId="27" xfId="3" applyFont="1" applyFill="1" applyBorder="1" applyAlignment="1">
      <alignment horizontal="center" vertical="center"/>
    </xf>
    <xf numFmtId="0" fontId="27" fillId="3" borderId="22" xfId="3" applyFont="1" applyFill="1" applyBorder="1" applyAlignment="1">
      <alignment horizontal="center" vertical="center"/>
    </xf>
    <xf numFmtId="179" fontId="27" fillId="3" borderId="1" xfId="3" applyNumberFormat="1" applyFont="1" applyFill="1" applyBorder="1" applyAlignment="1">
      <alignment horizontal="left" vertical="center"/>
    </xf>
    <xf numFmtId="179" fontId="27" fillId="3" borderId="2" xfId="3" applyNumberFormat="1" applyFont="1" applyFill="1" applyBorder="1" applyAlignment="1">
      <alignment horizontal="left" vertical="center"/>
    </xf>
    <xf numFmtId="179" fontId="27" fillId="3" borderId="3" xfId="3" applyNumberFormat="1" applyFont="1" applyFill="1" applyBorder="1" applyAlignment="1">
      <alignment horizontal="left" vertical="center"/>
    </xf>
    <xf numFmtId="179" fontId="27" fillId="3" borderId="23" xfId="3" applyNumberFormat="1" applyFont="1" applyFill="1" applyBorder="1" applyAlignment="1">
      <alignment horizontal="left" vertical="center"/>
    </xf>
    <xf numFmtId="179" fontId="27" fillId="3" borderId="27" xfId="3" applyNumberFormat="1" applyFont="1" applyFill="1" applyBorder="1" applyAlignment="1">
      <alignment horizontal="left" vertical="center"/>
    </xf>
    <xf numFmtId="179" fontId="27" fillId="3" borderId="39" xfId="3" applyNumberFormat="1" applyFont="1" applyFill="1" applyBorder="1" applyAlignment="1">
      <alignment horizontal="left" vertical="center"/>
    </xf>
    <xf numFmtId="0" fontId="27" fillId="3" borderId="1" xfId="3" applyFont="1" applyFill="1" applyBorder="1" applyAlignment="1">
      <alignment horizontal="left" vertical="center"/>
    </xf>
    <xf numFmtId="0" fontId="27" fillId="3" borderId="2" xfId="3" applyFont="1" applyFill="1" applyBorder="1" applyAlignment="1">
      <alignment horizontal="left" vertical="center"/>
    </xf>
    <xf numFmtId="0" fontId="27" fillId="3" borderId="31" xfId="3" applyFont="1" applyFill="1" applyBorder="1" applyAlignment="1">
      <alignment horizontal="left" vertical="center"/>
    </xf>
    <xf numFmtId="0" fontId="27" fillId="3" borderId="13" xfId="4" applyFont="1" applyFill="1" applyBorder="1" applyAlignment="1">
      <alignment horizontal="left" vertical="center" wrapText="1"/>
    </xf>
    <xf numFmtId="0" fontId="27" fillId="3" borderId="14" xfId="4" applyFont="1" applyFill="1" applyBorder="1" applyAlignment="1">
      <alignment horizontal="left" vertical="center" wrapText="1"/>
    </xf>
    <xf numFmtId="0" fontId="27" fillId="3" borderId="15" xfId="4" applyFont="1" applyFill="1" applyBorder="1" applyAlignment="1">
      <alignment horizontal="left" vertical="center" wrapText="1"/>
    </xf>
    <xf numFmtId="0" fontId="27" fillId="3" borderId="32" xfId="4" applyFont="1" applyFill="1" applyBorder="1" applyAlignment="1">
      <alignment horizontal="center" vertical="center" wrapText="1"/>
    </xf>
    <xf numFmtId="0" fontId="27" fillId="3" borderId="33" xfId="4" applyFont="1" applyFill="1" applyBorder="1" applyAlignment="1">
      <alignment horizontal="center" vertical="center" wrapText="1"/>
    </xf>
    <xf numFmtId="0" fontId="27" fillId="3" borderId="48" xfId="4" applyFont="1" applyFill="1" applyBorder="1" applyAlignment="1">
      <alignment horizontal="center" vertical="center" wrapText="1"/>
    </xf>
    <xf numFmtId="0" fontId="27" fillId="3" borderId="32" xfId="3" applyFont="1" applyFill="1" applyBorder="1" applyAlignment="1">
      <alignment horizontal="left" vertical="center" wrapText="1"/>
    </xf>
    <xf numFmtId="0" fontId="27" fillId="3" borderId="33" xfId="3" applyFont="1" applyFill="1" applyBorder="1" applyAlignment="1">
      <alignment horizontal="left" vertical="center"/>
    </xf>
    <xf numFmtId="0" fontId="27" fillId="3" borderId="43" xfId="3" applyFont="1" applyFill="1" applyBorder="1" applyAlignment="1">
      <alignment horizontal="left" vertical="center"/>
    </xf>
    <xf numFmtId="0" fontId="27" fillId="3" borderId="5" xfId="3" applyFont="1" applyFill="1" applyBorder="1" applyAlignment="1">
      <alignment horizontal="left" vertical="center" wrapText="1"/>
    </xf>
    <xf numFmtId="0" fontId="27" fillId="3" borderId="0" xfId="3" applyFont="1" applyFill="1" applyBorder="1" applyAlignment="1">
      <alignment horizontal="left" vertical="center"/>
    </xf>
    <xf numFmtId="0" fontId="27" fillId="3" borderId="30" xfId="3" applyFont="1" applyFill="1" applyBorder="1" applyAlignment="1">
      <alignment horizontal="left" vertical="center"/>
    </xf>
    <xf numFmtId="0" fontId="27" fillId="3" borderId="5" xfId="3" applyFont="1" applyFill="1" applyBorder="1" applyAlignment="1">
      <alignment horizontal="left" vertical="center"/>
    </xf>
    <xf numFmtId="0" fontId="27" fillId="3" borderId="13" xfId="3" applyFont="1" applyFill="1" applyBorder="1" applyAlignment="1">
      <alignment horizontal="left" vertical="center"/>
    </xf>
    <xf numFmtId="0" fontId="27" fillId="3" borderId="14" xfId="3" applyFont="1" applyFill="1" applyBorder="1" applyAlignment="1">
      <alignment horizontal="left" vertical="center"/>
    </xf>
    <xf numFmtId="0" fontId="27" fillId="3" borderId="29" xfId="3" applyFont="1" applyFill="1" applyBorder="1" applyAlignment="1">
      <alignment horizontal="left" vertical="center"/>
    </xf>
    <xf numFmtId="0" fontId="27" fillId="3" borderId="0" xfId="3" applyFont="1" applyFill="1" applyAlignment="1">
      <alignment horizontal="center" vertical="center"/>
    </xf>
    <xf numFmtId="0" fontId="27" fillId="3" borderId="137" xfId="4" applyFont="1" applyFill="1" applyBorder="1" applyAlignment="1">
      <alignment horizontal="left" vertical="top" wrapText="1"/>
    </xf>
    <xf numFmtId="0" fontId="27" fillId="3" borderId="93" xfId="4" applyFont="1" applyFill="1" applyBorder="1" applyAlignment="1">
      <alignment horizontal="left" vertical="top" wrapText="1"/>
    </xf>
    <xf numFmtId="0" fontId="27" fillId="3" borderId="37" xfId="4" applyFont="1" applyFill="1" applyBorder="1" applyAlignment="1">
      <alignment horizontal="left" vertical="top" wrapText="1"/>
    </xf>
    <xf numFmtId="0" fontId="27" fillId="3" borderId="32" xfId="3" applyFont="1" applyFill="1" applyBorder="1" applyAlignment="1">
      <alignment horizontal="left" vertical="center"/>
    </xf>
    <xf numFmtId="0" fontId="27" fillId="3" borderId="132" xfId="3" applyFont="1" applyFill="1" applyBorder="1" applyAlignment="1">
      <alignment horizontal="left" vertical="center"/>
    </xf>
    <xf numFmtId="0" fontId="27" fillId="3" borderId="130" xfId="3" applyFont="1" applyFill="1" applyBorder="1" applyAlignment="1">
      <alignment horizontal="left" vertical="center"/>
    </xf>
    <xf numFmtId="49" fontId="27" fillId="3" borderId="24" xfId="3" applyNumberFormat="1" applyFont="1" applyFill="1" applyBorder="1" applyAlignment="1">
      <alignment horizontal="center" vertical="center"/>
    </xf>
    <xf numFmtId="49" fontId="27" fillId="3" borderId="10" xfId="3" applyNumberFormat="1" applyFont="1" applyFill="1" applyBorder="1" applyAlignment="1">
      <alignment horizontal="center" vertical="center"/>
    </xf>
    <xf numFmtId="0" fontId="27" fillId="3" borderId="128" xfId="3" applyFont="1" applyFill="1" applyBorder="1" applyAlignment="1">
      <alignment horizontal="left" vertical="center"/>
    </xf>
    <xf numFmtId="0" fontId="27" fillId="3" borderId="127" xfId="3" applyFont="1" applyFill="1" applyBorder="1" applyAlignment="1">
      <alignment horizontal="left" vertical="center"/>
    </xf>
    <xf numFmtId="0" fontId="27" fillId="3" borderId="139" xfId="3" applyFont="1" applyFill="1" applyBorder="1" applyAlignment="1">
      <alignment horizontal="left" vertical="center"/>
    </xf>
    <xf numFmtId="0" fontId="27" fillId="3" borderId="122" xfId="3" applyFont="1" applyFill="1" applyBorder="1" applyAlignment="1">
      <alignment horizontal="center" vertical="center" textRotation="255"/>
    </xf>
    <xf numFmtId="0" fontId="27" fillId="3" borderId="121" xfId="3" applyFont="1" applyFill="1" applyBorder="1" applyAlignment="1">
      <alignment horizontal="center" vertical="center" textRotation="255"/>
    </xf>
    <xf numFmtId="0" fontId="27" fillId="3" borderId="137" xfId="3" applyFont="1" applyFill="1" applyBorder="1" applyAlignment="1">
      <alignment horizontal="left" vertical="center"/>
    </xf>
    <xf numFmtId="0" fontId="27" fillId="3" borderId="93" xfId="3" applyFont="1" applyFill="1" applyBorder="1" applyAlignment="1">
      <alignment horizontal="left" vertical="center"/>
    </xf>
    <xf numFmtId="0" fontId="27" fillId="3" borderId="37" xfId="3" applyFont="1" applyFill="1" applyBorder="1" applyAlignment="1">
      <alignment horizontal="left" vertical="center"/>
    </xf>
    <xf numFmtId="0" fontId="27" fillId="3" borderId="0" xfId="3" applyFont="1" applyFill="1" applyAlignment="1">
      <alignment horizontal="left" vertical="top" wrapText="1"/>
    </xf>
    <xf numFmtId="0" fontId="23" fillId="3" borderId="2" xfId="3" applyFont="1" applyFill="1" applyBorder="1" applyAlignment="1">
      <alignment horizontal="left" vertical="top" wrapText="1"/>
    </xf>
    <xf numFmtId="0" fontId="23" fillId="3" borderId="0" xfId="3" applyFont="1" applyFill="1" applyBorder="1" applyAlignment="1">
      <alignment horizontal="left" vertical="top" wrapText="1"/>
    </xf>
    <xf numFmtId="0" fontId="27" fillId="3" borderId="8" xfId="4" applyFont="1" applyFill="1" applyBorder="1" applyAlignment="1">
      <alignment horizontal="left" vertical="center"/>
    </xf>
    <xf numFmtId="0" fontId="27" fillId="3" borderId="32" xfId="3" applyFont="1" applyFill="1" applyBorder="1" applyAlignment="1">
      <alignment horizontal="left" vertical="top" wrapText="1"/>
    </xf>
    <xf numFmtId="0" fontId="27" fillId="3" borderId="33"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3" xfId="3" applyFont="1" applyFill="1" applyBorder="1" applyAlignment="1">
      <alignment horizontal="left" vertical="top" wrapText="1"/>
    </xf>
    <xf numFmtId="0" fontId="27" fillId="3" borderId="27" xfId="3" applyFont="1" applyFill="1" applyBorder="1" applyAlignment="1">
      <alignment horizontal="left" vertical="top" wrapText="1"/>
    </xf>
    <xf numFmtId="0" fontId="27" fillId="3" borderId="22" xfId="3" applyFont="1" applyFill="1" applyBorder="1" applyAlignment="1">
      <alignment horizontal="left" vertical="top" wrapText="1"/>
    </xf>
    <xf numFmtId="0" fontId="27" fillId="3" borderId="33" xfId="3" applyFont="1" applyFill="1" applyBorder="1" applyAlignment="1">
      <alignment horizontal="left" vertical="center" wrapText="1"/>
    </xf>
    <xf numFmtId="0" fontId="27" fillId="3" borderId="43" xfId="3" applyFont="1" applyFill="1" applyBorder="1" applyAlignment="1">
      <alignment horizontal="left" vertical="center" wrapText="1"/>
    </xf>
    <xf numFmtId="0" fontId="27" fillId="3" borderId="23" xfId="3" applyFont="1" applyFill="1" applyBorder="1" applyAlignment="1">
      <alignment horizontal="left" vertical="center" wrapText="1"/>
    </xf>
    <xf numFmtId="0" fontId="27" fillId="3" borderId="27" xfId="3" applyFont="1" applyFill="1" applyBorder="1" applyAlignment="1">
      <alignment horizontal="left" vertical="center" wrapText="1"/>
    </xf>
    <xf numFmtId="0" fontId="27" fillId="3" borderId="22" xfId="3" applyFont="1" applyFill="1" applyBorder="1" applyAlignment="1">
      <alignment horizontal="left" vertical="center" wrapText="1"/>
    </xf>
    <xf numFmtId="0" fontId="23" fillId="3" borderId="0" xfId="3" applyFont="1" applyFill="1" applyBorder="1" applyAlignment="1">
      <alignment horizontal="center" vertical="center" textRotation="255"/>
    </xf>
    <xf numFmtId="0" fontId="23" fillId="3" borderId="0" xfId="5" applyFont="1" applyFill="1" applyBorder="1" applyAlignment="1">
      <alignment horizontal="center" vertical="center" textRotation="255"/>
    </xf>
    <xf numFmtId="0" fontId="27" fillId="3" borderId="126" xfId="3" applyFont="1" applyFill="1" applyBorder="1" applyAlignment="1">
      <alignment horizontal="left" vertical="center"/>
    </xf>
    <xf numFmtId="0" fontId="23" fillId="3" borderId="0" xfId="3" applyFont="1" applyFill="1" applyBorder="1" applyAlignment="1">
      <alignment horizontal="center" vertical="center"/>
    </xf>
    <xf numFmtId="0" fontId="23" fillId="3" borderId="0" xfId="3" applyFont="1" applyFill="1" applyBorder="1" applyAlignment="1">
      <alignment horizontal="left" vertical="center"/>
    </xf>
    <xf numFmtId="179" fontId="27" fillId="3" borderId="11" xfId="4" applyNumberFormat="1" applyFont="1" applyFill="1" applyBorder="1" applyAlignment="1">
      <alignment horizontal="left" vertical="center" wrapText="1" indent="1"/>
    </xf>
    <xf numFmtId="179" fontId="27" fillId="3" borderId="24" xfId="4" applyNumberFormat="1" applyFont="1" applyFill="1" applyBorder="1" applyAlignment="1">
      <alignment horizontal="left" vertical="center" wrapText="1" indent="1"/>
    </xf>
    <xf numFmtId="179" fontId="27" fillId="3" borderId="25" xfId="4" applyNumberFormat="1" applyFont="1" applyFill="1" applyBorder="1" applyAlignment="1">
      <alignment horizontal="left" vertical="center" wrapText="1" indent="1"/>
    </xf>
    <xf numFmtId="0" fontId="27" fillId="3" borderId="39" xfId="3" applyFont="1" applyFill="1" applyBorder="1" applyAlignment="1">
      <alignment horizontal="center" vertical="center"/>
    </xf>
    <xf numFmtId="0" fontId="37" fillId="3" borderId="26" xfId="6" applyFont="1" applyFill="1" applyBorder="1" applyAlignment="1">
      <alignment horizontal="center" vertical="center" wrapText="1"/>
    </xf>
    <xf numFmtId="0" fontId="37" fillId="3" borderId="24" xfId="6" applyFont="1" applyFill="1" applyBorder="1" applyAlignment="1">
      <alignment horizontal="center" vertical="center" wrapText="1"/>
    </xf>
    <xf numFmtId="0" fontId="37" fillId="3" borderId="10" xfId="6" applyFont="1" applyFill="1" applyBorder="1" applyAlignment="1">
      <alignment horizontal="center" vertical="center" wrapText="1"/>
    </xf>
    <xf numFmtId="0" fontId="36" fillId="3" borderId="8" xfId="6" applyFont="1" applyFill="1" applyBorder="1" applyAlignment="1">
      <alignment horizontal="center" vertical="center" wrapText="1"/>
    </xf>
    <xf numFmtId="0" fontId="36" fillId="3" borderId="8" xfId="6" applyFont="1" applyFill="1" applyBorder="1" applyAlignment="1">
      <alignment horizontal="center" vertical="center"/>
    </xf>
    <xf numFmtId="0" fontId="40" fillId="3" borderId="0" xfId="6" applyFont="1" applyFill="1" applyBorder="1" applyAlignment="1">
      <alignment horizontal="left" vertical="top"/>
    </xf>
    <xf numFmtId="0" fontId="37" fillId="3" borderId="150" xfId="6" applyFont="1" applyFill="1" applyBorder="1" applyAlignment="1">
      <alignment horizontal="center" vertical="center" textRotation="255" wrapText="1"/>
    </xf>
    <xf numFmtId="0" fontId="37" fillId="3" borderId="7" xfId="6" applyFont="1" applyFill="1" applyBorder="1" applyAlignment="1">
      <alignment horizontal="center" vertical="center" textRotation="255" wrapText="1"/>
    </xf>
    <xf numFmtId="0" fontId="37" fillId="3" borderId="144" xfId="6" applyFont="1" applyFill="1" applyBorder="1" applyAlignment="1">
      <alignment horizontal="center" vertical="center" textRotation="255" wrapText="1"/>
    </xf>
    <xf numFmtId="0" fontId="37" fillId="3" borderId="93" xfId="6" applyFont="1" applyFill="1" applyBorder="1" applyAlignment="1">
      <alignment horizontal="left" vertical="center" wrapText="1"/>
    </xf>
    <xf numFmtId="0" fontId="37" fillId="3" borderId="133" xfId="6" applyFont="1" applyFill="1" applyBorder="1" applyAlignment="1">
      <alignment horizontal="left" vertical="center" wrapText="1"/>
    </xf>
    <xf numFmtId="0" fontId="39" fillId="3" borderId="149" xfId="6" applyFont="1" applyFill="1" applyBorder="1" applyAlignment="1">
      <alignment horizontal="left" vertical="center" wrapText="1"/>
    </xf>
    <xf numFmtId="0" fontId="39" fillId="3" borderId="148" xfId="6" applyFont="1" applyFill="1" applyBorder="1" applyAlignment="1">
      <alignment horizontal="left" vertical="center" wrapText="1"/>
    </xf>
    <xf numFmtId="0" fontId="37" fillId="3" borderId="45" xfId="6" applyFont="1" applyFill="1" applyBorder="1" applyAlignment="1">
      <alignment horizontal="center" vertical="center" wrapText="1"/>
    </xf>
    <xf numFmtId="0" fontId="37" fillId="3" borderId="41" xfId="6" applyFont="1" applyFill="1" applyBorder="1" applyAlignment="1">
      <alignment horizontal="center" vertical="center" wrapText="1"/>
    </xf>
    <xf numFmtId="0" fontId="37" fillId="3" borderId="21" xfId="6" applyFont="1" applyFill="1" applyBorder="1" applyAlignment="1">
      <alignment horizontal="center" vertical="center" wrapText="1"/>
    </xf>
    <xf numFmtId="0" fontId="37" fillId="3" borderId="8" xfId="6" applyFont="1" applyFill="1" applyBorder="1" applyAlignment="1">
      <alignment horizontal="center" vertical="center" wrapText="1"/>
    </xf>
    <xf numFmtId="49" fontId="37" fillId="3" borderId="11" xfId="6" applyNumberFormat="1" applyFont="1" applyFill="1" applyBorder="1" applyAlignment="1">
      <alignment horizontal="left" vertical="center" wrapText="1"/>
    </xf>
    <xf numFmtId="49" fontId="37" fillId="3" borderId="24" xfId="6" applyNumberFormat="1" applyFont="1" applyFill="1" applyBorder="1" applyAlignment="1">
      <alignment horizontal="left" vertical="center" wrapText="1"/>
    </xf>
    <xf numFmtId="49" fontId="37" fillId="3" borderId="25" xfId="6" applyNumberFormat="1" applyFont="1" applyFill="1" applyBorder="1" applyAlignment="1">
      <alignment horizontal="left" vertical="center" wrapText="1"/>
    </xf>
    <xf numFmtId="0" fontId="37" fillId="3" borderId="9" xfId="6" applyFont="1" applyFill="1" applyBorder="1" applyAlignment="1">
      <alignment horizontal="center" vertical="center" wrapText="1"/>
    </xf>
    <xf numFmtId="0" fontId="37" fillId="3" borderId="157" xfId="6" applyFont="1" applyFill="1" applyBorder="1" applyAlignment="1">
      <alignment horizontal="center" vertical="center" wrapText="1"/>
    </xf>
    <xf numFmtId="0" fontId="37" fillId="3" borderId="149" xfId="6" applyFont="1" applyFill="1" applyBorder="1" applyAlignment="1">
      <alignment horizontal="center" vertical="center" wrapText="1"/>
    </xf>
    <xf numFmtId="0" fontId="37" fillId="3" borderId="169" xfId="6" applyFont="1" applyFill="1" applyBorder="1" applyAlignment="1">
      <alignment horizontal="center" vertical="center" wrapText="1"/>
    </xf>
    <xf numFmtId="0" fontId="37" fillId="3" borderId="168" xfId="6" applyFont="1" applyFill="1" applyBorder="1" applyAlignment="1">
      <alignment horizontal="center" vertical="center" wrapText="1"/>
    </xf>
    <xf numFmtId="0" fontId="37" fillId="3" borderId="33" xfId="6" applyFont="1" applyFill="1" applyBorder="1" applyAlignment="1">
      <alignment horizontal="center" vertical="center" wrapText="1"/>
    </xf>
    <xf numFmtId="0" fontId="37" fillId="3" borderId="48" xfId="6" applyFont="1" applyFill="1" applyBorder="1" applyAlignment="1">
      <alignment horizontal="center" vertical="center" wrapText="1"/>
    </xf>
    <xf numFmtId="0" fontId="38" fillId="3" borderId="164" xfId="6" applyFont="1" applyFill="1" applyBorder="1" applyAlignment="1">
      <alignment horizontal="center" vertical="center" wrapText="1"/>
    </xf>
    <xf numFmtId="0" fontId="38" fillId="3" borderId="0" xfId="6" applyFont="1" applyFill="1" applyBorder="1" applyAlignment="1">
      <alignment horizontal="center" vertical="center" wrapText="1"/>
    </xf>
    <xf numFmtId="0" fontId="38" fillId="3" borderId="6" xfId="6" applyFont="1" applyFill="1" applyBorder="1" applyAlignment="1">
      <alignment horizontal="center" vertical="center" wrapText="1"/>
    </xf>
    <xf numFmtId="0" fontId="38" fillId="3" borderId="157" xfId="6" applyFont="1" applyFill="1" applyBorder="1" applyAlignment="1">
      <alignment horizontal="center" vertical="center" wrapText="1"/>
    </xf>
    <xf numFmtId="0" fontId="38" fillId="3" borderId="149" xfId="6" applyFont="1" applyFill="1" applyBorder="1" applyAlignment="1">
      <alignment horizontal="center" vertical="center" wrapText="1"/>
    </xf>
    <xf numFmtId="0" fontId="38" fillId="3" borderId="148" xfId="6" applyFont="1" applyFill="1" applyBorder="1" applyAlignment="1">
      <alignment horizontal="center" vertical="center" wrapText="1"/>
    </xf>
    <xf numFmtId="0" fontId="37" fillId="3" borderId="162" xfId="6" applyFont="1" applyFill="1" applyBorder="1" applyAlignment="1">
      <alignment horizontal="center" vertical="center" wrapText="1"/>
    </xf>
    <xf numFmtId="0" fontId="37" fillId="3" borderId="146" xfId="6" applyFont="1" applyFill="1" applyBorder="1" applyAlignment="1">
      <alignment horizontal="center" vertical="center" wrapText="1"/>
    </xf>
    <xf numFmtId="0" fontId="37" fillId="3" borderId="160" xfId="6" applyFont="1" applyFill="1" applyBorder="1" applyAlignment="1">
      <alignment horizontal="center" vertical="center" wrapText="1"/>
    </xf>
    <xf numFmtId="0" fontId="37" fillId="3" borderId="11" xfId="6" applyFont="1" applyFill="1" applyBorder="1" applyAlignment="1">
      <alignment horizontal="left" vertical="center" wrapText="1"/>
    </xf>
    <xf numFmtId="0" fontId="37" fillId="3" borderId="24" xfId="6" applyFont="1" applyFill="1" applyBorder="1" applyAlignment="1">
      <alignment horizontal="left" vertical="center" wrapText="1"/>
    </xf>
    <xf numFmtId="0" fontId="37" fillId="3" borderId="10" xfId="6" applyFont="1" applyFill="1" applyBorder="1" applyAlignment="1">
      <alignment horizontal="left" vertical="center" wrapText="1"/>
    </xf>
    <xf numFmtId="0" fontId="37" fillId="3" borderId="11" xfId="6" applyFont="1" applyFill="1" applyBorder="1" applyAlignment="1">
      <alignment horizontal="center" vertical="center" wrapText="1"/>
    </xf>
    <xf numFmtId="0" fontId="37" fillId="3" borderId="25" xfId="6" applyFont="1" applyFill="1" applyBorder="1" applyAlignment="1">
      <alignment horizontal="left" vertical="center" wrapText="1"/>
    </xf>
    <xf numFmtId="49" fontId="38" fillId="3" borderId="11" xfId="6" applyNumberFormat="1" applyFont="1" applyFill="1" applyBorder="1" applyAlignment="1">
      <alignment horizontal="left" vertical="center" shrinkToFit="1"/>
    </xf>
    <xf numFmtId="49" fontId="38" fillId="3" borderId="24" xfId="6" applyNumberFormat="1" applyFont="1" applyFill="1" applyBorder="1" applyAlignment="1">
      <alignment horizontal="left" vertical="center" shrinkToFit="1"/>
    </xf>
    <xf numFmtId="49" fontId="38" fillId="3" borderId="25" xfId="6" applyNumberFormat="1" applyFont="1" applyFill="1" applyBorder="1" applyAlignment="1">
      <alignment horizontal="left" vertical="center" shrinkToFit="1"/>
    </xf>
    <xf numFmtId="0" fontId="38" fillId="3" borderId="24" xfId="6" applyFont="1" applyFill="1" applyBorder="1" applyAlignment="1">
      <alignment horizontal="left" vertical="center" wrapText="1"/>
    </xf>
    <xf numFmtId="0" fontId="38" fillId="3" borderId="25" xfId="6" applyFont="1" applyFill="1" applyBorder="1" applyAlignment="1">
      <alignment horizontal="left" vertical="center" wrapText="1"/>
    </xf>
    <xf numFmtId="49" fontId="38" fillId="3" borderId="24" xfId="6" applyNumberFormat="1" applyFont="1" applyFill="1" applyBorder="1" applyAlignment="1">
      <alignment horizontal="left" vertical="center" wrapText="1"/>
    </xf>
    <xf numFmtId="49" fontId="38" fillId="3" borderId="25" xfId="6" applyNumberFormat="1" applyFont="1" applyFill="1" applyBorder="1" applyAlignment="1">
      <alignment horizontal="left" vertical="center" wrapText="1"/>
    </xf>
    <xf numFmtId="0" fontId="38" fillId="3" borderId="8" xfId="6" applyFont="1" applyFill="1" applyBorder="1" applyAlignment="1">
      <alignment horizontal="center" vertical="center" wrapText="1"/>
    </xf>
    <xf numFmtId="0" fontId="37" fillId="3" borderId="164" xfId="6" applyFont="1" applyFill="1" applyBorder="1" applyAlignment="1">
      <alignment horizontal="center" vertical="center" wrapText="1"/>
    </xf>
    <xf numFmtId="0" fontId="37" fillId="3" borderId="0" xfId="6" applyFont="1" applyFill="1" applyBorder="1" applyAlignment="1">
      <alignment horizontal="center" vertical="center" wrapText="1"/>
    </xf>
    <xf numFmtId="0" fontId="37" fillId="3" borderId="167" xfId="6" applyFont="1" applyFill="1" applyBorder="1" applyAlignment="1">
      <alignment horizontal="center" vertical="center" wrapText="1"/>
    </xf>
    <xf numFmtId="0" fontId="37" fillId="3" borderId="162" xfId="6" applyFont="1" applyFill="1" applyBorder="1" applyAlignment="1">
      <alignment vertical="center" wrapText="1"/>
    </xf>
    <xf numFmtId="0" fontId="37" fillId="3" borderId="146" xfId="6" applyFont="1" applyFill="1" applyBorder="1" applyAlignment="1">
      <alignment vertical="center" wrapText="1"/>
    </xf>
    <xf numFmtId="0" fontId="37" fillId="3" borderId="164" xfId="6" applyFont="1" applyFill="1" applyBorder="1" applyAlignment="1">
      <alignment vertical="center" wrapText="1"/>
    </xf>
    <xf numFmtId="0" fontId="37" fillId="3" borderId="0" xfId="6" applyFont="1" applyFill="1" applyBorder="1" applyAlignment="1">
      <alignment vertical="center" wrapText="1"/>
    </xf>
    <xf numFmtId="0" fontId="37" fillId="3" borderId="42" xfId="6" applyFont="1" applyFill="1" applyBorder="1" applyAlignment="1">
      <alignment horizontal="center" vertical="center" wrapText="1"/>
    </xf>
    <xf numFmtId="0" fontId="37" fillId="3" borderId="43" xfId="6" applyFont="1" applyFill="1" applyBorder="1" applyAlignment="1">
      <alignment horizontal="center" vertical="center" wrapText="1"/>
    </xf>
    <xf numFmtId="0" fontId="37" fillId="3" borderId="38" xfId="6" applyFont="1" applyFill="1" applyBorder="1" applyAlignment="1">
      <alignment horizontal="center" vertical="center" wrapText="1"/>
    </xf>
    <xf numFmtId="0" fontId="37" fillId="3" borderId="22" xfId="6" applyFont="1" applyFill="1" applyBorder="1" applyAlignment="1">
      <alignment horizontal="center" vertical="center" wrapText="1"/>
    </xf>
    <xf numFmtId="0" fontId="37" fillId="3" borderId="173" xfId="6" applyFont="1" applyFill="1" applyBorder="1" applyAlignment="1">
      <alignment horizontal="left" vertical="center" wrapText="1"/>
    </xf>
    <xf numFmtId="0" fontId="38" fillId="3" borderId="173" xfId="6" applyFont="1" applyFill="1" applyBorder="1" applyAlignment="1">
      <alignment horizontal="left" vertical="center" wrapText="1"/>
    </xf>
    <xf numFmtId="0" fontId="38" fillId="3" borderId="172" xfId="6" applyFont="1" applyFill="1" applyBorder="1" applyAlignment="1">
      <alignment horizontal="left" vertical="center" wrapText="1"/>
    </xf>
    <xf numFmtId="0" fontId="37" fillId="3" borderId="21" xfId="6" applyFont="1" applyFill="1" applyBorder="1" applyAlignment="1">
      <alignment horizontal="left" vertical="center" wrapText="1"/>
    </xf>
    <xf numFmtId="0" fontId="38" fillId="3" borderId="21" xfId="6" applyFont="1" applyFill="1" applyBorder="1" applyAlignment="1">
      <alignment horizontal="left" vertical="center" wrapText="1"/>
    </xf>
    <xf numFmtId="0" fontId="38" fillId="3" borderId="171" xfId="6" applyFont="1" applyFill="1" applyBorder="1" applyAlignment="1">
      <alignment horizontal="left" vertical="center" wrapText="1"/>
    </xf>
    <xf numFmtId="49" fontId="38" fillId="3" borderId="33" xfId="6" applyNumberFormat="1" applyFont="1" applyFill="1" applyBorder="1" applyAlignment="1">
      <alignment horizontal="center" vertical="center" wrapText="1"/>
    </xf>
    <xf numFmtId="0" fontId="37" fillId="3" borderId="170" xfId="6" applyFont="1" applyFill="1" applyBorder="1" applyAlignment="1">
      <alignment horizontal="center" vertical="center" wrapText="1"/>
    </xf>
    <xf numFmtId="0" fontId="36" fillId="3" borderId="0" xfId="6" applyFont="1" applyFill="1" applyBorder="1" applyAlignment="1">
      <alignment horizontal="left" vertical="top" wrapText="1"/>
    </xf>
    <xf numFmtId="0" fontId="36" fillId="3" borderId="0" xfId="6" applyFont="1" applyFill="1" applyBorder="1" applyAlignment="1">
      <alignment horizontal="left" vertical="top"/>
    </xf>
    <xf numFmtId="0" fontId="37" fillId="3" borderId="147" xfId="6" applyFont="1" applyFill="1" applyBorder="1" applyAlignment="1">
      <alignment horizontal="center" vertical="center" wrapText="1"/>
    </xf>
    <xf numFmtId="0" fontId="37" fillId="3" borderId="23" xfId="6" applyFont="1" applyFill="1" applyBorder="1" applyAlignment="1">
      <alignment horizontal="left" vertical="center" wrapText="1"/>
    </xf>
    <xf numFmtId="0" fontId="37" fillId="3" borderId="27" xfId="6" applyFont="1" applyFill="1" applyBorder="1" applyAlignment="1">
      <alignment horizontal="left" vertical="center" wrapText="1"/>
    </xf>
    <xf numFmtId="0" fontId="37" fillId="3" borderId="39" xfId="6" applyFont="1" applyFill="1" applyBorder="1" applyAlignment="1">
      <alignment horizontal="left" vertical="center" wrapText="1"/>
    </xf>
    <xf numFmtId="0" fontId="37" fillId="3" borderId="153" xfId="6" applyFont="1" applyFill="1" applyBorder="1" applyAlignment="1">
      <alignment horizontal="left" vertical="center" wrapText="1"/>
    </xf>
    <xf numFmtId="0" fontId="37" fillId="3" borderId="152" xfId="6" applyFont="1" applyFill="1" applyBorder="1" applyAlignment="1">
      <alignment horizontal="left" vertical="center" wrapText="1"/>
    </xf>
    <xf numFmtId="49" fontId="37" fillId="0" borderId="11" xfId="6" applyNumberFormat="1" applyFont="1" applyFill="1" applyBorder="1" applyAlignment="1">
      <alignment horizontal="center" vertical="center" wrapText="1"/>
    </xf>
    <xf numFmtId="49" fontId="37" fillId="0" borderId="24" xfId="6" applyNumberFormat="1" applyFont="1" applyFill="1" applyBorder="1" applyAlignment="1">
      <alignment horizontal="center" vertical="center" wrapText="1"/>
    </xf>
    <xf numFmtId="0" fontId="38" fillId="3" borderId="45" xfId="6" applyFont="1" applyFill="1" applyBorder="1" applyAlignment="1">
      <alignment horizontal="center" vertical="center"/>
    </xf>
    <xf numFmtId="0" fontId="38" fillId="3" borderId="9" xfId="6" applyFont="1" applyFill="1" applyBorder="1" applyAlignment="1">
      <alignment horizontal="center" vertical="center"/>
    </xf>
    <xf numFmtId="0" fontId="37" fillId="3" borderId="146" xfId="6" applyFont="1" applyFill="1" applyBorder="1" applyAlignment="1">
      <alignment horizontal="left" vertical="center" wrapText="1"/>
    </xf>
    <xf numFmtId="0" fontId="37" fillId="3" borderId="145" xfId="6" applyFont="1" applyFill="1" applyBorder="1" applyAlignment="1">
      <alignment horizontal="left" vertical="center" wrapText="1"/>
    </xf>
    <xf numFmtId="0" fontId="37" fillId="3" borderId="32" xfId="6" applyNumberFormat="1" applyFont="1" applyFill="1" applyBorder="1" applyAlignment="1">
      <alignment horizontal="right" vertical="center" wrapText="1"/>
    </xf>
    <xf numFmtId="0" fontId="37" fillId="3" borderId="33" xfId="6" applyNumberFormat="1" applyFont="1" applyFill="1" applyBorder="1" applyAlignment="1">
      <alignment horizontal="right" vertical="center" wrapText="1"/>
    </xf>
    <xf numFmtId="0" fontId="37" fillId="3" borderId="11" xfId="6" applyNumberFormat="1" applyFont="1" applyFill="1" applyBorder="1" applyAlignment="1">
      <alignment horizontal="right" vertical="center" wrapText="1"/>
    </xf>
    <xf numFmtId="0" fontId="37" fillId="3" borderId="24" xfId="6" applyNumberFormat="1" applyFont="1" applyFill="1" applyBorder="1" applyAlignment="1">
      <alignment horizontal="right" vertical="center" wrapText="1"/>
    </xf>
    <xf numFmtId="0" fontId="37" fillId="3" borderId="25" xfId="6" applyFont="1" applyFill="1" applyBorder="1" applyAlignment="1">
      <alignment horizontal="center" vertical="center" wrapText="1"/>
    </xf>
    <xf numFmtId="0" fontId="40" fillId="3" borderId="151" xfId="6" applyFont="1" applyFill="1" applyBorder="1" applyAlignment="1">
      <alignment horizontal="left" vertical="center" wrapText="1"/>
    </xf>
    <xf numFmtId="0" fontId="40" fillId="3" borderId="151" xfId="6" applyFont="1" applyFill="1" applyBorder="1" applyAlignment="1">
      <alignment horizontal="left" vertical="center"/>
    </xf>
    <xf numFmtId="0" fontId="37" fillId="3" borderId="175" xfId="6" applyFont="1" applyFill="1" applyBorder="1" applyAlignment="1">
      <alignment horizontal="center" vertical="center" wrapText="1"/>
    </xf>
    <xf numFmtId="0" fontId="37" fillId="3" borderId="7" xfId="6" applyFont="1" applyFill="1" applyBorder="1" applyAlignment="1">
      <alignment horizontal="center" vertical="center" wrapText="1"/>
    </xf>
    <xf numFmtId="0" fontId="37" fillId="3" borderId="23" xfId="6" applyFont="1" applyFill="1" applyBorder="1" applyAlignment="1">
      <alignment horizontal="center" vertical="center" wrapText="1"/>
    </xf>
    <xf numFmtId="0" fontId="37" fillId="3" borderId="27" xfId="6" applyFont="1" applyFill="1" applyBorder="1" applyAlignment="1">
      <alignment horizontal="center" vertical="center" wrapText="1"/>
    </xf>
    <xf numFmtId="0" fontId="37" fillId="3" borderId="39" xfId="6" applyFont="1" applyFill="1" applyBorder="1" applyAlignment="1">
      <alignment horizontal="center" vertical="center" wrapText="1"/>
    </xf>
    <xf numFmtId="0" fontId="37" fillId="3" borderId="163" xfId="6" applyFont="1" applyFill="1" applyBorder="1" applyAlignment="1">
      <alignment horizontal="center" vertical="center" textRotation="255" wrapText="1"/>
    </xf>
    <xf numFmtId="0" fontId="37" fillId="3" borderId="149" xfId="6" applyFont="1" applyFill="1" applyBorder="1" applyAlignment="1">
      <alignment horizontal="left" vertical="center" wrapText="1"/>
    </xf>
    <xf numFmtId="0" fontId="37" fillId="3" borderId="169" xfId="6" applyFont="1" applyFill="1" applyBorder="1" applyAlignment="1">
      <alignment horizontal="left" vertical="center" wrapText="1"/>
    </xf>
    <xf numFmtId="0" fontId="36" fillId="3" borderId="11" xfId="6" applyFont="1" applyFill="1" applyBorder="1" applyAlignment="1">
      <alignment horizontal="center" vertical="center" wrapText="1"/>
    </xf>
    <xf numFmtId="0" fontId="36" fillId="3" borderId="24" xfId="6" applyFont="1" applyFill="1" applyBorder="1" applyAlignment="1">
      <alignment horizontal="center" vertical="center" wrapText="1"/>
    </xf>
    <xf numFmtId="0" fontId="38" fillId="3" borderId="45" xfId="6" applyFont="1" applyFill="1" applyBorder="1" applyAlignment="1">
      <alignment horizontal="center" vertical="center" wrapText="1"/>
    </xf>
    <xf numFmtId="0" fontId="37" fillId="3" borderId="141" xfId="6" applyFont="1" applyFill="1" applyBorder="1" applyAlignment="1">
      <alignment horizontal="left" vertical="center" wrapText="1"/>
    </xf>
    <xf numFmtId="0" fontId="37" fillId="3" borderId="140" xfId="6" applyFont="1" applyFill="1" applyBorder="1" applyAlignment="1">
      <alignment horizontal="left" vertical="center" wrapText="1"/>
    </xf>
    <xf numFmtId="0" fontId="37" fillId="3" borderId="143" xfId="6" applyFont="1" applyFill="1" applyBorder="1" applyAlignment="1">
      <alignment horizontal="center" vertical="center" wrapText="1"/>
    </xf>
    <xf numFmtId="0" fontId="37" fillId="3" borderId="141" xfId="6" applyFont="1" applyFill="1" applyBorder="1" applyAlignment="1">
      <alignment horizontal="center" vertical="center" wrapText="1"/>
    </xf>
    <xf numFmtId="0" fontId="37" fillId="3" borderId="19" xfId="6" applyFont="1" applyFill="1" applyBorder="1" applyAlignment="1">
      <alignment horizontal="center" vertical="center" wrapText="1"/>
    </xf>
    <xf numFmtId="0" fontId="37" fillId="3" borderId="145" xfId="6" applyFont="1" applyFill="1" applyBorder="1" applyAlignment="1">
      <alignment horizontal="center" vertical="center" wrapText="1"/>
    </xf>
    <xf numFmtId="0" fontId="37" fillId="3" borderId="8" xfId="6" applyFont="1" applyFill="1" applyBorder="1" applyAlignment="1">
      <alignment horizontal="center" vertical="center"/>
    </xf>
    <xf numFmtId="0" fontId="37" fillId="7" borderId="7" xfId="6" applyFont="1" applyFill="1" applyBorder="1" applyAlignment="1">
      <alignment horizontal="left" vertical="center" wrapText="1"/>
    </xf>
    <xf numFmtId="0" fontId="37" fillId="7" borderId="8" xfId="6" applyFont="1" applyFill="1" applyBorder="1" applyAlignment="1">
      <alignment horizontal="left" vertical="center" wrapText="1"/>
    </xf>
    <xf numFmtId="0" fontId="37" fillId="7" borderId="9" xfId="6" applyFont="1" applyFill="1" applyBorder="1" applyAlignment="1">
      <alignment horizontal="left" vertical="center" wrapText="1"/>
    </xf>
    <xf numFmtId="0" fontId="37" fillId="3" borderId="166" xfId="6" applyFont="1" applyFill="1" applyBorder="1" applyAlignment="1">
      <alignment horizontal="left" vertical="center" wrapText="1"/>
    </xf>
    <xf numFmtId="0" fontId="37" fillId="3" borderId="165" xfId="6" applyFont="1" applyFill="1" applyBorder="1" applyAlignment="1">
      <alignment horizontal="left" vertical="center" wrapText="1"/>
    </xf>
    <xf numFmtId="179" fontId="37" fillId="3" borderId="166" xfId="6" applyNumberFormat="1" applyFont="1" applyFill="1" applyBorder="1" applyAlignment="1">
      <alignment horizontal="left" vertical="center" wrapText="1" indent="1"/>
    </xf>
    <xf numFmtId="179" fontId="37" fillId="3" borderId="165" xfId="6" applyNumberFormat="1" applyFont="1" applyFill="1" applyBorder="1" applyAlignment="1">
      <alignment horizontal="left" vertical="center" wrapText="1" indent="1"/>
    </xf>
    <xf numFmtId="0" fontId="37" fillId="3" borderId="159" xfId="6" applyFont="1" applyFill="1" applyBorder="1" applyAlignment="1">
      <alignment horizontal="center" vertical="center" wrapText="1"/>
    </xf>
    <xf numFmtId="0" fontId="37" fillId="3" borderId="166" xfId="6" applyFont="1" applyFill="1" applyBorder="1" applyAlignment="1">
      <alignment horizontal="center" vertical="center" wrapText="1"/>
    </xf>
    <xf numFmtId="0" fontId="37" fillId="3" borderId="165" xfId="6" applyFont="1" applyFill="1" applyBorder="1" applyAlignment="1">
      <alignment horizontal="center" vertical="center" wrapText="1"/>
    </xf>
    <xf numFmtId="0" fontId="37" fillId="3" borderId="11" xfId="6" applyFont="1" applyFill="1" applyBorder="1" applyAlignment="1">
      <alignment horizontal="center" vertical="center"/>
    </xf>
    <xf numFmtId="0" fontId="37" fillId="3" borderId="24" xfId="6" applyFont="1" applyFill="1" applyBorder="1" applyAlignment="1">
      <alignment horizontal="center" vertical="center"/>
    </xf>
    <xf numFmtId="0" fontId="37" fillId="3" borderId="154" xfId="6" applyFont="1" applyFill="1" applyBorder="1" applyAlignment="1">
      <alignment horizontal="center" vertical="center" wrapText="1"/>
    </xf>
    <xf numFmtId="0" fontId="37" fillId="3" borderId="153" xfId="6" applyFont="1" applyFill="1" applyBorder="1" applyAlignment="1">
      <alignment horizontal="center" vertical="center" wrapText="1"/>
    </xf>
    <xf numFmtId="0" fontId="37" fillId="3" borderId="152" xfId="6" applyFont="1" applyFill="1" applyBorder="1" applyAlignment="1">
      <alignment horizontal="center" vertical="center" wrapText="1"/>
    </xf>
    <xf numFmtId="0" fontId="38" fillId="3" borderId="8" xfId="6" applyFont="1" applyFill="1" applyBorder="1" applyAlignment="1">
      <alignment horizontal="center" vertical="center"/>
    </xf>
    <xf numFmtId="0" fontId="38" fillId="3" borderId="41" xfId="6" applyFont="1" applyFill="1" applyBorder="1" applyAlignment="1">
      <alignment horizontal="center" vertical="center"/>
    </xf>
    <xf numFmtId="0" fontId="37" fillId="7" borderId="45" xfId="6" applyFont="1" applyFill="1" applyBorder="1" applyAlignment="1">
      <alignment horizontal="left" vertical="center" wrapText="1"/>
    </xf>
    <xf numFmtId="0" fontId="37" fillId="3" borderId="163" xfId="6" applyFont="1" applyFill="1" applyBorder="1" applyAlignment="1">
      <alignment horizontal="left" vertical="top" wrapText="1"/>
    </xf>
    <xf numFmtId="0" fontId="37" fillId="3" borderId="38" xfId="6" applyFont="1" applyFill="1" applyBorder="1" applyAlignment="1">
      <alignment horizontal="left" vertical="top" wrapText="1"/>
    </xf>
    <xf numFmtId="0" fontId="37" fillId="3" borderId="156" xfId="6" applyNumberFormat="1" applyFont="1" applyFill="1" applyBorder="1" applyAlignment="1">
      <alignment horizontal="left" vertical="center" wrapText="1"/>
    </xf>
    <xf numFmtId="0" fontId="37" fillId="3" borderId="155" xfId="6" applyNumberFormat="1" applyFont="1" applyFill="1" applyBorder="1" applyAlignment="1">
      <alignment horizontal="left" vertical="center" wrapText="1"/>
    </xf>
    <xf numFmtId="0" fontId="37" fillId="3" borderId="8" xfId="6" applyNumberFormat="1" applyFont="1" applyFill="1" applyBorder="1" applyAlignment="1">
      <alignment horizontal="left" vertical="center" wrapText="1"/>
    </xf>
    <xf numFmtId="0" fontId="38" fillId="3" borderId="10" xfId="6" applyFont="1" applyFill="1" applyBorder="1" applyAlignment="1">
      <alignment horizontal="center" vertical="center" wrapText="1"/>
    </xf>
    <xf numFmtId="0" fontId="37" fillId="3" borderId="38" xfId="6" applyFont="1" applyFill="1" applyBorder="1" applyAlignment="1">
      <alignment horizontal="center" vertical="center" shrinkToFit="1"/>
    </xf>
    <xf numFmtId="0" fontId="37" fillId="3" borderId="27" xfId="6" applyFont="1" applyFill="1" applyBorder="1" applyAlignment="1">
      <alignment horizontal="center" vertical="center" shrinkToFit="1"/>
    </xf>
    <xf numFmtId="0" fontId="37" fillId="3" borderId="22" xfId="6" applyFont="1" applyFill="1" applyBorder="1" applyAlignment="1">
      <alignment horizontal="center" vertical="center" shrinkToFit="1"/>
    </xf>
    <xf numFmtId="0" fontId="38" fillId="3" borderId="27" xfId="6" applyFont="1" applyFill="1" applyBorder="1" applyAlignment="1">
      <alignment horizontal="center" vertical="center" wrapText="1"/>
    </xf>
    <xf numFmtId="0" fontId="38" fillId="3" borderId="24" xfId="6" applyFont="1" applyFill="1" applyBorder="1" applyAlignment="1">
      <alignment horizontal="center" vertical="center" wrapText="1"/>
    </xf>
    <xf numFmtId="0" fontId="38" fillId="3" borderId="25" xfId="6" applyFont="1" applyFill="1" applyBorder="1" applyAlignment="1">
      <alignment horizontal="center" vertical="center" wrapText="1"/>
    </xf>
    <xf numFmtId="0" fontId="37" fillId="3" borderId="164" xfId="6" applyFont="1" applyFill="1" applyBorder="1" applyAlignment="1">
      <alignment horizontal="left" vertical="center" wrapText="1"/>
    </xf>
    <xf numFmtId="0" fontId="37" fillId="3" borderId="0" xfId="6" applyFont="1" applyFill="1" applyBorder="1" applyAlignment="1">
      <alignment horizontal="left" vertical="center" wrapText="1"/>
    </xf>
    <xf numFmtId="0" fontId="37" fillId="3" borderId="6" xfId="6" applyFont="1" applyFill="1" applyBorder="1" applyAlignment="1">
      <alignment horizontal="left" vertical="center" wrapText="1"/>
    </xf>
    <xf numFmtId="0" fontId="37" fillId="3" borderId="157" xfId="6" applyFont="1" applyFill="1" applyBorder="1" applyAlignment="1">
      <alignment horizontal="left" vertical="center" wrapText="1"/>
    </xf>
    <xf numFmtId="0" fontId="37" fillId="3" borderId="148" xfId="6" applyFont="1" applyFill="1" applyBorder="1" applyAlignment="1">
      <alignment horizontal="left" vertical="center" wrapText="1"/>
    </xf>
    <xf numFmtId="0" fontId="37" fillId="3" borderId="144" xfId="6" applyFont="1" applyFill="1" applyBorder="1" applyAlignment="1">
      <alignment horizontal="center" vertical="center" wrapText="1"/>
    </xf>
    <xf numFmtId="0" fontId="38" fillId="3" borderId="12" xfId="6" applyFont="1" applyFill="1" applyBorder="1" applyAlignment="1">
      <alignment horizontal="center" vertical="center" wrapText="1"/>
    </xf>
    <xf numFmtId="0" fontId="38" fillId="3" borderId="167" xfId="6" applyFont="1" applyFill="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7">
    <cellStyle name="桁区切り" xfId="1" builtinId="6"/>
    <cellStyle name="標準" xfId="0" builtinId="0"/>
    <cellStyle name="標準 2" xfId="2"/>
    <cellStyle name="標準 3" xfId="6"/>
    <cellStyle name="標準_kyotaku_shinnsei" xfId="5"/>
    <cellStyle name="標準_第１号様式・付表" xfId="3"/>
    <cellStyle name="標準_付表　訪問介護　修正版_第一号様式 2" xfId="4"/>
  </cellStyles>
  <dxfs count="276">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161925</xdr:rowOff>
        </xdr:from>
        <xdr:to>
          <xdr:col>3</xdr:col>
          <xdr:colOff>0</xdr:colOff>
          <xdr:row>12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161925</xdr:rowOff>
        </xdr:from>
        <xdr:to>
          <xdr:col>4</xdr:col>
          <xdr:colOff>47625</xdr:colOff>
          <xdr:row>12</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4</xdr:col>
          <xdr:colOff>381000</xdr:colOff>
          <xdr:row>16</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38100</xdr:rowOff>
        </xdr:from>
        <xdr:to>
          <xdr:col>4</xdr:col>
          <xdr:colOff>371475</xdr:colOff>
          <xdr:row>19</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18</xdr:row>
          <xdr:rowOff>38100</xdr:rowOff>
        </xdr:from>
        <xdr:to>
          <xdr:col>5</xdr:col>
          <xdr:colOff>342900</xdr:colOff>
          <xdr:row>19</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152400</xdr:rowOff>
        </xdr:from>
        <xdr:to>
          <xdr:col>5</xdr:col>
          <xdr:colOff>485775</xdr:colOff>
          <xdr:row>9</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152400</xdr:rowOff>
        </xdr:from>
        <xdr:to>
          <xdr:col>8</xdr:col>
          <xdr:colOff>352425</xdr:colOff>
          <xdr:row>9</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152400</xdr:rowOff>
        </xdr:from>
        <xdr:to>
          <xdr:col>13</xdr:col>
          <xdr:colOff>76200</xdr:colOff>
          <xdr:row>9</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142875</xdr:rowOff>
        </xdr:from>
        <xdr:to>
          <xdr:col>5</xdr:col>
          <xdr:colOff>228600</xdr:colOff>
          <xdr:row>10</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161925</xdr:rowOff>
        </xdr:from>
        <xdr:to>
          <xdr:col>7</xdr:col>
          <xdr:colOff>390525</xdr:colOff>
          <xdr:row>12</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161925</xdr:rowOff>
        </xdr:from>
        <xdr:to>
          <xdr:col>8</xdr:col>
          <xdr:colOff>485775</xdr:colOff>
          <xdr:row>12</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161925</xdr:rowOff>
        </xdr:from>
        <xdr:to>
          <xdr:col>13</xdr:col>
          <xdr:colOff>276225</xdr:colOff>
          <xdr:row>12</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Normal="100" zoomScaleSheetLayoutView="100" workbookViewId="0">
      <selection activeCell="A21" sqref="A21"/>
    </sheetView>
  </sheetViews>
  <sheetFormatPr defaultRowHeight="47.25" customHeight="1" x14ac:dyDescent="0.4"/>
  <cols>
    <col min="1" max="1" width="3.125" style="234" customWidth="1"/>
    <col min="2" max="2" width="20.75" style="234" customWidth="1"/>
    <col min="3" max="3" width="11.5" style="234" customWidth="1"/>
    <col min="4" max="4" width="6.75" style="234" customWidth="1"/>
    <col min="5" max="5" width="28" style="234" customWidth="1"/>
    <col min="6" max="6" width="8.375" style="234" customWidth="1"/>
    <col min="7" max="7" width="14.125" style="234" customWidth="1"/>
    <col min="8" max="8" width="12.75" style="234" customWidth="1"/>
    <col min="9" max="16384" width="9" style="234"/>
  </cols>
  <sheetData>
    <row r="1" spans="1:8" ht="31.5" customHeight="1" x14ac:dyDescent="0.4">
      <c r="A1" s="355" t="s">
        <v>305</v>
      </c>
      <c r="B1" s="355"/>
      <c r="C1" s="355"/>
      <c r="D1" s="355"/>
      <c r="E1" s="355"/>
      <c r="F1" s="355"/>
      <c r="G1" s="355"/>
      <c r="H1" s="355"/>
    </row>
    <row r="2" spans="1:8" ht="31.5" customHeight="1" x14ac:dyDescent="0.4">
      <c r="B2" s="256" t="s">
        <v>304</v>
      </c>
    </row>
    <row r="3" spans="1:8" ht="12.75" thickBot="1" x14ac:dyDescent="0.45">
      <c r="B3" s="234" t="s">
        <v>303</v>
      </c>
    </row>
    <row r="4" spans="1:8" ht="47.25" customHeight="1" thickBot="1" x14ac:dyDescent="0.45">
      <c r="A4" s="255" t="s">
        <v>302</v>
      </c>
      <c r="B4" s="254" t="s">
        <v>301</v>
      </c>
      <c r="C4" s="346" t="s">
        <v>300</v>
      </c>
      <c r="D4" s="347"/>
      <c r="E4" s="346" t="s">
        <v>299</v>
      </c>
      <c r="F4" s="347"/>
      <c r="G4" s="238" t="s">
        <v>298</v>
      </c>
      <c r="H4" s="253" t="s">
        <v>297</v>
      </c>
    </row>
    <row r="5" spans="1:8" ht="47.25" customHeight="1" thickBot="1" x14ac:dyDescent="0.45">
      <c r="A5" s="371">
        <v>1</v>
      </c>
      <c r="B5" s="372" t="s">
        <v>296</v>
      </c>
      <c r="C5" s="357" t="s">
        <v>295</v>
      </c>
      <c r="D5" s="358"/>
      <c r="E5" s="341" t="s">
        <v>294</v>
      </c>
      <c r="F5" s="356"/>
      <c r="G5" s="251" t="s">
        <v>289</v>
      </c>
      <c r="H5" s="241"/>
    </row>
    <row r="6" spans="1:8" ht="35.25" customHeight="1" thickBot="1" x14ac:dyDescent="0.45">
      <c r="A6" s="371"/>
      <c r="B6" s="373"/>
      <c r="C6" s="357" t="s">
        <v>293</v>
      </c>
      <c r="D6" s="358"/>
      <c r="E6" s="341" t="s">
        <v>292</v>
      </c>
      <c r="F6" s="356"/>
      <c r="G6" s="251" t="s">
        <v>289</v>
      </c>
      <c r="H6" s="241"/>
    </row>
    <row r="7" spans="1:8" ht="35.25" customHeight="1" thickBot="1" x14ac:dyDescent="0.45">
      <c r="A7" s="371"/>
      <c r="B7" s="373"/>
      <c r="C7" s="357" t="s">
        <v>291</v>
      </c>
      <c r="D7" s="358"/>
      <c r="E7" s="341" t="s">
        <v>290</v>
      </c>
      <c r="F7" s="356"/>
      <c r="G7" s="251" t="s">
        <v>289</v>
      </c>
      <c r="H7" s="241"/>
    </row>
    <row r="8" spans="1:8" ht="47.25" customHeight="1" thickBot="1" x14ac:dyDescent="0.45">
      <c r="A8" s="371"/>
      <c r="B8" s="373"/>
      <c r="C8" s="357" t="s">
        <v>288</v>
      </c>
      <c r="D8" s="358"/>
      <c r="E8" s="341" t="s">
        <v>287</v>
      </c>
      <c r="F8" s="356"/>
      <c r="G8" s="251"/>
      <c r="H8" s="241"/>
    </row>
    <row r="9" spans="1:8" ht="47.25" customHeight="1" thickBot="1" x14ac:dyDescent="0.45">
      <c r="A9" s="371"/>
      <c r="B9" s="373"/>
      <c r="C9" s="357" t="s">
        <v>286</v>
      </c>
      <c r="D9" s="358"/>
      <c r="E9" s="341" t="s">
        <v>285</v>
      </c>
      <c r="F9" s="356"/>
      <c r="G9" s="251" t="s">
        <v>277</v>
      </c>
      <c r="H9" s="241"/>
    </row>
    <row r="10" spans="1:8" ht="47.25" customHeight="1" thickBot="1" x14ac:dyDescent="0.45">
      <c r="A10" s="371"/>
      <c r="B10" s="373"/>
      <c r="C10" s="357" t="s">
        <v>284</v>
      </c>
      <c r="D10" s="358"/>
      <c r="E10" s="341" t="s">
        <v>283</v>
      </c>
      <c r="F10" s="356"/>
      <c r="G10" s="251" t="s">
        <v>281</v>
      </c>
      <c r="H10" s="241"/>
    </row>
    <row r="11" spans="1:8" ht="33.75" customHeight="1" thickBot="1" x14ac:dyDescent="0.45">
      <c r="A11" s="371"/>
      <c r="B11" s="374"/>
      <c r="C11" s="357" t="s">
        <v>260</v>
      </c>
      <c r="D11" s="358"/>
      <c r="E11" s="341" t="s">
        <v>282</v>
      </c>
      <c r="F11" s="356"/>
      <c r="G11" s="251" t="s">
        <v>281</v>
      </c>
      <c r="H11" s="241"/>
    </row>
    <row r="12" spans="1:8" ht="33.75" customHeight="1" thickBot="1" x14ac:dyDescent="0.45">
      <c r="A12" s="371">
        <v>2</v>
      </c>
      <c r="B12" s="375" t="s">
        <v>280</v>
      </c>
      <c r="C12" s="341" t="s">
        <v>279</v>
      </c>
      <c r="D12" s="356"/>
      <c r="E12" s="341" t="s">
        <v>278</v>
      </c>
      <c r="F12" s="356"/>
      <c r="G12" s="251" t="s">
        <v>277</v>
      </c>
      <c r="H12" s="241"/>
    </row>
    <row r="13" spans="1:8" ht="47.25" customHeight="1" thickBot="1" x14ac:dyDescent="0.45">
      <c r="A13" s="371"/>
      <c r="B13" s="375"/>
      <c r="C13" s="341" t="s">
        <v>276</v>
      </c>
      <c r="D13" s="356"/>
      <c r="E13" s="341" t="s">
        <v>275</v>
      </c>
      <c r="F13" s="356"/>
      <c r="G13" s="251"/>
      <c r="H13" s="241"/>
    </row>
    <row r="14" spans="1:8" ht="36" customHeight="1" thickBot="1" x14ac:dyDescent="0.45">
      <c r="A14" s="371"/>
      <c r="B14" s="375"/>
      <c r="C14" s="341" t="s">
        <v>274</v>
      </c>
      <c r="D14" s="356"/>
      <c r="E14" s="341" t="s">
        <v>273</v>
      </c>
      <c r="F14" s="356"/>
      <c r="G14" s="251"/>
      <c r="H14" s="241"/>
    </row>
    <row r="15" spans="1:8" ht="36" customHeight="1" thickBot="1" x14ac:dyDescent="0.45">
      <c r="A15" s="371"/>
      <c r="B15" s="375"/>
      <c r="C15" s="357" t="s">
        <v>272</v>
      </c>
      <c r="D15" s="358"/>
      <c r="E15" s="341"/>
      <c r="F15" s="356"/>
      <c r="G15" s="251" t="s">
        <v>271</v>
      </c>
      <c r="H15" s="241"/>
    </row>
    <row r="16" spans="1:8" ht="115.5" customHeight="1" x14ac:dyDescent="0.4">
      <c r="A16" s="359">
        <v>3</v>
      </c>
      <c r="B16" s="250" t="s">
        <v>270</v>
      </c>
      <c r="C16" s="364" t="s">
        <v>429</v>
      </c>
      <c r="D16" s="365"/>
      <c r="E16" s="365"/>
      <c r="F16" s="365"/>
      <c r="G16" s="366"/>
      <c r="H16" s="249"/>
    </row>
    <row r="17" spans="1:9" ht="66.75" customHeight="1" thickBot="1" x14ac:dyDescent="0.45">
      <c r="A17" s="360"/>
      <c r="B17" s="248" t="s">
        <v>269</v>
      </c>
      <c r="C17" s="361" t="s">
        <v>433</v>
      </c>
      <c r="D17" s="362"/>
      <c r="E17" s="362"/>
      <c r="F17" s="362"/>
      <c r="G17" s="363"/>
      <c r="H17" s="247"/>
    </row>
    <row r="18" spans="1:9" ht="47.25" customHeight="1" thickBot="1" x14ac:dyDescent="0.45">
      <c r="A18" s="243">
        <v>4</v>
      </c>
      <c r="B18" s="242" t="s">
        <v>268</v>
      </c>
      <c r="C18" s="341" t="s">
        <v>267</v>
      </c>
      <c r="D18" s="342"/>
      <c r="E18" s="342"/>
      <c r="F18" s="342"/>
      <c r="G18" s="343"/>
      <c r="H18" s="247"/>
    </row>
    <row r="19" spans="1:9" s="244" customFormat="1" ht="28.5" customHeight="1" thickBot="1" x14ac:dyDescent="0.45">
      <c r="A19" s="252">
        <v>5</v>
      </c>
      <c r="B19" s="242" t="s">
        <v>266</v>
      </c>
      <c r="C19" s="348" t="s">
        <v>265</v>
      </c>
      <c r="D19" s="348"/>
      <c r="E19" s="348"/>
      <c r="F19" s="348"/>
      <c r="G19" s="246" t="s">
        <v>264</v>
      </c>
      <c r="H19" s="245"/>
    </row>
    <row r="20" spans="1:9" ht="33" customHeight="1" thickBot="1" x14ac:dyDescent="0.45">
      <c r="A20" s="252">
        <v>6</v>
      </c>
      <c r="B20" s="242" t="s">
        <v>263</v>
      </c>
      <c r="C20" s="341" t="s">
        <v>430</v>
      </c>
      <c r="D20" s="342"/>
      <c r="E20" s="342"/>
      <c r="F20" s="342"/>
      <c r="G20" s="343"/>
      <c r="H20" s="241"/>
    </row>
    <row r="21" spans="1:9" ht="12" x14ac:dyDescent="0.4">
      <c r="B21" s="344" t="s">
        <v>262</v>
      </c>
      <c r="C21" s="345"/>
      <c r="D21" s="345"/>
      <c r="E21" s="345"/>
      <c r="F21" s="240"/>
      <c r="G21" s="239"/>
      <c r="H21" s="235"/>
    </row>
    <row r="22" spans="1:9" ht="30.75" customHeight="1" x14ac:dyDescent="0.4">
      <c r="A22" s="346" t="s">
        <v>261</v>
      </c>
      <c r="B22" s="347"/>
      <c r="C22" s="349"/>
      <c r="D22" s="349"/>
      <c r="E22" s="349"/>
      <c r="F22" s="349"/>
      <c r="G22" s="349"/>
      <c r="H22" s="349"/>
    </row>
    <row r="23" spans="1:9" ht="30.75" customHeight="1" x14ac:dyDescent="0.4">
      <c r="A23" s="346" t="s">
        <v>260</v>
      </c>
      <c r="B23" s="347"/>
      <c r="C23" s="350"/>
      <c r="D23" s="350"/>
      <c r="E23" s="350"/>
      <c r="F23" s="350"/>
      <c r="G23" s="350"/>
      <c r="H23" s="350"/>
    </row>
    <row r="24" spans="1:9" ht="30.75" customHeight="1" x14ac:dyDescent="0.4">
      <c r="A24" s="346" t="s">
        <v>259</v>
      </c>
      <c r="B24" s="347"/>
      <c r="C24" s="339" t="s">
        <v>431</v>
      </c>
      <c r="D24" s="351"/>
      <c r="E24" s="351"/>
      <c r="F24" s="340" t="s">
        <v>432</v>
      </c>
      <c r="G24" s="352"/>
      <c r="H24" s="353"/>
    </row>
    <row r="25" spans="1:9" ht="30.75" customHeight="1" x14ac:dyDescent="0.4">
      <c r="A25" s="367" t="s">
        <v>258</v>
      </c>
      <c r="B25" s="368"/>
      <c r="C25" s="238" t="s">
        <v>257</v>
      </c>
      <c r="D25" s="354"/>
      <c r="E25" s="354"/>
      <c r="F25" s="354"/>
      <c r="G25" s="354"/>
      <c r="H25" s="354"/>
    </row>
    <row r="26" spans="1:9" ht="30.75" customHeight="1" x14ac:dyDescent="0.4">
      <c r="A26" s="369"/>
      <c r="B26" s="370"/>
      <c r="C26" s="238" t="s">
        <v>256</v>
      </c>
      <c r="D26" s="354"/>
      <c r="E26" s="354"/>
      <c r="F26" s="354"/>
      <c r="G26" s="354"/>
      <c r="H26" s="354"/>
    </row>
    <row r="27" spans="1:9" ht="47.25" customHeight="1" x14ac:dyDescent="0.4">
      <c r="A27" s="237"/>
      <c r="B27" s="237"/>
      <c r="C27" s="235"/>
      <c r="D27" s="235"/>
      <c r="E27" s="235"/>
      <c r="F27" s="236"/>
      <c r="G27" s="236"/>
      <c r="H27" s="236"/>
      <c r="I27" s="235"/>
    </row>
  </sheetData>
  <mergeCells count="46">
    <mergeCell ref="E7:F7"/>
    <mergeCell ref="E8:F8"/>
    <mergeCell ref="E14:F14"/>
    <mergeCell ref="A23:B23"/>
    <mergeCell ref="A24:B24"/>
    <mergeCell ref="A25:B26"/>
    <mergeCell ref="A5:A11"/>
    <mergeCell ref="A12:A15"/>
    <mergeCell ref="B5:B11"/>
    <mergeCell ref="B12:B15"/>
    <mergeCell ref="A16:A17"/>
    <mergeCell ref="C11:D11"/>
    <mergeCell ref="C12:D12"/>
    <mergeCell ref="C13:D13"/>
    <mergeCell ref="C14:D14"/>
    <mergeCell ref="C17:G17"/>
    <mergeCell ref="E15:F15"/>
    <mergeCell ref="C16:G16"/>
    <mergeCell ref="C15:D15"/>
    <mergeCell ref="A1:H1"/>
    <mergeCell ref="E10:F10"/>
    <mergeCell ref="E11:F11"/>
    <mergeCell ref="E12:F12"/>
    <mergeCell ref="E13:F13"/>
    <mergeCell ref="E9:F9"/>
    <mergeCell ref="C9:D9"/>
    <mergeCell ref="C4:D4"/>
    <mergeCell ref="C5:D5"/>
    <mergeCell ref="C6:D6"/>
    <mergeCell ref="C7:D7"/>
    <mergeCell ref="C8:D8"/>
    <mergeCell ref="C10:D10"/>
    <mergeCell ref="E4:F4"/>
    <mergeCell ref="E5:F5"/>
    <mergeCell ref="E6:F6"/>
    <mergeCell ref="C23:H23"/>
    <mergeCell ref="D24:E24"/>
    <mergeCell ref="G24:H24"/>
    <mergeCell ref="D25:H25"/>
    <mergeCell ref="D26:H26"/>
    <mergeCell ref="C18:G18"/>
    <mergeCell ref="B21:E21"/>
    <mergeCell ref="A22:B22"/>
    <mergeCell ref="C20:G20"/>
    <mergeCell ref="C19:F19"/>
    <mergeCell ref="C22:H22"/>
  </mergeCells>
  <phoneticPr fontId="2"/>
  <printOptions horizontalCentered="1"/>
  <pageMargins left="1.1023622047244095" right="0.59055118110236227" top="0.19685039370078741" bottom="0.19685039370078741" header="0.15748031496062992"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 sqref="AO7"/>
    </sheetView>
  </sheetViews>
  <sheetFormatPr defaultColWidth="2.875" defaultRowHeight="14.85" customHeight="1" x14ac:dyDescent="0.4"/>
  <cols>
    <col min="1" max="1" width="2.875" style="257"/>
    <col min="2" max="7" width="3" style="257" customWidth="1"/>
    <col min="8" max="16384" width="2.875" style="257"/>
  </cols>
  <sheetData>
    <row r="1" spans="1:71" ht="14.85" customHeight="1" x14ac:dyDescent="0.4">
      <c r="A1" s="275" t="s">
        <v>364</v>
      </c>
      <c r="B1" s="275"/>
      <c r="C1" s="275"/>
      <c r="D1" s="275"/>
      <c r="E1" s="275"/>
      <c r="F1" s="275"/>
      <c r="G1" s="275"/>
      <c r="H1" s="275"/>
      <c r="I1" s="275"/>
      <c r="J1" s="275"/>
      <c r="K1" s="275"/>
      <c r="L1" s="275"/>
      <c r="M1" s="275"/>
      <c r="N1" s="284"/>
      <c r="O1" s="275"/>
      <c r="P1" s="275"/>
      <c r="Q1" s="275"/>
      <c r="R1" s="275"/>
      <c r="S1" s="275"/>
      <c r="T1" s="275"/>
      <c r="U1" s="275"/>
      <c r="V1" s="275"/>
      <c r="W1" s="278"/>
      <c r="X1" s="278"/>
      <c r="Y1" s="278"/>
      <c r="Z1" s="278"/>
      <c r="AA1" s="278"/>
      <c r="AB1" s="278"/>
      <c r="AC1" s="278"/>
      <c r="AD1" s="278"/>
      <c r="AE1" s="278"/>
      <c r="AF1" s="275"/>
      <c r="AG1" s="275"/>
      <c r="AH1" s="275"/>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row>
    <row r="2" spans="1:71" ht="14.85" customHeight="1" x14ac:dyDescent="0.4">
      <c r="A2" s="275"/>
      <c r="B2" s="275"/>
      <c r="C2" s="275"/>
      <c r="D2" s="275"/>
      <c r="E2" s="275"/>
      <c r="F2" s="275"/>
      <c r="G2" s="275"/>
      <c r="H2" s="275"/>
      <c r="I2" s="275"/>
      <c r="J2" s="275"/>
      <c r="K2" s="275"/>
      <c r="L2" s="275"/>
      <c r="M2" s="275"/>
      <c r="N2" s="275"/>
      <c r="O2" s="275"/>
      <c r="P2" s="275"/>
      <c r="Q2" s="275"/>
      <c r="R2" s="275"/>
      <c r="S2" s="275"/>
      <c r="T2" s="275"/>
      <c r="U2" s="275"/>
      <c r="V2" s="275"/>
      <c r="W2" s="283"/>
      <c r="X2" s="283"/>
      <c r="Y2" s="283"/>
      <c r="Z2" s="283"/>
      <c r="AA2" s="283"/>
      <c r="AB2" s="283"/>
      <c r="AC2" s="283"/>
      <c r="AD2" s="283"/>
      <c r="AE2" s="283"/>
      <c r="AF2" s="283"/>
      <c r="AG2" s="283"/>
      <c r="AH2" s="283"/>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row>
    <row r="3" spans="1:71" ht="14.85" customHeight="1" x14ac:dyDescent="0.4">
      <c r="A3" s="443" t="s">
        <v>363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row>
    <row r="4" spans="1:71" ht="14.85" customHeight="1" x14ac:dyDescent="0.4">
      <c r="A4" s="275"/>
      <c r="B4" s="275"/>
      <c r="C4" s="275"/>
      <c r="D4" s="275"/>
      <c r="E4" s="275"/>
      <c r="F4" s="275"/>
      <c r="G4" s="278"/>
      <c r="H4" s="278"/>
      <c r="I4" s="278"/>
      <c r="J4" s="278"/>
      <c r="K4" s="278"/>
      <c r="L4" s="278"/>
      <c r="M4" s="278"/>
      <c r="N4" s="278"/>
      <c r="O4" s="278"/>
      <c r="P4" s="278"/>
      <c r="Q4" s="278"/>
      <c r="R4" s="278"/>
      <c r="S4" s="275"/>
      <c r="T4" s="275"/>
      <c r="U4" s="275"/>
      <c r="V4" s="275"/>
      <c r="W4" s="275"/>
      <c r="X4" s="275"/>
      <c r="Y4" s="275"/>
      <c r="Z4" s="275"/>
      <c r="AA4" s="275"/>
      <c r="AB4" s="275"/>
      <c r="AC4" s="275"/>
      <c r="AD4" s="275"/>
      <c r="AE4" s="275"/>
      <c r="AF4" s="275"/>
      <c r="AG4" s="275"/>
      <c r="AH4" s="275"/>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row>
    <row r="5" spans="1:71" ht="14.85" customHeight="1" x14ac:dyDescent="0.4">
      <c r="A5" s="275"/>
      <c r="B5" s="275"/>
      <c r="C5" s="278"/>
      <c r="D5" s="278"/>
      <c r="E5" s="275"/>
      <c r="F5" s="278"/>
      <c r="G5" s="278"/>
      <c r="H5" s="278"/>
      <c r="I5" s="278"/>
      <c r="J5" s="278"/>
      <c r="K5" s="278"/>
      <c r="L5" s="275"/>
      <c r="M5" s="275"/>
      <c r="N5" s="275"/>
      <c r="O5" s="275"/>
      <c r="P5" s="275"/>
      <c r="Q5" s="275"/>
      <c r="R5" s="275"/>
      <c r="S5" s="275"/>
      <c r="T5" s="275"/>
      <c r="U5" s="275"/>
      <c r="V5" s="275"/>
      <c r="W5" s="275"/>
      <c r="X5" s="275"/>
      <c r="Y5" s="443"/>
      <c r="Z5" s="443"/>
      <c r="AA5" s="443"/>
      <c r="AB5" s="275" t="s">
        <v>362</v>
      </c>
      <c r="AC5" s="443"/>
      <c r="AD5" s="443"/>
      <c r="AE5" s="275" t="s">
        <v>361</v>
      </c>
      <c r="AF5" s="443"/>
      <c r="AG5" s="443"/>
      <c r="AH5" s="275" t="s">
        <v>360</v>
      </c>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row>
    <row r="6" spans="1:71" ht="14.85" customHeight="1" x14ac:dyDescent="0.4">
      <c r="A6" s="275"/>
      <c r="B6" s="275"/>
      <c r="C6" s="278"/>
      <c r="D6" s="278"/>
      <c r="E6" s="278"/>
      <c r="F6" s="278"/>
      <c r="G6" s="278"/>
      <c r="H6" s="278" t="s">
        <v>359</v>
      </c>
      <c r="I6" s="278"/>
      <c r="J6" s="278"/>
      <c r="K6" s="278"/>
      <c r="L6" s="275"/>
      <c r="M6" s="275"/>
      <c r="N6" s="275"/>
      <c r="O6" s="275"/>
      <c r="P6" s="275"/>
      <c r="Q6" s="275"/>
      <c r="R6" s="275"/>
      <c r="S6" s="275"/>
      <c r="T6" s="275"/>
      <c r="U6" s="275"/>
      <c r="V6" s="275"/>
      <c r="W6" s="275"/>
      <c r="X6" s="275"/>
      <c r="Y6" s="275"/>
      <c r="Z6" s="275"/>
      <c r="AA6" s="275"/>
      <c r="AB6" s="275"/>
      <c r="AC6" s="275"/>
      <c r="AD6" s="275"/>
      <c r="AE6" s="275"/>
      <c r="AF6" s="275"/>
      <c r="AG6" s="275"/>
      <c r="AH6" s="275"/>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row>
    <row r="7" spans="1:71" ht="18" customHeight="1" x14ac:dyDescent="0.15">
      <c r="A7" s="378"/>
      <c r="B7" s="378"/>
      <c r="C7" s="378"/>
      <c r="D7" s="378"/>
      <c r="E7" s="378"/>
      <c r="F7" s="378"/>
      <c r="G7" s="280"/>
      <c r="H7" s="376" t="s">
        <v>358</v>
      </c>
      <c r="I7" s="377"/>
      <c r="J7" s="377"/>
      <c r="K7" s="282"/>
      <c r="L7" s="275"/>
      <c r="M7" s="275"/>
      <c r="N7" s="275"/>
      <c r="O7" s="275"/>
      <c r="P7" s="376" t="s">
        <v>357</v>
      </c>
      <c r="Q7" s="376"/>
      <c r="R7" s="376"/>
      <c r="S7" s="376"/>
      <c r="T7" s="460"/>
      <c r="U7" s="460"/>
      <c r="V7" s="460"/>
      <c r="W7" s="460"/>
      <c r="X7" s="460"/>
      <c r="Y7" s="460"/>
      <c r="Z7" s="460"/>
      <c r="AA7" s="460"/>
      <c r="AB7" s="460"/>
      <c r="AC7" s="460"/>
      <c r="AD7" s="460"/>
      <c r="AE7" s="460"/>
      <c r="AF7" s="460"/>
      <c r="AG7" s="460"/>
      <c r="AH7" s="460"/>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row>
    <row r="8" spans="1:71" ht="18" customHeight="1" x14ac:dyDescent="0.4">
      <c r="A8" s="281"/>
      <c r="B8" s="281"/>
      <c r="C8" s="281"/>
      <c r="D8" s="281"/>
      <c r="E8" s="281"/>
      <c r="F8" s="281"/>
      <c r="G8" s="280"/>
      <c r="H8" s="275"/>
      <c r="I8" s="278"/>
      <c r="J8" s="280"/>
      <c r="K8" s="278"/>
      <c r="L8" s="275"/>
      <c r="M8" s="275"/>
      <c r="N8" s="275"/>
      <c r="O8" s="275"/>
      <c r="P8" s="376"/>
      <c r="Q8" s="376"/>
      <c r="R8" s="376"/>
      <c r="S8" s="376"/>
      <c r="T8" s="460"/>
      <c r="U8" s="460"/>
      <c r="V8" s="460"/>
      <c r="W8" s="460"/>
      <c r="X8" s="460"/>
      <c r="Y8" s="460"/>
      <c r="Z8" s="460"/>
      <c r="AA8" s="460"/>
      <c r="AB8" s="460"/>
      <c r="AC8" s="460"/>
      <c r="AD8" s="460"/>
      <c r="AE8" s="460"/>
      <c r="AF8" s="460"/>
      <c r="AG8" s="460"/>
      <c r="AH8" s="460"/>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row>
    <row r="9" spans="1:71" ht="18" customHeight="1" x14ac:dyDescent="0.4">
      <c r="A9" s="275"/>
      <c r="B9" s="275"/>
      <c r="C9" s="278"/>
      <c r="D9" s="278"/>
      <c r="E9" s="278"/>
      <c r="F9" s="278"/>
      <c r="G9" s="278"/>
      <c r="H9" s="278"/>
      <c r="I9" s="278"/>
      <c r="J9" s="278"/>
      <c r="K9" s="278"/>
      <c r="L9" s="275"/>
      <c r="M9" s="279" t="s">
        <v>356</v>
      </c>
      <c r="O9" s="275"/>
      <c r="P9" s="376" t="s">
        <v>355</v>
      </c>
      <c r="Q9" s="376"/>
      <c r="R9" s="376"/>
      <c r="S9" s="376"/>
      <c r="T9" s="460"/>
      <c r="U9" s="460"/>
      <c r="V9" s="460"/>
      <c r="W9" s="460"/>
      <c r="X9" s="460"/>
      <c r="Y9" s="460"/>
      <c r="Z9" s="460"/>
      <c r="AA9" s="460"/>
      <c r="AB9" s="460"/>
      <c r="AC9" s="460"/>
      <c r="AD9" s="460"/>
      <c r="AE9" s="460"/>
      <c r="AF9" s="460"/>
      <c r="AG9" s="460"/>
      <c r="AH9" s="460"/>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row>
    <row r="10" spans="1:71" ht="18" customHeight="1" x14ac:dyDescent="0.4">
      <c r="A10" s="275"/>
      <c r="B10" s="275"/>
      <c r="C10" s="278"/>
      <c r="D10" s="278"/>
      <c r="E10" s="278"/>
      <c r="F10" s="278"/>
      <c r="G10" s="278"/>
      <c r="H10" s="278"/>
      <c r="I10" s="278"/>
      <c r="J10" s="278"/>
      <c r="K10" s="278"/>
      <c r="L10" s="275"/>
      <c r="M10" s="275"/>
      <c r="N10" s="275"/>
      <c r="O10" s="275"/>
      <c r="P10" s="376"/>
      <c r="Q10" s="376"/>
      <c r="R10" s="376"/>
      <c r="S10" s="376"/>
      <c r="T10" s="460"/>
      <c r="U10" s="460"/>
      <c r="V10" s="460"/>
      <c r="W10" s="460"/>
      <c r="X10" s="460"/>
      <c r="Y10" s="460"/>
      <c r="Z10" s="460"/>
      <c r="AA10" s="460"/>
      <c r="AB10" s="460"/>
      <c r="AC10" s="460"/>
      <c r="AD10" s="460"/>
      <c r="AE10" s="460"/>
      <c r="AF10" s="460"/>
      <c r="AG10" s="460"/>
      <c r="AH10" s="460"/>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row>
    <row r="11" spans="1:71" ht="18" customHeight="1" x14ac:dyDescent="0.4">
      <c r="A11" s="275"/>
      <c r="B11" s="275"/>
      <c r="C11" s="278"/>
      <c r="D11" s="278"/>
      <c r="E11" s="278"/>
      <c r="F11" s="278"/>
      <c r="G11" s="278"/>
      <c r="H11" s="278"/>
      <c r="I11" s="278"/>
      <c r="J11" s="278"/>
      <c r="K11" s="278"/>
      <c r="L11" s="275"/>
      <c r="M11" s="275"/>
      <c r="N11" s="275"/>
      <c r="O11" s="275"/>
      <c r="P11" s="376" t="s">
        <v>354</v>
      </c>
      <c r="Q11" s="376"/>
      <c r="R11" s="376"/>
      <c r="S11" s="376"/>
      <c r="T11" s="376"/>
      <c r="U11" s="376"/>
      <c r="V11" s="460"/>
      <c r="W11" s="460"/>
      <c r="X11" s="460"/>
      <c r="Y11" s="460"/>
      <c r="Z11" s="460"/>
      <c r="AA11" s="460"/>
      <c r="AB11" s="460"/>
      <c r="AC11" s="460"/>
      <c r="AD11" s="460"/>
      <c r="AE11" s="460"/>
      <c r="AF11" s="460"/>
      <c r="AG11" s="460"/>
      <c r="AH11" s="460"/>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row>
    <row r="12" spans="1:71" ht="18" customHeight="1" x14ac:dyDescent="0.4">
      <c r="A12" s="275"/>
      <c r="B12" s="275"/>
      <c r="C12" s="278"/>
      <c r="D12" s="278"/>
      <c r="E12" s="278"/>
      <c r="F12" s="278"/>
      <c r="G12" s="278"/>
      <c r="H12" s="278"/>
      <c r="I12" s="278"/>
      <c r="J12" s="278"/>
      <c r="K12" s="278"/>
      <c r="L12" s="275"/>
      <c r="M12" s="275"/>
      <c r="N12" s="275"/>
      <c r="O12" s="275"/>
      <c r="P12" s="376"/>
      <c r="Q12" s="376"/>
      <c r="R12" s="376"/>
      <c r="S12" s="376"/>
      <c r="T12" s="376"/>
      <c r="U12" s="376"/>
      <c r="V12" s="460"/>
      <c r="W12" s="460"/>
      <c r="X12" s="460"/>
      <c r="Y12" s="460"/>
      <c r="Z12" s="460"/>
      <c r="AA12" s="460"/>
      <c r="AB12" s="460"/>
      <c r="AC12" s="460"/>
      <c r="AD12" s="460"/>
      <c r="AE12" s="460"/>
      <c r="AF12" s="460"/>
      <c r="AG12" s="460"/>
      <c r="AH12" s="460"/>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row>
    <row r="13" spans="1:71" ht="18" customHeight="1" x14ac:dyDescent="0.4">
      <c r="A13" s="275"/>
      <c r="B13" s="275"/>
      <c r="C13" s="278"/>
      <c r="D13" s="278"/>
      <c r="E13" s="278"/>
      <c r="F13" s="278"/>
      <c r="G13" s="278"/>
      <c r="H13" s="278"/>
      <c r="I13" s="278"/>
      <c r="J13" s="278"/>
      <c r="K13" s="278"/>
      <c r="L13" s="275"/>
      <c r="M13" s="275"/>
      <c r="N13" s="275"/>
      <c r="O13" s="275"/>
      <c r="P13" s="277"/>
      <c r="Q13" s="277"/>
      <c r="R13" s="277"/>
      <c r="S13" s="277"/>
      <c r="T13" s="277"/>
      <c r="U13" s="277"/>
      <c r="V13" s="276"/>
      <c r="W13" s="276"/>
      <c r="X13" s="276"/>
      <c r="Y13" s="276"/>
      <c r="Z13" s="276"/>
      <c r="AA13" s="276"/>
      <c r="AB13" s="276"/>
      <c r="AC13" s="276"/>
      <c r="AD13" s="276"/>
      <c r="AE13" s="276"/>
      <c r="AF13" s="276"/>
      <c r="AG13" s="276"/>
      <c r="AH13" s="276"/>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row>
    <row r="14" spans="1:71" ht="14.85" customHeight="1" x14ac:dyDescent="0.4">
      <c r="B14" s="275"/>
      <c r="C14" s="275"/>
      <c r="D14" s="275" t="s">
        <v>353</v>
      </c>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row>
    <row r="15" spans="1:71" ht="14.85" customHeight="1" thickBot="1" x14ac:dyDescent="0.45">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row>
    <row r="16" spans="1:71" ht="14.85" customHeight="1" x14ac:dyDescent="0.4">
      <c r="A16" s="406" t="s">
        <v>352</v>
      </c>
      <c r="B16" s="424" t="s">
        <v>351</v>
      </c>
      <c r="C16" s="425"/>
      <c r="D16" s="425"/>
      <c r="E16" s="425"/>
      <c r="F16" s="425"/>
      <c r="G16" s="426"/>
      <c r="H16" s="452"/>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4"/>
      <c r="AI16" s="258"/>
      <c r="AL16" s="475"/>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row>
    <row r="17" spans="1:74" ht="28.5" customHeight="1" x14ac:dyDescent="0.4">
      <c r="A17" s="407"/>
      <c r="B17" s="393" t="s">
        <v>329</v>
      </c>
      <c r="C17" s="394"/>
      <c r="D17" s="394"/>
      <c r="E17" s="394"/>
      <c r="F17" s="394"/>
      <c r="G17" s="395"/>
      <c r="H17" s="396"/>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8"/>
      <c r="AI17" s="258"/>
      <c r="AL17" s="476"/>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row>
    <row r="18" spans="1:74" ht="14.25" customHeight="1" x14ac:dyDescent="0.4">
      <c r="A18" s="407"/>
      <c r="B18" s="433" t="s">
        <v>328</v>
      </c>
      <c r="C18" s="434"/>
      <c r="D18" s="434"/>
      <c r="E18" s="434"/>
      <c r="F18" s="434"/>
      <c r="G18" s="435"/>
      <c r="H18" s="430" t="s">
        <v>334</v>
      </c>
      <c r="I18" s="431"/>
      <c r="J18" s="431"/>
      <c r="K18" s="431"/>
      <c r="L18" s="405"/>
      <c r="M18" s="405"/>
      <c r="N18" s="266" t="s">
        <v>333</v>
      </c>
      <c r="O18" s="405"/>
      <c r="P18" s="405"/>
      <c r="Q18" s="265" t="s">
        <v>332</v>
      </c>
      <c r="R18" s="431"/>
      <c r="S18" s="431"/>
      <c r="T18" s="431"/>
      <c r="U18" s="431"/>
      <c r="V18" s="431"/>
      <c r="W18" s="431"/>
      <c r="X18" s="431"/>
      <c r="Y18" s="431"/>
      <c r="Z18" s="431"/>
      <c r="AA18" s="431"/>
      <c r="AB18" s="431"/>
      <c r="AC18" s="431"/>
      <c r="AD18" s="431"/>
      <c r="AE18" s="431"/>
      <c r="AF18" s="431"/>
      <c r="AG18" s="431"/>
      <c r="AH18" s="432"/>
      <c r="AI18" s="260"/>
      <c r="AJ18" s="258"/>
      <c r="AK18" s="258"/>
      <c r="AL18" s="476"/>
      <c r="AM18" s="258"/>
      <c r="AN18" s="258"/>
      <c r="AO18" s="258"/>
      <c r="AP18" s="258"/>
      <c r="AQ18" s="258"/>
      <c r="AR18" s="258"/>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58"/>
      <c r="BU18" s="258"/>
      <c r="BV18" s="258"/>
    </row>
    <row r="19" spans="1:74" ht="14.85" customHeight="1" x14ac:dyDescent="0.4">
      <c r="A19" s="407"/>
      <c r="B19" s="436"/>
      <c r="C19" s="437"/>
      <c r="D19" s="437"/>
      <c r="E19" s="437"/>
      <c r="F19" s="437"/>
      <c r="G19" s="438"/>
      <c r="H19" s="409"/>
      <c r="I19" s="410"/>
      <c r="J19" s="410"/>
      <c r="K19" s="410"/>
      <c r="L19" s="264" t="s">
        <v>318</v>
      </c>
      <c r="M19" s="264" t="s">
        <v>317</v>
      </c>
      <c r="N19" s="410"/>
      <c r="O19" s="410"/>
      <c r="P19" s="410"/>
      <c r="Q19" s="410"/>
      <c r="R19" s="410"/>
      <c r="S19" s="410"/>
      <c r="T19" s="410"/>
      <c r="U19" s="410"/>
      <c r="V19" s="264" t="s">
        <v>316</v>
      </c>
      <c r="W19" s="264" t="s">
        <v>315</v>
      </c>
      <c r="X19" s="410"/>
      <c r="Y19" s="410"/>
      <c r="Z19" s="410"/>
      <c r="AA19" s="410"/>
      <c r="AB19" s="410"/>
      <c r="AC19" s="410"/>
      <c r="AD19" s="410"/>
      <c r="AE19" s="410"/>
      <c r="AF19" s="410"/>
      <c r="AG19" s="410"/>
      <c r="AH19" s="411"/>
      <c r="AI19" s="260"/>
      <c r="AJ19" s="258"/>
      <c r="AK19" s="258"/>
      <c r="AL19" s="476"/>
      <c r="AM19" s="258"/>
      <c r="AN19" s="258"/>
      <c r="AO19" s="258"/>
      <c r="AP19" s="258"/>
      <c r="AQ19" s="258"/>
      <c r="AR19" s="258"/>
      <c r="AS19" s="260"/>
      <c r="AT19" s="260"/>
      <c r="AU19" s="260"/>
      <c r="AV19" s="260"/>
      <c r="AW19" s="261"/>
      <c r="AX19" s="261"/>
      <c r="AY19" s="260"/>
      <c r="AZ19" s="260"/>
      <c r="BA19" s="260"/>
      <c r="BB19" s="260"/>
      <c r="BC19" s="263"/>
      <c r="BD19" s="261"/>
      <c r="BE19" s="260"/>
      <c r="BF19" s="258"/>
      <c r="BG19" s="260"/>
      <c r="BH19" s="258"/>
      <c r="BI19" s="260"/>
      <c r="BJ19" s="260"/>
      <c r="BK19" s="260"/>
      <c r="BL19" s="260"/>
      <c r="BM19" s="258"/>
      <c r="BN19" s="260"/>
      <c r="BO19" s="260"/>
      <c r="BP19" s="260"/>
      <c r="BQ19" s="260"/>
      <c r="BR19" s="260"/>
      <c r="BS19" s="260"/>
      <c r="BT19" s="258"/>
      <c r="BU19" s="258"/>
      <c r="BV19" s="258"/>
    </row>
    <row r="20" spans="1:74" ht="14.85" customHeight="1" x14ac:dyDescent="0.4">
      <c r="A20" s="407"/>
      <c r="B20" s="439"/>
      <c r="C20" s="437"/>
      <c r="D20" s="437"/>
      <c r="E20" s="437"/>
      <c r="F20" s="437"/>
      <c r="G20" s="438"/>
      <c r="H20" s="409"/>
      <c r="I20" s="410"/>
      <c r="J20" s="410"/>
      <c r="K20" s="410"/>
      <c r="L20" s="264" t="s">
        <v>314</v>
      </c>
      <c r="M20" s="264" t="s">
        <v>313</v>
      </c>
      <c r="N20" s="410"/>
      <c r="O20" s="410"/>
      <c r="P20" s="410"/>
      <c r="Q20" s="410"/>
      <c r="R20" s="410"/>
      <c r="S20" s="410"/>
      <c r="T20" s="410"/>
      <c r="U20" s="410"/>
      <c r="V20" s="264" t="s">
        <v>312</v>
      </c>
      <c r="W20" s="264" t="s">
        <v>311</v>
      </c>
      <c r="X20" s="410"/>
      <c r="Y20" s="410"/>
      <c r="Z20" s="410"/>
      <c r="AA20" s="410"/>
      <c r="AB20" s="410"/>
      <c r="AC20" s="410"/>
      <c r="AD20" s="410"/>
      <c r="AE20" s="410"/>
      <c r="AF20" s="410"/>
      <c r="AG20" s="410"/>
      <c r="AH20" s="411"/>
      <c r="AI20" s="260"/>
      <c r="AJ20" s="258"/>
      <c r="AK20" s="258"/>
      <c r="AL20" s="476"/>
      <c r="AM20" s="258"/>
      <c r="AN20" s="258"/>
      <c r="AO20" s="258"/>
      <c r="AP20" s="258"/>
      <c r="AQ20" s="258"/>
      <c r="AR20" s="258"/>
      <c r="AS20" s="260"/>
      <c r="AT20" s="260"/>
      <c r="AU20" s="260"/>
      <c r="AV20" s="260"/>
      <c r="AW20" s="261"/>
      <c r="AX20" s="261"/>
      <c r="AY20" s="260"/>
      <c r="AZ20" s="260"/>
      <c r="BA20" s="260"/>
      <c r="BB20" s="260"/>
      <c r="BC20" s="263"/>
      <c r="BD20" s="261"/>
      <c r="BE20" s="260"/>
      <c r="BF20" s="258"/>
      <c r="BG20" s="260"/>
      <c r="BH20" s="258"/>
      <c r="BI20" s="260"/>
      <c r="BJ20" s="260"/>
      <c r="BK20" s="260"/>
      <c r="BL20" s="260"/>
      <c r="BM20" s="258"/>
      <c r="BN20" s="260"/>
      <c r="BO20" s="260"/>
      <c r="BP20" s="260"/>
      <c r="BQ20" s="260"/>
      <c r="BR20" s="260"/>
      <c r="BS20" s="260"/>
      <c r="BT20" s="258"/>
      <c r="BU20" s="258"/>
      <c r="BV20" s="258"/>
    </row>
    <row r="21" spans="1:74" ht="18.95" customHeight="1" x14ac:dyDescent="0.4">
      <c r="A21" s="407"/>
      <c r="B21" s="439"/>
      <c r="C21" s="437"/>
      <c r="D21" s="437"/>
      <c r="E21" s="437"/>
      <c r="F21" s="437"/>
      <c r="G21" s="438"/>
      <c r="H21" s="379"/>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1"/>
      <c r="AI21" s="260"/>
      <c r="AL21" s="476"/>
      <c r="AM21" s="258"/>
      <c r="AN21" s="258"/>
      <c r="AO21" s="258"/>
      <c r="AP21" s="258"/>
      <c r="AQ21" s="258"/>
      <c r="AR21" s="258"/>
      <c r="AS21" s="260"/>
      <c r="AT21" s="260"/>
      <c r="AU21" s="260"/>
      <c r="AV21" s="260"/>
      <c r="AW21" s="261"/>
      <c r="AX21" s="261"/>
      <c r="AY21" s="260"/>
      <c r="AZ21" s="260"/>
      <c r="BA21" s="260"/>
      <c r="BB21" s="260"/>
      <c r="BC21" s="261"/>
      <c r="BD21" s="261"/>
      <c r="BE21" s="260"/>
      <c r="BF21" s="258"/>
      <c r="BG21" s="260"/>
      <c r="BH21" s="258"/>
      <c r="BI21" s="260"/>
      <c r="BJ21" s="260"/>
      <c r="BK21" s="260"/>
      <c r="BL21" s="260"/>
      <c r="BM21" s="260"/>
      <c r="BN21" s="260"/>
      <c r="BO21" s="260"/>
      <c r="BP21" s="260"/>
      <c r="BQ21" s="260"/>
      <c r="BR21" s="260"/>
      <c r="BS21" s="260"/>
    </row>
    <row r="22" spans="1:74" ht="14.85" customHeight="1" x14ac:dyDescent="0.4">
      <c r="A22" s="407"/>
      <c r="B22" s="447" t="s">
        <v>258</v>
      </c>
      <c r="C22" s="434"/>
      <c r="D22" s="434"/>
      <c r="E22" s="434"/>
      <c r="F22" s="434"/>
      <c r="G22" s="435"/>
      <c r="H22" s="382" t="s">
        <v>350</v>
      </c>
      <c r="I22" s="383"/>
      <c r="J22" s="384"/>
      <c r="K22" s="385"/>
      <c r="L22" s="386"/>
      <c r="M22" s="386"/>
      <c r="N22" s="386"/>
      <c r="O22" s="386"/>
      <c r="P22" s="386"/>
      <c r="Q22" s="274" t="s">
        <v>349</v>
      </c>
      <c r="R22" s="273"/>
      <c r="S22" s="450"/>
      <c r="T22" s="450"/>
      <c r="U22" s="451"/>
      <c r="V22" s="382" t="s">
        <v>348</v>
      </c>
      <c r="W22" s="383"/>
      <c r="X22" s="384"/>
      <c r="Y22" s="385"/>
      <c r="Z22" s="386"/>
      <c r="AA22" s="386"/>
      <c r="AB22" s="386"/>
      <c r="AC22" s="386"/>
      <c r="AD22" s="386"/>
      <c r="AE22" s="386"/>
      <c r="AF22" s="386"/>
      <c r="AG22" s="386"/>
      <c r="AH22" s="387"/>
      <c r="AI22" s="258"/>
      <c r="AL22" s="476"/>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row>
    <row r="23" spans="1:74" ht="14.85" customHeight="1" x14ac:dyDescent="0.4">
      <c r="A23" s="407"/>
      <c r="B23" s="393"/>
      <c r="C23" s="394"/>
      <c r="D23" s="394"/>
      <c r="E23" s="394"/>
      <c r="F23" s="394"/>
      <c r="G23" s="395"/>
      <c r="H23" s="463" t="s">
        <v>347</v>
      </c>
      <c r="I23" s="463"/>
      <c r="J23" s="463"/>
      <c r="K23" s="385"/>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7"/>
      <c r="AI23" s="258"/>
      <c r="AL23" s="476"/>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row>
    <row r="24" spans="1:74" ht="14.85" customHeight="1" x14ac:dyDescent="0.4">
      <c r="A24" s="407"/>
      <c r="B24" s="464" t="s">
        <v>346</v>
      </c>
      <c r="C24" s="465"/>
      <c r="D24" s="465"/>
      <c r="E24" s="465"/>
      <c r="F24" s="465"/>
      <c r="G24" s="466"/>
      <c r="H24" s="447" t="s">
        <v>345</v>
      </c>
      <c r="I24" s="434"/>
      <c r="J24" s="435"/>
      <c r="K24" s="433"/>
      <c r="L24" s="470"/>
      <c r="M24" s="470"/>
      <c r="N24" s="470"/>
      <c r="O24" s="470"/>
      <c r="P24" s="471"/>
      <c r="Q24" s="448" t="s">
        <v>344</v>
      </c>
      <c r="R24" s="390"/>
      <c r="S24" s="390"/>
      <c r="T24" s="390"/>
      <c r="U24" s="390"/>
      <c r="V24" s="390"/>
      <c r="W24" s="390"/>
      <c r="X24" s="390"/>
      <c r="Y24" s="390"/>
      <c r="Z24" s="390"/>
      <c r="AA24" s="391"/>
      <c r="AB24" s="399" t="s">
        <v>343</v>
      </c>
      <c r="AC24" s="400"/>
      <c r="AD24" s="400"/>
      <c r="AE24" s="400"/>
      <c r="AF24" s="400"/>
      <c r="AG24" s="400"/>
      <c r="AH24" s="401"/>
      <c r="AI24" s="258"/>
      <c r="AL24" s="476"/>
      <c r="AM24" s="258"/>
      <c r="AN24" s="258"/>
      <c r="AO24" s="258"/>
      <c r="AP24" s="258"/>
      <c r="AQ24" s="258"/>
      <c r="AR24" s="258"/>
      <c r="AS24" s="478"/>
      <c r="AT24" s="478"/>
      <c r="AU24" s="478"/>
      <c r="AV24" s="258"/>
      <c r="AW24" s="258"/>
      <c r="AX24" s="258"/>
      <c r="AY24" s="258"/>
      <c r="AZ24" s="258"/>
      <c r="BA24" s="258"/>
      <c r="BB24" s="258"/>
      <c r="BC24" s="258"/>
      <c r="BD24" s="258"/>
      <c r="BE24" s="272"/>
      <c r="BF24" s="272"/>
      <c r="BG24" s="258"/>
      <c r="BH24" s="258"/>
      <c r="BI24" s="258"/>
      <c r="BJ24" s="258"/>
      <c r="BK24" s="258"/>
      <c r="BL24" s="258"/>
      <c r="BM24" s="258"/>
      <c r="BN24" s="258"/>
      <c r="BO24" s="258"/>
      <c r="BP24" s="258"/>
      <c r="BQ24" s="258"/>
      <c r="BR24" s="258"/>
      <c r="BS24" s="258"/>
    </row>
    <row r="25" spans="1:74" ht="14.85" customHeight="1" x14ac:dyDescent="0.4">
      <c r="A25" s="407"/>
      <c r="B25" s="467"/>
      <c r="C25" s="468"/>
      <c r="D25" s="468"/>
      <c r="E25" s="468"/>
      <c r="F25" s="468"/>
      <c r="G25" s="469"/>
      <c r="H25" s="393"/>
      <c r="I25" s="394"/>
      <c r="J25" s="395"/>
      <c r="K25" s="472"/>
      <c r="L25" s="473"/>
      <c r="M25" s="473"/>
      <c r="N25" s="473"/>
      <c r="O25" s="473"/>
      <c r="P25" s="474"/>
      <c r="Q25" s="388" t="s">
        <v>342</v>
      </c>
      <c r="R25" s="389"/>
      <c r="S25" s="389"/>
      <c r="T25" s="389"/>
      <c r="U25" s="389"/>
      <c r="V25" s="389"/>
      <c r="W25" s="389"/>
      <c r="X25" s="389"/>
      <c r="Y25" s="389"/>
      <c r="Z25" s="389"/>
      <c r="AA25" s="392"/>
      <c r="AB25" s="402"/>
      <c r="AC25" s="403"/>
      <c r="AD25" s="403"/>
      <c r="AE25" s="403"/>
      <c r="AF25" s="403"/>
      <c r="AG25" s="403"/>
      <c r="AH25" s="404"/>
      <c r="AI25" s="258"/>
      <c r="AL25" s="476"/>
      <c r="AM25" s="258"/>
      <c r="AN25" s="258"/>
      <c r="AO25" s="258"/>
      <c r="AP25" s="258"/>
      <c r="AQ25" s="258"/>
      <c r="AR25" s="258"/>
      <c r="AS25" s="478"/>
      <c r="AT25" s="478"/>
      <c r="AU25" s="478"/>
      <c r="AV25" s="258"/>
      <c r="AW25" s="258"/>
      <c r="AX25" s="258"/>
      <c r="AY25" s="258"/>
      <c r="AZ25" s="258"/>
      <c r="BA25" s="258"/>
      <c r="BB25" s="258"/>
      <c r="BC25" s="258"/>
      <c r="BD25" s="258"/>
      <c r="BE25" s="272"/>
      <c r="BF25" s="272"/>
      <c r="BG25" s="258"/>
      <c r="BH25" s="258"/>
      <c r="BI25" s="258"/>
      <c r="BJ25" s="258"/>
      <c r="BK25" s="258"/>
      <c r="BL25" s="258"/>
      <c r="BM25" s="258"/>
      <c r="BN25" s="258"/>
      <c r="BO25" s="258"/>
      <c r="BP25" s="258"/>
      <c r="BQ25" s="258"/>
      <c r="BR25" s="258"/>
      <c r="BS25" s="258"/>
    </row>
    <row r="26" spans="1:74" ht="14.85" customHeight="1" x14ac:dyDescent="0.4">
      <c r="A26" s="407"/>
      <c r="B26" s="447" t="s">
        <v>341</v>
      </c>
      <c r="C26" s="434"/>
      <c r="D26" s="434"/>
      <c r="E26" s="434"/>
      <c r="F26" s="434"/>
      <c r="G26" s="435"/>
      <c r="H26" s="430" t="s">
        <v>340</v>
      </c>
      <c r="I26" s="431"/>
      <c r="J26" s="431"/>
      <c r="K26" s="431"/>
      <c r="L26" s="405"/>
      <c r="M26" s="405"/>
      <c r="N26" s="266" t="s">
        <v>333</v>
      </c>
      <c r="O26" s="405"/>
      <c r="P26" s="405"/>
      <c r="Q26" s="265" t="s">
        <v>339</v>
      </c>
      <c r="R26" s="431"/>
      <c r="S26" s="431"/>
      <c r="T26" s="431"/>
      <c r="U26" s="431"/>
      <c r="V26" s="431"/>
      <c r="W26" s="431"/>
      <c r="X26" s="431"/>
      <c r="Y26" s="431"/>
      <c r="Z26" s="431"/>
      <c r="AA26" s="431"/>
      <c r="AB26" s="431"/>
      <c r="AC26" s="431"/>
      <c r="AD26" s="431"/>
      <c r="AE26" s="431"/>
      <c r="AF26" s="431"/>
      <c r="AG26" s="431"/>
      <c r="AH26" s="432"/>
      <c r="AI26" s="260"/>
      <c r="AL26" s="476"/>
      <c r="AM26" s="479"/>
      <c r="AN26" s="479"/>
      <c r="AO26" s="479"/>
      <c r="AP26" s="479"/>
      <c r="AQ26" s="479"/>
      <c r="AR26" s="479"/>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row>
    <row r="27" spans="1:74" ht="14.85" customHeight="1" x14ac:dyDescent="0.4">
      <c r="A27" s="407"/>
      <c r="B27" s="439"/>
      <c r="C27" s="437"/>
      <c r="D27" s="437"/>
      <c r="E27" s="437"/>
      <c r="F27" s="437"/>
      <c r="G27" s="438"/>
      <c r="H27" s="409"/>
      <c r="I27" s="410"/>
      <c r="J27" s="410"/>
      <c r="K27" s="410"/>
      <c r="L27" s="264" t="s">
        <v>318</v>
      </c>
      <c r="M27" s="264" t="s">
        <v>317</v>
      </c>
      <c r="N27" s="410"/>
      <c r="O27" s="410"/>
      <c r="P27" s="410"/>
      <c r="Q27" s="410"/>
      <c r="R27" s="410"/>
      <c r="S27" s="410"/>
      <c r="T27" s="410"/>
      <c r="U27" s="410"/>
      <c r="V27" s="264" t="s">
        <v>316</v>
      </c>
      <c r="W27" s="264" t="s">
        <v>315</v>
      </c>
      <c r="X27" s="410"/>
      <c r="Y27" s="410"/>
      <c r="Z27" s="410"/>
      <c r="AA27" s="410"/>
      <c r="AB27" s="410"/>
      <c r="AC27" s="410"/>
      <c r="AD27" s="410"/>
      <c r="AE27" s="410"/>
      <c r="AF27" s="410"/>
      <c r="AG27" s="410"/>
      <c r="AH27" s="411"/>
      <c r="AI27" s="260"/>
      <c r="AL27" s="476"/>
      <c r="AM27" s="479"/>
      <c r="AN27" s="479"/>
      <c r="AO27" s="479"/>
      <c r="AP27" s="479"/>
      <c r="AQ27" s="479"/>
      <c r="AR27" s="479"/>
      <c r="AS27" s="260"/>
      <c r="AT27" s="260"/>
      <c r="AU27" s="260"/>
      <c r="AV27" s="260"/>
      <c r="AW27" s="261"/>
      <c r="AX27" s="261"/>
      <c r="AY27" s="260"/>
      <c r="AZ27" s="260"/>
      <c r="BA27" s="260"/>
      <c r="BB27" s="260"/>
      <c r="BC27" s="263"/>
      <c r="BD27" s="261"/>
      <c r="BE27" s="260"/>
      <c r="BF27" s="258"/>
      <c r="BG27" s="260"/>
      <c r="BH27" s="258"/>
      <c r="BI27" s="260"/>
      <c r="BJ27" s="260"/>
      <c r="BK27" s="260"/>
      <c r="BL27" s="260"/>
      <c r="BM27" s="258"/>
      <c r="BN27" s="260"/>
      <c r="BO27" s="260"/>
      <c r="BP27" s="260"/>
      <c r="BQ27" s="260"/>
      <c r="BR27" s="260"/>
      <c r="BS27" s="260"/>
    </row>
    <row r="28" spans="1:74" ht="14.85" customHeight="1" x14ac:dyDescent="0.4">
      <c r="A28" s="407"/>
      <c r="B28" s="439"/>
      <c r="C28" s="437"/>
      <c r="D28" s="437"/>
      <c r="E28" s="437"/>
      <c r="F28" s="437"/>
      <c r="G28" s="438"/>
      <c r="H28" s="409"/>
      <c r="I28" s="410"/>
      <c r="J28" s="410"/>
      <c r="K28" s="410"/>
      <c r="L28" s="264" t="s">
        <v>314</v>
      </c>
      <c r="M28" s="264" t="s">
        <v>313</v>
      </c>
      <c r="N28" s="410"/>
      <c r="O28" s="410"/>
      <c r="P28" s="410"/>
      <c r="Q28" s="410"/>
      <c r="R28" s="410"/>
      <c r="S28" s="410"/>
      <c r="T28" s="410"/>
      <c r="U28" s="410"/>
      <c r="V28" s="264" t="s">
        <v>312</v>
      </c>
      <c r="W28" s="264" t="s">
        <v>311</v>
      </c>
      <c r="X28" s="410"/>
      <c r="Y28" s="410"/>
      <c r="Z28" s="410"/>
      <c r="AA28" s="410"/>
      <c r="AB28" s="410"/>
      <c r="AC28" s="410"/>
      <c r="AD28" s="410"/>
      <c r="AE28" s="410"/>
      <c r="AF28" s="410"/>
      <c r="AG28" s="410"/>
      <c r="AH28" s="411"/>
      <c r="AI28" s="260"/>
      <c r="AL28" s="476"/>
      <c r="AM28" s="479"/>
      <c r="AN28" s="479"/>
      <c r="AO28" s="479"/>
      <c r="AP28" s="479"/>
      <c r="AQ28" s="479"/>
      <c r="AR28" s="479"/>
      <c r="AS28" s="260"/>
      <c r="AT28" s="260"/>
      <c r="AU28" s="260"/>
      <c r="AV28" s="260"/>
      <c r="AW28" s="261"/>
      <c r="AX28" s="261"/>
      <c r="AY28" s="260"/>
      <c r="AZ28" s="260"/>
      <c r="BA28" s="260"/>
      <c r="BB28" s="260"/>
      <c r="BC28" s="263"/>
      <c r="BD28" s="261"/>
      <c r="BE28" s="260"/>
      <c r="BF28" s="258"/>
      <c r="BG28" s="260"/>
      <c r="BH28" s="258"/>
      <c r="BI28" s="260"/>
      <c r="BJ28" s="260"/>
      <c r="BK28" s="260"/>
      <c r="BL28" s="260"/>
      <c r="BM28" s="258"/>
      <c r="BN28" s="260"/>
      <c r="BO28" s="260"/>
      <c r="BP28" s="260"/>
      <c r="BQ28" s="260"/>
      <c r="BR28" s="260"/>
      <c r="BS28" s="260"/>
    </row>
    <row r="29" spans="1:74" ht="18.95" customHeight="1" thickBot="1" x14ac:dyDescent="0.45">
      <c r="A29" s="408"/>
      <c r="B29" s="440"/>
      <c r="C29" s="441"/>
      <c r="D29" s="441"/>
      <c r="E29" s="441"/>
      <c r="F29" s="441"/>
      <c r="G29" s="442"/>
      <c r="H29" s="379"/>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1"/>
      <c r="AI29" s="260"/>
      <c r="AL29" s="476"/>
      <c r="AM29" s="258"/>
      <c r="AN29" s="258"/>
      <c r="AO29" s="258"/>
      <c r="AP29" s="258"/>
      <c r="AQ29" s="258"/>
      <c r="AR29" s="258"/>
      <c r="AS29" s="260"/>
      <c r="AT29" s="260"/>
      <c r="AU29" s="260"/>
      <c r="AV29" s="260"/>
      <c r="AW29" s="261"/>
      <c r="AX29" s="261"/>
      <c r="AY29" s="260"/>
      <c r="AZ29" s="260"/>
      <c r="BA29" s="260"/>
      <c r="BB29" s="260"/>
      <c r="BC29" s="261"/>
      <c r="BD29" s="261"/>
      <c r="BE29" s="260"/>
      <c r="BF29" s="258"/>
      <c r="BG29" s="260"/>
      <c r="BH29" s="258"/>
      <c r="BI29" s="260"/>
      <c r="BJ29" s="260"/>
      <c r="BK29" s="260"/>
      <c r="BL29" s="260"/>
      <c r="BM29" s="260"/>
      <c r="BN29" s="260"/>
      <c r="BO29" s="260"/>
      <c r="BP29" s="260"/>
      <c r="BQ29" s="260"/>
      <c r="BR29" s="260"/>
      <c r="BS29" s="260"/>
    </row>
    <row r="30" spans="1:74" ht="27" customHeight="1" x14ac:dyDescent="0.4">
      <c r="A30" s="406" t="s">
        <v>338</v>
      </c>
      <c r="B30" s="457" t="s">
        <v>337</v>
      </c>
      <c r="C30" s="458"/>
      <c r="D30" s="458"/>
      <c r="E30" s="458"/>
      <c r="F30" s="458"/>
      <c r="G30" s="459"/>
      <c r="H30" s="444"/>
      <c r="I30" s="445"/>
      <c r="J30" s="445"/>
      <c r="K30" s="445"/>
      <c r="L30" s="445"/>
      <c r="M30" s="445"/>
      <c r="N30" s="445"/>
      <c r="O30" s="445"/>
      <c r="P30" s="445"/>
      <c r="Q30" s="446"/>
      <c r="R30" s="457" t="s">
        <v>336</v>
      </c>
      <c r="S30" s="458"/>
      <c r="T30" s="458"/>
      <c r="U30" s="458"/>
      <c r="V30" s="458"/>
      <c r="W30" s="458"/>
      <c r="X30" s="458"/>
      <c r="Y30" s="271"/>
      <c r="Z30" s="270"/>
      <c r="AA30" s="268"/>
      <c r="AB30" s="269"/>
      <c r="AC30" s="269"/>
      <c r="AD30" s="269"/>
      <c r="AE30" s="269"/>
      <c r="AF30" s="269"/>
      <c r="AG30" s="268"/>
      <c r="AH30" s="267"/>
      <c r="AI30" s="260"/>
      <c r="AL30" s="262"/>
      <c r="AM30" s="258"/>
      <c r="AN30" s="258"/>
      <c r="AO30" s="258"/>
      <c r="AP30" s="258"/>
      <c r="AQ30" s="258"/>
      <c r="AR30" s="258"/>
      <c r="AS30" s="260"/>
      <c r="AT30" s="260"/>
      <c r="AU30" s="260"/>
      <c r="AV30" s="260"/>
      <c r="AW30" s="261"/>
      <c r="AX30" s="261"/>
      <c r="AY30" s="260"/>
      <c r="AZ30" s="260"/>
      <c r="BA30" s="260"/>
      <c r="BB30" s="260"/>
      <c r="BC30" s="261"/>
      <c r="BD30" s="261"/>
      <c r="BE30" s="260"/>
      <c r="BF30" s="258"/>
      <c r="BG30" s="260"/>
      <c r="BH30" s="258"/>
      <c r="BI30" s="260"/>
      <c r="BJ30" s="260"/>
      <c r="BK30" s="260"/>
      <c r="BL30" s="260"/>
      <c r="BM30" s="260"/>
      <c r="BN30" s="260"/>
      <c r="BO30" s="260"/>
      <c r="BP30" s="260"/>
      <c r="BQ30" s="260"/>
      <c r="BR30" s="260"/>
      <c r="BS30" s="260"/>
    </row>
    <row r="31" spans="1:74" ht="18" customHeight="1" x14ac:dyDescent="0.4">
      <c r="A31" s="455"/>
      <c r="B31" s="382" t="s">
        <v>335</v>
      </c>
      <c r="C31" s="383"/>
      <c r="D31" s="383"/>
      <c r="E31" s="383"/>
      <c r="F31" s="383"/>
      <c r="G31" s="384"/>
      <c r="H31" s="480"/>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2"/>
      <c r="AI31" s="260"/>
      <c r="AL31" s="262"/>
      <c r="AM31" s="258"/>
      <c r="AN31" s="258"/>
      <c r="AO31" s="258"/>
      <c r="AP31" s="258"/>
      <c r="AQ31" s="258"/>
      <c r="AR31" s="258"/>
      <c r="AS31" s="260"/>
      <c r="AT31" s="260"/>
      <c r="AU31" s="260"/>
      <c r="AV31" s="260"/>
      <c r="AW31" s="261"/>
      <c r="AX31" s="261"/>
      <c r="AY31" s="260"/>
      <c r="AZ31" s="260"/>
      <c r="BA31" s="260"/>
      <c r="BB31" s="260"/>
      <c r="BC31" s="261"/>
      <c r="BD31" s="261"/>
      <c r="BE31" s="260"/>
      <c r="BF31" s="258"/>
      <c r="BG31" s="260"/>
      <c r="BH31" s="258"/>
      <c r="BI31" s="260"/>
      <c r="BJ31" s="260"/>
      <c r="BK31" s="260"/>
      <c r="BL31" s="260"/>
      <c r="BM31" s="260"/>
      <c r="BN31" s="260"/>
      <c r="BO31" s="260"/>
      <c r="BP31" s="260"/>
      <c r="BQ31" s="260"/>
      <c r="BR31" s="260"/>
      <c r="BS31" s="260"/>
    </row>
    <row r="32" spans="1:74" ht="14.85" customHeight="1" x14ac:dyDescent="0.4">
      <c r="A32" s="455"/>
      <c r="B32" s="447" t="s">
        <v>330</v>
      </c>
      <c r="C32" s="434"/>
      <c r="D32" s="434"/>
      <c r="E32" s="434"/>
      <c r="F32" s="434"/>
      <c r="G32" s="435"/>
      <c r="H32" s="448"/>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449"/>
      <c r="AI32" s="258"/>
      <c r="AL32" s="262"/>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row>
    <row r="33" spans="1:74" ht="28.5" customHeight="1" x14ac:dyDescent="0.4">
      <c r="A33" s="455"/>
      <c r="B33" s="393" t="s">
        <v>329</v>
      </c>
      <c r="C33" s="394"/>
      <c r="D33" s="394"/>
      <c r="E33" s="394"/>
      <c r="F33" s="394"/>
      <c r="G33" s="395"/>
      <c r="H33" s="396"/>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8"/>
      <c r="AI33" s="258"/>
      <c r="AL33" s="262"/>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row>
    <row r="34" spans="1:74" ht="14.85" customHeight="1" x14ac:dyDescent="0.4">
      <c r="A34" s="455"/>
      <c r="B34" s="433" t="s">
        <v>279</v>
      </c>
      <c r="C34" s="434"/>
      <c r="D34" s="434"/>
      <c r="E34" s="434"/>
      <c r="F34" s="434"/>
      <c r="G34" s="435"/>
      <c r="H34" s="430" t="s">
        <v>334</v>
      </c>
      <c r="I34" s="431"/>
      <c r="J34" s="431"/>
      <c r="K34" s="431"/>
      <c r="L34" s="405"/>
      <c r="M34" s="405"/>
      <c r="N34" s="266" t="s">
        <v>333</v>
      </c>
      <c r="O34" s="405"/>
      <c r="P34" s="405"/>
      <c r="Q34" s="265" t="s">
        <v>332</v>
      </c>
      <c r="R34" s="431"/>
      <c r="S34" s="431"/>
      <c r="T34" s="431"/>
      <c r="U34" s="431"/>
      <c r="V34" s="431"/>
      <c r="W34" s="431"/>
      <c r="X34" s="431"/>
      <c r="Y34" s="431"/>
      <c r="Z34" s="431"/>
      <c r="AA34" s="431"/>
      <c r="AB34" s="431"/>
      <c r="AC34" s="431"/>
      <c r="AD34" s="431"/>
      <c r="AE34" s="431"/>
      <c r="AF34" s="431"/>
      <c r="AG34" s="431"/>
      <c r="AH34" s="432"/>
      <c r="AI34" s="260"/>
      <c r="AJ34" s="258"/>
      <c r="AK34" s="258"/>
      <c r="AL34" s="262"/>
      <c r="AM34" s="258"/>
      <c r="AN34" s="258"/>
      <c r="AO34" s="258"/>
      <c r="AP34" s="258"/>
      <c r="AQ34" s="258"/>
      <c r="AR34" s="258"/>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58"/>
      <c r="BU34" s="258"/>
      <c r="BV34" s="258"/>
    </row>
    <row r="35" spans="1:74" ht="14.85" customHeight="1" x14ac:dyDescent="0.4">
      <c r="A35" s="455"/>
      <c r="B35" s="436"/>
      <c r="C35" s="437"/>
      <c r="D35" s="437"/>
      <c r="E35" s="437"/>
      <c r="F35" s="437"/>
      <c r="G35" s="438"/>
      <c r="H35" s="409"/>
      <c r="I35" s="410"/>
      <c r="J35" s="410"/>
      <c r="K35" s="410"/>
      <c r="L35" s="264" t="s">
        <v>318</v>
      </c>
      <c r="M35" s="264" t="s">
        <v>317</v>
      </c>
      <c r="N35" s="410"/>
      <c r="O35" s="410"/>
      <c r="P35" s="410"/>
      <c r="Q35" s="410"/>
      <c r="R35" s="410"/>
      <c r="S35" s="410"/>
      <c r="T35" s="410"/>
      <c r="U35" s="410"/>
      <c r="V35" s="264" t="s">
        <v>316</v>
      </c>
      <c r="W35" s="264" t="s">
        <v>315</v>
      </c>
      <c r="X35" s="410"/>
      <c r="Y35" s="410"/>
      <c r="Z35" s="410"/>
      <c r="AA35" s="410"/>
      <c r="AB35" s="410"/>
      <c r="AC35" s="410"/>
      <c r="AD35" s="410"/>
      <c r="AE35" s="410"/>
      <c r="AF35" s="410"/>
      <c r="AG35" s="410"/>
      <c r="AH35" s="411"/>
      <c r="AI35" s="260"/>
      <c r="AJ35" s="258"/>
      <c r="AK35" s="258"/>
      <c r="AL35" s="262"/>
      <c r="AM35" s="258"/>
      <c r="AN35" s="258"/>
      <c r="AO35" s="258"/>
      <c r="AP35" s="258"/>
      <c r="AQ35" s="258"/>
      <c r="AR35" s="258"/>
      <c r="AS35" s="260"/>
      <c r="AT35" s="260"/>
      <c r="AU35" s="260"/>
      <c r="AV35" s="260"/>
      <c r="AW35" s="261"/>
      <c r="AX35" s="261"/>
      <c r="AY35" s="260"/>
      <c r="AZ35" s="260"/>
      <c r="BA35" s="260"/>
      <c r="BB35" s="260"/>
      <c r="BC35" s="263"/>
      <c r="BD35" s="261"/>
      <c r="BE35" s="260"/>
      <c r="BF35" s="258"/>
      <c r="BG35" s="260"/>
      <c r="BH35" s="258"/>
      <c r="BI35" s="260"/>
      <c r="BJ35" s="260"/>
      <c r="BK35" s="260"/>
      <c r="BL35" s="260"/>
      <c r="BM35" s="258"/>
      <c r="BN35" s="260"/>
      <c r="BO35" s="260"/>
      <c r="BP35" s="260"/>
      <c r="BQ35" s="260"/>
      <c r="BR35" s="260"/>
      <c r="BS35" s="260"/>
      <c r="BT35" s="258"/>
      <c r="BU35" s="258"/>
      <c r="BV35" s="258"/>
    </row>
    <row r="36" spans="1:74" ht="14.85" customHeight="1" x14ac:dyDescent="0.4">
      <c r="A36" s="455"/>
      <c r="B36" s="439"/>
      <c r="C36" s="437"/>
      <c r="D36" s="437"/>
      <c r="E36" s="437"/>
      <c r="F36" s="437"/>
      <c r="G36" s="438"/>
      <c r="H36" s="409"/>
      <c r="I36" s="410"/>
      <c r="J36" s="410"/>
      <c r="K36" s="410"/>
      <c r="L36" s="264" t="s">
        <v>314</v>
      </c>
      <c r="M36" s="264" t="s">
        <v>313</v>
      </c>
      <c r="N36" s="410"/>
      <c r="O36" s="410"/>
      <c r="P36" s="410"/>
      <c r="Q36" s="410"/>
      <c r="R36" s="410"/>
      <c r="S36" s="410"/>
      <c r="T36" s="410"/>
      <c r="U36" s="410"/>
      <c r="V36" s="264" t="s">
        <v>312</v>
      </c>
      <c r="W36" s="264" t="s">
        <v>311</v>
      </c>
      <c r="X36" s="410"/>
      <c r="Y36" s="410"/>
      <c r="Z36" s="410"/>
      <c r="AA36" s="410"/>
      <c r="AB36" s="410"/>
      <c r="AC36" s="410"/>
      <c r="AD36" s="410"/>
      <c r="AE36" s="410"/>
      <c r="AF36" s="410"/>
      <c r="AG36" s="410"/>
      <c r="AH36" s="411"/>
      <c r="AI36" s="260"/>
      <c r="AJ36" s="258"/>
      <c r="AK36" s="258"/>
      <c r="AL36" s="262"/>
      <c r="AM36" s="258"/>
      <c r="AN36" s="258"/>
      <c r="AO36" s="258"/>
      <c r="AP36" s="258"/>
      <c r="AQ36" s="258"/>
      <c r="AR36" s="258"/>
      <c r="AS36" s="260"/>
      <c r="AT36" s="260"/>
      <c r="AU36" s="260"/>
      <c r="AV36" s="260"/>
      <c r="AW36" s="261"/>
      <c r="AX36" s="261"/>
      <c r="AY36" s="260"/>
      <c r="AZ36" s="260"/>
      <c r="BA36" s="260"/>
      <c r="BB36" s="260"/>
      <c r="BC36" s="263"/>
      <c r="BD36" s="261"/>
      <c r="BE36" s="260"/>
      <c r="BF36" s="258"/>
      <c r="BG36" s="260"/>
      <c r="BH36" s="258"/>
      <c r="BI36" s="260"/>
      <c r="BJ36" s="260"/>
      <c r="BK36" s="260"/>
      <c r="BL36" s="260"/>
      <c r="BM36" s="258"/>
      <c r="BN36" s="260"/>
      <c r="BO36" s="260"/>
      <c r="BP36" s="260"/>
      <c r="BQ36" s="260"/>
      <c r="BR36" s="260"/>
      <c r="BS36" s="260"/>
      <c r="BT36" s="258"/>
      <c r="BU36" s="258"/>
      <c r="BV36" s="258"/>
    </row>
    <row r="37" spans="1:74" ht="18.95" customHeight="1" x14ac:dyDescent="0.4">
      <c r="A37" s="455"/>
      <c r="B37" s="393"/>
      <c r="C37" s="394"/>
      <c r="D37" s="394"/>
      <c r="E37" s="394"/>
      <c r="F37" s="394"/>
      <c r="G37" s="395"/>
      <c r="H37" s="379"/>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1"/>
      <c r="AI37" s="260"/>
      <c r="AL37" s="262"/>
      <c r="AM37" s="258"/>
      <c r="AN37" s="258"/>
      <c r="AO37" s="258"/>
      <c r="AP37" s="258"/>
      <c r="AQ37" s="258"/>
      <c r="AR37" s="258"/>
      <c r="AS37" s="260"/>
      <c r="AT37" s="260"/>
      <c r="AU37" s="260"/>
      <c r="AV37" s="260"/>
      <c r="AW37" s="261"/>
      <c r="AX37" s="261"/>
      <c r="AY37" s="260"/>
      <c r="AZ37" s="260"/>
      <c r="BA37" s="260"/>
      <c r="BB37" s="260"/>
      <c r="BC37" s="261"/>
      <c r="BD37" s="261"/>
      <c r="BE37" s="260"/>
      <c r="BF37" s="258"/>
      <c r="BG37" s="260"/>
      <c r="BH37" s="258"/>
      <c r="BI37" s="260"/>
      <c r="BJ37" s="260"/>
      <c r="BK37" s="260"/>
      <c r="BL37" s="260"/>
      <c r="BM37" s="260"/>
      <c r="BN37" s="260"/>
      <c r="BO37" s="260"/>
      <c r="BP37" s="260"/>
      <c r="BQ37" s="260"/>
      <c r="BR37" s="260"/>
      <c r="BS37" s="260"/>
    </row>
    <row r="38" spans="1:74" ht="14.85" customHeight="1" x14ac:dyDescent="0.4">
      <c r="A38" s="455"/>
      <c r="B38" s="415" t="s">
        <v>331</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83"/>
      <c r="AI38" s="260"/>
      <c r="AL38" s="262"/>
      <c r="AM38" s="258"/>
      <c r="AN38" s="258"/>
      <c r="AO38" s="258"/>
      <c r="AP38" s="258"/>
      <c r="AQ38" s="258"/>
      <c r="AR38" s="258"/>
      <c r="AS38" s="260"/>
      <c r="AT38" s="260"/>
      <c r="AU38" s="260"/>
      <c r="AV38" s="260"/>
      <c r="AW38" s="261"/>
      <c r="AX38" s="261"/>
      <c r="AY38" s="260"/>
      <c r="AZ38" s="260"/>
      <c r="BA38" s="260"/>
      <c r="BB38" s="260"/>
      <c r="BC38" s="261"/>
      <c r="BD38" s="261"/>
      <c r="BE38" s="260"/>
      <c r="BF38" s="258"/>
      <c r="BG38" s="260"/>
      <c r="BH38" s="258"/>
      <c r="BI38" s="260"/>
      <c r="BJ38" s="260"/>
      <c r="BK38" s="260"/>
      <c r="BL38" s="260"/>
      <c r="BM38" s="260"/>
      <c r="BN38" s="260"/>
      <c r="BO38" s="260"/>
      <c r="BP38" s="260"/>
      <c r="BQ38" s="260"/>
      <c r="BR38" s="260"/>
      <c r="BS38" s="260"/>
    </row>
    <row r="39" spans="1:74" ht="14.85" customHeight="1" x14ac:dyDescent="0.4">
      <c r="A39" s="455"/>
      <c r="B39" s="447" t="s">
        <v>330</v>
      </c>
      <c r="C39" s="434"/>
      <c r="D39" s="434"/>
      <c r="E39" s="434"/>
      <c r="F39" s="434"/>
      <c r="G39" s="435"/>
      <c r="H39" s="448"/>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449"/>
      <c r="AI39" s="258"/>
      <c r="AL39" s="262"/>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row>
    <row r="40" spans="1:74" ht="28.5" customHeight="1" x14ac:dyDescent="0.4">
      <c r="A40" s="455"/>
      <c r="B40" s="393" t="s">
        <v>329</v>
      </c>
      <c r="C40" s="394"/>
      <c r="D40" s="394"/>
      <c r="E40" s="394"/>
      <c r="F40" s="394"/>
      <c r="G40" s="395"/>
      <c r="H40" s="396"/>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8"/>
      <c r="AI40" s="258"/>
      <c r="AL40" s="262"/>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row>
    <row r="41" spans="1:74" ht="14.85" customHeight="1" x14ac:dyDescent="0.4">
      <c r="A41" s="455"/>
      <c r="B41" s="433" t="s">
        <v>328</v>
      </c>
      <c r="C41" s="434"/>
      <c r="D41" s="434"/>
      <c r="E41" s="434"/>
      <c r="F41" s="434"/>
      <c r="G41" s="435"/>
      <c r="H41" s="430" t="s">
        <v>327</v>
      </c>
      <c r="I41" s="431"/>
      <c r="J41" s="431"/>
      <c r="K41" s="431"/>
      <c r="L41" s="405"/>
      <c r="M41" s="405"/>
      <c r="N41" s="266" t="s">
        <v>320</v>
      </c>
      <c r="O41" s="405"/>
      <c r="P41" s="405"/>
      <c r="Q41" s="265" t="s">
        <v>319</v>
      </c>
      <c r="R41" s="431"/>
      <c r="S41" s="431"/>
      <c r="T41" s="431"/>
      <c r="U41" s="431"/>
      <c r="V41" s="431"/>
      <c r="W41" s="431"/>
      <c r="X41" s="431"/>
      <c r="Y41" s="431"/>
      <c r="Z41" s="431"/>
      <c r="AA41" s="431"/>
      <c r="AB41" s="431"/>
      <c r="AC41" s="431"/>
      <c r="AD41" s="431"/>
      <c r="AE41" s="431"/>
      <c r="AF41" s="431"/>
      <c r="AG41" s="431"/>
      <c r="AH41" s="432"/>
      <c r="AI41" s="260"/>
      <c r="AJ41" s="258"/>
      <c r="AK41" s="258"/>
      <c r="AL41" s="262"/>
      <c r="AM41" s="258"/>
      <c r="AN41" s="258"/>
      <c r="AO41" s="258"/>
      <c r="AP41" s="258"/>
      <c r="AQ41" s="258"/>
      <c r="AR41" s="258"/>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58"/>
      <c r="BU41" s="258"/>
      <c r="BV41" s="258"/>
    </row>
    <row r="42" spans="1:74" ht="14.85" customHeight="1" x14ac:dyDescent="0.4">
      <c r="A42" s="455"/>
      <c r="B42" s="436"/>
      <c r="C42" s="437"/>
      <c r="D42" s="437"/>
      <c r="E42" s="437"/>
      <c r="F42" s="437"/>
      <c r="G42" s="438"/>
      <c r="H42" s="409"/>
      <c r="I42" s="410"/>
      <c r="J42" s="410"/>
      <c r="K42" s="410"/>
      <c r="L42" s="264" t="s">
        <v>318</v>
      </c>
      <c r="M42" s="264" t="s">
        <v>317</v>
      </c>
      <c r="N42" s="410"/>
      <c r="O42" s="410"/>
      <c r="P42" s="410"/>
      <c r="Q42" s="410"/>
      <c r="R42" s="410"/>
      <c r="S42" s="410"/>
      <c r="T42" s="410"/>
      <c r="U42" s="410"/>
      <c r="V42" s="264" t="s">
        <v>316</v>
      </c>
      <c r="W42" s="264" t="s">
        <v>315</v>
      </c>
      <c r="X42" s="410"/>
      <c r="Y42" s="410"/>
      <c r="Z42" s="410"/>
      <c r="AA42" s="410"/>
      <c r="AB42" s="410"/>
      <c r="AC42" s="410"/>
      <c r="AD42" s="410"/>
      <c r="AE42" s="410"/>
      <c r="AF42" s="410"/>
      <c r="AG42" s="410"/>
      <c r="AH42" s="411"/>
      <c r="AI42" s="260"/>
      <c r="AJ42" s="258"/>
      <c r="AK42" s="258"/>
      <c r="AL42" s="262"/>
      <c r="AM42" s="258"/>
      <c r="AN42" s="258"/>
      <c r="AO42" s="258"/>
      <c r="AP42" s="258"/>
      <c r="AQ42" s="258"/>
      <c r="AR42" s="258"/>
      <c r="AS42" s="260"/>
      <c r="AT42" s="260"/>
      <c r="AU42" s="260"/>
      <c r="AV42" s="260"/>
      <c r="AW42" s="261"/>
      <c r="AX42" s="261"/>
      <c r="AY42" s="260"/>
      <c r="AZ42" s="260"/>
      <c r="BA42" s="260"/>
      <c r="BB42" s="260"/>
      <c r="BC42" s="263"/>
      <c r="BD42" s="261"/>
      <c r="BE42" s="260"/>
      <c r="BF42" s="258"/>
      <c r="BG42" s="260"/>
      <c r="BH42" s="258"/>
      <c r="BI42" s="260"/>
      <c r="BJ42" s="260"/>
      <c r="BK42" s="260"/>
      <c r="BL42" s="260"/>
      <c r="BM42" s="258"/>
      <c r="BN42" s="260"/>
      <c r="BO42" s="260"/>
      <c r="BP42" s="260"/>
      <c r="BQ42" s="260"/>
      <c r="BR42" s="260"/>
      <c r="BS42" s="260"/>
      <c r="BT42" s="258"/>
      <c r="BU42" s="258"/>
      <c r="BV42" s="258"/>
    </row>
    <row r="43" spans="1:74" ht="14.85" customHeight="1" x14ac:dyDescent="0.4">
      <c r="A43" s="455"/>
      <c r="B43" s="439"/>
      <c r="C43" s="437"/>
      <c r="D43" s="437"/>
      <c r="E43" s="437"/>
      <c r="F43" s="437"/>
      <c r="G43" s="438"/>
      <c r="H43" s="409"/>
      <c r="I43" s="410"/>
      <c r="J43" s="410"/>
      <c r="K43" s="410"/>
      <c r="L43" s="264" t="s">
        <v>314</v>
      </c>
      <c r="M43" s="264" t="s">
        <v>313</v>
      </c>
      <c r="N43" s="410"/>
      <c r="O43" s="410"/>
      <c r="P43" s="410"/>
      <c r="Q43" s="410"/>
      <c r="R43" s="410"/>
      <c r="S43" s="410"/>
      <c r="T43" s="410"/>
      <c r="U43" s="410"/>
      <c r="V43" s="264" t="s">
        <v>312</v>
      </c>
      <c r="W43" s="264" t="s">
        <v>311</v>
      </c>
      <c r="X43" s="410"/>
      <c r="Y43" s="410"/>
      <c r="Z43" s="410"/>
      <c r="AA43" s="410"/>
      <c r="AB43" s="410"/>
      <c r="AC43" s="410"/>
      <c r="AD43" s="410"/>
      <c r="AE43" s="410"/>
      <c r="AF43" s="410"/>
      <c r="AG43" s="410"/>
      <c r="AH43" s="411"/>
      <c r="AI43" s="260"/>
      <c r="AJ43" s="258"/>
      <c r="AK43" s="258"/>
      <c r="AL43" s="262"/>
      <c r="AM43" s="258"/>
      <c r="AN43" s="258"/>
      <c r="AO43" s="258"/>
      <c r="AP43" s="258"/>
      <c r="AQ43" s="258"/>
      <c r="AR43" s="258"/>
      <c r="AS43" s="260"/>
      <c r="AT43" s="260"/>
      <c r="AU43" s="260"/>
      <c r="AV43" s="260"/>
      <c r="AW43" s="261"/>
      <c r="AX43" s="261"/>
      <c r="AY43" s="260"/>
      <c r="AZ43" s="260"/>
      <c r="BA43" s="260"/>
      <c r="BB43" s="260"/>
      <c r="BC43" s="263"/>
      <c r="BD43" s="261"/>
      <c r="BE43" s="260"/>
      <c r="BF43" s="258"/>
      <c r="BG43" s="260"/>
      <c r="BH43" s="258"/>
      <c r="BI43" s="260"/>
      <c r="BJ43" s="260"/>
      <c r="BK43" s="260"/>
      <c r="BL43" s="260"/>
      <c r="BM43" s="258"/>
      <c r="BN43" s="260"/>
      <c r="BO43" s="260"/>
      <c r="BP43" s="260"/>
      <c r="BQ43" s="260"/>
      <c r="BR43" s="260"/>
      <c r="BS43" s="260"/>
      <c r="BT43" s="258"/>
      <c r="BU43" s="258"/>
      <c r="BV43" s="258"/>
    </row>
    <row r="44" spans="1:74" ht="18.95" customHeight="1" thickBot="1" x14ac:dyDescent="0.45">
      <c r="A44" s="456"/>
      <c r="B44" s="440"/>
      <c r="C44" s="441"/>
      <c r="D44" s="441"/>
      <c r="E44" s="441"/>
      <c r="F44" s="441"/>
      <c r="G44" s="442"/>
      <c r="H44" s="379"/>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1"/>
      <c r="AI44" s="260"/>
      <c r="AL44" s="262"/>
      <c r="AM44" s="258"/>
      <c r="AN44" s="258"/>
      <c r="AO44" s="258"/>
      <c r="AP44" s="258"/>
      <c r="AQ44" s="258"/>
      <c r="AR44" s="258"/>
      <c r="AS44" s="260"/>
      <c r="AT44" s="260"/>
      <c r="AU44" s="260"/>
      <c r="AV44" s="260"/>
      <c r="AW44" s="261"/>
      <c r="AX44" s="261"/>
      <c r="AY44" s="260"/>
      <c r="AZ44" s="260"/>
      <c r="BA44" s="260"/>
      <c r="BB44" s="260"/>
      <c r="BC44" s="261"/>
      <c r="BD44" s="261"/>
      <c r="BE44" s="260"/>
      <c r="BF44" s="258"/>
      <c r="BG44" s="260"/>
      <c r="BH44" s="258"/>
      <c r="BI44" s="260"/>
      <c r="BJ44" s="260"/>
      <c r="BK44" s="260"/>
      <c r="BL44" s="260"/>
      <c r="BM44" s="260"/>
      <c r="BN44" s="260"/>
      <c r="BO44" s="260"/>
      <c r="BP44" s="260"/>
      <c r="BQ44" s="260"/>
      <c r="BR44" s="260"/>
      <c r="BS44" s="260"/>
    </row>
    <row r="45" spans="1:74" ht="14.85" customHeight="1" x14ac:dyDescent="0.4">
      <c r="A45" s="406" t="s">
        <v>326</v>
      </c>
      <c r="B45" s="424" t="s">
        <v>325</v>
      </c>
      <c r="C45" s="425"/>
      <c r="D45" s="425"/>
      <c r="E45" s="425"/>
      <c r="F45" s="425"/>
      <c r="G45" s="426"/>
      <c r="H45" s="452"/>
      <c r="I45" s="453"/>
      <c r="J45" s="453"/>
      <c r="K45" s="453"/>
      <c r="L45" s="453"/>
      <c r="M45" s="453"/>
      <c r="N45" s="453"/>
      <c r="O45" s="453"/>
      <c r="P45" s="453"/>
      <c r="Q45" s="453"/>
      <c r="R45" s="453"/>
      <c r="S45" s="453"/>
      <c r="T45" s="453"/>
      <c r="U45" s="477"/>
      <c r="V45" s="412" t="s">
        <v>324</v>
      </c>
      <c r="W45" s="413"/>
      <c r="X45" s="413"/>
      <c r="Y45" s="414"/>
      <c r="Z45" s="418"/>
      <c r="AA45" s="419"/>
      <c r="AB45" s="419"/>
      <c r="AC45" s="419"/>
      <c r="AD45" s="419"/>
      <c r="AE45" s="419"/>
      <c r="AF45" s="419"/>
      <c r="AG45" s="419"/>
      <c r="AH45" s="420"/>
      <c r="AI45" s="258"/>
      <c r="AL45" s="262"/>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row>
    <row r="46" spans="1:74" ht="28.5" customHeight="1" x14ac:dyDescent="0.4">
      <c r="A46" s="407"/>
      <c r="B46" s="393" t="s">
        <v>323</v>
      </c>
      <c r="C46" s="394"/>
      <c r="D46" s="394"/>
      <c r="E46" s="394"/>
      <c r="F46" s="394"/>
      <c r="G46" s="395"/>
      <c r="H46" s="388"/>
      <c r="I46" s="389"/>
      <c r="J46" s="389"/>
      <c r="K46" s="389"/>
      <c r="L46" s="389"/>
      <c r="M46" s="389"/>
      <c r="N46" s="389"/>
      <c r="O46" s="389"/>
      <c r="P46" s="389"/>
      <c r="Q46" s="389"/>
      <c r="R46" s="389"/>
      <c r="S46" s="389"/>
      <c r="T46" s="389"/>
      <c r="U46" s="392"/>
      <c r="V46" s="415"/>
      <c r="W46" s="416"/>
      <c r="X46" s="416"/>
      <c r="Y46" s="417"/>
      <c r="Z46" s="421"/>
      <c r="AA46" s="422"/>
      <c r="AB46" s="422"/>
      <c r="AC46" s="422"/>
      <c r="AD46" s="422"/>
      <c r="AE46" s="422"/>
      <c r="AF46" s="422"/>
      <c r="AG46" s="422"/>
      <c r="AH46" s="423"/>
      <c r="AI46" s="258"/>
      <c r="AL46" s="262"/>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row>
    <row r="47" spans="1:74" ht="14.85" customHeight="1" x14ac:dyDescent="0.4">
      <c r="A47" s="407"/>
      <c r="B47" s="433" t="s">
        <v>322</v>
      </c>
      <c r="C47" s="434"/>
      <c r="D47" s="434"/>
      <c r="E47" s="434"/>
      <c r="F47" s="434"/>
      <c r="G47" s="435"/>
      <c r="H47" s="430" t="s">
        <v>321</v>
      </c>
      <c r="I47" s="431"/>
      <c r="J47" s="431"/>
      <c r="K47" s="431"/>
      <c r="L47" s="405"/>
      <c r="M47" s="405"/>
      <c r="N47" s="266" t="s">
        <v>320</v>
      </c>
      <c r="O47" s="405"/>
      <c r="P47" s="405"/>
      <c r="Q47" s="265" t="s">
        <v>319</v>
      </c>
      <c r="R47" s="431"/>
      <c r="S47" s="431"/>
      <c r="T47" s="431"/>
      <c r="U47" s="431"/>
      <c r="V47" s="431"/>
      <c r="W47" s="431"/>
      <c r="X47" s="431"/>
      <c r="Y47" s="431"/>
      <c r="Z47" s="431"/>
      <c r="AA47" s="431"/>
      <c r="AB47" s="431"/>
      <c r="AC47" s="431"/>
      <c r="AD47" s="431"/>
      <c r="AE47" s="431"/>
      <c r="AF47" s="431"/>
      <c r="AG47" s="431"/>
      <c r="AH47" s="432"/>
      <c r="AI47" s="260"/>
      <c r="AJ47" s="258"/>
      <c r="AK47" s="258"/>
      <c r="AL47" s="262"/>
      <c r="AM47" s="258"/>
      <c r="AN47" s="258"/>
      <c r="AO47" s="258"/>
      <c r="AP47" s="258"/>
      <c r="AQ47" s="258"/>
      <c r="AR47" s="258"/>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60"/>
      <c r="BT47" s="258"/>
      <c r="BU47" s="258"/>
      <c r="BV47" s="258"/>
    </row>
    <row r="48" spans="1:74" ht="14.85" customHeight="1" x14ac:dyDescent="0.4">
      <c r="A48" s="407"/>
      <c r="B48" s="436"/>
      <c r="C48" s="437"/>
      <c r="D48" s="437"/>
      <c r="E48" s="437"/>
      <c r="F48" s="437"/>
      <c r="G48" s="438"/>
      <c r="H48" s="409"/>
      <c r="I48" s="410"/>
      <c r="J48" s="410"/>
      <c r="K48" s="410"/>
      <c r="L48" s="264" t="s">
        <v>318</v>
      </c>
      <c r="M48" s="264" t="s">
        <v>317</v>
      </c>
      <c r="N48" s="410"/>
      <c r="O48" s="410"/>
      <c r="P48" s="410"/>
      <c r="Q48" s="410"/>
      <c r="R48" s="410"/>
      <c r="S48" s="410"/>
      <c r="T48" s="410"/>
      <c r="U48" s="410"/>
      <c r="V48" s="264" t="s">
        <v>316</v>
      </c>
      <c r="W48" s="264" t="s">
        <v>315</v>
      </c>
      <c r="X48" s="410"/>
      <c r="Y48" s="410"/>
      <c r="Z48" s="410"/>
      <c r="AA48" s="410"/>
      <c r="AB48" s="410"/>
      <c r="AC48" s="410"/>
      <c r="AD48" s="410"/>
      <c r="AE48" s="410"/>
      <c r="AF48" s="410"/>
      <c r="AG48" s="410"/>
      <c r="AH48" s="411"/>
      <c r="AI48" s="260"/>
      <c r="AJ48" s="258"/>
      <c r="AK48" s="258"/>
      <c r="AL48" s="262"/>
      <c r="AM48" s="258"/>
      <c r="AN48" s="258"/>
      <c r="AO48" s="258"/>
      <c r="AP48" s="258"/>
      <c r="AQ48" s="258"/>
      <c r="AR48" s="258"/>
      <c r="AS48" s="260"/>
      <c r="AT48" s="260"/>
      <c r="AU48" s="260"/>
      <c r="AV48" s="260"/>
      <c r="AW48" s="261"/>
      <c r="AX48" s="261"/>
      <c r="AY48" s="260"/>
      <c r="AZ48" s="260"/>
      <c r="BA48" s="260"/>
      <c r="BB48" s="260"/>
      <c r="BC48" s="263"/>
      <c r="BD48" s="261"/>
      <c r="BE48" s="260"/>
      <c r="BF48" s="258"/>
      <c r="BG48" s="260"/>
      <c r="BH48" s="258"/>
      <c r="BI48" s="260"/>
      <c r="BJ48" s="260"/>
      <c r="BK48" s="260"/>
      <c r="BL48" s="260"/>
      <c r="BM48" s="258"/>
      <c r="BN48" s="260"/>
      <c r="BO48" s="260"/>
      <c r="BP48" s="260"/>
      <c r="BQ48" s="260"/>
      <c r="BR48" s="260"/>
      <c r="BS48" s="260"/>
      <c r="BT48" s="258"/>
      <c r="BU48" s="258"/>
      <c r="BV48" s="258"/>
    </row>
    <row r="49" spans="1:74" ht="14.85" customHeight="1" x14ac:dyDescent="0.4">
      <c r="A49" s="407"/>
      <c r="B49" s="439"/>
      <c r="C49" s="437"/>
      <c r="D49" s="437"/>
      <c r="E49" s="437"/>
      <c r="F49" s="437"/>
      <c r="G49" s="438"/>
      <c r="H49" s="409"/>
      <c r="I49" s="410"/>
      <c r="J49" s="410"/>
      <c r="K49" s="410"/>
      <c r="L49" s="264" t="s">
        <v>314</v>
      </c>
      <c r="M49" s="264" t="s">
        <v>313</v>
      </c>
      <c r="N49" s="410"/>
      <c r="O49" s="410"/>
      <c r="P49" s="410"/>
      <c r="Q49" s="410"/>
      <c r="R49" s="410"/>
      <c r="S49" s="410"/>
      <c r="T49" s="410"/>
      <c r="U49" s="410"/>
      <c r="V49" s="264" t="s">
        <v>312</v>
      </c>
      <c r="W49" s="264" t="s">
        <v>311</v>
      </c>
      <c r="X49" s="410"/>
      <c r="Y49" s="410"/>
      <c r="Z49" s="410"/>
      <c r="AA49" s="410"/>
      <c r="AB49" s="410"/>
      <c r="AC49" s="410"/>
      <c r="AD49" s="410"/>
      <c r="AE49" s="410"/>
      <c r="AF49" s="410"/>
      <c r="AG49" s="410"/>
      <c r="AH49" s="411"/>
      <c r="AI49" s="260"/>
      <c r="AJ49" s="258"/>
      <c r="AK49" s="258"/>
      <c r="AL49" s="262"/>
      <c r="AM49" s="258"/>
      <c r="AN49" s="258"/>
      <c r="AO49" s="258"/>
      <c r="AP49" s="258"/>
      <c r="AQ49" s="258"/>
      <c r="AR49" s="258"/>
      <c r="AS49" s="260"/>
      <c r="AT49" s="260"/>
      <c r="AU49" s="260"/>
      <c r="AV49" s="260"/>
      <c r="AW49" s="261"/>
      <c r="AX49" s="261"/>
      <c r="AY49" s="260"/>
      <c r="AZ49" s="260"/>
      <c r="BA49" s="260"/>
      <c r="BB49" s="260"/>
      <c r="BC49" s="263"/>
      <c r="BD49" s="261"/>
      <c r="BE49" s="260"/>
      <c r="BF49" s="258"/>
      <c r="BG49" s="260"/>
      <c r="BH49" s="258"/>
      <c r="BI49" s="260"/>
      <c r="BJ49" s="260"/>
      <c r="BK49" s="260"/>
      <c r="BL49" s="260"/>
      <c r="BM49" s="258"/>
      <c r="BN49" s="260"/>
      <c r="BO49" s="260"/>
      <c r="BP49" s="260"/>
      <c r="BQ49" s="260"/>
      <c r="BR49" s="260"/>
      <c r="BS49" s="260"/>
      <c r="BT49" s="258"/>
      <c r="BU49" s="258"/>
      <c r="BV49" s="258"/>
    </row>
    <row r="50" spans="1:74" ht="18.95" customHeight="1" thickBot="1" x14ac:dyDescent="0.45">
      <c r="A50" s="408"/>
      <c r="B50" s="440"/>
      <c r="C50" s="441"/>
      <c r="D50" s="441"/>
      <c r="E50" s="441"/>
      <c r="F50" s="441"/>
      <c r="G50" s="442"/>
      <c r="H50" s="427"/>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9"/>
      <c r="AI50" s="260"/>
      <c r="AL50" s="262"/>
      <c r="AM50" s="258"/>
      <c r="AN50" s="258"/>
      <c r="AO50" s="258"/>
      <c r="AP50" s="258"/>
      <c r="AQ50" s="258"/>
      <c r="AR50" s="258"/>
      <c r="AS50" s="260"/>
      <c r="AT50" s="260"/>
      <c r="AU50" s="260"/>
      <c r="AV50" s="260"/>
      <c r="AW50" s="261"/>
      <c r="AX50" s="261"/>
      <c r="AY50" s="260"/>
      <c r="AZ50" s="260"/>
      <c r="BA50" s="260"/>
      <c r="BB50" s="260"/>
      <c r="BC50" s="261"/>
      <c r="BD50" s="261"/>
      <c r="BE50" s="260"/>
      <c r="BF50" s="258"/>
      <c r="BG50" s="260"/>
      <c r="BH50" s="258"/>
      <c r="BI50" s="260"/>
      <c r="BJ50" s="260"/>
      <c r="BK50" s="260"/>
      <c r="BL50" s="260"/>
      <c r="BM50" s="260"/>
      <c r="BN50" s="260"/>
      <c r="BO50" s="260"/>
      <c r="BP50" s="260"/>
      <c r="BQ50" s="260"/>
      <c r="BR50" s="260"/>
      <c r="BS50" s="260"/>
    </row>
    <row r="51" spans="1:74" ht="14.85" customHeight="1" x14ac:dyDescent="0.4">
      <c r="A51" s="257" t="s">
        <v>310</v>
      </c>
      <c r="C51" s="461" t="s">
        <v>309</v>
      </c>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row>
    <row r="52" spans="1:74" ht="14.85" customHeight="1" x14ac:dyDescent="0.4">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row>
    <row r="53" spans="1:74" ht="14.85" customHeight="1" x14ac:dyDescent="0.4">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row>
    <row r="54" spans="1:74" ht="14.85" customHeight="1" x14ac:dyDescent="0.4">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row>
    <row r="55" spans="1:74" ht="14.85" customHeight="1" x14ac:dyDescent="0.4">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row>
    <row r="56" spans="1:74" ht="14.85" customHeight="1" x14ac:dyDescent="0.4">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row>
    <row r="57" spans="1:74" ht="14.85" customHeight="1" x14ac:dyDescent="0.4">
      <c r="A57" s="258" t="s">
        <v>308</v>
      </c>
      <c r="C57" s="259">
        <v>1</v>
      </c>
      <c r="D57" s="257" t="s">
        <v>307</v>
      </c>
    </row>
    <row r="58" spans="1:74" ht="14.85" customHeight="1" x14ac:dyDescent="0.4">
      <c r="A58" s="258"/>
      <c r="C58" s="259">
        <v>2</v>
      </c>
      <c r="D58" s="257" t="s">
        <v>306</v>
      </c>
    </row>
    <row r="59" spans="1:74" ht="14.85" customHeight="1" x14ac:dyDescent="0.4">
      <c r="A59" s="258"/>
    </row>
    <row r="60" spans="1:74" ht="14.85" customHeight="1" x14ac:dyDescent="0.4">
      <c r="A60" s="258"/>
    </row>
    <row r="61" spans="1:74" ht="14.85" customHeight="1" x14ac:dyDescent="0.4">
      <c r="A61" s="258"/>
    </row>
    <row r="62" spans="1:74" ht="14.85" customHeight="1" x14ac:dyDescent="0.4">
      <c r="A62" s="258"/>
    </row>
    <row r="63" spans="1:74" ht="14.85" customHeight="1" x14ac:dyDescent="0.4">
      <c r="A63" s="258"/>
    </row>
    <row r="64" spans="1:74" ht="14.85" customHeight="1" x14ac:dyDescent="0.4">
      <c r="A64" s="258"/>
    </row>
    <row r="65" spans="1:1" ht="14.85" customHeight="1" x14ac:dyDescent="0.4">
      <c r="A65" s="258"/>
    </row>
    <row r="66" spans="1:1" ht="14.85" customHeight="1" x14ac:dyDescent="0.4">
      <c r="A66" s="258"/>
    </row>
    <row r="67" spans="1:1" ht="14.85" customHeight="1" x14ac:dyDescent="0.4">
      <c r="A67" s="258"/>
    </row>
    <row r="68" spans="1:1" ht="14.85" customHeight="1" x14ac:dyDescent="0.4">
      <c r="A68" s="258"/>
    </row>
    <row r="69" spans="1:1" ht="14.85" customHeight="1" x14ac:dyDescent="0.4">
      <c r="A69" s="258"/>
    </row>
    <row r="70" spans="1:1" ht="14.85" customHeight="1" x14ac:dyDescent="0.4">
      <c r="A70" s="258"/>
    </row>
    <row r="71" spans="1:1" ht="14.85" customHeight="1" x14ac:dyDescent="0.4">
      <c r="A71" s="258"/>
    </row>
    <row r="72" spans="1:1" ht="14.85" customHeight="1" x14ac:dyDescent="0.4">
      <c r="A72" s="258"/>
    </row>
    <row r="73" spans="1:1" ht="14.85" customHeight="1" x14ac:dyDescent="0.4">
      <c r="A73" s="258"/>
    </row>
    <row r="74" spans="1:1" ht="14.85" customHeight="1" x14ac:dyDescent="0.4">
      <c r="A74" s="258"/>
    </row>
    <row r="75" spans="1:1" ht="14.85" customHeight="1" x14ac:dyDescent="0.4">
      <c r="A75" s="258"/>
    </row>
    <row r="76" spans="1:1" ht="14.85" customHeight="1" x14ac:dyDescent="0.4">
      <c r="A76" s="258"/>
    </row>
    <row r="77" spans="1:1" ht="14.85" customHeight="1" x14ac:dyDescent="0.4">
      <c r="A77" s="258"/>
    </row>
    <row r="78" spans="1:1" ht="14.85" customHeight="1" x14ac:dyDescent="0.4">
      <c r="A78" s="258"/>
    </row>
    <row r="79" spans="1:1" ht="14.85" customHeight="1" x14ac:dyDescent="0.4">
      <c r="A79" s="258"/>
    </row>
    <row r="80" spans="1:1" ht="14.85" customHeight="1" x14ac:dyDescent="0.4">
      <c r="A80" s="258"/>
    </row>
    <row r="81" spans="1:1" ht="14.85" customHeight="1" x14ac:dyDescent="0.4">
      <c r="A81" s="258"/>
    </row>
    <row r="82" spans="1:1" ht="14.85" customHeight="1" x14ac:dyDescent="0.4">
      <c r="A82" s="258"/>
    </row>
    <row r="83" spans="1:1" ht="14.85" customHeight="1" x14ac:dyDescent="0.4">
      <c r="A83" s="258"/>
    </row>
    <row r="84" spans="1:1" ht="14.85" customHeight="1" x14ac:dyDescent="0.4">
      <c r="A84" s="258"/>
    </row>
    <row r="85" spans="1:1" ht="14.85" customHeight="1" x14ac:dyDescent="0.4">
      <c r="A85" s="258"/>
    </row>
    <row r="86" spans="1:1" ht="14.85" customHeight="1" x14ac:dyDescent="0.4">
      <c r="A86" s="258"/>
    </row>
    <row r="87" spans="1:1" ht="14.85" customHeight="1" x14ac:dyDescent="0.4">
      <c r="A87" s="258"/>
    </row>
    <row r="88" spans="1:1" ht="14.85" customHeight="1" x14ac:dyDescent="0.4">
      <c r="A88" s="258"/>
    </row>
    <row r="89" spans="1:1" ht="14.85" customHeight="1" x14ac:dyDescent="0.4">
      <c r="A89" s="258"/>
    </row>
    <row r="90" spans="1:1" ht="14.85" customHeight="1" x14ac:dyDescent="0.4">
      <c r="A90" s="258"/>
    </row>
    <row r="91" spans="1:1" ht="14.85" customHeight="1" x14ac:dyDescent="0.4">
      <c r="A91" s="258"/>
    </row>
    <row r="92" spans="1:1" ht="14.85" customHeight="1" x14ac:dyDescent="0.4">
      <c r="A92" s="258"/>
    </row>
    <row r="93" spans="1:1" ht="14.85" customHeight="1" x14ac:dyDescent="0.4">
      <c r="A93" s="258"/>
    </row>
    <row r="94" spans="1:1" ht="14.85" customHeight="1" x14ac:dyDescent="0.4">
      <c r="A94" s="258"/>
    </row>
    <row r="95" spans="1:1" ht="14.85" customHeight="1" x14ac:dyDescent="0.4">
      <c r="A95" s="258"/>
    </row>
    <row r="96" spans="1:1" ht="14.85" customHeight="1" x14ac:dyDescent="0.4">
      <c r="A96" s="258"/>
    </row>
    <row r="97" spans="1:1" ht="14.85" customHeight="1" x14ac:dyDescent="0.4">
      <c r="A97" s="258"/>
    </row>
    <row r="98" spans="1:1" ht="14.85" customHeight="1" x14ac:dyDescent="0.4">
      <c r="A98" s="258"/>
    </row>
    <row r="99" spans="1:1" ht="14.85" customHeight="1" x14ac:dyDescent="0.4">
      <c r="A99" s="258"/>
    </row>
    <row r="100" spans="1:1" ht="14.85" customHeight="1" x14ac:dyDescent="0.4">
      <c r="A100" s="258"/>
    </row>
    <row r="101" spans="1:1" ht="14.85" customHeight="1" x14ac:dyDescent="0.4">
      <c r="A101" s="258"/>
    </row>
    <row r="102" spans="1:1" ht="14.85" customHeight="1" x14ac:dyDescent="0.4">
      <c r="A102" s="258"/>
    </row>
    <row r="103" spans="1:1" ht="14.85" customHeight="1" x14ac:dyDescent="0.4">
      <c r="A103" s="258"/>
    </row>
    <row r="104" spans="1:1" ht="14.85" customHeight="1" x14ac:dyDescent="0.4">
      <c r="A104" s="258"/>
    </row>
    <row r="105" spans="1:1" ht="14.85" customHeight="1" x14ac:dyDescent="0.4">
      <c r="A105" s="258"/>
    </row>
    <row r="106" spans="1:1" ht="14.85" customHeight="1" x14ac:dyDescent="0.4">
      <c r="A106" s="258"/>
    </row>
    <row r="107" spans="1:1" ht="14.85" customHeight="1" x14ac:dyDescent="0.4">
      <c r="A107" s="258"/>
    </row>
    <row r="108" spans="1:1" ht="14.85" customHeight="1" x14ac:dyDescent="0.4">
      <c r="A108" s="258"/>
    </row>
    <row r="109" spans="1:1" ht="14.85" customHeight="1" x14ac:dyDescent="0.4">
      <c r="A109" s="258"/>
    </row>
    <row r="110" spans="1:1" ht="14.85" customHeight="1" x14ac:dyDescent="0.4">
      <c r="A110" s="258"/>
    </row>
    <row r="111" spans="1:1" ht="14.85" customHeight="1" x14ac:dyDescent="0.4">
      <c r="A111" s="258"/>
    </row>
    <row r="112" spans="1:1" ht="14.85" customHeight="1" x14ac:dyDescent="0.4">
      <c r="A112" s="258"/>
    </row>
    <row r="113" spans="1:1" ht="14.85" customHeight="1" x14ac:dyDescent="0.4">
      <c r="A113" s="258"/>
    </row>
    <row r="114" spans="1:1" ht="14.85" customHeight="1" x14ac:dyDescent="0.4">
      <c r="A114" s="258"/>
    </row>
    <row r="115" spans="1:1" ht="14.85" customHeight="1" x14ac:dyDescent="0.4">
      <c r="A115" s="258"/>
    </row>
    <row r="116" spans="1:1" ht="14.85" customHeight="1" x14ac:dyDescent="0.4">
      <c r="A116" s="258"/>
    </row>
    <row r="117" spans="1:1" ht="14.85" customHeight="1" x14ac:dyDescent="0.4">
      <c r="A117" s="258"/>
    </row>
    <row r="118" spans="1:1" ht="14.85" customHeight="1" x14ac:dyDescent="0.4">
      <c r="A118" s="258"/>
    </row>
    <row r="119" spans="1:1" ht="14.85" customHeight="1" x14ac:dyDescent="0.4">
      <c r="A119" s="258"/>
    </row>
    <row r="120" spans="1:1" ht="14.85" customHeight="1" x14ac:dyDescent="0.4">
      <c r="A120" s="258"/>
    </row>
    <row r="121" spans="1:1" ht="14.85" customHeight="1" x14ac:dyDescent="0.4">
      <c r="A121" s="258"/>
    </row>
    <row r="122" spans="1:1" ht="14.85" customHeight="1" x14ac:dyDescent="0.4">
      <c r="A122" s="258"/>
    </row>
    <row r="123" spans="1:1" ht="14.85" customHeight="1" x14ac:dyDescent="0.4">
      <c r="A123" s="258"/>
    </row>
    <row r="124" spans="1:1" ht="14.85" customHeight="1" x14ac:dyDescent="0.4">
      <c r="A124" s="258"/>
    </row>
    <row r="125" spans="1:1" ht="14.85" customHeight="1" x14ac:dyDescent="0.4">
      <c r="A125" s="258"/>
    </row>
    <row r="126" spans="1:1" ht="14.85" customHeight="1" x14ac:dyDescent="0.4">
      <c r="A126" s="258"/>
    </row>
    <row r="127" spans="1:1" ht="14.85" customHeight="1" x14ac:dyDescent="0.4">
      <c r="A127" s="258"/>
    </row>
    <row r="128" spans="1:1" ht="14.85" customHeight="1" x14ac:dyDescent="0.4">
      <c r="A128" s="258"/>
    </row>
    <row r="129" spans="1:1" ht="14.85" customHeight="1" x14ac:dyDescent="0.4">
      <c r="A129" s="258"/>
    </row>
    <row r="130" spans="1:1" ht="14.85" customHeight="1" x14ac:dyDescent="0.4">
      <c r="A130" s="258"/>
    </row>
    <row r="131" spans="1:1" ht="14.85" customHeight="1" x14ac:dyDescent="0.4">
      <c r="A131" s="258"/>
    </row>
    <row r="132" spans="1:1" ht="14.85" customHeight="1" x14ac:dyDescent="0.4">
      <c r="A132" s="258"/>
    </row>
    <row r="133" spans="1:1" ht="14.85" customHeight="1" x14ac:dyDescent="0.4">
      <c r="A133" s="258"/>
    </row>
    <row r="134" spans="1:1" ht="14.85" customHeight="1" x14ac:dyDescent="0.4">
      <c r="A134" s="258"/>
    </row>
    <row r="135" spans="1:1" ht="14.85" customHeight="1" x14ac:dyDescent="0.4">
      <c r="A135" s="258"/>
    </row>
    <row r="136" spans="1:1" ht="14.85" customHeight="1" x14ac:dyDescent="0.4">
      <c r="A136" s="258"/>
    </row>
    <row r="137" spans="1:1" ht="14.85" customHeight="1" x14ac:dyDescent="0.4">
      <c r="A137" s="258"/>
    </row>
    <row r="138" spans="1:1" ht="14.85" customHeight="1" x14ac:dyDescent="0.4">
      <c r="A138" s="258"/>
    </row>
    <row r="139" spans="1:1" ht="14.85" customHeight="1" x14ac:dyDescent="0.4">
      <c r="A139" s="258"/>
    </row>
    <row r="140" spans="1:1" ht="14.85" customHeight="1" x14ac:dyDescent="0.4">
      <c r="A140" s="258"/>
    </row>
    <row r="141" spans="1:1" ht="14.85" customHeight="1" x14ac:dyDescent="0.4">
      <c r="A141" s="258"/>
    </row>
    <row r="142" spans="1:1" ht="14.85" customHeight="1" x14ac:dyDescent="0.4">
      <c r="A142" s="258"/>
    </row>
    <row r="143" spans="1:1" ht="14.85" customHeight="1" x14ac:dyDescent="0.4">
      <c r="A143" s="258"/>
    </row>
    <row r="144" spans="1:1" ht="14.85" customHeight="1" x14ac:dyDescent="0.4">
      <c r="A144" s="258"/>
    </row>
    <row r="145" spans="1:1" ht="14.85" customHeight="1" x14ac:dyDescent="0.4">
      <c r="A145" s="258"/>
    </row>
    <row r="146" spans="1:1" ht="14.85" customHeight="1" x14ac:dyDescent="0.4">
      <c r="A146" s="258"/>
    </row>
    <row r="147" spans="1:1" ht="14.85" customHeight="1" x14ac:dyDescent="0.4">
      <c r="A147" s="258"/>
    </row>
    <row r="148" spans="1:1" ht="14.85" customHeight="1" x14ac:dyDescent="0.4">
      <c r="A148" s="258"/>
    </row>
    <row r="149" spans="1:1" ht="14.85" customHeight="1" x14ac:dyDescent="0.4">
      <c r="A149" s="258"/>
    </row>
  </sheetData>
  <mergeCells count="105">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45:A50"/>
    <mergeCell ref="V45:Y46"/>
    <mergeCell ref="Z45:AH46"/>
    <mergeCell ref="B45:G45"/>
    <mergeCell ref="B46:G46"/>
    <mergeCell ref="H50:AH50"/>
    <mergeCell ref="H47:K47"/>
    <mergeCell ref="L47:M47"/>
    <mergeCell ref="O47:P47"/>
    <mergeCell ref="R47:AH47"/>
    <mergeCell ref="B47:G50"/>
    <mergeCell ref="B40:G40"/>
    <mergeCell ref="H40:AH40"/>
    <mergeCell ref="AB24:AH24"/>
    <mergeCell ref="AB25:AH25"/>
    <mergeCell ref="L26:M26"/>
    <mergeCell ref="O26:P26"/>
    <mergeCell ref="A16:A29"/>
    <mergeCell ref="H19:K20"/>
    <mergeCell ref="N19:U20"/>
    <mergeCell ref="X19:AH20"/>
    <mergeCell ref="H27:K28"/>
    <mergeCell ref="N27:U28"/>
    <mergeCell ref="H7:J7"/>
    <mergeCell ref="A7:F7"/>
    <mergeCell ref="H29:AH29"/>
    <mergeCell ref="H21:AH21"/>
    <mergeCell ref="H22:J22"/>
    <mergeCell ref="V22:X22"/>
    <mergeCell ref="Y22:AH22"/>
    <mergeCell ref="Q25:S25"/>
    <mergeCell ref="T24:AA24"/>
    <mergeCell ref="T25:AA25"/>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9"/>
  <sheetViews>
    <sheetView view="pageBreakPreview" zoomScaleNormal="100" zoomScaleSheetLayoutView="100" workbookViewId="0">
      <selection activeCell="P11" sqref="P11"/>
    </sheetView>
  </sheetViews>
  <sheetFormatPr defaultColWidth="6.875" defaultRowHeight="15" customHeight="1" x14ac:dyDescent="0.4"/>
  <cols>
    <col min="1" max="2" width="6.875" style="285"/>
    <col min="3" max="3" width="7.25" style="285" customWidth="1"/>
    <col min="4" max="10" width="6.875" style="285"/>
    <col min="11" max="14" width="4.625" style="285" customWidth="1"/>
    <col min="15" max="16384" width="6.875" style="285"/>
  </cols>
  <sheetData>
    <row r="1" spans="1:16" ht="36" customHeight="1" thickBot="1" x14ac:dyDescent="0.45">
      <c r="A1" s="489" t="s">
        <v>428</v>
      </c>
      <c r="B1" s="489"/>
      <c r="C1" s="489"/>
      <c r="D1" s="489"/>
      <c r="E1" s="489"/>
      <c r="F1" s="489"/>
      <c r="G1" s="489"/>
      <c r="H1" s="489"/>
      <c r="I1" s="489"/>
      <c r="J1" s="489"/>
      <c r="K1" s="489"/>
      <c r="L1" s="489"/>
      <c r="M1" s="489"/>
      <c r="N1" s="489"/>
    </row>
    <row r="2" spans="1:16" ht="15" customHeight="1" x14ac:dyDescent="0.4">
      <c r="A2" s="490" t="s">
        <v>393</v>
      </c>
      <c r="B2" s="313" t="s">
        <v>392</v>
      </c>
      <c r="C2" s="493"/>
      <c r="D2" s="493"/>
      <c r="E2" s="493"/>
      <c r="F2" s="493"/>
      <c r="G2" s="493"/>
      <c r="H2" s="493"/>
      <c r="I2" s="493"/>
      <c r="J2" s="493"/>
      <c r="K2" s="493"/>
      <c r="L2" s="493"/>
      <c r="M2" s="493"/>
      <c r="N2" s="494"/>
    </row>
    <row r="3" spans="1:16" ht="30" customHeight="1" x14ac:dyDescent="0.4">
      <c r="A3" s="491"/>
      <c r="B3" s="312" t="s">
        <v>391</v>
      </c>
      <c r="C3" s="495"/>
      <c r="D3" s="495"/>
      <c r="E3" s="495"/>
      <c r="F3" s="495"/>
      <c r="G3" s="495"/>
      <c r="H3" s="495"/>
      <c r="I3" s="495"/>
      <c r="J3" s="495"/>
      <c r="K3" s="495"/>
      <c r="L3" s="495"/>
      <c r="M3" s="495"/>
      <c r="N3" s="496"/>
    </row>
    <row r="4" spans="1:16" ht="15" customHeight="1" x14ac:dyDescent="0.4">
      <c r="A4" s="491"/>
      <c r="B4" s="497" t="s">
        <v>390</v>
      </c>
      <c r="C4" s="554" t="s">
        <v>389</v>
      </c>
      <c r="D4" s="518"/>
      <c r="E4" s="311"/>
      <c r="F4" s="310" t="s">
        <v>422</v>
      </c>
      <c r="G4" s="311"/>
      <c r="H4" s="564" t="s">
        <v>387</v>
      </c>
      <c r="I4" s="564"/>
      <c r="J4" s="564"/>
      <c r="K4" s="564"/>
      <c r="L4" s="564"/>
      <c r="M4" s="564"/>
      <c r="N4" s="565"/>
    </row>
    <row r="5" spans="1:16" ht="15" customHeight="1" x14ac:dyDescent="0.4">
      <c r="A5" s="491"/>
      <c r="B5" s="498"/>
      <c r="C5" s="409"/>
      <c r="D5" s="410"/>
      <c r="E5" s="264" t="s">
        <v>386</v>
      </c>
      <c r="F5" s="410"/>
      <c r="G5" s="410"/>
      <c r="H5" s="410"/>
      <c r="I5" s="264" t="s">
        <v>385</v>
      </c>
      <c r="J5" s="410"/>
      <c r="K5" s="410"/>
      <c r="L5" s="410"/>
      <c r="M5" s="410"/>
      <c r="N5" s="411"/>
      <c r="O5" s="338"/>
      <c r="P5" s="338"/>
    </row>
    <row r="6" spans="1:16" ht="15" customHeight="1" x14ac:dyDescent="0.4">
      <c r="A6" s="491"/>
      <c r="B6" s="498"/>
      <c r="C6" s="409"/>
      <c r="D6" s="410"/>
      <c r="E6" s="264" t="s">
        <v>384</v>
      </c>
      <c r="F6" s="410"/>
      <c r="G6" s="410"/>
      <c r="H6" s="410"/>
      <c r="I6" s="264" t="s">
        <v>383</v>
      </c>
      <c r="J6" s="410"/>
      <c r="K6" s="410"/>
      <c r="L6" s="410"/>
      <c r="M6" s="410"/>
      <c r="N6" s="411"/>
      <c r="O6" s="338"/>
      <c r="P6" s="338"/>
    </row>
    <row r="7" spans="1:16" ht="19.149999999999999" customHeight="1" x14ac:dyDescent="0.4">
      <c r="A7" s="491"/>
      <c r="B7" s="499"/>
      <c r="C7" s="555"/>
      <c r="D7" s="556"/>
      <c r="E7" s="556"/>
      <c r="F7" s="556"/>
      <c r="G7" s="556"/>
      <c r="H7" s="556"/>
      <c r="I7" s="556"/>
      <c r="J7" s="556"/>
      <c r="K7" s="556"/>
      <c r="L7" s="556"/>
      <c r="M7" s="556"/>
      <c r="N7" s="557"/>
    </row>
    <row r="8" spans="1:16" ht="15" customHeight="1" x14ac:dyDescent="0.4">
      <c r="A8" s="491"/>
      <c r="B8" s="500" t="s">
        <v>382</v>
      </c>
      <c r="C8" s="302" t="s">
        <v>257</v>
      </c>
      <c r="D8" s="501"/>
      <c r="E8" s="502"/>
      <c r="F8" s="502"/>
      <c r="G8" s="309" t="s">
        <v>349</v>
      </c>
      <c r="H8" s="308"/>
      <c r="I8" s="307" t="s">
        <v>381</v>
      </c>
      <c r="J8" s="501"/>
      <c r="K8" s="502"/>
      <c r="L8" s="502"/>
      <c r="M8" s="502"/>
      <c r="N8" s="503"/>
    </row>
    <row r="9" spans="1:16" ht="15" customHeight="1" x14ac:dyDescent="0.4">
      <c r="A9" s="492"/>
      <c r="B9" s="497"/>
      <c r="C9" s="306" t="s">
        <v>347</v>
      </c>
      <c r="D9" s="501"/>
      <c r="E9" s="502"/>
      <c r="F9" s="502"/>
      <c r="G9" s="502"/>
      <c r="H9" s="502"/>
      <c r="I9" s="502"/>
      <c r="J9" s="502"/>
      <c r="K9" s="502"/>
      <c r="L9" s="502"/>
      <c r="M9" s="502"/>
      <c r="N9" s="503"/>
    </row>
    <row r="10" spans="1:16" ht="30" customHeight="1" x14ac:dyDescent="0.4">
      <c r="A10" s="540" t="s">
        <v>427</v>
      </c>
      <c r="B10" s="541"/>
      <c r="C10" s="500"/>
      <c r="D10" s="500"/>
      <c r="E10" s="500"/>
      <c r="F10" s="500"/>
      <c r="G10" s="500"/>
      <c r="H10" s="500"/>
      <c r="I10" s="500"/>
      <c r="J10" s="500"/>
      <c r="K10" s="500"/>
      <c r="L10" s="500"/>
      <c r="M10" s="500"/>
      <c r="N10" s="504"/>
      <c r="O10" s="291"/>
      <c r="P10" s="291"/>
    </row>
    <row r="11" spans="1:16" ht="15" customHeight="1" x14ac:dyDescent="0.4">
      <c r="A11" s="542"/>
      <c r="B11" s="543"/>
      <c r="C11" s="523" t="s">
        <v>411</v>
      </c>
      <c r="D11" s="486"/>
      <c r="E11" s="520"/>
      <c r="F11" s="521"/>
      <c r="G11" s="521"/>
      <c r="H11" s="522"/>
      <c r="I11" s="337" t="s">
        <v>414</v>
      </c>
      <c r="J11" s="525"/>
      <c r="K11" s="526"/>
      <c r="L11" s="526"/>
      <c r="M11" s="526"/>
      <c r="N11" s="527"/>
      <c r="O11" s="291"/>
      <c r="P11" s="291"/>
    </row>
    <row r="12" spans="1:16" ht="15" customHeight="1" x14ac:dyDescent="0.4">
      <c r="A12" s="573" t="s">
        <v>426</v>
      </c>
      <c r="B12" s="499"/>
      <c r="C12" s="575"/>
      <c r="D12" s="543"/>
      <c r="E12" s="500" t="s">
        <v>425</v>
      </c>
      <c r="F12" s="500"/>
      <c r="G12" s="576"/>
      <c r="H12" s="576"/>
      <c r="I12" s="576"/>
      <c r="J12" s="576"/>
      <c r="K12" s="576"/>
      <c r="L12" s="576"/>
      <c r="M12" s="576"/>
      <c r="N12" s="577"/>
    </row>
    <row r="13" spans="1:16" ht="15" customHeight="1" x14ac:dyDescent="0.4">
      <c r="A13" s="574"/>
      <c r="B13" s="500"/>
      <c r="C13" s="523" t="s">
        <v>411</v>
      </c>
      <c r="D13" s="486"/>
      <c r="E13" s="520"/>
      <c r="F13" s="521"/>
      <c r="G13" s="521"/>
      <c r="H13" s="522"/>
      <c r="I13" s="337" t="s">
        <v>414</v>
      </c>
      <c r="J13" s="525"/>
      <c r="K13" s="526"/>
      <c r="L13" s="526"/>
      <c r="M13" s="526"/>
      <c r="N13" s="527"/>
      <c r="O13" s="285" t="s">
        <v>277</v>
      </c>
    </row>
    <row r="14" spans="1:16" ht="15" customHeight="1" x14ac:dyDescent="0.4">
      <c r="A14" s="578" t="s">
        <v>424</v>
      </c>
      <c r="B14" s="336" t="s">
        <v>392</v>
      </c>
      <c r="C14" s="579"/>
      <c r="D14" s="579"/>
      <c r="E14" s="579"/>
      <c r="F14" s="580"/>
      <c r="G14" s="508" t="s">
        <v>423</v>
      </c>
      <c r="H14" s="551"/>
      <c r="I14" s="335" t="s">
        <v>334</v>
      </c>
      <c r="J14" s="334"/>
      <c r="K14" s="333" t="s">
        <v>422</v>
      </c>
      <c r="L14" s="550"/>
      <c r="M14" s="550"/>
      <c r="N14" s="332" t="s">
        <v>417</v>
      </c>
    </row>
    <row r="15" spans="1:16" ht="15" customHeight="1" x14ac:dyDescent="0.4">
      <c r="A15" s="578"/>
      <c r="B15" s="328" t="s">
        <v>421</v>
      </c>
      <c r="C15" s="594"/>
      <c r="D15" s="594"/>
      <c r="E15" s="594"/>
      <c r="F15" s="595"/>
      <c r="G15" s="533"/>
      <c r="H15" s="535"/>
      <c r="I15" s="621"/>
      <c r="J15" s="622"/>
      <c r="K15" s="622"/>
      <c r="L15" s="622"/>
      <c r="M15" s="622"/>
      <c r="N15" s="623"/>
    </row>
    <row r="16" spans="1:16" ht="15" customHeight="1" x14ac:dyDescent="0.4">
      <c r="A16" s="578"/>
      <c r="B16" s="331" t="s">
        <v>420</v>
      </c>
      <c r="C16" s="596"/>
      <c r="D16" s="596"/>
      <c r="E16" s="596"/>
      <c r="F16" s="597"/>
      <c r="G16" s="505"/>
      <c r="H16" s="507"/>
      <c r="I16" s="624"/>
      <c r="J16" s="579"/>
      <c r="K16" s="579"/>
      <c r="L16" s="579"/>
      <c r="M16" s="579"/>
      <c r="N16" s="625"/>
    </row>
    <row r="17" spans="1:14" ht="29.1" customHeight="1" x14ac:dyDescent="0.4">
      <c r="A17" s="578"/>
      <c r="B17" s="598" t="s">
        <v>419</v>
      </c>
      <c r="C17" s="599"/>
      <c r="D17" s="600"/>
      <c r="E17" s="598"/>
      <c r="F17" s="600"/>
      <c r="G17" s="310" t="s">
        <v>418</v>
      </c>
      <c r="H17" s="558"/>
      <c r="I17" s="558"/>
      <c r="J17" s="558"/>
      <c r="K17" s="558" t="s">
        <v>417</v>
      </c>
      <c r="L17" s="558"/>
      <c r="M17" s="558"/>
      <c r="N17" s="559"/>
    </row>
    <row r="18" spans="1:14" ht="15" customHeight="1" x14ac:dyDescent="0.4">
      <c r="A18" s="578"/>
      <c r="B18" s="517" t="s">
        <v>416</v>
      </c>
      <c r="C18" s="518"/>
      <c r="D18" s="519"/>
      <c r="E18" s="536"/>
      <c r="F18" s="537"/>
      <c r="G18" s="532" t="s">
        <v>415</v>
      </c>
      <c r="H18" s="532"/>
      <c r="I18" s="520"/>
      <c r="J18" s="528"/>
      <c r="K18" s="528"/>
      <c r="L18" s="528"/>
      <c r="M18" s="528"/>
      <c r="N18" s="529"/>
    </row>
    <row r="19" spans="1:14" ht="15" customHeight="1" x14ac:dyDescent="0.4">
      <c r="A19" s="578"/>
      <c r="B19" s="533"/>
      <c r="C19" s="534"/>
      <c r="D19" s="535"/>
      <c r="E19" s="538"/>
      <c r="F19" s="539"/>
      <c r="G19" s="523" t="s">
        <v>414</v>
      </c>
      <c r="H19" s="614"/>
      <c r="I19" s="501"/>
      <c r="J19" s="530"/>
      <c r="K19" s="530"/>
      <c r="L19" s="530"/>
      <c r="M19" s="530"/>
      <c r="N19" s="531"/>
    </row>
    <row r="20" spans="1:14" ht="15" customHeight="1" x14ac:dyDescent="0.4">
      <c r="A20" s="578"/>
      <c r="B20" s="533"/>
      <c r="C20" s="534"/>
      <c r="D20" s="535"/>
      <c r="E20" s="538"/>
      <c r="F20" s="539"/>
      <c r="G20" s="532" t="s">
        <v>413</v>
      </c>
      <c r="H20" s="532"/>
      <c r="I20" s="544"/>
      <c r="J20" s="545"/>
      <c r="K20" s="545"/>
      <c r="L20" s="545"/>
      <c r="M20" s="545"/>
      <c r="N20" s="546"/>
    </row>
    <row r="21" spans="1:14" ht="15" customHeight="1" x14ac:dyDescent="0.4">
      <c r="A21" s="578"/>
      <c r="B21" s="533"/>
      <c r="C21" s="534"/>
      <c r="D21" s="535"/>
      <c r="E21" s="538"/>
      <c r="F21" s="539"/>
      <c r="G21" s="532"/>
      <c r="H21" s="532"/>
      <c r="I21" s="547"/>
      <c r="J21" s="548"/>
      <c r="K21" s="548"/>
      <c r="L21" s="548"/>
      <c r="M21" s="548"/>
      <c r="N21" s="549"/>
    </row>
    <row r="22" spans="1:14" ht="22.15" customHeight="1" x14ac:dyDescent="0.4">
      <c r="A22" s="574" t="s">
        <v>412</v>
      </c>
      <c r="B22" s="306" t="s">
        <v>411</v>
      </c>
      <c r="C22" s="520"/>
      <c r="D22" s="521"/>
      <c r="E22" s="521"/>
      <c r="F22" s="522"/>
      <c r="G22" s="523" t="s">
        <v>410</v>
      </c>
      <c r="H22" s="486"/>
      <c r="I22" s="521"/>
      <c r="J22" s="521"/>
      <c r="K22" s="521"/>
      <c r="L22" s="521"/>
      <c r="M22" s="521"/>
      <c r="N22" s="524"/>
    </row>
    <row r="23" spans="1:14" ht="22.15" customHeight="1" x14ac:dyDescent="0.4">
      <c r="A23" s="626"/>
      <c r="B23" s="330" t="s">
        <v>411</v>
      </c>
      <c r="C23" s="520"/>
      <c r="D23" s="521"/>
      <c r="E23" s="521"/>
      <c r="F23" s="522"/>
      <c r="G23" s="523" t="s">
        <v>410</v>
      </c>
      <c r="H23" s="486"/>
      <c r="I23" s="521"/>
      <c r="J23" s="521"/>
      <c r="K23" s="521"/>
      <c r="L23" s="521"/>
      <c r="M23" s="521"/>
      <c r="N23" s="524"/>
    </row>
    <row r="24" spans="1:14" ht="15" customHeight="1" x14ac:dyDescent="0.4">
      <c r="A24" s="591" t="s">
        <v>409</v>
      </c>
      <c r="B24" s="592"/>
      <c r="C24" s="592"/>
      <c r="D24" s="592"/>
      <c r="E24" s="592"/>
      <c r="F24" s="592"/>
      <c r="G24" s="592"/>
      <c r="H24" s="592"/>
      <c r="I24" s="592"/>
      <c r="J24" s="592"/>
      <c r="K24" s="592"/>
      <c r="L24" s="592"/>
      <c r="M24" s="592"/>
      <c r="N24" s="593"/>
    </row>
    <row r="25" spans="1:14" ht="15" customHeight="1" x14ac:dyDescent="0.4">
      <c r="A25" s="540" t="s">
        <v>408</v>
      </c>
      <c r="B25" s="509"/>
      <c r="C25" s="509"/>
      <c r="D25" s="551"/>
      <c r="E25" s="505" t="s">
        <v>407</v>
      </c>
      <c r="F25" s="506"/>
      <c r="G25" s="505" t="s">
        <v>406</v>
      </c>
      <c r="H25" s="507"/>
      <c r="I25" s="505" t="s">
        <v>405</v>
      </c>
      <c r="J25" s="507"/>
      <c r="K25" s="508"/>
      <c r="L25" s="509"/>
      <c r="M25" s="509"/>
      <c r="N25" s="510"/>
    </row>
    <row r="26" spans="1:14" ht="15" customHeight="1" x14ac:dyDescent="0.4">
      <c r="A26" s="627"/>
      <c r="B26" s="512"/>
      <c r="C26" s="512"/>
      <c r="D26" s="628"/>
      <c r="E26" s="328" t="s">
        <v>403</v>
      </c>
      <c r="F26" s="329" t="s">
        <v>404</v>
      </c>
      <c r="G26" s="328" t="s">
        <v>403</v>
      </c>
      <c r="H26" s="329" t="s">
        <v>404</v>
      </c>
      <c r="I26" s="329" t="s">
        <v>403</v>
      </c>
      <c r="J26" s="328" t="s">
        <v>402</v>
      </c>
      <c r="K26" s="511"/>
      <c r="L26" s="512"/>
      <c r="M26" s="512"/>
      <c r="N26" s="513"/>
    </row>
    <row r="27" spans="1:14" ht="15" customHeight="1" x14ac:dyDescent="0.4">
      <c r="A27" s="609"/>
      <c r="B27" s="598" t="s">
        <v>401</v>
      </c>
      <c r="C27" s="599"/>
      <c r="D27" s="600"/>
      <c r="E27" s="322"/>
      <c r="F27" s="323"/>
      <c r="G27" s="322"/>
      <c r="H27" s="327"/>
      <c r="I27" s="323"/>
      <c r="J27" s="322"/>
      <c r="K27" s="511"/>
      <c r="L27" s="512"/>
      <c r="M27" s="512"/>
      <c r="N27" s="513"/>
    </row>
    <row r="28" spans="1:14" ht="15" customHeight="1" x14ac:dyDescent="0.4">
      <c r="A28" s="609"/>
      <c r="B28" s="517" t="s">
        <v>400</v>
      </c>
      <c r="C28" s="518"/>
      <c r="D28" s="519"/>
      <c r="E28" s="325"/>
      <c r="F28" s="326"/>
      <c r="G28" s="325"/>
      <c r="H28" s="324"/>
      <c r="I28" s="323"/>
      <c r="J28" s="322"/>
      <c r="K28" s="514"/>
      <c r="L28" s="515"/>
      <c r="M28" s="515"/>
      <c r="N28" s="516"/>
    </row>
    <row r="29" spans="1:14" ht="15" customHeight="1" x14ac:dyDescent="0.4">
      <c r="A29" s="610"/>
      <c r="B29" s="500" t="s">
        <v>399</v>
      </c>
      <c r="C29" s="500"/>
      <c r="D29" s="500"/>
      <c r="E29" s="613"/>
      <c r="F29" s="613"/>
      <c r="G29" s="613"/>
      <c r="H29" s="613"/>
      <c r="I29" s="611"/>
      <c r="J29" s="612"/>
      <c r="K29" s="603"/>
      <c r="L29" s="604"/>
      <c r="M29" s="604"/>
      <c r="N29" s="605"/>
    </row>
    <row r="30" spans="1:14" ht="15" customHeight="1" x14ac:dyDescent="0.4">
      <c r="A30" s="615" t="s">
        <v>398</v>
      </c>
      <c r="B30" s="616"/>
      <c r="C30" s="616"/>
      <c r="D30" s="617"/>
      <c r="E30" s="575"/>
      <c r="F30" s="576"/>
      <c r="G30" s="321" t="s">
        <v>368</v>
      </c>
      <c r="H30" s="618"/>
      <c r="I30" s="619"/>
      <c r="J30" s="619"/>
      <c r="K30" s="619"/>
      <c r="L30" s="619"/>
      <c r="M30" s="619"/>
      <c r="N30" s="620"/>
    </row>
    <row r="31" spans="1:14" ht="15" customHeight="1" x14ac:dyDescent="0.4">
      <c r="A31" s="591" t="s">
        <v>380</v>
      </c>
      <c r="B31" s="592"/>
      <c r="C31" s="592"/>
      <c r="D31" s="592"/>
      <c r="E31" s="592"/>
      <c r="F31" s="608"/>
      <c r="G31" s="592"/>
      <c r="H31" s="592"/>
      <c r="I31" s="592"/>
      <c r="J31" s="592"/>
      <c r="K31" s="592"/>
      <c r="L31" s="592"/>
      <c r="M31" s="592"/>
      <c r="N31" s="593"/>
    </row>
    <row r="32" spans="1:14" ht="15" customHeight="1" x14ac:dyDescent="0.4">
      <c r="A32" s="491"/>
      <c r="B32" s="500" t="s">
        <v>379</v>
      </c>
      <c r="C32" s="500"/>
      <c r="D32" s="500"/>
      <c r="E32" s="320"/>
      <c r="F32" s="302" t="s">
        <v>373</v>
      </c>
      <c r="G32" s="486"/>
      <c r="H32" s="500"/>
      <c r="I32" s="500"/>
      <c r="J32" s="500"/>
      <c r="K32" s="500"/>
      <c r="L32" s="500"/>
      <c r="M32" s="500"/>
      <c r="N32" s="504"/>
    </row>
    <row r="33" spans="1:16" s="317" customFormat="1" ht="24" customHeight="1" x14ac:dyDescent="0.4">
      <c r="A33" s="491"/>
      <c r="B33" s="590" t="s">
        <v>378</v>
      </c>
      <c r="C33" s="590"/>
      <c r="D33" s="590"/>
      <c r="E33" s="320"/>
      <c r="F33" s="319" t="s">
        <v>375</v>
      </c>
      <c r="G33" s="581" t="s">
        <v>376</v>
      </c>
      <c r="H33" s="582"/>
      <c r="I33" s="582"/>
      <c r="J33" s="582"/>
      <c r="K33" s="601"/>
      <c r="L33" s="602"/>
      <c r="M33" s="602"/>
      <c r="N33" s="318" t="s">
        <v>375</v>
      </c>
    </row>
    <row r="34" spans="1:16" ht="24" customHeight="1" x14ac:dyDescent="0.4">
      <c r="A34" s="491"/>
      <c r="B34" s="500" t="s">
        <v>374</v>
      </c>
      <c r="C34" s="532"/>
      <c r="D34" s="583"/>
      <c r="E34" s="316"/>
      <c r="F34" s="302" t="s">
        <v>373</v>
      </c>
      <c r="G34" s="581" t="s">
        <v>372</v>
      </c>
      <c r="H34" s="582"/>
      <c r="I34" s="582"/>
      <c r="J34" s="582"/>
      <c r="K34" s="523"/>
      <c r="L34" s="485"/>
      <c r="M34" s="485"/>
      <c r="N34" s="315" t="s">
        <v>368</v>
      </c>
    </row>
    <row r="35" spans="1:16" s="290" customFormat="1" ht="15" customHeight="1" x14ac:dyDescent="0.4">
      <c r="A35" s="484" t="s">
        <v>371</v>
      </c>
      <c r="B35" s="485"/>
      <c r="C35" s="485"/>
      <c r="D35" s="486"/>
      <c r="E35" s="301"/>
      <c r="F35" s="302" t="s">
        <v>368</v>
      </c>
      <c r="G35" s="606"/>
      <c r="H35" s="606"/>
      <c r="I35" s="606"/>
      <c r="J35" s="606"/>
      <c r="K35" s="562"/>
      <c r="L35" s="607"/>
      <c r="M35" s="607"/>
      <c r="N35" s="563"/>
      <c r="O35" s="291"/>
      <c r="P35" s="291"/>
    </row>
    <row r="36" spans="1:16" s="290" customFormat="1" ht="15" customHeight="1" x14ac:dyDescent="0.4">
      <c r="A36" s="484" t="s">
        <v>370</v>
      </c>
      <c r="B36" s="485"/>
      <c r="C36" s="485"/>
      <c r="D36" s="486"/>
      <c r="E36" s="301"/>
      <c r="F36" s="302" t="s">
        <v>368</v>
      </c>
      <c r="G36" s="500" t="s">
        <v>369</v>
      </c>
      <c r="H36" s="500"/>
      <c r="I36" s="500"/>
      <c r="J36" s="523"/>
      <c r="K36" s="560"/>
      <c r="L36" s="561"/>
      <c r="M36" s="561"/>
      <c r="N36" s="314" t="s">
        <v>397</v>
      </c>
      <c r="O36" s="298"/>
      <c r="P36" s="298"/>
    </row>
    <row r="37" spans="1:16" s="290" customFormat="1" ht="15" customHeight="1" x14ac:dyDescent="0.4">
      <c r="A37" s="484" t="s">
        <v>367</v>
      </c>
      <c r="B37" s="485"/>
      <c r="C37" s="485"/>
      <c r="D37" s="486"/>
      <c r="E37" s="523"/>
      <c r="F37" s="485"/>
      <c r="G37" s="485"/>
      <c r="H37" s="485"/>
      <c r="I37" s="485"/>
      <c r="J37" s="485"/>
      <c r="K37" s="485"/>
      <c r="L37" s="485"/>
      <c r="M37" s="485"/>
      <c r="N37" s="570"/>
      <c r="O37" s="291"/>
      <c r="P37" s="291"/>
    </row>
    <row r="38" spans="1:16" ht="15" customHeight="1" thickBot="1" x14ac:dyDescent="0.45">
      <c r="A38" s="586" t="s">
        <v>396</v>
      </c>
      <c r="B38" s="587"/>
      <c r="C38" s="587"/>
      <c r="D38" s="588"/>
      <c r="E38" s="584" t="s">
        <v>395</v>
      </c>
      <c r="F38" s="584"/>
      <c r="G38" s="584"/>
      <c r="H38" s="584"/>
      <c r="I38" s="584"/>
      <c r="J38" s="584"/>
      <c r="K38" s="584"/>
      <c r="L38" s="584"/>
      <c r="M38" s="584"/>
      <c r="N38" s="585"/>
    </row>
    <row r="39" spans="1:16" ht="29.25" customHeight="1" thickBot="1" x14ac:dyDescent="0.45">
      <c r="A39" s="571" t="s">
        <v>394</v>
      </c>
      <c r="B39" s="572"/>
      <c r="C39" s="572"/>
      <c r="D39" s="572"/>
      <c r="E39" s="572"/>
      <c r="F39" s="572"/>
      <c r="G39" s="572"/>
      <c r="H39" s="572"/>
      <c r="I39" s="572"/>
      <c r="J39" s="572"/>
      <c r="K39" s="572"/>
      <c r="L39" s="572"/>
      <c r="M39" s="572"/>
      <c r="N39" s="572"/>
    </row>
    <row r="40" spans="1:16" ht="15" customHeight="1" x14ac:dyDescent="0.4">
      <c r="A40" s="490" t="s">
        <v>393</v>
      </c>
      <c r="B40" s="313" t="s">
        <v>392</v>
      </c>
      <c r="C40" s="493"/>
      <c r="D40" s="493"/>
      <c r="E40" s="493"/>
      <c r="F40" s="493"/>
      <c r="G40" s="493"/>
      <c r="H40" s="493"/>
      <c r="I40" s="493"/>
      <c r="J40" s="493"/>
      <c r="K40" s="493"/>
      <c r="L40" s="493"/>
      <c r="M40" s="493"/>
      <c r="N40" s="494"/>
    </row>
    <row r="41" spans="1:16" ht="25.9" customHeight="1" x14ac:dyDescent="0.4">
      <c r="A41" s="491"/>
      <c r="B41" s="312" t="s">
        <v>391</v>
      </c>
      <c r="C41" s="495"/>
      <c r="D41" s="495"/>
      <c r="E41" s="495"/>
      <c r="F41" s="495"/>
      <c r="G41" s="495"/>
      <c r="H41" s="495"/>
      <c r="I41" s="495"/>
      <c r="J41" s="495"/>
      <c r="K41" s="495"/>
      <c r="L41" s="495"/>
      <c r="M41" s="495"/>
      <c r="N41" s="496"/>
    </row>
    <row r="42" spans="1:16" ht="15" customHeight="1" x14ac:dyDescent="0.4">
      <c r="A42" s="491"/>
      <c r="B42" s="497" t="s">
        <v>390</v>
      </c>
      <c r="C42" s="554" t="s">
        <v>389</v>
      </c>
      <c r="D42" s="518"/>
      <c r="E42" s="311"/>
      <c r="F42" s="310" t="s">
        <v>388</v>
      </c>
      <c r="G42" s="311"/>
      <c r="H42" s="310" t="s">
        <v>387</v>
      </c>
      <c r="I42" s="518"/>
      <c r="J42" s="518"/>
      <c r="K42" s="518"/>
      <c r="L42" s="518"/>
      <c r="M42" s="518"/>
      <c r="N42" s="589"/>
    </row>
    <row r="43" spans="1:16" ht="15" customHeight="1" x14ac:dyDescent="0.4">
      <c r="A43" s="491"/>
      <c r="B43" s="498"/>
      <c r="C43" s="409"/>
      <c r="D43" s="410"/>
      <c r="E43" s="264" t="s">
        <v>386</v>
      </c>
      <c r="F43" s="410"/>
      <c r="G43" s="410"/>
      <c r="H43" s="410"/>
      <c r="I43" s="264" t="s">
        <v>385</v>
      </c>
      <c r="J43" s="410"/>
      <c r="K43" s="410"/>
      <c r="L43" s="410"/>
      <c r="M43" s="410"/>
      <c r="N43" s="411"/>
    </row>
    <row r="44" spans="1:16" ht="15" customHeight="1" x14ac:dyDescent="0.4">
      <c r="A44" s="491"/>
      <c r="B44" s="498"/>
      <c r="C44" s="409"/>
      <c r="D44" s="410"/>
      <c r="E44" s="264" t="s">
        <v>384</v>
      </c>
      <c r="F44" s="410"/>
      <c r="G44" s="410"/>
      <c r="H44" s="410"/>
      <c r="I44" s="264" t="s">
        <v>383</v>
      </c>
      <c r="J44" s="410"/>
      <c r="K44" s="410"/>
      <c r="L44" s="410"/>
      <c r="M44" s="410"/>
      <c r="N44" s="411"/>
    </row>
    <row r="45" spans="1:16" ht="19.149999999999999" customHeight="1" x14ac:dyDescent="0.4">
      <c r="A45" s="491"/>
      <c r="B45" s="499"/>
      <c r="C45" s="555"/>
      <c r="D45" s="556"/>
      <c r="E45" s="556"/>
      <c r="F45" s="556"/>
      <c r="G45" s="556"/>
      <c r="H45" s="556"/>
      <c r="I45" s="556"/>
      <c r="J45" s="556"/>
      <c r="K45" s="556"/>
      <c r="L45" s="556"/>
      <c r="M45" s="556"/>
      <c r="N45" s="557"/>
    </row>
    <row r="46" spans="1:16" ht="15" customHeight="1" x14ac:dyDescent="0.4">
      <c r="A46" s="491"/>
      <c r="B46" s="500" t="s">
        <v>382</v>
      </c>
      <c r="C46" s="302" t="s">
        <v>257</v>
      </c>
      <c r="D46" s="501"/>
      <c r="E46" s="502"/>
      <c r="F46" s="502"/>
      <c r="G46" s="309" t="s">
        <v>349</v>
      </c>
      <c r="H46" s="308"/>
      <c r="I46" s="307" t="s">
        <v>381</v>
      </c>
      <c r="J46" s="501"/>
      <c r="K46" s="502"/>
      <c r="L46" s="502"/>
      <c r="M46" s="502"/>
      <c r="N46" s="503"/>
    </row>
    <row r="47" spans="1:16" ht="15" customHeight="1" x14ac:dyDescent="0.4">
      <c r="A47" s="492"/>
      <c r="B47" s="497"/>
      <c r="C47" s="306" t="s">
        <v>347</v>
      </c>
      <c r="D47" s="501"/>
      <c r="E47" s="502"/>
      <c r="F47" s="502"/>
      <c r="G47" s="502"/>
      <c r="H47" s="502"/>
      <c r="I47" s="502"/>
      <c r="J47" s="502"/>
      <c r="K47" s="502"/>
      <c r="L47" s="502"/>
      <c r="M47" s="502"/>
      <c r="N47" s="503"/>
    </row>
    <row r="48" spans="1:16" ht="15" customHeight="1" x14ac:dyDescent="0.4">
      <c r="A48" s="591" t="s">
        <v>380</v>
      </c>
      <c r="B48" s="592"/>
      <c r="C48" s="592"/>
      <c r="D48" s="592"/>
      <c r="E48" s="592"/>
      <c r="F48" s="592"/>
      <c r="G48" s="592"/>
      <c r="H48" s="592"/>
      <c r="I48" s="592"/>
      <c r="J48" s="592"/>
      <c r="K48" s="592"/>
      <c r="L48" s="592"/>
      <c r="M48" s="592"/>
      <c r="N48" s="593"/>
    </row>
    <row r="49" spans="1:16" ht="15" customHeight="1" x14ac:dyDescent="0.4">
      <c r="A49" s="491"/>
      <c r="B49" s="500" t="s">
        <v>379</v>
      </c>
      <c r="C49" s="500"/>
      <c r="D49" s="500"/>
      <c r="E49" s="305"/>
      <c r="F49" s="302" t="s">
        <v>373</v>
      </c>
      <c r="G49" s="500"/>
      <c r="H49" s="500"/>
      <c r="I49" s="500"/>
      <c r="J49" s="500"/>
      <c r="K49" s="500"/>
      <c r="L49" s="500"/>
      <c r="M49" s="500"/>
      <c r="N49" s="504"/>
    </row>
    <row r="50" spans="1:16" ht="24" customHeight="1" x14ac:dyDescent="0.4">
      <c r="A50" s="491"/>
      <c r="B50" s="590" t="s">
        <v>378</v>
      </c>
      <c r="C50" s="590"/>
      <c r="D50" s="590"/>
      <c r="E50" s="305"/>
      <c r="F50" s="302" t="s">
        <v>377</v>
      </c>
      <c r="G50" s="487" t="s">
        <v>376</v>
      </c>
      <c r="H50" s="488"/>
      <c r="I50" s="488"/>
      <c r="J50" s="488"/>
      <c r="K50" s="488"/>
      <c r="L50" s="566"/>
      <c r="M50" s="567"/>
      <c r="N50" s="303" t="s">
        <v>375</v>
      </c>
    </row>
    <row r="51" spans="1:16" ht="24" customHeight="1" x14ac:dyDescent="0.4">
      <c r="A51" s="491"/>
      <c r="B51" s="500" t="s">
        <v>374</v>
      </c>
      <c r="C51" s="532"/>
      <c r="D51" s="532"/>
      <c r="E51" s="304"/>
      <c r="F51" s="302" t="s">
        <v>373</v>
      </c>
      <c r="G51" s="487" t="s">
        <v>372</v>
      </c>
      <c r="H51" s="487"/>
      <c r="I51" s="487"/>
      <c r="J51" s="487"/>
      <c r="K51" s="487"/>
      <c r="L51" s="568"/>
      <c r="M51" s="569"/>
      <c r="N51" s="303" t="s">
        <v>368</v>
      </c>
    </row>
    <row r="52" spans="1:16" s="290" customFormat="1" ht="15" customHeight="1" x14ac:dyDescent="0.4">
      <c r="A52" s="484" t="s">
        <v>371</v>
      </c>
      <c r="B52" s="485"/>
      <c r="C52" s="485"/>
      <c r="D52" s="486"/>
      <c r="E52" s="301"/>
      <c r="F52" s="302" t="s">
        <v>368</v>
      </c>
      <c r="G52" s="562"/>
      <c r="H52" s="562"/>
      <c r="I52" s="562"/>
      <c r="J52" s="562"/>
      <c r="K52" s="562"/>
      <c r="L52" s="562"/>
      <c r="M52" s="562"/>
      <c r="N52" s="563"/>
      <c r="O52" s="291"/>
      <c r="P52" s="291"/>
    </row>
    <row r="53" spans="1:16" s="290" customFormat="1" ht="15" customHeight="1" x14ac:dyDescent="0.4">
      <c r="A53" s="484" t="s">
        <v>370</v>
      </c>
      <c r="B53" s="485"/>
      <c r="C53" s="485"/>
      <c r="D53" s="486"/>
      <c r="E53" s="301"/>
      <c r="F53" s="300" t="s">
        <v>368</v>
      </c>
      <c r="G53" s="523" t="s">
        <v>369</v>
      </c>
      <c r="H53" s="485"/>
      <c r="I53" s="485"/>
      <c r="J53" s="485"/>
      <c r="K53" s="486"/>
      <c r="L53" s="569"/>
      <c r="M53" s="569"/>
      <c r="N53" s="299" t="s">
        <v>368</v>
      </c>
      <c r="O53" s="298"/>
      <c r="P53" s="297"/>
    </row>
    <row r="54" spans="1:16" s="290" customFormat="1" ht="15" customHeight="1" thickBot="1" x14ac:dyDescent="0.45">
      <c r="A54" s="586" t="s">
        <v>367</v>
      </c>
      <c r="B54" s="587"/>
      <c r="C54" s="587"/>
      <c r="D54" s="588"/>
      <c r="E54" s="296"/>
      <c r="F54" s="295"/>
      <c r="G54" s="295"/>
      <c r="H54" s="295"/>
      <c r="I54" s="295"/>
      <c r="J54" s="295"/>
      <c r="K54" s="295"/>
      <c r="L54" s="295"/>
      <c r="M54" s="295"/>
      <c r="N54" s="294"/>
      <c r="O54" s="291"/>
      <c r="P54" s="291"/>
    </row>
    <row r="55" spans="1:16" s="290" customFormat="1" ht="17.25" customHeight="1" x14ac:dyDescent="0.4">
      <c r="A55" s="293"/>
      <c r="B55" s="293"/>
      <c r="C55" s="293"/>
      <c r="D55" s="292"/>
      <c r="E55" s="292"/>
      <c r="F55" s="292"/>
      <c r="G55" s="292"/>
      <c r="H55" s="292"/>
      <c r="I55" s="292"/>
      <c r="J55" s="292"/>
      <c r="K55" s="292" t="s">
        <v>277</v>
      </c>
      <c r="L55" s="292"/>
      <c r="M55" s="292"/>
      <c r="N55" s="292"/>
      <c r="O55" s="291"/>
      <c r="P55" s="291"/>
    </row>
    <row r="56" spans="1:16" s="286" customFormat="1" ht="15" customHeight="1" x14ac:dyDescent="0.4">
      <c r="A56" s="289" t="s">
        <v>366</v>
      </c>
      <c r="B56" s="552" t="s">
        <v>365</v>
      </c>
      <c r="C56" s="553"/>
      <c r="D56" s="553"/>
      <c r="E56" s="553"/>
      <c r="F56" s="553"/>
      <c r="G56" s="553"/>
      <c r="H56" s="553"/>
      <c r="I56" s="553"/>
      <c r="J56" s="553"/>
      <c r="K56" s="553"/>
      <c r="L56" s="553"/>
      <c r="M56" s="553"/>
      <c r="N56" s="553"/>
    </row>
    <row r="57" spans="1:16" s="286" customFormat="1" ht="15" customHeight="1" x14ac:dyDescent="0.4">
      <c r="A57" s="287"/>
      <c r="B57" s="553"/>
      <c r="C57" s="553"/>
      <c r="D57" s="553"/>
      <c r="E57" s="553"/>
      <c r="F57" s="553"/>
      <c r="G57" s="553"/>
      <c r="H57" s="553"/>
      <c r="I57" s="553"/>
      <c r="J57" s="553"/>
      <c r="K57" s="553"/>
      <c r="L57" s="553"/>
      <c r="M57" s="553"/>
      <c r="N57" s="553"/>
    </row>
    <row r="58" spans="1:16" s="286" customFormat="1" ht="15" customHeight="1" x14ac:dyDescent="0.4">
      <c r="A58" s="288"/>
      <c r="B58" s="553"/>
      <c r="C58" s="553"/>
      <c r="D58" s="553"/>
      <c r="E58" s="553"/>
      <c r="F58" s="553"/>
      <c r="G58" s="553"/>
      <c r="H58" s="553"/>
      <c r="I58" s="553"/>
      <c r="J58" s="553"/>
      <c r="K58" s="553"/>
      <c r="L58" s="553"/>
      <c r="M58" s="553"/>
      <c r="N58" s="553"/>
    </row>
    <row r="59" spans="1:16" s="286" customFormat="1" ht="24.95" customHeight="1" x14ac:dyDescent="0.4">
      <c r="A59" s="287"/>
      <c r="B59" s="553"/>
      <c r="C59" s="553"/>
      <c r="D59" s="553"/>
      <c r="E59" s="553"/>
      <c r="F59" s="553"/>
      <c r="G59" s="553"/>
      <c r="H59" s="553"/>
      <c r="I59" s="553"/>
      <c r="J59" s="553"/>
      <c r="K59" s="553"/>
      <c r="L59" s="553"/>
      <c r="M59" s="553"/>
      <c r="N59" s="553"/>
    </row>
  </sheetData>
  <mergeCells count="122">
    <mergeCell ref="A38:D38"/>
    <mergeCell ref="A35:D35"/>
    <mergeCell ref="G18:H18"/>
    <mergeCell ref="G19:H19"/>
    <mergeCell ref="A30:D30"/>
    <mergeCell ref="H30:N30"/>
    <mergeCell ref="I15:N16"/>
    <mergeCell ref="E30:F30"/>
    <mergeCell ref="A22:A23"/>
    <mergeCell ref="A24:N24"/>
    <mergeCell ref="A25:D26"/>
    <mergeCell ref="G29:H29"/>
    <mergeCell ref="C5:D6"/>
    <mergeCell ref="F5:H6"/>
    <mergeCell ref="J5:N6"/>
    <mergeCell ref="C43:D44"/>
    <mergeCell ref="F43:H44"/>
    <mergeCell ref="J43:N44"/>
    <mergeCell ref="C15:F15"/>
    <mergeCell ref="C16:F16"/>
    <mergeCell ref="B17:D17"/>
    <mergeCell ref="E17:F17"/>
    <mergeCell ref="K33:M33"/>
    <mergeCell ref="K34:M34"/>
    <mergeCell ref="K29:N29"/>
    <mergeCell ref="G35:N35"/>
    <mergeCell ref="G36:J36"/>
    <mergeCell ref="A31:N31"/>
    <mergeCell ref="A32:A34"/>
    <mergeCell ref="B32:D32"/>
    <mergeCell ref="G32:N32"/>
    <mergeCell ref="B33:D33"/>
    <mergeCell ref="A27:A29"/>
    <mergeCell ref="B27:D27"/>
    <mergeCell ref="I29:J29"/>
    <mergeCell ref="E29:F29"/>
    <mergeCell ref="D46:F46"/>
    <mergeCell ref="G33:J33"/>
    <mergeCell ref="G34:J34"/>
    <mergeCell ref="B34:D34"/>
    <mergeCell ref="E38:N38"/>
    <mergeCell ref="A54:D54"/>
    <mergeCell ref="L53:M53"/>
    <mergeCell ref="G53:K53"/>
    <mergeCell ref="A52:D52"/>
    <mergeCell ref="I42:N42"/>
    <mergeCell ref="C45:N45"/>
    <mergeCell ref="D47:N47"/>
    <mergeCell ref="B50:D50"/>
    <mergeCell ref="A48:N48"/>
    <mergeCell ref="A49:A51"/>
    <mergeCell ref="B49:D49"/>
    <mergeCell ref="G49:N49"/>
    <mergeCell ref="C41:N41"/>
    <mergeCell ref="B42:B45"/>
    <mergeCell ref="B46:B47"/>
    <mergeCell ref="J46:N46"/>
    <mergeCell ref="C42:D42"/>
    <mergeCell ref="A40:A47"/>
    <mergeCell ref="C40:N40"/>
    <mergeCell ref="B56:N59"/>
    <mergeCell ref="C4:D4"/>
    <mergeCell ref="C7:N7"/>
    <mergeCell ref="K17:N17"/>
    <mergeCell ref="H17:J17"/>
    <mergeCell ref="K36:M36"/>
    <mergeCell ref="G52:N52"/>
    <mergeCell ref="H4:N4"/>
    <mergeCell ref="B29:D29"/>
    <mergeCell ref="E13:H13"/>
    <mergeCell ref="A36:D36"/>
    <mergeCell ref="B51:D51"/>
    <mergeCell ref="G51:K51"/>
    <mergeCell ref="L50:M50"/>
    <mergeCell ref="L51:M51"/>
    <mergeCell ref="A37:D37"/>
    <mergeCell ref="E37:N37"/>
    <mergeCell ref="A39:N39"/>
    <mergeCell ref="A12:B13"/>
    <mergeCell ref="C12:D12"/>
    <mergeCell ref="E12:F12"/>
    <mergeCell ref="G12:N12"/>
    <mergeCell ref="A14:A21"/>
    <mergeCell ref="C14:F14"/>
    <mergeCell ref="C13:D13"/>
    <mergeCell ref="G20:H21"/>
    <mergeCell ref="B18:D21"/>
    <mergeCell ref="E18:F21"/>
    <mergeCell ref="D9:N9"/>
    <mergeCell ref="D8:F8"/>
    <mergeCell ref="A10:B11"/>
    <mergeCell ref="C11:D11"/>
    <mergeCell ref="E11:H11"/>
    <mergeCell ref="J11:N11"/>
    <mergeCell ref="I20:N20"/>
    <mergeCell ref="I21:N21"/>
    <mergeCell ref="L14:M14"/>
    <mergeCell ref="G14:H16"/>
    <mergeCell ref="A53:D53"/>
    <mergeCell ref="G50:K50"/>
    <mergeCell ref="A1:N1"/>
    <mergeCell ref="A2:A9"/>
    <mergeCell ref="C2:N2"/>
    <mergeCell ref="C3:N3"/>
    <mergeCell ref="B4:B7"/>
    <mergeCell ref="B8:B9"/>
    <mergeCell ref="J8:N8"/>
    <mergeCell ref="C10:N10"/>
    <mergeCell ref="E25:F25"/>
    <mergeCell ref="G25:H25"/>
    <mergeCell ref="I25:J25"/>
    <mergeCell ref="K25:N28"/>
    <mergeCell ref="B28:D28"/>
    <mergeCell ref="C22:F22"/>
    <mergeCell ref="G22:H22"/>
    <mergeCell ref="I22:N22"/>
    <mergeCell ref="J13:N13"/>
    <mergeCell ref="I18:N18"/>
    <mergeCell ref="I19:N19"/>
    <mergeCell ref="C23:F23"/>
    <mergeCell ref="G23:H23"/>
    <mergeCell ref="I23:N23"/>
  </mergeCells>
  <phoneticPr fontId="2"/>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152400</xdr:colOff>
                    <xdr:row>10</xdr:row>
                    <xdr:rowOff>161925</xdr:rowOff>
                  </from>
                  <to>
                    <xdr:col>3</xdr:col>
                    <xdr:colOff>0</xdr:colOff>
                    <xdr:row>12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66675</xdr:colOff>
                    <xdr:row>10</xdr:row>
                    <xdr:rowOff>161925</xdr:rowOff>
                  </from>
                  <to>
                    <xdr:col>4</xdr:col>
                    <xdr:colOff>47625</xdr:colOff>
                    <xdr:row>12</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16</xdr:row>
                    <xdr:rowOff>85725</xdr:rowOff>
                  </from>
                  <to>
                    <xdr:col>4</xdr:col>
                    <xdr:colOff>381000</xdr:colOff>
                    <xdr:row>16</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66675</xdr:colOff>
                    <xdr:row>18</xdr:row>
                    <xdr:rowOff>38100</xdr:rowOff>
                  </from>
                  <to>
                    <xdr:col>4</xdr:col>
                    <xdr:colOff>371475</xdr:colOff>
                    <xdr:row>19</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495300</xdr:colOff>
                    <xdr:row>18</xdr:row>
                    <xdr:rowOff>38100</xdr:rowOff>
                  </from>
                  <to>
                    <xdr:col>5</xdr:col>
                    <xdr:colOff>342900</xdr:colOff>
                    <xdr:row>19</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152400</xdr:colOff>
                    <xdr:row>8</xdr:row>
                    <xdr:rowOff>152400</xdr:rowOff>
                  </from>
                  <to>
                    <xdr:col>5</xdr:col>
                    <xdr:colOff>485775</xdr:colOff>
                    <xdr:row>9</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152400</xdr:colOff>
                    <xdr:row>8</xdr:row>
                    <xdr:rowOff>152400</xdr:rowOff>
                  </from>
                  <to>
                    <xdr:col>8</xdr:col>
                    <xdr:colOff>352425</xdr:colOff>
                    <xdr:row>9</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0</xdr:colOff>
                    <xdr:row>8</xdr:row>
                    <xdr:rowOff>152400</xdr:rowOff>
                  </from>
                  <to>
                    <xdr:col>13</xdr:col>
                    <xdr:colOff>76200</xdr:colOff>
                    <xdr:row>9</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152400</xdr:colOff>
                    <xdr:row>9</xdr:row>
                    <xdr:rowOff>142875</xdr:rowOff>
                  </from>
                  <to>
                    <xdr:col>5</xdr:col>
                    <xdr:colOff>228600</xdr:colOff>
                    <xdr:row>10</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152400</xdr:colOff>
                    <xdr:row>10</xdr:row>
                    <xdr:rowOff>161925</xdr:rowOff>
                  </from>
                  <to>
                    <xdr:col>7</xdr:col>
                    <xdr:colOff>390525</xdr:colOff>
                    <xdr:row>12</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219075</xdr:colOff>
                    <xdr:row>10</xdr:row>
                    <xdr:rowOff>161925</xdr:rowOff>
                  </from>
                  <to>
                    <xdr:col>8</xdr:col>
                    <xdr:colOff>485775</xdr:colOff>
                    <xdr:row>12</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0</xdr:colOff>
                    <xdr:row>10</xdr:row>
                    <xdr:rowOff>161925</xdr:rowOff>
                  </from>
                  <to>
                    <xdr:col>13</xdr:col>
                    <xdr:colOff>276225</xdr:colOff>
                    <xdr:row>12</xdr:row>
                    <xdr:rowOff>47625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675" t="s">
        <v>197</v>
      </c>
      <c r="AS1" s="676"/>
      <c r="AT1" s="676"/>
      <c r="AU1" s="676"/>
      <c r="AV1" s="676"/>
      <c r="AW1" s="676"/>
      <c r="AX1" s="676"/>
      <c r="AY1" s="676"/>
      <c r="AZ1" s="676"/>
      <c r="BA1" s="676"/>
      <c r="BB1" s="676"/>
      <c r="BC1" s="676"/>
      <c r="BD1" s="676"/>
      <c r="BE1" s="676"/>
      <c r="BF1" s="676"/>
      <c r="BG1" s="676"/>
      <c r="BH1" s="9" t="s">
        <v>2</v>
      </c>
    </row>
    <row r="2" spans="2:65" s="8" customFormat="1" ht="20.25" customHeight="1" x14ac:dyDescent="0.4">
      <c r="H2" s="7"/>
      <c r="K2" s="7"/>
      <c r="L2" s="7"/>
      <c r="N2" s="9"/>
      <c r="O2" s="9"/>
      <c r="P2" s="9"/>
      <c r="Q2" s="9"/>
      <c r="R2" s="9"/>
      <c r="S2" s="9"/>
      <c r="T2" s="9"/>
      <c r="U2" s="9"/>
      <c r="Z2" s="112" t="s">
        <v>27</v>
      </c>
      <c r="AA2" s="677">
        <v>3</v>
      </c>
      <c r="AB2" s="677"/>
      <c r="AC2" s="112" t="s">
        <v>28</v>
      </c>
      <c r="AD2" s="678">
        <f>IF(AA2=0,"",YEAR(DATE(2018+AA2,1,1)))</f>
        <v>2021</v>
      </c>
      <c r="AE2" s="678"/>
      <c r="AF2" s="113" t="s">
        <v>29</v>
      </c>
      <c r="AG2" s="113" t="s">
        <v>1</v>
      </c>
      <c r="AH2" s="677">
        <v>4</v>
      </c>
      <c r="AI2" s="677"/>
      <c r="AJ2" s="113" t="s">
        <v>24</v>
      </c>
      <c r="AQ2" s="9" t="s">
        <v>31</v>
      </c>
      <c r="AR2" s="677" t="s">
        <v>32</v>
      </c>
      <c r="AS2" s="677"/>
      <c r="AT2" s="677"/>
      <c r="AU2" s="677"/>
      <c r="AV2" s="677"/>
      <c r="AW2" s="677"/>
      <c r="AX2" s="677"/>
      <c r="AY2" s="677"/>
      <c r="AZ2" s="677"/>
      <c r="BA2" s="677"/>
      <c r="BB2" s="677"/>
      <c r="BC2" s="677"/>
      <c r="BD2" s="677"/>
      <c r="BE2" s="677"/>
      <c r="BF2" s="677"/>
      <c r="BG2" s="6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679" t="s">
        <v>185</v>
      </c>
      <c r="BD3" s="680"/>
      <c r="BE3" s="680"/>
      <c r="BF3" s="681"/>
      <c r="BG3" s="9"/>
    </row>
    <row r="4" spans="2:65" s="8" customFormat="1" ht="20.25" customHeight="1" x14ac:dyDescent="0.4">
      <c r="H4" s="7"/>
      <c r="K4" s="7"/>
      <c r="M4" s="9"/>
      <c r="N4" s="9"/>
      <c r="O4" s="9"/>
      <c r="P4" s="9"/>
      <c r="Q4" s="9"/>
      <c r="R4" s="9"/>
      <c r="S4" s="9"/>
      <c r="AA4" s="35"/>
      <c r="AB4" s="35"/>
      <c r="AC4" s="36"/>
      <c r="AD4" s="37"/>
      <c r="AE4" s="36"/>
      <c r="BB4" s="38" t="s">
        <v>154</v>
      </c>
      <c r="BC4" s="679" t="s">
        <v>155</v>
      </c>
      <c r="BD4" s="680"/>
      <c r="BE4" s="680"/>
      <c r="BF4" s="68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653">
        <v>40</v>
      </c>
      <c r="AZ6" s="654"/>
      <c r="BA6" s="2" t="s">
        <v>22</v>
      </c>
      <c r="BB6" s="6"/>
      <c r="BC6" s="653">
        <v>160</v>
      </c>
      <c r="BD6" s="65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55">
        <f>DAY(EOMONTH(DATE(AD2,AH2,1),0))</f>
        <v>30</v>
      </c>
      <c r="BD8" s="65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653">
        <v>9</v>
      </c>
      <c r="BD10" s="654"/>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733"/>
      <c r="V12" s="7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682">
        <v>0.29166666666666669</v>
      </c>
      <c r="BC13" s="683"/>
      <c r="BD13" s="684"/>
      <c r="BE13" s="76" t="s">
        <v>17</v>
      </c>
      <c r="BF13" s="682">
        <v>0.83333333333333337</v>
      </c>
      <c r="BG13" s="683"/>
      <c r="BH13" s="68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682">
        <v>0.83333333333333337</v>
      </c>
      <c r="BC14" s="683"/>
      <c r="BD14" s="684"/>
      <c r="BE14" s="76" t="s">
        <v>17</v>
      </c>
      <c r="BF14" s="682">
        <v>0.29166666666666669</v>
      </c>
      <c r="BG14" s="683"/>
      <c r="BH14" s="68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694" t="s">
        <v>20</v>
      </c>
      <c r="C16" s="685" t="s">
        <v>223</v>
      </c>
      <c r="D16" s="686"/>
      <c r="E16" s="697"/>
      <c r="F16" s="114"/>
      <c r="G16" s="33"/>
      <c r="H16" s="700" t="s">
        <v>224</v>
      </c>
      <c r="I16" s="703" t="s">
        <v>225</v>
      </c>
      <c r="J16" s="686"/>
      <c r="K16" s="686"/>
      <c r="L16" s="697"/>
      <c r="M16" s="703" t="s">
        <v>226</v>
      </c>
      <c r="N16" s="686"/>
      <c r="O16" s="697"/>
      <c r="P16" s="703" t="s">
        <v>101</v>
      </c>
      <c r="Q16" s="686"/>
      <c r="R16" s="686"/>
      <c r="S16" s="686"/>
      <c r="T16" s="687"/>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186</v>
      </c>
      <c r="AS16" s="116"/>
      <c r="AT16" s="116"/>
      <c r="AU16" s="116"/>
      <c r="AV16" s="116"/>
      <c r="AW16" s="116"/>
      <c r="AX16" s="116"/>
      <c r="AY16" s="119"/>
      <c r="AZ16" s="706" t="str">
        <f>IF(BC3="計画","(11)1～4週目の勤務時間数合計","(11)1か月の勤務時間数　合計")</f>
        <v>(11)1か月の勤務時間数　合計</v>
      </c>
      <c r="BA16" s="707"/>
      <c r="BB16" s="712" t="s">
        <v>228</v>
      </c>
      <c r="BC16" s="713"/>
      <c r="BD16" s="685" t="s">
        <v>229</v>
      </c>
      <c r="BE16" s="686"/>
      <c r="BF16" s="686"/>
      <c r="BG16" s="686"/>
      <c r="BH16" s="687"/>
    </row>
    <row r="17" spans="2:60" ht="20.25" customHeight="1" x14ac:dyDescent="0.4">
      <c r="B17" s="695"/>
      <c r="C17" s="688"/>
      <c r="D17" s="689"/>
      <c r="E17" s="698"/>
      <c r="F17" s="120"/>
      <c r="G17" s="32"/>
      <c r="H17" s="701"/>
      <c r="I17" s="704"/>
      <c r="J17" s="689"/>
      <c r="K17" s="689"/>
      <c r="L17" s="698"/>
      <c r="M17" s="704"/>
      <c r="N17" s="689"/>
      <c r="O17" s="698"/>
      <c r="P17" s="704"/>
      <c r="Q17" s="689"/>
      <c r="R17" s="689"/>
      <c r="S17" s="689"/>
      <c r="T17" s="690"/>
      <c r="U17" s="718" t="s">
        <v>11</v>
      </c>
      <c r="V17" s="718"/>
      <c r="W17" s="718"/>
      <c r="X17" s="718"/>
      <c r="Y17" s="718"/>
      <c r="Z17" s="718"/>
      <c r="AA17" s="719"/>
      <c r="AB17" s="720" t="s">
        <v>12</v>
      </c>
      <c r="AC17" s="718"/>
      <c r="AD17" s="718"/>
      <c r="AE17" s="718"/>
      <c r="AF17" s="718"/>
      <c r="AG17" s="718"/>
      <c r="AH17" s="719"/>
      <c r="AI17" s="720" t="s">
        <v>13</v>
      </c>
      <c r="AJ17" s="718"/>
      <c r="AK17" s="718"/>
      <c r="AL17" s="718"/>
      <c r="AM17" s="718"/>
      <c r="AN17" s="718"/>
      <c r="AO17" s="719"/>
      <c r="AP17" s="720" t="s">
        <v>14</v>
      </c>
      <c r="AQ17" s="718"/>
      <c r="AR17" s="718"/>
      <c r="AS17" s="718"/>
      <c r="AT17" s="718"/>
      <c r="AU17" s="718"/>
      <c r="AV17" s="719"/>
      <c r="AW17" s="720" t="s">
        <v>15</v>
      </c>
      <c r="AX17" s="718"/>
      <c r="AY17" s="718"/>
      <c r="AZ17" s="708"/>
      <c r="BA17" s="709"/>
      <c r="BB17" s="714"/>
      <c r="BC17" s="715"/>
      <c r="BD17" s="688"/>
      <c r="BE17" s="689"/>
      <c r="BF17" s="689"/>
      <c r="BG17" s="689"/>
      <c r="BH17" s="690"/>
    </row>
    <row r="18" spans="2:60" ht="20.25" customHeight="1" x14ac:dyDescent="0.4">
      <c r="B18" s="695"/>
      <c r="C18" s="688"/>
      <c r="D18" s="689"/>
      <c r="E18" s="698"/>
      <c r="F18" s="120"/>
      <c r="G18" s="32"/>
      <c r="H18" s="701"/>
      <c r="I18" s="704"/>
      <c r="J18" s="689"/>
      <c r="K18" s="689"/>
      <c r="L18" s="698"/>
      <c r="M18" s="704"/>
      <c r="N18" s="689"/>
      <c r="O18" s="698"/>
      <c r="P18" s="704"/>
      <c r="Q18" s="689"/>
      <c r="R18" s="689"/>
      <c r="S18" s="689"/>
      <c r="T18" s="69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708"/>
      <c r="BA18" s="709"/>
      <c r="BB18" s="714"/>
      <c r="BC18" s="715"/>
      <c r="BD18" s="688"/>
      <c r="BE18" s="689"/>
      <c r="BF18" s="689"/>
      <c r="BG18" s="689"/>
      <c r="BH18" s="690"/>
    </row>
    <row r="19" spans="2:60" ht="20.25" hidden="1" customHeight="1" x14ac:dyDescent="0.4">
      <c r="B19" s="695"/>
      <c r="C19" s="688"/>
      <c r="D19" s="689"/>
      <c r="E19" s="698"/>
      <c r="F19" s="120"/>
      <c r="G19" s="32"/>
      <c r="H19" s="701"/>
      <c r="I19" s="704"/>
      <c r="J19" s="689"/>
      <c r="K19" s="689"/>
      <c r="L19" s="698"/>
      <c r="M19" s="704"/>
      <c r="N19" s="689"/>
      <c r="O19" s="698"/>
      <c r="P19" s="704"/>
      <c r="Q19" s="689"/>
      <c r="R19" s="689"/>
      <c r="S19" s="689"/>
      <c r="T19" s="69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708"/>
      <c r="BA19" s="709"/>
      <c r="BB19" s="714"/>
      <c r="BC19" s="715"/>
      <c r="BD19" s="688"/>
      <c r="BE19" s="689"/>
      <c r="BF19" s="689"/>
      <c r="BG19" s="689"/>
      <c r="BH19" s="690"/>
    </row>
    <row r="20" spans="2:60" ht="20.25" customHeight="1" thickBot="1" x14ac:dyDescent="0.45">
      <c r="B20" s="696"/>
      <c r="C20" s="691"/>
      <c r="D20" s="692"/>
      <c r="E20" s="699"/>
      <c r="F20" s="121"/>
      <c r="G20" s="34"/>
      <c r="H20" s="702"/>
      <c r="I20" s="705"/>
      <c r="J20" s="692"/>
      <c r="K20" s="692"/>
      <c r="L20" s="699"/>
      <c r="M20" s="705"/>
      <c r="N20" s="692"/>
      <c r="O20" s="699"/>
      <c r="P20" s="705"/>
      <c r="Q20" s="692"/>
      <c r="R20" s="692"/>
      <c r="S20" s="692"/>
      <c r="T20" s="693"/>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710"/>
      <c r="BA20" s="711"/>
      <c r="BB20" s="716"/>
      <c r="BC20" s="717"/>
      <c r="BD20" s="691"/>
      <c r="BE20" s="692"/>
      <c r="BF20" s="692"/>
      <c r="BG20" s="692"/>
      <c r="BH20" s="693"/>
    </row>
    <row r="21" spans="2:60" ht="20.25" customHeight="1" x14ac:dyDescent="0.4">
      <c r="B21" s="122"/>
      <c r="C21" s="721" t="s">
        <v>77</v>
      </c>
      <c r="D21" s="722"/>
      <c r="E21" s="723"/>
      <c r="F21" s="226"/>
      <c r="G21" s="226"/>
      <c r="H21" s="734" t="s">
        <v>109</v>
      </c>
      <c r="I21" s="770" t="s">
        <v>79</v>
      </c>
      <c r="J21" s="771"/>
      <c r="K21" s="771"/>
      <c r="L21" s="772"/>
      <c r="M21" s="737" t="s">
        <v>108</v>
      </c>
      <c r="N21" s="738"/>
      <c r="O21" s="739"/>
      <c r="P21" s="51" t="s">
        <v>18</v>
      </c>
      <c r="Q21" s="22"/>
      <c r="R21" s="22"/>
      <c r="S21" s="20"/>
      <c r="T21" s="52"/>
      <c r="U21" s="196" t="s">
        <v>41</v>
      </c>
      <c r="V21" s="196" t="s">
        <v>188</v>
      </c>
      <c r="W21" s="196" t="s">
        <v>188</v>
      </c>
      <c r="X21" s="196"/>
      <c r="Y21" s="196" t="s">
        <v>41</v>
      </c>
      <c r="Z21" s="196" t="s">
        <v>41</v>
      </c>
      <c r="AA21" s="197"/>
      <c r="AB21" s="198" t="s">
        <v>41</v>
      </c>
      <c r="AC21" s="196"/>
      <c r="AD21" s="196" t="s">
        <v>188</v>
      </c>
      <c r="AE21" s="196" t="s">
        <v>41</v>
      </c>
      <c r="AF21" s="196" t="s">
        <v>41</v>
      </c>
      <c r="AG21" s="196"/>
      <c r="AH21" s="197" t="s">
        <v>41</v>
      </c>
      <c r="AI21" s="198"/>
      <c r="AJ21" s="196" t="s">
        <v>41</v>
      </c>
      <c r="AK21" s="196" t="s">
        <v>41</v>
      </c>
      <c r="AL21" s="196" t="s">
        <v>41</v>
      </c>
      <c r="AM21" s="196" t="s">
        <v>41</v>
      </c>
      <c r="AN21" s="196" t="s">
        <v>41</v>
      </c>
      <c r="AO21" s="197"/>
      <c r="AP21" s="198"/>
      <c r="AQ21" s="196" t="s">
        <v>41</v>
      </c>
      <c r="AR21" s="196" t="s">
        <v>41</v>
      </c>
      <c r="AS21" s="196" t="s">
        <v>41</v>
      </c>
      <c r="AT21" s="196" t="s">
        <v>41</v>
      </c>
      <c r="AU21" s="196" t="s">
        <v>158</v>
      </c>
      <c r="AV21" s="197"/>
      <c r="AW21" s="198"/>
      <c r="AX21" s="196"/>
      <c r="AY21" s="196"/>
      <c r="AZ21" s="669"/>
      <c r="BA21" s="670"/>
      <c r="BB21" s="671"/>
      <c r="BC21" s="670"/>
      <c r="BD21" s="672"/>
      <c r="BE21" s="673"/>
      <c r="BF21" s="673"/>
      <c r="BG21" s="673"/>
      <c r="BH21" s="674"/>
    </row>
    <row r="22" spans="2:60" ht="20.25" customHeight="1" x14ac:dyDescent="0.4">
      <c r="B22" s="123">
        <v>1</v>
      </c>
      <c r="C22" s="724"/>
      <c r="D22" s="725"/>
      <c r="E22" s="726"/>
      <c r="F22" s="223" t="str">
        <f>C21</f>
        <v>管理者</v>
      </c>
      <c r="G22" s="223"/>
      <c r="H22" s="735"/>
      <c r="I22" s="647"/>
      <c r="J22" s="648"/>
      <c r="K22" s="648"/>
      <c r="L22" s="649"/>
      <c r="M22" s="660"/>
      <c r="N22" s="661"/>
      <c r="O22" s="662"/>
      <c r="P22" s="23" t="s">
        <v>73</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638">
        <f>IF($BC$3="４週",SUM(U22:AV22),IF($BC$3="暦月",SUM(U22:AY22),""))</f>
        <v>160</v>
      </c>
      <c r="BA22" s="639"/>
      <c r="BB22" s="640">
        <f>IF($BC$3="４週",AZ22/4,IF($BC$3="暦月",(AZ22/($BC$8/7)),""))</f>
        <v>40</v>
      </c>
      <c r="BC22" s="639"/>
      <c r="BD22" s="632"/>
      <c r="BE22" s="633"/>
      <c r="BF22" s="633"/>
      <c r="BG22" s="633"/>
      <c r="BH22" s="634"/>
    </row>
    <row r="23" spans="2:60" ht="20.25" customHeight="1" x14ac:dyDescent="0.4">
      <c r="B23" s="124"/>
      <c r="C23" s="727"/>
      <c r="D23" s="728"/>
      <c r="E23" s="729"/>
      <c r="F23" s="224"/>
      <c r="G23" s="224" t="str">
        <f>C21</f>
        <v>管理者</v>
      </c>
      <c r="H23" s="736"/>
      <c r="I23" s="650"/>
      <c r="J23" s="651"/>
      <c r="K23" s="651"/>
      <c r="L23" s="652"/>
      <c r="M23" s="663"/>
      <c r="N23" s="664"/>
      <c r="O23" s="665"/>
      <c r="P23" s="25" t="s">
        <v>74</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641">
        <f>IF($BC$3="４週",SUM(U23:AV23),IF($BC$3="暦月",SUM(U23:AY23),""))</f>
        <v>0</v>
      </c>
      <c r="BA23" s="642"/>
      <c r="BB23" s="643">
        <f>IF($BC$3="４週",AZ23/4,IF($BC$3="暦月",(AZ23/($BC$8/7)),""))</f>
        <v>0</v>
      </c>
      <c r="BC23" s="642"/>
      <c r="BD23" s="635"/>
      <c r="BE23" s="636"/>
      <c r="BF23" s="636"/>
      <c r="BG23" s="636"/>
      <c r="BH23" s="637"/>
    </row>
    <row r="24" spans="2:60" ht="20.25" customHeight="1" x14ac:dyDescent="0.4">
      <c r="B24" s="125"/>
      <c r="C24" s="730" t="s">
        <v>78</v>
      </c>
      <c r="D24" s="731"/>
      <c r="E24" s="732"/>
      <c r="F24" s="222"/>
      <c r="G24" s="222"/>
      <c r="H24" s="740" t="s">
        <v>109</v>
      </c>
      <c r="I24" s="644" t="s">
        <v>78</v>
      </c>
      <c r="J24" s="645"/>
      <c r="K24" s="645"/>
      <c r="L24" s="646"/>
      <c r="M24" s="657" t="s">
        <v>126</v>
      </c>
      <c r="N24" s="658"/>
      <c r="O24" s="659"/>
      <c r="P24" s="21" t="s">
        <v>18</v>
      </c>
      <c r="Q24" s="27"/>
      <c r="R24" s="27"/>
      <c r="S24" s="15"/>
      <c r="T24" s="55"/>
      <c r="U24" s="205" t="s">
        <v>42</v>
      </c>
      <c r="V24" s="206" t="s">
        <v>42</v>
      </c>
      <c r="W24" s="206" t="s">
        <v>42</v>
      </c>
      <c r="X24" s="206" t="s">
        <v>42</v>
      </c>
      <c r="Y24" s="206"/>
      <c r="Z24" s="206" t="s">
        <v>42</v>
      </c>
      <c r="AA24" s="207" t="s">
        <v>42</v>
      </c>
      <c r="AB24" s="205"/>
      <c r="AC24" s="206" t="s">
        <v>42</v>
      </c>
      <c r="AD24" s="206" t="s">
        <v>42</v>
      </c>
      <c r="AE24" s="206" t="s">
        <v>42</v>
      </c>
      <c r="AF24" s="206"/>
      <c r="AG24" s="206"/>
      <c r="AH24" s="207" t="s">
        <v>42</v>
      </c>
      <c r="AI24" s="205" t="s">
        <v>42</v>
      </c>
      <c r="AJ24" s="206" t="s">
        <v>42</v>
      </c>
      <c r="AK24" s="206"/>
      <c r="AL24" s="206" t="s">
        <v>42</v>
      </c>
      <c r="AM24" s="206" t="s">
        <v>42</v>
      </c>
      <c r="AN24" s="206" t="s">
        <v>42</v>
      </c>
      <c r="AO24" s="207" t="s">
        <v>42</v>
      </c>
      <c r="AP24" s="205" t="s">
        <v>42</v>
      </c>
      <c r="AQ24" s="206"/>
      <c r="AR24" s="206" t="s">
        <v>42</v>
      </c>
      <c r="AS24" s="206"/>
      <c r="AT24" s="206" t="s">
        <v>42</v>
      </c>
      <c r="AU24" s="206"/>
      <c r="AV24" s="207" t="s">
        <v>42</v>
      </c>
      <c r="AW24" s="205"/>
      <c r="AX24" s="206"/>
      <c r="AY24" s="206"/>
      <c r="AZ24" s="666"/>
      <c r="BA24" s="667"/>
      <c r="BB24" s="668"/>
      <c r="BC24" s="667"/>
      <c r="BD24" s="629"/>
      <c r="BE24" s="630"/>
      <c r="BF24" s="630"/>
      <c r="BG24" s="630"/>
      <c r="BH24" s="631"/>
    </row>
    <row r="25" spans="2:60" ht="20.25" customHeight="1" x14ac:dyDescent="0.4">
      <c r="B25" s="123">
        <f>B22+1</f>
        <v>2</v>
      </c>
      <c r="C25" s="724"/>
      <c r="D25" s="725"/>
      <c r="E25" s="726"/>
      <c r="F25" s="223" t="str">
        <f>C24</f>
        <v>介護支援専門員</v>
      </c>
      <c r="G25" s="223"/>
      <c r="H25" s="735"/>
      <c r="I25" s="647"/>
      <c r="J25" s="648"/>
      <c r="K25" s="648"/>
      <c r="L25" s="649"/>
      <c r="M25" s="660"/>
      <c r="N25" s="661"/>
      <c r="O25" s="662"/>
      <c r="P25" s="23" t="s">
        <v>73</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f>IF(AN24="","",VLOOKUP(AN24,'【記載例】シフト記号表（勤務時間帯）'!$D$6:$X$47,21,FALSE))</f>
        <v>7.9999999999999982</v>
      </c>
      <c r="AO25" s="201">
        <f>IF(AO24="","",VLOOKUP(AO24,'【記載例】シフト記号表（勤務時間帯）'!$D$6:$X$47,21,FALSE))</f>
        <v>7.9999999999999982</v>
      </c>
      <c r="AP25" s="199">
        <f>IF(AP24="","",VLOOKUP(AP24,'【記載例】シフト記号表（勤務時間帯）'!$D$6:$X$47,21,FALSE))</f>
        <v>7.9999999999999982</v>
      </c>
      <c r="AQ25" s="200" t="str">
        <f>IF(AQ24="","",VLOOKUP(AQ24,'【記載例】シフト記号表（勤務時間帯）'!$D$6:$X$47,21,FALSE))</f>
        <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638">
        <f>IF($BC$3="４週",SUM(U25:AV25),IF($BC$3="暦月",SUM(U25:AY25),""))</f>
        <v>159.99999999999997</v>
      </c>
      <c r="BA25" s="639"/>
      <c r="BB25" s="640">
        <f>IF($BC$3="４週",AZ25/4,IF($BC$3="暦月",(AZ25/($BC$8/7)),""))</f>
        <v>39.999999999999993</v>
      </c>
      <c r="BC25" s="639"/>
      <c r="BD25" s="632"/>
      <c r="BE25" s="633"/>
      <c r="BF25" s="633"/>
      <c r="BG25" s="633"/>
      <c r="BH25" s="634"/>
    </row>
    <row r="26" spans="2:60" ht="20.25" customHeight="1" x14ac:dyDescent="0.4">
      <c r="B26" s="124"/>
      <c r="C26" s="727"/>
      <c r="D26" s="728"/>
      <c r="E26" s="729"/>
      <c r="F26" s="224"/>
      <c r="G26" s="224" t="str">
        <f>C24</f>
        <v>介護支援専門員</v>
      </c>
      <c r="H26" s="736"/>
      <c r="I26" s="650"/>
      <c r="J26" s="651"/>
      <c r="K26" s="651"/>
      <c r="L26" s="652"/>
      <c r="M26" s="663"/>
      <c r="N26" s="664"/>
      <c r="O26" s="665"/>
      <c r="P26" s="25" t="s">
        <v>74</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641">
        <f>IF($BC$3="４週",SUM(U26:AV26),IF($BC$3="暦月",SUM(U26:AY26),""))</f>
        <v>0</v>
      </c>
      <c r="BA26" s="642"/>
      <c r="BB26" s="643">
        <f>IF($BC$3="４週",AZ26/4,IF($BC$3="暦月",(AZ26/($BC$8/7)),""))</f>
        <v>0</v>
      </c>
      <c r="BC26" s="642"/>
      <c r="BD26" s="635"/>
      <c r="BE26" s="636"/>
      <c r="BF26" s="636"/>
      <c r="BG26" s="636"/>
      <c r="BH26" s="637"/>
    </row>
    <row r="27" spans="2:60" ht="20.25" customHeight="1" x14ac:dyDescent="0.4">
      <c r="B27" s="125"/>
      <c r="C27" s="730" t="s">
        <v>199</v>
      </c>
      <c r="D27" s="731"/>
      <c r="E27" s="732"/>
      <c r="F27" s="223"/>
      <c r="G27" s="223"/>
      <c r="H27" s="741" t="s">
        <v>109</v>
      </c>
      <c r="I27" s="644" t="s">
        <v>80</v>
      </c>
      <c r="J27" s="645"/>
      <c r="K27" s="645"/>
      <c r="L27" s="646"/>
      <c r="M27" s="657" t="s">
        <v>127</v>
      </c>
      <c r="N27" s="658"/>
      <c r="O27" s="659"/>
      <c r="P27" s="21" t="s">
        <v>18</v>
      </c>
      <c r="Q27" s="27"/>
      <c r="R27" s="27"/>
      <c r="S27" s="15"/>
      <c r="T27" s="55"/>
      <c r="U27" s="205" t="s">
        <v>47</v>
      </c>
      <c r="V27" s="206" t="s">
        <v>48</v>
      </c>
      <c r="W27" s="206"/>
      <c r="X27" s="206" t="s">
        <v>39</v>
      </c>
      <c r="Y27" s="206" t="s">
        <v>188</v>
      </c>
      <c r="Z27" s="206"/>
      <c r="AA27" s="207" t="s">
        <v>39</v>
      </c>
      <c r="AB27" s="205" t="s">
        <v>189</v>
      </c>
      <c r="AC27" s="206" t="s">
        <v>48</v>
      </c>
      <c r="AD27" s="206" t="s">
        <v>41</v>
      </c>
      <c r="AE27" s="206"/>
      <c r="AF27" s="206" t="s">
        <v>183</v>
      </c>
      <c r="AG27" s="206" t="s">
        <v>188</v>
      </c>
      <c r="AH27" s="207"/>
      <c r="AI27" s="205" t="s">
        <v>41</v>
      </c>
      <c r="AJ27" s="206" t="s">
        <v>47</v>
      </c>
      <c r="AK27" s="206" t="s">
        <v>190</v>
      </c>
      <c r="AL27" s="206"/>
      <c r="AM27" s="206"/>
      <c r="AN27" s="206" t="s">
        <v>47</v>
      </c>
      <c r="AO27" s="207" t="s">
        <v>48</v>
      </c>
      <c r="AP27" s="205"/>
      <c r="AQ27" s="206" t="s">
        <v>183</v>
      </c>
      <c r="AR27" s="206" t="s">
        <v>41</v>
      </c>
      <c r="AS27" s="206" t="s">
        <v>189</v>
      </c>
      <c r="AT27" s="206" t="s">
        <v>48</v>
      </c>
      <c r="AU27" s="206"/>
      <c r="AV27" s="207" t="s">
        <v>156</v>
      </c>
      <c r="AW27" s="205"/>
      <c r="AX27" s="206"/>
      <c r="AY27" s="206"/>
      <c r="AZ27" s="666"/>
      <c r="BA27" s="667"/>
      <c r="BB27" s="668"/>
      <c r="BC27" s="667"/>
      <c r="BD27" s="629"/>
      <c r="BE27" s="630"/>
      <c r="BF27" s="630"/>
      <c r="BG27" s="630"/>
      <c r="BH27" s="631"/>
    </row>
    <row r="28" spans="2:60" ht="20.25" customHeight="1" x14ac:dyDescent="0.4">
      <c r="B28" s="123">
        <f>B25+1</f>
        <v>3</v>
      </c>
      <c r="C28" s="724"/>
      <c r="D28" s="725"/>
      <c r="E28" s="726"/>
      <c r="F28" s="223" t="str">
        <f>C27</f>
        <v>看護職員</v>
      </c>
      <c r="G28" s="223"/>
      <c r="H28" s="735"/>
      <c r="I28" s="647"/>
      <c r="J28" s="648"/>
      <c r="K28" s="648"/>
      <c r="L28" s="649"/>
      <c r="M28" s="660"/>
      <c r="N28" s="661"/>
      <c r="O28" s="662"/>
      <c r="P28" s="23" t="s">
        <v>73</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638">
        <f>IF($BC$3="４週",SUM(U28:AV28),IF($BC$3="暦月",SUM(U28:AY28),""))</f>
        <v>110</v>
      </c>
      <c r="BA28" s="639"/>
      <c r="BB28" s="640">
        <f>IF($BC$3="４週",AZ28/4,IF($BC$3="暦月",(AZ28/($BC$8/7)),""))</f>
        <v>27.5</v>
      </c>
      <c r="BC28" s="639"/>
      <c r="BD28" s="632"/>
      <c r="BE28" s="633"/>
      <c r="BF28" s="633"/>
      <c r="BG28" s="633"/>
      <c r="BH28" s="634"/>
    </row>
    <row r="29" spans="2:60" ht="20.25" customHeight="1" x14ac:dyDescent="0.4">
      <c r="B29" s="124"/>
      <c r="C29" s="727"/>
      <c r="D29" s="728"/>
      <c r="E29" s="729"/>
      <c r="F29" s="224"/>
      <c r="G29" s="224" t="str">
        <f>C27</f>
        <v>看護職員</v>
      </c>
      <c r="H29" s="736"/>
      <c r="I29" s="650"/>
      <c r="J29" s="651"/>
      <c r="K29" s="651"/>
      <c r="L29" s="652"/>
      <c r="M29" s="663"/>
      <c r="N29" s="664"/>
      <c r="O29" s="665"/>
      <c r="P29" s="25" t="s">
        <v>74</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641">
        <f>IF($BC$3="４週",SUM(U29:AV29),IF($BC$3="暦月",SUM(U29:AY29),""))</f>
        <v>50</v>
      </c>
      <c r="BA29" s="642"/>
      <c r="BB29" s="643">
        <f>IF($BC$3="４週",AZ29/4,IF($BC$3="暦月",(AZ29/($BC$8/7)),""))</f>
        <v>12.5</v>
      </c>
      <c r="BC29" s="642"/>
      <c r="BD29" s="635"/>
      <c r="BE29" s="636"/>
      <c r="BF29" s="636"/>
      <c r="BG29" s="636"/>
      <c r="BH29" s="637"/>
    </row>
    <row r="30" spans="2:60" ht="20.25" customHeight="1" x14ac:dyDescent="0.4">
      <c r="B30" s="125"/>
      <c r="C30" s="730" t="s">
        <v>199</v>
      </c>
      <c r="D30" s="731"/>
      <c r="E30" s="732"/>
      <c r="F30" s="223"/>
      <c r="G30" s="223"/>
      <c r="H30" s="741" t="s">
        <v>109</v>
      </c>
      <c r="I30" s="644" t="s">
        <v>80</v>
      </c>
      <c r="J30" s="645"/>
      <c r="K30" s="645"/>
      <c r="L30" s="646"/>
      <c r="M30" s="657" t="s">
        <v>128</v>
      </c>
      <c r="N30" s="658"/>
      <c r="O30" s="659"/>
      <c r="P30" s="21" t="s">
        <v>18</v>
      </c>
      <c r="Q30" s="27"/>
      <c r="R30" s="27"/>
      <c r="S30" s="15"/>
      <c r="T30" s="55"/>
      <c r="U30" s="205"/>
      <c r="V30" s="206" t="s">
        <v>164</v>
      </c>
      <c r="W30" s="206" t="s">
        <v>165</v>
      </c>
      <c r="X30" s="206" t="s">
        <v>156</v>
      </c>
      <c r="Y30" s="206"/>
      <c r="Z30" s="206" t="s">
        <v>164</v>
      </c>
      <c r="AA30" s="207" t="s">
        <v>165</v>
      </c>
      <c r="AB30" s="205"/>
      <c r="AC30" s="206" t="s">
        <v>156</v>
      </c>
      <c r="AD30" s="206" t="s">
        <v>164</v>
      </c>
      <c r="AE30" s="206" t="s">
        <v>165</v>
      </c>
      <c r="AF30" s="206"/>
      <c r="AG30" s="206" t="s">
        <v>157</v>
      </c>
      <c r="AH30" s="207" t="s">
        <v>156</v>
      </c>
      <c r="AI30" s="205"/>
      <c r="AJ30" s="206" t="s">
        <v>156</v>
      </c>
      <c r="AK30" s="206" t="s">
        <v>158</v>
      </c>
      <c r="AL30" s="206" t="s">
        <v>164</v>
      </c>
      <c r="AM30" s="206" t="s">
        <v>165</v>
      </c>
      <c r="AN30" s="206"/>
      <c r="AO30" s="207" t="s">
        <v>156</v>
      </c>
      <c r="AP30" s="205" t="s">
        <v>157</v>
      </c>
      <c r="AQ30" s="206" t="s">
        <v>158</v>
      </c>
      <c r="AR30" s="206" t="s">
        <v>164</v>
      </c>
      <c r="AS30" s="206" t="s">
        <v>165</v>
      </c>
      <c r="AT30" s="206"/>
      <c r="AU30" s="206"/>
      <c r="AV30" s="207" t="s">
        <v>156</v>
      </c>
      <c r="AW30" s="205"/>
      <c r="AX30" s="206"/>
      <c r="AY30" s="206"/>
      <c r="AZ30" s="666"/>
      <c r="BA30" s="667"/>
      <c r="BB30" s="668"/>
      <c r="BC30" s="667"/>
      <c r="BD30" s="629"/>
      <c r="BE30" s="630"/>
      <c r="BF30" s="630"/>
      <c r="BG30" s="630"/>
      <c r="BH30" s="631"/>
    </row>
    <row r="31" spans="2:60" ht="20.25" customHeight="1" x14ac:dyDescent="0.4">
      <c r="B31" s="123">
        <f>B28+1</f>
        <v>4</v>
      </c>
      <c r="C31" s="724"/>
      <c r="D31" s="725"/>
      <c r="E31" s="726"/>
      <c r="F31" s="223" t="str">
        <f>C30</f>
        <v>看護職員</v>
      </c>
      <c r="G31" s="223"/>
      <c r="H31" s="735"/>
      <c r="I31" s="647"/>
      <c r="J31" s="648"/>
      <c r="K31" s="648"/>
      <c r="L31" s="649"/>
      <c r="M31" s="660"/>
      <c r="N31" s="661"/>
      <c r="O31" s="662"/>
      <c r="P31" s="23" t="s">
        <v>73</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638">
        <f>IF($BC$3="４週",SUM(U31:AV31),IF($BC$3="暦月",SUM(U31:AY31),""))</f>
        <v>110</v>
      </c>
      <c r="BA31" s="639"/>
      <c r="BB31" s="640">
        <f>IF($BC$3="４週",AZ31/4,IF($BC$3="暦月",(AZ31/($BC$8/7)),""))</f>
        <v>27.5</v>
      </c>
      <c r="BC31" s="639"/>
      <c r="BD31" s="632"/>
      <c r="BE31" s="633"/>
      <c r="BF31" s="633"/>
      <c r="BG31" s="633"/>
      <c r="BH31" s="634"/>
    </row>
    <row r="32" spans="2:60" ht="20.25" customHeight="1" x14ac:dyDescent="0.4">
      <c r="B32" s="124"/>
      <c r="C32" s="727"/>
      <c r="D32" s="728"/>
      <c r="E32" s="729"/>
      <c r="F32" s="224"/>
      <c r="G32" s="224" t="str">
        <f>C30</f>
        <v>看護職員</v>
      </c>
      <c r="H32" s="736"/>
      <c r="I32" s="650"/>
      <c r="J32" s="651"/>
      <c r="K32" s="651"/>
      <c r="L32" s="652"/>
      <c r="M32" s="663"/>
      <c r="N32" s="664"/>
      <c r="O32" s="665"/>
      <c r="P32" s="25" t="s">
        <v>74</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641">
        <f>IF($BC$3="４週",SUM(U32:AV32),IF($BC$3="暦月",SUM(U32:AY32),""))</f>
        <v>50</v>
      </c>
      <c r="BA32" s="642"/>
      <c r="BB32" s="643">
        <f>IF($BC$3="４週",AZ32/4,IF($BC$3="暦月",(AZ32/($BC$8/7)),""))</f>
        <v>12.5</v>
      </c>
      <c r="BC32" s="642"/>
      <c r="BD32" s="635"/>
      <c r="BE32" s="636"/>
      <c r="BF32" s="636"/>
      <c r="BG32" s="636"/>
      <c r="BH32" s="637"/>
    </row>
    <row r="33" spans="2:60" ht="20.25" customHeight="1" x14ac:dyDescent="0.4">
      <c r="B33" s="125"/>
      <c r="C33" s="730" t="s">
        <v>199</v>
      </c>
      <c r="D33" s="731"/>
      <c r="E33" s="732"/>
      <c r="F33" s="223"/>
      <c r="G33" s="223"/>
      <c r="H33" s="741" t="s">
        <v>109</v>
      </c>
      <c r="I33" s="644" t="s">
        <v>80</v>
      </c>
      <c r="J33" s="645"/>
      <c r="K33" s="645"/>
      <c r="L33" s="646"/>
      <c r="M33" s="657" t="s">
        <v>129</v>
      </c>
      <c r="N33" s="658"/>
      <c r="O33" s="659"/>
      <c r="P33" s="21" t="s">
        <v>18</v>
      </c>
      <c r="Q33" s="27"/>
      <c r="R33" s="27"/>
      <c r="S33" s="15"/>
      <c r="T33" s="55"/>
      <c r="U33" s="205" t="s">
        <v>157</v>
      </c>
      <c r="V33" s="206" t="s">
        <v>156</v>
      </c>
      <c r="W33" s="206"/>
      <c r="X33" s="206" t="s">
        <v>156</v>
      </c>
      <c r="Y33" s="206" t="s">
        <v>211</v>
      </c>
      <c r="Z33" s="206" t="s">
        <v>211</v>
      </c>
      <c r="AA33" s="207"/>
      <c r="AB33" s="205" t="s">
        <v>211</v>
      </c>
      <c r="AC33" s="206" t="s">
        <v>211</v>
      </c>
      <c r="AD33" s="206" t="s">
        <v>211</v>
      </c>
      <c r="AE33" s="206" t="s">
        <v>211</v>
      </c>
      <c r="AF33" s="206" t="s">
        <v>211</v>
      </c>
      <c r="AG33" s="206"/>
      <c r="AH33" s="207"/>
      <c r="AI33" s="205" t="s">
        <v>211</v>
      </c>
      <c r="AJ33" s="206"/>
      <c r="AK33" s="206" t="s">
        <v>156</v>
      </c>
      <c r="AL33" s="206"/>
      <c r="AM33" s="206" t="s">
        <v>211</v>
      </c>
      <c r="AN33" s="206" t="s">
        <v>211</v>
      </c>
      <c r="AO33" s="207" t="s">
        <v>211</v>
      </c>
      <c r="AP33" s="205" t="s">
        <v>211</v>
      </c>
      <c r="AQ33" s="206"/>
      <c r="AR33" s="206"/>
      <c r="AS33" s="206" t="s">
        <v>211</v>
      </c>
      <c r="AT33" s="206" t="s">
        <v>211</v>
      </c>
      <c r="AU33" s="206" t="s">
        <v>211</v>
      </c>
      <c r="AV33" s="207" t="s">
        <v>211</v>
      </c>
      <c r="AW33" s="205"/>
      <c r="AX33" s="206"/>
      <c r="AY33" s="206"/>
      <c r="AZ33" s="666"/>
      <c r="BA33" s="667"/>
      <c r="BB33" s="668"/>
      <c r="BC33" s="667"/>
      <c r="BD33" s="629"/>
      <c r="BE33" s="630"/>
      <c r="BF33" s="630"/>
      <c r="BG33" s="630"/>
      <c r="BH33" s="631"/>
    </row>
    <row r="34" spans="2:60" ht="20.25" customHeight="1" x14ac:dyDescent="0.4">
      <c r="B34" s="123">
        <f>B31+1</f>
        <v>5</v>
      </c>
      <c r="C34" s="724"/>
      <c r="D34" s="725"/>
      <c r="E34" s="726"/>
      <c r="F34" s="223" t="str">
        <f>C33</f>
        <v>看護職員</v>
      </c>
      <c r="G34" s="223"/>
      <c r="H34" s="735"/>
      <c r="I34" s="647"/>
      <c r="J34" s="648"/>
      <c r="K34" s="648"/>
      <c r="L34" s="649"/>
      <c r="M34" s="660"/>
      <c r="N34" s="661"/>
      <c r="O34" s="662"/>
      <c r="P34" s="23" t="s">
        <v>73</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638">
        <f>IF($BC$3="４週",SUM(U34:AV34),IF($BC$3="暦月",SUM(U34:AY34),""))</f>
        <v>160</v>
      </c>
      <c r="BA34" s="639"/>
      <c r="BB34" s="640">
        <f>IF($BC$3="４週",AZ34/4,IF($BC$3="暦月",(AZ34/($BC$8/7)),""))</f>
        <v>40</v>
      </c>
      <c r="BC34" s="639"/>
      <c r="BD34" s="632"/>
      <c r="BE34" s="633"/>
      <c r="BF34" s="633"/>
      <c r="BG34" s="633"/>
      <c r="BH34" s="634"/>
    </row>
    <row r="35" spans="2:60" ht="20.25" customHeight="1" x14ac:dyDescent="0.4">
      <c r="B35" s="124"/>
      <c r="C35" s="727"/>
      <c r="D35" s="728"/>
      <c r="E35" s="729"/>
      <c r="F35" s="224"/>
      <c r="G35" s="224" t="str">
        <f>C33</f>
        <v>看護職員</v>
      </c>
      <c r="H35" s="736"/>
      <c r="I35" s="650"/>
      <c r="J35" s="651"/>
      <c r="K35" s="651"/>
      <c r="L35" s="652"/>
      <c r="M35" s="663"/>
      <c r="N35" s="664"/>
      <c r="O35" s="665"/>
      <c r="P35" s="25" t="s">
        <v>74</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641">
        <f>IF($BC$3="４週",SUM(U35:AV35),IF($BC$3="暦月",SUM(U35:AY35),""))</f>
        <v>0</v>
      </c>
      <c r="BA35" s="642"/>
      <c r="BB35" s="643">
        <f>IF($BC$3="４週",AZ35/4,IF($BC$3="暦月",(AZ35/($BC$8/7)),""))</f>
        <v>0</v>
      </c>
      <c r="BC35" s="642"/>
      <c r="BD35" s="635"/>
      <c r="BE35" s="636"/>
      <c r="BF35" s="636"/>
      <c r="BG35" s="636"/>
      <c r="BH35" s="637"/>
    </row>
    <row r="36" spans="2:60" ht="20.25" customHeight="1" x14ac:dyDescent="0.4">
      <c r="B36" s="125"/>
      <c r="C36" s="730" t="s">
        <v>199</v>
      </c>
      <c r="D36" s="731"/>
      <c r="E36" s="732"/>
      <c r="F36" s="223"/>
      <c r="G36" s="223"/>
      <c r="H36" s="741" t="s">
        <v>109</v>
      </c>
      <c r="I36" s="644" t="s">
        <v>80</v>
      </c>
      <c r="J36" s="645"/>
      <c r="K36" s="645"/>
      <c r="L36" s="646"/>
      <c r="M36" s="657" t="s">
        <v>130</v>
      </c>
      <c r="N36" s="658"/>
      <c r="O36" s="659"/>
      <c r="P36" s="21" t="s">
        <v>18</v>
      </c>
      <c r="Q36" s="28"/>
      <c r="R36" s="28"/>
      <c r="S36" s="16"/>
      <c r="T36" s="58"/>
      <c r="U36" s="205" t="s">
        <v>212</v>
      </c>
      <c r="V36" s="206"/>
      <c r="W36" s="206" t="s">
        <v>156</v>
      </c>
      <c r="X36" s="206"/>
      <c r="Y36" s="206" t="s">
        <v>164</v>
      </c>
      <c r="Z36" s="206" t="s">
        <v>165</v>
      </c>
      <c r="AA36" s="207" t="s">
        <v>211</v>
      </c>
      <c r="AB36" s="205"/>
      <c r="AC36" s="206" t="s">
        <v>164</v>
      </c>
      <c r="AD36" s="206" t="s">
        <v>165</v>
      </c>
      <c r="AE36" s="206" t="s">
        <v>211</v>
      </c>
      <c r="AF36" s="206"/>
      <c r="AG36" s="206" t="s">
        <v>164</v>
      </c>
      <c r="AH36" s="207" t="s">
        <v>165</v>
      </c>
      <c r="AI36" s="205"/>
      <c r="AJ36" s="206" t="s">
        <v>158</v>
      </c>
      <c r="AK36" s="206" t="s">
        <v>158</v>
      </c>
      <c r="AL36" s="206" t="s">
        <v>211</v>
      </c>
      <c r="AM36" s="206" t="s">
        <v>158</v>
      </c>
      <c r="AN36" s="206"/>
      <c r="AO36" s="207" t="s">
        <v>164</v>
      </c>
      <c r="AP36" s="205" t="s">
        <v>165</v>
      </c>
      <c r="AQ36" s="206" t="s">
        <v>211</v>
      </c>
      <c r="AR36" s="206" t="s">
        <v>158</v>
      </c>
      <c r="AS36" s="206"/>
      <c r="AT36" s="206" t="s">
        <v>158</v>
      </c>
      <c r="AU36" s="206" t="s">
        <v>211</v>
      </c>
      <c r="AV36" s="207"/>
      <c r="AW36" s="205"/>
      <c r="AX36" s="206"/>
      <c r="AY36" s="206"/>
      <c r="AZ36" s="666"/>
      <c r="BA36" s="667"/>
      <c r="BB36" s="668"/>
      <c r="BC36" s="667"/>
      <c r="BD36" s="629"/>
      <c r="BE36" s="630"/>
      <c r="BF36" s="630"/>
      <c r="BG36" s="630"/>
      <c r="BH36" s="631"/>
    </row>
    <row r="37" spans="2:60" ht="20.25" customHeight="1" x14ac:dyDescent="0.4">
      <c r="B37" s="123">
        <f>B34+1</f>
        <v>6</v>
      </c>
      <c r="C37" s="724"/>
      <c r="D37" s="725"/>
      <c r="E37" s="726"/>
      <c r="F37" s="223" t="str">
        <f>C36</f>
        <v>看護職員</v>
      </c>
      <c r="G37" s="223"/>
      <c r="H37" s="735"/>
      <c r="I37" s="647"/>
      <c r="J37" s="648"/>
      <c r="K37" s="648"/>
      <c r="L37" s="649"/>
      <c r="M37" s="660"/>
      <c r="N37" s="661"/>
      <c r="O37" s="662"/>
      <c r="P37" s="23" t="s">
        <v>73</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638">
        <f>IF($BC$3="４週",SUM(U37:AV37),IF($BC$3="暦月",SUM(U37:AY37),""))</f>
        <v>120</v>
      </c>
      <c r="BA37" s="639"/>
      <c r="BB37" s="640">
        <f>IF($BC$3="４週",AZ37/4,IF($BC$3="暦月",(AZ37/($BC$8/7)),""))</f>
        <v>30</v>
      </c>
      <c r="BC37" s="639"/>
      <c r="BD37" s="632"/>
      <c r="BE37" s="633"/>
      <c r="BF37" s="633"/>
      <c r="BG37" s="633"/>
      <c r="BH37" s="634"/>
    </row>
    <row r="38" spans="2:60" ht="20.25" customHeight="1" x14ac:dyDescent="0.4">
      <c r="B38" s="124"/>
      <c r="C38" s="727"/>
      <c r="D38" s="728"/>
      <c r="E38" s="729"/>
      <c r="F38" s="224"/>
      <c r="G38" s="224" t="str">
        <f>C36</f>
        <v>看護職員</v>
      </c>
      <c r="H38" s="736"/>
      <c r="I38" s="650"/>
      <c r="J38" s="651"/>
      <c r="K38" s="651"/>
      <c r="L38" s="652"/>
      <c r="M38" s="663"/>
      <c r="N38" s="664"/>
      <c r="O38" s="665"/>
      <c r="P38" s="25" t="s">
        <v>74</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641">
        <f>IF($BC$3="４週",SUM(U38:AV38),IF($BC$3="暦月",SUM(U38:AY38),""))</f>
        <v>40</v>
      </c>
      <c r="BA38" s="642"/>
      <c r="BB38" s="643">
        <f>IF($BC$3="４週",AZ38/4,IF($BC$3="暦月",(AZ38/($BC$8/7)),""))</f>
        <v>10</v>
      </c>
      <c r="BC38" s="642"/>
      <c r="BD38" s="635"/>
      <c r="BE38" s="636"/>
      <c r="BF38" s="636"/>
      <c r="BG38" s="636"/>
      <c r="BH38" s="637"/>
    </row>
    <row r="39" spans="2:60" ht="20.25" customHeight="1" x14ac:dyDescent="0.4">
      <c r="B39" s="125"/>
      <c r="C39" s="730" t="s">
        <v>199</v>
      </c>
      <c r="D39" s="731"/>
      <c r="E39" s="732"/>
      <c r="F39" s="223"/>
      <c r="G39" s="223"/>
      <c r="H39" s="741" t="s">
        <v>109</v>
      </c>
      <c r="I39" s="644" t="s">
        <v>80</v>
      </c>
      <c r="J39" s="645"/>
      <c r="K39" s="645"/>
      <c r="L39" s="646"/>
      <c r="M39" s="657" t="s">
        <v>131</v>
      </c>
      <c r="N39" s="658"/>
      <c r="O39" s="659"/>
      <c r="P39" s="21" t="s">
        <v>18</v>
      </c>
      <c r="Q39" s="27"/>
      <c r="R39" s="27"/>
      <c r="S39" s="15"/>
      <c r="T39" s="55"/>
      <c r="U39" s="205"/>
      <c r="V39" s="206" t="s">
        <v>156</v>
      </c>
      <c r="W39" s="206" t="s">
        <v>164</v>
      </c>
      <c r="X39" s="206" t="s">
        <v>165</v>
      </c>
      <c r="Y39" s="206" t="s">
        <v>212</v>
      </c>
      <c r="Z39" s="206"/>
      <c r="AA39" s="207" t="s">
        <v>156</v>
      </c>
      <c r="AB39" s="205" t="s">
        <v>157</v>
      </c>
      <c r="AC39" s="206" t="s">
        <v>157</v>
      </c>
      <c r="AD39" s="206"/>
      <c r="AE39" s="206"/>
      <c r="AF39" s="206" t="s">
        <v>164</v>
      </c>
      <c r="AG39" s="206" t="s">
        <v>165</v>
      </c>
      <c r="AH39" s="207" t="s">
        <v>157</v>
      </c>
      <c r="AI39" s="205" t="s">
        <v>156</v>
      </c>
      <c r="AJ39" s="206"/>
      <c r="AK39" s="206" t="s">
        <v>164</v>
      </c>
      <c r="AL39" s="206" t="s">
        <v>165</v>
      </c>
      <c r="AM39" s="206"/>
      <c r="AN39" s="206" t="s">
        <v>156</v>
      </c>
      <c r="AO39" s="207" t="s">
        <v>156</v>
      </c>
      <c r="AP39" s="205" t="s">
        <v>158</v>
      </c>
      <c r="AQ39" s="206"/>
      <c r="AR39" s="206" t="s">
        <v>156</v>
      </c>
      <c r="AS39" s="206" t="s">
        <v>157</v>
      </c>
      <c r="AT39" s="206" t="s">
        <v>164</v>
      </c>
      <c r="AU39" s="206" t="s">
        <v>165</v>
      </c>
      <c r="AV39" s="207"/>
      <c r="AW39" s="205"/>
      <c r="AX39" s="206"/>
      <c r="AY39" s="206"/>
      <c r="AZ39" s="666"/>
      <c r="BA39" s="667"/>
      <c r="BB39" s="668"/>
      <c r="BC39" s="667"/>
      <c r="BD39" s="629"/>
      <c r="BE39" s="630"/>
      <c r="BF39" s="630"/>
      <c r="BG39" s="630"/>
      <c r="BH39" s="631"/>
    </row>
    <row r="40" spans="2:60" ht="20.25" customHeight="1" x14ac:dyDescent="0.4">
      <c r="B40" s="123">
        <f>B37+1</f>
        <v>7</v>
      </c>
      <c r="C40" s="724"/>
      <c r="D40" s="725"/>
      <c r="E40" s="726"/>
      <c r="F40" s="223" t="str">
        <f>C39</f>
        <v>看護職員</v>
      </c>
      <c r="G40" s="223"/>
      <c r="H40" s="735"/>
      <c r="I40" s="647"/>
      <c r="J40" s="648"/>
      <c r="K40" s="648"/>
      <c r="L40" s="649"/>
      <c r="M40" s="660"/>
      <c r="N40" s="661"/>
      <c r="O40" s="662"/>
      <c r="P40" s="23" t="s">
        <v>73</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638">
        <f>IF($BC$3="４週",SUM(U40:AV40),IF($BC$3="暦月",SUM(U40:AY40),""))</f>
        <v>119.99999999999999</v>
      </c>
      <c r="BA40" s="639"/>
      <c r="BB40" s="640">
        <f>IF($BC$3="４週",AZ40/4,IF($BC$3="暦月",(AZ40/($BC$8/7)),""))</f>
        <v>29.999999999999996</v>
      </c>
      <c r="BC40" s="639"/>
      <c r="BD40" s="632"/>
      <c r="BE40" s="633"/>
      <c r="BF40" s="633"/>
      <c r="BG40" s="633"/>
      <c r="BH40" s="634"/>
    </row>
    <row r="41" spans="2:60" ht="20.25" customHeight="1" x14ac:dyDescent="0.4">
      <c r="B41" s="124"/>
      <c r="C41" s="727"/>
      <c r="D41" s="728"/>
      <c r="E41" s="729"/>
      <c r="F41" s="224"/>
      <c r="G41" s="224" t="str">
        <f>C39</f>
        <v>看護職員</v>
      </c>
      <c r="H41" s="736"/>
      <c r="I41" s="650"/>
      <c r="J41" s="651"/>
      <c r="K41" s="651"/>
      <c r="L41" s="652"/>
      <c r="M41" s="663"/>
      <c r="N41" s="664"/>
      <c r="O41" s="665"/>
      <c r="P41" s="25" t="s">
        <v>74</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641">
        <f>IF($BC$3="４週",SUM(U41:AV41),IF($BC$3="暦月",SUM(U41:AY41),""))</f>
        <v>40</v>
      </c>
      <c r="BA41" s="642"/>
      <c r="BB41" s="643">
        <f>IF($BC$3="４週",AZ41/4,IF($BC$3="暦月",(AZ41/($BC$8/7)),""))</f>
        <v>10</v>
      </c>
      <c r="BC41" s="642"/>
      <c r="BD41" s="635"/>
      <c r="BE41" s="636"/>
      <c r="BF41" s="636"/>
      <c r="BG41" s="636"/>
      <c r="BH41" s="637"/>
    </row>
    <row r="42" spans="2:60" ht="20.25" customHeight="1" x14ac:dyDescent="0.4">
      <c r="B42" s="125"/>
      <c r="C42" s="730" t="s">
        <v>199</v>
      </c>
      <c r="D42" s="731"/>
      <c r="E42" s="732"/>
      <c r="F42" s="223"/>
      <c r="G42" s="223"/>
      <c r="H42" s="741" t="s">
        <v>109</v>
      </c>
      <c r="I42" s="644" t="s">
        <v>80</v>
      </c>
      <c r="J42" s="645"/>
      <c r="K42" s="645"/>
      <c r="L42" s="646"/>
      <c r="M42" s="657" t="s">
        <v>132</v>
      </c>
      <c r="N42" s="658"/>
      <c r="O42" s="659"/>
      <c r="P42" s="21" t="s">
        <v>18</v>
      </c>
      <c r="Q42" s="27"/>
      <c r="R42" s="27"/>
      <c r="S42" s="15"/>
      <c r="T42" s="55"/>
      <c r="U42" s="205" t="s">
        <v>156</v>
      </c>
      <c r="V42" s="206"/>
      <c r="W42" s="206" t="s">
        <v>157</v>
      </c>
      <c r="X42" s="206" t="s">
        <v>164</v>
      </c>
      <c r="Y42" s="206" t="s">
        <v>165</v>
      </c>
      <c r="Z42" s="206" t="s">
        <v>212</v>
      </c>
      <c r="AA42" s="207"/>
      <c r="AB42" s="205" t="s">
        <v>156</v>
      </c>
      <c r="AC42" s="206"/>
      <c r="AD42" s="206" t="s">
        <v>158</v>
      </c>
      <c r="AE42" s="206" t="s">
        <v>164</v>
      </c>
      <c r="AF42" s="206" t="s">
        <v>165</v>
      </c>
      <c r="AG42" s="206"/>
      <c r="AH42" s="207" t="s">
        <v>156</v>
      </c>
      <c r="AI42" s="205" t="s">
        <v>164</v>
      </c>
      <c r="AJ42" s="206" t="s">
        <v>165</v>
      </c>
      <c r="AK42" s="206"/>
      <c r="AL42" s="206" t="s">
        <v>156</v>
      </c>
      <c r="AM42" s="206" t="s">
        <v>156</v>
      </c>
      <c r="AN42" s="206" t="s">
        <v>211</v>
      </c>
      <c r="AO42" s="207"/>
      <c r="AP42" s="205" t="s">
        <v>164</v>
      </c>
      <c r="AQ42" s="206" t="s">
        <v>165</v>
      </c>
      <c r="AR42" s="206"/>
      <c r="AS42" s="206" t="s">
        <v>156</v>
      </c>
      <c r="AT42" s="206"/>
      <c r="AU42" s="206" t="s">
        <v>164</v>
      </c>
      <c r="AV42" s="207" t="s">
        <v>165</v>
      </c>
      <c r="AW42" s="205"/>
      <c r="AX42" s="206"/>
      <c r="AY42" s="206"/>
      <c r="AZ42" s="666"/>
      <c r="BA42" s="667"/>
      <c r="BB42" s="668"/>
      <c r="BC42" s="667"/>
      <c r="BD42" s="629"/>
      <c r="BE42" s="630"/>
      <c r="BF42" s="630"/>
      <c r="BG42" s="630"/>
      <c r="BH42" s="631"/>
    </row>
    <row r="43" spans="2:60" ht="20.25" customHeight="1" x14ac:dyDescent="0.4">
      <c r="B43" s="123">
        <f>B40+1</f>
        <v>8</v>
      </c>
      <c r="C43" s="724"/>
      <c r="D43" s="725"/>
      <c r="E43" s="726"/>
      <c r="F43" s="223" t="str">
        <f>C42</f>
        <v>看護職員</v>
      </c>
      <c r="G43" s="223"/>
      <c r="H43" s="735"/>
      <c r="I43" s="647"/>
      <c r="J43" s="648"/>
      <c r="K43" s="648"/>
      <c r="L43" s="649"/>
      <c r="M43" s="660"/>
      <c r="N43" s="661"/>
      <c r="O43" s="662"/>
      <c r="P43" s="23" t="s">
        <v>73</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638">
        <f>IF($BC$3="４週",SUM(U43:AV43),IF($BC$3="暦月",SUM(U43:AY43),""))</f>
        <v>110</v>
      </c>
      <c r="BA43" s="639"/>
      <c r="BB43" s="640">
        <f>IF($BC$3="４週",AZ43/4,IF($BC$3="暦月",(AZ43/($BC$8/7)),""))</f>
        <v>27.5</v>
      </c>
      <c r="BC43" s="639"/>
      <c r="BD43" s="632"/>
      <c r="BE43" s="633"/>
      <c r="BF43" s="633"/>
      <c r="BG43" s="633"/>
      <c r="BH43" s="634"/>
    </row>
    <row r="44" spans="2:60" ht="20.25" customHeight="1" x14ac:dyDescent="0.4">
      <c r="B44" s="124"/>
      <c r="C44" s="727"/>
      <c r="D44" s="728"/>
      <c r="E44" s="729"/>
      <c r="F44" s="224"/>
      <c r="G44" s="224" t="str">
        <f>C42</f>
        <v>看護職員</v>
      </c>
      <c r="H44" s="736"/>
      <c r="I44" s="650"/>
      <c r="J44" s="651"/>
      <c r="K44" s="651"/>
      <c r="L44" s="652"/>
      <c r="M44" s="663"/>
      <c r="N44" s="664"/>
      <c r="O44" s="665"/>
      <c r="P44" s="25" t="s">
        <v>74</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641">
        <f>IF($BC$3="４週",SUM(U44:AV44),IF($BC$3="暦月",SUM(U44:AY44),""))</f>
        <v>50</v>
      </c>
      <c r="BA44" s="642"/>
      <c r="BB44" s="643">
        <f>IF($BC$3="４週",AZ44/4,IF($BC$3="暦月",(AZ44/($BC$8/7)),""))</f>
        <v>12.5</v>
      </c>
      <c r="BC44" s="642"/>
      <c r="BD44" s="635"/>
      <c r="BE44" s="636"/>
      <c r="BF44" s="636"/>
      <c r="BG44" s="636"/>
      <c r="BH44" s="637"/>
    </row>
    <row r="45" spans="2:60" ht="20.25" customHeight="1" x14ac:dyDescent="0.4">
      <c r="B45" s="125"/>
      <c r="C45" s="730" t="s">
        <v>199</v>
      </c>
      <c r="D45" s="731"/>
      <c r="E45" s="732"/>
      <c r="F45" s="223"/>
      <c r="G45" s="223"/>
      <c r="H45" s="741" t="s">
        <v>109</v>
      </c>
      <c r="I45" s="644" t="s">
        <v>80</v>
      </c>
      <c r="J45" s="645"/>
      <c r="K45" s="645"/>
      <c r="L45" s="646"/>
      <c r="M45" s="657" t="s">
        <v>133</v>
      </c>
      <c r="N45" s="658"/>
      <c r="O45" s="659"/>
      <c r="P45" s="21" t="s">
        <v>18</v>
      </c>
      <c r="Q45" s="27"/>
      <c r="R45" s="27"/>
      <c r="S45" s="15"/>
      <c r="T45" s="55"/>
      <c r="U45" s="205" t="s">
        <v>165</v>
      </c>
      <c r="V45" s="206" t="s">
        <v>158</v>
      </c>
      <c r="W45" s="206" t="s">
        <v>158</v>
      </c>
      <c r="X45" s="206"/>
      <c r="Y45" s="206"/>
      <c r="Z45" s="206" t="s">
        <v>211</v>
      </c>
      <c r="AA45" s="207" t="s">
        <v>164</v>
      </c>
      <c r="AB45" s="205" t="s">
        <v>165</v>
      </c>
      <c r="AC45" s="206"/>
      <c r="AD45" s="206"/>
      <c r="AE45" s="206" t="s">
        <v>156</v>
      </c>
      <c r="AF45" s="206" t="s">
        <v>158</v>
      </c>
      <c r="AG45" s="206" t="s">
        <v>158</v>
      </c>
      <c r="AH45" s="207" t="s">
        <v>164</v>
      </c>
      <c r="AI45" s="205" t="s">
        <v>165</v>
      </c>
      <c r="AJ45" s="206" t="s">
        <v>158</v>
      </c>
      <c r="AK45" s="206"/>
      <c r="AL45" s="206" t="s">
        <v>157</v>
      </c>
      <c r="AM45" s="206" t="s">
        <v>164</v>
      </c>
      <c r="AN45" s="206" t="s">
        <v>165</v>
      </c>
      <c r="AO45" s="207"/>
      <c r="AP45" s="205"/>
      <c r="AQ45" s="206" t="s">
        <v>164</v>
      </c>
      <c r="AR45" s="206" t="s">
        <v>165</v>
      </c>
      <c r="AS45" s="206"/>
      <c r="AT45" s="206" t="s">
        <v>156</v>
      </c>
      <c r="AU45" s="206" t="s">
        <v>157</v>
      </c>
      <c r="AV45" s="207" t="s">
        <v>164</v>
      </c>
      <c r="AW45" s="205"/>
      <c r="AX45" s="206"/>
      <c r="AY45" s="206"/>
      <c r="AZ45" s="666"/>
      <c r="BA45" s="667"/>
      <c r="BB45" s="668"/>
      <c r="BC45" s="667"/>
      <c r="BD45" s="629"/>
      <c r="BE45" s="630"/>
      <c r="BF45" s="630"/>
      <c r="BG45" s="630"/>
      <c r="BH45" s="631"/>
    </row>
    <row r="46" spans="2:60" ht="20.25" customHeight="1" x14ac:dyDescent="0.4">
      <c r="B46" s="123">
        <f>B43+1</f>
        <v>9</v>
      </c>
      <c r="C46" s="724"/>
      <c r="D46" s="725"/>
      <c r="E46" s="726"/>
      <c r="F46" s="223" t="str">
        <f>C45</f>
        <v>看護職員</v>
      </c>
      <c r="G46" s="223"/>
      <c r="H46" s="735"/>
      <c r="I46" s="647"/>
      <c r="J46" s="648"/>
      <c r="K46" s="648"/>
      <c r="L46" s="649"/>
      <c r="M46" s="660"/>
      <c r="N46" s="661"/>
      <c r="O46" s="662"/>
      <c r="P46" s="23" t="s">
        <v>73</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638">
        <f>IF($BC$3="４週",SUM(U46:AV46),IF($BC$3="暦月",SUM(U46:AY46),""))</f>
        <v>110</v>
      </c>
      <c r="BA46" s="639"/>
      <c r="BB46" s="640">
        <f>IF($BC$3="４週",AZ46/4,IF($BC$3="暦月",(AZ46/($BC$8/7)),""))</f>
        <v>27.5</v>
      </c>
      <c r="BC46" s="639"/>
      <c r="BD46" s="632"/>
      <c r="BE46" s="633"/>
      <c r="BF46" s="633"/>
      <c r="BG46" s="633"/>
      <c r="BH46" s="634"/>
    </row>
    <row r="47" spans="2:60" ht="20.25" customHeight="1" x14ac:dyDescent="0.4">
      <c r="B47" s="124"/>
      <c r="C47" s="727"/>
      <c r="D47" s="728"/>
      <c r="E47" s="729"/>
      <c r="F47" s="224"/>
      <c r="G47" s="224" t="str">
        <f>C45</f>
        <v>看護職員</v>
      </c>
      <c r="H47" s="736"/>
      <c r="I47" s="650"/>
      <c r="J47" s="651"/>
      <c r="K47" s="651"/>
      <c r="L47" s="652"/>
      <c r="M47" s="663"/>
      <c r="N47" s="664"/>
      <c r="O47" s="665"/>
      <c r="P47" s="25" t="s">
        <v>74</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641">
        <f>IF($BC$3="４週",SUM(U47:AV47),IF($BC$3="暦月",SUM(U47:AY47),""))</f>
        <v>50</v>
      </c>
      <c r="BA47" s="642"/>
      <c r="BB47" s="643">
        <f>IF($BC$3="４週",AZ47/4,IF($BC$3="暦月",(AZ47/($BC$8/7)),""))</f>
        <v>12.5</v>
      </c>
      <c r="BC47" s="642"/>
      <c r="BD47" s="635"/>
      <c r="BE47" s="636"/>
      <c r="BF47" s="636"/>
      <c r="BG47" s="636"/>
      <c r="BH47" s="637"/>
    </row>
    <row r="48" spans="2:60" ht="20.25" customHeight="1" x14ac:dyDescent="0.4">
      <c r="B48" s="125"/>
      <c r="C48" s="730" t="s">
        <v>88</v>
      </c>
      <c r="D48" s="731"/>
      <c r="E48" s="732"/>
      <c r="F48" s="223"/>
      <c r="G48" s="223"/>
      <c r="H48" s="741" t="s">
        <v>125</v>
      </c>
      <c r="I48" s="644" t="s">
        <v>19</v>
      </c>
      <c r="J48" s="645"/>
      <c r="K48" s="645"/>
      <c r="L48" s="646"/>
      <c r="M48" s="657" t="s">
        <v>134</v>
      </c>
      <c r="N48" s="658"/>
      <c r="O48" s="659"/>
      <c r="P48" s="21" t="s">
        <v>18</v>
      </c>
      <c r="Q48" s="28"/>
      <c r="R48" s="28"/>
      <c r="S48" s="16"/>
      <c r="T48" s="58"/>
      <c r="U48" s="205"/>
      <c r="V48" s="206"/>
      <c r="W48" s="206"/>
      <c r="X48" s="206" t="s">
        <v>212</v>
      </c>
      <c r="Y48" s="206" t="s">
        <v>156</v>
      </c>
      <c r="Z48" s="206"/>
      <c r="AA48" s="207"/>
      <c r="AB48" s="205"/>
      <c r="AC48" s="206"/>
      <c r="AD48" s="206"/>
      <c r="AE48" s="206" t="s">
        <v>156</v>
      </c>
      <c r="AF48" s="206" t="s">
        <v>212</v>
      </c>
      <c r="AG48" s="206"/>
      <c r="AH48" s="207"/>
      <c r="AI48" s="205"/>
      <c r="AJ48" s="206"/>
      <c r="AK48" s="206"/>
      <c r="AL48" s="206" t="s">
        <v>156</v>
      </c>
      <c r="AM48" s="206" t="s">
        <v>212</v>
      </c>
      <c r="AN48" s="206"/>
      <c r="AO48" s="207"/>
      <c r="AP48" s="205"/>
      <c r="AQ48" s="206"/>
      <c r="AR48" s="206"/>
      <c r="AS48" s="206" t="s">
        <v>212</v>
      </c>
      <c r="AT48" s="206" t="s">
        <v>156</v>
      </c>
      <c r="AU48" s="206"/>
      <c r="AV48" s="207"/>
      <c r="AW48" s="205"/>
      <c r="AX48" s="206"/>
      <c r="AY48" s="206"/>
      <c r="AZ48" s="666"/>
      <c r="BA48" s="667"/>
      <c r="BB48" s="668"/>
      <c r="BC48" s="667"/>
      <c r="BD48" s="629"/>
      <c r="BE48" s="630"/>
      <c r="BF48" s="630"/>
      <c r="BG48" s="630"/>
      <c r="BH48" s="631"/>
    </row>
    <row r="49" spans="2:60" ht="20.25" customHeight="1" x14ac:dyDescent="0.4">
      <c r="B49" s="123">
        <f>B46+1</f>
        <v>10</v>
      </c>
      <c r="C49" s="724"/>
      <c r="D49" s="725"/>
      <c r="E49" s="726"/>
      <c r="F49" s="223" t="str">
        <f>C48</f>
        <v>介護従業者</v>
      </c>
      <c r="G49" s="223"/>
      <c r="H49" s="735"/>
      <c r="I49" s="647"/>
      <c r="J49" s="648"/>
      <c r="K49" s="648"/>
      <c r="L49" s="649"/>
      <c r="M49" s="660"/>
      <c r="N49" s="661"/>
      <c r="O49" s="662"/>
      <c r="P49" s="23" t="s">
        <v>73</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7.9999999999999982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7.9999999999999982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7.9999999999999982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7.9999999999999982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638">
        <f>IF($BC$3="４週",SUM(U49:AV49),IF($BC$3="暦月",SUM(U49:AY49),""))</f>
        <v>63.999999999999993</v>
      </c>
      <c r="BA49" s="639"/>
      <c r="BB49" s="640">
        <f>IF($BC$3="４週",AZ49/4,IF($BC$3="暦月",(AZ49/($BC$8/7)),""))</f>
        <v>15.999999999999998</v>
      </c>
      <c r="BC49" s="639"/>
      <c r="BD49" s="632"/>
      <c r="BE49" s="633"/>
      <c r="BF49" s="633"/>
      <c r="BG49" s="633"/>
      <c r="BH49" s="634"/>
    </row>
    <row r="50" spans="2:60" ht="20.25" customHeight="1" x14ac:dyDescent="0.4">
      <c r="B50" s="124"/>
      <c r="C50" s="727"/>
      <c r="D50" s="728"/>
      <c r="E50" s="729"/>
      <c r="F50" s="224"/>
      <c r="G50" s="224" t="str">
        <f>C48</f>
        <v>介護従業者</v>
      </c>
      <c r="H50" s="736"/>
      <c r="I50" s="650"/>
      <c r="J50" s="651"/>
      <c r="K50" s="651"/>
      <c r="L50" s="652"/>
      <c r="M50" s="663"/>
      <c r="N50" s="664"/>
      <c r="O50" s="665"/>
      <c r="P50" s="41" t="s">
        <v>74</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641">
        <f>IF($BC$3="４週",SUM(U50:AV50),IF($BC$3="暦月",SUM(U50:AY50),""))</f>
        <v>0</v>
      </c>
      <c r="BA50" s="642"/>
      <c r="BB50" s="643">
        <f>IF($BC$3="４週",AZ50/4,IF($BC$3="暦月",(AZ50/($BC$8/7)),""))</f>
        <v>0</v>
      </c>
      <c r="BC50" s="642"/>
      <c r="BD50" s="635"/>
      <c r="BE50" s="636"/>
      <c r="BF50" s="636"/>
      <c r="BG50" s="636"/>
      <c r="BH50" s="637"/>
    </row>
    <row r="51" spans="2:60" ht="20.25" customHeight="1" x14ac:dyDescent="0.4">
      <c r="B51" s="125"/>
      <c r="C51" s="730" t="s">
        <v>88</v>
      </c>
      <c r="D51" s="731"/>
      <c r="E51" s="732"/>
      <c r="F51" s="223"/>
      <c r="G51" s="223"/>
      <c r="H51" s="741" t="s">
        <v>125</v>
      </c>
      <c r="I51" s="644" t="s">
        <v>19</v>
      </c>
      <c r="J51" s="645"/>
      <c r="K51" s="645"/>
      <c r="L51" s="646"/>
      <c r="M51" s="657" t="s">
        <v>135</v>
      </c>
      <c r="N51" s="658"/>
      <c r="O51" s="659"/>
      <c r="P51" s="21" t="s">
        <v>18</v>
      </c>
      <c r="Q51" s="28"/>
      <c r="R51" s="28"/>
      <c r="S51" s="16"/>
      <c r="T51" s="58"/>
      <c r="U51" s="205"/>
      <c r="V51" s="206"/>
      <c r="W51" s="206"/>
      <c r="X51" s="206" t="s">
        <v>214</v>
      </c>
      <c r="Y51" s="206"/>
      <c r="Z51" s="206" t="s">
        <v>161</v>
      </c>
      <c r="AA51" s="207" t="s">
        <v>161</v>
      </c>
      <c r="AB51" s="205"/>
      <c r="AC51" s="206"/>
      <c r="AD51" s="206"/>
      <c r="AE51" s="206" t="s">
        <v>161</v>
      </c>
      <c r="AF51" s="206"/>
      <c r="AG51" s="206" t="s">
        <v>161</v>
      </c>
      <c r="AH51" s="207" t="s">
        <v>161</v>
      </c>
      <c r="AI51" s="205"/>
      <c r="AJ51" s="206"/>
      <c r="AK51" s="206"/>
      <c r="AL51" s="206" t="s">
        <v>161</v>
      </c>
      <c r="AM51" s="206"/>
      <c r="AN51" s="206" t="s">
        <v>214</v>
      </c>
      <c r="AO51" s="207" t="s">
        <v>161</v>
      </c>
      <c r="AP51" s="205"/>
      <c r="AQ51" s="206"/>
      <c r="AR51" s="206"/>
      <c r="AS51" s="206" t="s">
        <v>161</v>
      </c>
      <c r="AT51" s="206"/>
      <c r="AU51" s="206" t="s">
        <v>161</v>
      </c>
      <c r="AV51" s="207" t="s">
        <v>161</v>
      </c>
      <c r="AW51" s="205"/>
      <c r="AX51" s="206"/>
      <c r="AY51" s="206"/>
      <c r="AZ51" s="666"/>
      <c r="BA51" s="667"/>
      <c r="BB51" s="668"/>
      <c r="BC51" s="667"/>
      <c r="BD51" s="629"/>
      <c r="BE51" s="630"/>
      <c r="BF51" s="630"/>
      <c r="BG51" s="630"/>
      <c r="BH51" s="631"/>
    </row>
    <row r="52" spans="2:60" ht="20.25" customHeight="1" x14ac:dyDescent="0.4">
      <c r="B52" s="123">
        <f>B49+1</f>
        <v>11</v>
      </c>
      <c r="C52" s="724"/>
      <c r="D52" s="725"/>
      <c r="E52" s="726"/>
      <c r="F52" s="223" t="str">
        <f>C51</f>
        <v>介護従業者</v>
      </c>
      <c r="G52" s="223"/>
      <c r="H52" s="735"/>
      <c r="I52" s="647"/>
      <c r="J52" s="648"/>
      <c r="K52" s="648"/>
      <c r="L52" s="649"/>
      <c r="M52" s="660"/>
      <c r="N52" s="661"/>
      <c r="O52" s="662"/>
      <c r="P52" s="23" t="s">
        <v>73</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f>IF(Z51="","",VLOOKUP(Z51,'【記載例】シフト記号表（勤務時間帯）'!$D$6:$X$47,21,FALSE))</f>
        <v>5.9999999999999982</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f>IF(AG51="","",VLOOKUP(AG51,'【記載例】シフト記号表（勤務時間帯）'!$D$6:$X$47,21,FALSE))</f>
        <v>5.9999999999999982</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f>IF(AN51="","",VLOOKUP(AN51,'【記載例】シフト記号表（勤務時間帯）'!$D$6:$X$47,21,FALSE))</f>
        <v>5.9999999999999982</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f>IF(AU51="","",VLOOKUP(AU51,'【記載例】シフト記号表（勤務時間帯）'!$D$6:$X$47,21,FALSE))</f>
        <v>5.9999999999999982</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638">
        <f>IF($BC$3="４週",SUM(U52:AV52),IF($BC$3="暦月",SUM(U52:AY52),""))</f>
        <v>71.999999999999986</v>
      </c>
      <c r="BA52" s="639"/>
      <c r="BB52" s="640">
        <f>IF($BC$3="４週",AZ52/4,IF($BC$3="暦月",(AZ52/($BC$8/7)),""))</f>
        <v>17.999999999999996</v>
      </c>
      <c r="BC52" s="639"/>
      <c r="BD52" s="632"/>
      <c r="BE52" s="633"/>
      <c r="BF52" s="633"/>
      <c r="BG52" s="633"/>
      <c r="BH52" s="634"/>
    </row>
    <row r="53" spans="2:60" ht="20.25" customHeight="1" x14ac:dyDescent="0.4">
      <c r="B53" s="124"/>
      <c r="C53" s="727"/>
      <c r="D53" s="728"/>
      <c r="E53" s="729"/>
      <c r="F53" s="224"/>
      <c r="G53" s="224" t="str">
        <f>C51</f>
        <v>介護従業者</v>
      </c>
      <c r="H53" s="736"/>
      <c r="I53" s="650"/>
      <c r="J53" s="651"/>
      <c r="K53" s="651"/>
      <c r="L53" s="652"/>
      <c r="M53" s="663"/>
      <c r="N53" s="664"/>
      <c r="O53" s="665"/>
      <c r="P53" s="41" t="s">
        <v>74</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641">
        <f>IF($BC$3="４週",SUM(U53:AV53),IF($BC$3="暦月",SUM(U53:AY53),""))</f>
        <v>0</v>
      </c>
      <c r="BA53" s="642"/>
      <c r="BB53" s="643">
        <f>IF($BC$3="４週",AZ53/4,IF($BC$3="暦月",(AZ53/($BC$8/7)),""))</f>
        <v>0</v>
      </c>
      <c r="BC53" s="642"/>
      <c r="BD53" s="635"/>
      <c r="BE53" s="636"/>
      <c r="BF53" s="636"/>
      <c r="BG53" s="636"/>
      <c r="BH53" s="637"/>
    </row>
    <row r="54" spans="2:60" ht="20.25" customHeight="1" x14ac:dyDescent="0.4">
      <c r="B54" s="125"/>
      <c r="C54" s="730" t="s">
        <v>88</v>
      </c>
      <c r="D54" s="731"/>
      <c r="E54" s="732"/>
      <c r="F54" s="223"/>
      <c r="G54" s="223"/>
      <c r="H54" s="741" t="s">
        <v>125</v>
      </c>
      <c r="I54" s="644" t="s">
        <v>110</v>
      </c>
      <c r="J54" s="645"/>
      <c r="K54" s="645"/>
      <c r="L54" s="646"/>
      <c r="M54" s="657" t="s">
        <v>136</v>
      </c>
      <c r="N54" s="658"/>
      <c r="O54" s="659"/>
      <c r="P54" s="21" t="s">
        <v>18</v>
      </c>
      <c r="Q54" s="28"/>
      <c r="R54" s="28"/>
      <c r="S54" s="16"/>
      <c r="T54" s="58"/>
      <c r="U54" s="205"/>
      <c r="V54" s="206" t="s">
        <v>156</v>
      </c>
      <c r="W54" s="206"/>
      <c r="X54" s="206"/>
      <c r="Y54" s="206" t="s">
        <v>212</v>
      </c>
      <c r="Z54" s="206"/>
      <c r="AA54" s="207"/>
      <c r="AB54" s="205"/>
      <c r="AC54" s="206" t="s">
        <v>156</v>
      </c>
      <c r="AD54" s="206"/>
      <c r="AE54" s="206"/>
      <c r="AF54" s="206" t="s">
        <v>212</v>
      </c>
      <c r="AG54" s="206"/>
      <c r="AH54" s="207"/>
      <c r="AI54" s="205"/>
      <c r="AJ54" s="206" t="s">
        <v>156</v>
      </c>
      <c r="AK54" s="206"/>
      <c r="AL54" s="206"/>
      <c r="AM54" s="206" t="s">
        <v>156</v>
      </c>
      <c r="AN54" s="206"/>
      <c r="AO54" s="207"/>
      <c r="AP54" s="205"/>
      <c r="AQ54" s="206" t="s">
        <v>212</v>
      </c>
      <c r="AR54" s="206"/>
      <c r="AS54" s="206"/>
      <c r="AT54" s="206" t="s">
        <v>212</v>
      </c>
      <c r="AU54" s="206"/>
      <c r="AV54" s="207"/>
      <c r="AW54" s="205"/>
      <c r="AX54" s="206"/>
      <c r="AY54" s="206"/>
      <c r="AZ54" s="666"/>
      <c r="BA54" s="667"/>
      <c r="BB54" s="668"/>
      <c r="BC54" s="667"/>
      <c r="BD54" s="629"/>
      <c r="BE54" s="630"/>
      <c r="BF54" s="630"/>
      <c r="BG54" s="630"/>
      <c r="BH54" s="631"/>
    </row>
    <row r="55" spans="2:60" ht="20.25" customHeight="1" x14ac:dyDescent="0.4">
      <c r="B55" s="123">
        <f>B52+1</f>
        <v>12</v>
      </c>
      <c r="C55" s="724"/>
      <c r="D55" s="725"/>
      <c r="E55" s="726"/>
      <c r="F55" s="223" t="str">
        <f>C54</f>
        <v>介護従業者</v>
      </c>
      <c r="G55" s="223"/>
      <c r="H55" s="735"/>
      <c r="I55" s="647"/>
      <c r="J55" s="648"/>
      <c r="K55" s="648"/>
      <c r="L55" s="649"/>
      <c r="M55" s="660"/>
      <c r="N55" s="661"/>
      <c r="O55" s="662"/>
      <c r="P55" s="23" t="s">
        <v>73</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638">
        <f>IF($BC$3="４週",SUM(U55:AV55),IF($BC$3="暦月",SUM(U55:AY55),""))</f>
        <v>63.999999999999993</v>
      </c>
      <c r="BA55" s="639"/>
      <c r="BB55" s="640">
        <f>IF($BC$3="４週",AZ55/4,IF($BC$3="暦月",(AZ55/($BC$8/7)),""))</f>
        <v>15.999999999999998</v>
      </c>
      <c r="BC55" s="639"/>
      <c r="BD55" s="632"/>
      <c r="BE55" s="633"/>
      <c r="BF55" s="633"/>
      <c r="BG55" s="633"/>
      <c r="BH55" s="634"/>
    </row>
    <row r="56" spans="2:60" ht="20.25" customHeight="1" x14ac:dyDescent="0.4">
      <c r="B56" s="124"/>
      <c r="C56" s="727"/>
      <c r="D56" s="728"/>
      <c r="E56" s="729"/>
      <c r="F56" s="224"/>
      <c r="G56" s="224" t="str">
        <f>C54</f>
        <v>介護従業者</v>
      </c>
      <c r="H56" s="736"/>
      <c r="I56" s="650"/>
      <c r="J56" s="651"/>
      <c r="K56" s="651"/>
      <c r="L56" s="652"/>
      <c r="M56" s="663"/>
      <c r="N56" s="664"/>
      <c r="O56" s="665"/>
      <c r="P56" s="41" t="s">
        <v>74</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641">
        <f>IF($BC$3="４週",SUM(U56:AV56),IF($BC$3="暦月",SUM(U56:AY56),""))</f>
        <v>0</v>
      </c>
      <c r="BA56" s="642"/>
      <c r="BB56" s="643">
        <f>IF($BC$3="４週",AZ56/4,IF($BC$3="暦月",(AZ56/($BC$8/7)),""))</f>
        <v>0</v>
      </c>
      <c r="BC56" s="642"/>
      <c r="BD56" s="635"/>
      <c r="BE56" s="636"/>
      <c r="BF56" s="636"/>
      <c r="BG56" s="636"/>
      <c r="BH56" s="637"/>
    </row>
    <row r="57" spans="2:60" ht="20.25" customHeight="1" x14ac:dyDescent="0.4">
      <c r="B57" s="125"/>
      <c r="C57" s="730" t="s">
        <v>88</v>
      </c>
      <c r="D57" s="731"/>
      <c r="E57" s="732"/>
      <c r="F57" s="223"/>
      <c r="G57" s="223"/>
      <c r="H57" s="741" t="s">
        <v>125</v>
      </c>
      <c r="I57" s="644" t="s">
        <v>110</v>
      </c>
      <c r="J57" s="645"/>
      <c r="K57" s="645"/>
      <c r="L57" s="646"/>
      <c r="M57" s="657" t="s">
        <v>137</v>
      </c>
      <c r="N57" s="658"/>
      <c r="O57" s="659"/>
      <c r="P57" s="21" t="s">
        <v>18</v>
      </c>
      <c r="Q57" s="28"/>
      <c r="R57" s="28"/>
      <c r="S57" s="16"/>
      <c r="T57" s="58"/>
      <c r="U57" s="205" t="s">
        <v>215</v>
      </c>
      <c r="V57" s="206"/>
      <c r="W57" s="206" t="s">
        <v>215</v>
      </c>
      <c r="X57" s="206"/>
      <c r="Y57" s="206"/>
      <c r="Z57" s="206" t="s">
        <v>160</v>
      </c>
      <c r="AA57" s="207" t="s">
        <v>160</v>
      </c>
      <c r="AB57" s="205" t="s">
        <v>215</v>
      </c>
      <c r="AC57" s="206"/>
      <c r="AD57" s="206" t="s">
        <v>215</v>
      </c>
      <c r="AE57" s="206"/>
      <c r="AF57" s="206"/>
      <c r="AG57" s="206" t="s">
        <v>160</v>
      </c>
      <c r="AH57" s="207" t="s">
        <v>160</v>
      </c>
      <c r="AI57" s="205" t="s">
        <v>215</v>
      </c>
      <c r="AJ57" s="206"/>
      <c r="AK57" s="206" t="s">
        <v>215</v>
      </c>
      <c r="AL57" s="206"/>
      <c r="AM57" s="206"/>
      <c r="AN57" s="206" t="s">
        <v>160</v>
      </c>
      <c r="AO57" s="207" t="s">
        <v>160</v>
      </c>
      <c r="AP57" s="205" t="s">
        <v>215</v>
      </c>
      <c r="AQ57" s="206"/>
      <c r="AR57" s="206" t="s">
        <v>215</v>
      </c>
      <c r="AS57" s="206"/>
      <c r="AT57" s="206"/>
      <c r="AU57" s="206" t="s">
        <v>215</v>
      </c>
      <c r="AV57" s="207" t="s">
        <v>160</v>
      </c>
      <c r="AW57" s="205"/>
      <c r="AX57" s="206"/>
      <c r="AY57" s="206"/>
      <c r="AZ57" s="666"/>
      <c r="BA57" s="667"/>
      <c r="BB57" s="668"/>
      <c r="BC57" s="667"/>
      <c r="BD57" s="629"/>
      <c r="BE57" s="630"/>
      <c r="BF57" s="630"/>
      <c r="BG57" s="630"/>
      <c r="BH57" s="631"/>
    </row>
    <row r="58" spans="2:60" ht="20.25" customHeight="1" x14ac:dyDescent="0.4">
      <c r="B58" s="123">
        <f>B55+1</f>
        <v>13</v>
      </c>
      <c r="C58" s="724"/>
      <c r="D58" s="725"/>
      <c r="E58" s="726"/>
      <c r="F58" s="223" t="str">
        <f>C57</f>
        <v>介護従業者</v>
      </c>
      <c r="G58" s="223"/>
      <c r="H58" s="735"/>
      <c r="I58" s="647"/>
      <c r="J58" s="648"/>
      <c r="K58" s="648"/>
      <c r="L58" s="649"/>
      <c r="M58" s="660"/>
      <c r="N58" s="661"/>
      <c r="O58" s="662"/>
      <c r="P58" s="23" t="s">
        <v>73</v>
      </c>
      <c r="Q58" s="24"/>
      <c r="R58" s="24"/>
      <c r="S58" s="19"/>
      <c r="T58" s="53"/>
      <c r="U58" s="199">
        <f>IF(U57="","",VLOOKUP(U57,'【記載例】シフト記号表（勤務時間帯）'!$D$6:$X$47,21,FALSE))</f>
        <v>6</v>
      </c>
      <c r="V58" s="200" t="str">
        <f>IF(V57="","",VLOOKUP(V57,'【記載例】シフト記号表（勤務時間帯）'!$D$6:$X$47,21,FALSE))</f>
        <v/>
      </c>
      <c r="W58" s="200">
        <f>IF(W57="","",VLOOKUP(W57,'【記載例】シフト記号表（勤務時間帯）'!$D$6:$X$47,21,FALSE))</f>
        <v>6</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f>IF(AA57="","",VLOOKUP(AA57,'【記載例】シフト記号表（勤務時間帯）'!$D$6:$X$47,21,FALSE))</f>
        <v>6</v>
      </c>
      <c r="AB58" s="199">
        <f>IF(AB57="","",VLOOKUP(AB57,'【記載例】シフト記号表（勤務時間帯）'!$D$6:$X$47,21,FALSE))</f>
        <v>6</v>
      </c>
      <c r="AC58" s="200" t="str">
        <f>IF(AC57="","",VLOOKUP(AC57,'【記載例】シフト記号表（勤務時間帯）'!$D$6:$X$47,21,FALSE))</f>
        <v/>
      </c>
      <c r="AD58" s="200">
        <f>IF(AD57="","",VLOOKUP(AD57,'【記載例】シフト記号表（勤務時間帯）'!$D$6:$X$47,21,FALSE))</f>
        <v>6</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f>IF(AH57="","",VLOOKUP(AH57,'【記載例】シフト記号表（勤務時間帯）'!$D$6:$X$47,21,FALSE))</f>
        <v>6</v>
      </c>
      <c r="AI58" s="199">
        <f>IF(AI57="","",VLOOKUP(AI57,'【記載例】シフト記号表（勤務時間帯）'!$D$6:$X$47,21,FALSE))</f>
        <v>6</v>
      </c>
      <c r="AJ58" s="200" t="str">
        <f>IF(AJ57="","",VLOOKUP(AJ57,'【記載例】シフト記号表（勤務時間帯）'!$D$6:$X$47,21,FALSE))</f>
        <v/>
      </c>
      <c r="AK58" s="200">
        <f>IF(AK57="","",VLOOKUP(AK57,'【記載例】シフト記号表（勤務時間帯）'!$D$6:$X$47,21,FALSE))</f>
        <v>6</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f>IF(AO57="","",VLOOKUP(AO57,'【記載例】シフト記号表（勤務時間帯）'!$D$6:$X$47,21,FALSE))</f>
        <v>6</v>
      </c>
      <c r="AP58" s="199">
        <f>IF(AP57="","",VLOOKUP(AP57,'【記載例】シフト記号表（勤務時間帯）'!$D$6:$X$47,21,FALSE))</f>
        <v>6</v>
      </c>
      <c r="AQ58" s="200" t="str">
        <f>IF(AQ57="","",VLOOKUP(AQ57,'【記載例】シフト記号表（勤務時間帯）'!$D$6:$X$47,21,FALSE))</f>
        <v/>
      </c>
      <c r="AR58" s="200">
        <f>IF(AR57="","",VLOOKUP(AR57,'【記載例】シフト記号表（勤務時間帯）'!$D$6:$X$47,21,FALSE))</f>
        <v>6</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f>IF(AV57="","",VLOOKUP(AV57,'【記載例】シフト記号表（勤務時間帯）'!$D$6:$X$47,21,FALSE))</f>
        <v>6</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638">
        <f>IF($BC$3="４週",SUM(U58:AV58),IF($BC$3="暦月",SUM(U58:AY58),""))</f>
        <v>96</v>
      </c>
      <c r="BA58" s="639"/>
      <c r="BB58" s="640">
        <f>IF($BC$3="４週",AZ58/4,IF($BC$3="暦月",(AZ58/($BC$8/7)),""))</f>
        <v>24</v>
      </c>
      <c r="BC58" s="639"/>
      <c r="BD58" s="632"/>
      <c r="BE58" s="633"/>
      <c r="BF58" s="633"/>
      <c r="BG58" s="633"/>
      <c r="BH58" s="634"/>
    </row>
    <row r="59" spans="2:60" ht="20.25" customHeight="1" x14ac:dyDescent="0.4">
      <c r="B59" s="124"/>
      <c r="C59" s="727"/>
      <c r="D59" s="728"/>
      <c r="E59" s="729"/>
      <c r="F59" s="224"/>
      <c r="G59" s="224" t="str">
        <f>C57</f>
        <v>介護従業者</v>
      </c>
      <c r="H59" s="736"/>
      <c r="I59" s="650"/>
      <c r="J59" s="651"/>
      <c r="K59" s="651"/>
      <c r="L59" s="652"/>
      <c r="M59" s="663"/>
      <c r="N59" s="664"/>
      <c r="O59" s="665"/>
      <c r="P59" s="41" t="s">
        <v>74</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641">
        <f>IF($BC$3="４週",SUM(U59:AV59),IF($BC$3="暦月",SUM(U59:AY59),""))</f>
        <v>0</v>
      </c>
      <c r="BA59" s="642"/>
      <c r="BB59" s="643">
        <f>IF($BC$3="４週",AZ59/4,IF($BC$3="暦月",(AZ59/($BC$8/7)),""))</f>
        <v>0</v>
      </c>
      <c r="BC59" s="642"/>
      <c r="BD59" s="635"/>
      <c r="BE59" s="636"/>
      <c r="BF59" s="636"/>
      <c r="BG59" s="636"/>
      <c r="BH59" s="637"/>
    </row>
    <row r="60" spans="2:60" ht="20.25" customHeight="1" x14ac:dyDescent="0.4">
      <c r="B60" s="125"/>
      <c r="C60" s="730" t="s">
        <v>88</v>
      </c>
      <c r="D60" s="731"/>
      <c r="E60" s="732"/>
      <c r="F60" s="223"/>
      <c r="G60" s="223"/>
      <c r="H60" s="741" t="s">
        <v>125</v>
      </c>
      <c r="I60" s="644" t="s">
        <v>110</v>
      </c>
      <c r="J60" s="645"/>
      <c r="K60" s="645"/>
      <c r="L60" s="646"/>
      <c r="M60" s="657" t="s">
        <v>138</v>
      </c>
      <c r="N60" s="658"/>
      <c r="O60" s="659"/>
      <c r="P60" s="21" t="s">
        <v>18</v>
      </c>
      <c r="Q60" s="28"/>
      <c r="R60" s="28"/>
      <c r="S60" s="16"/>
      <c r="T60" s="58"/>
      <c r="U60" s="205" t="s">
        <v>163</v>
      </c>
      <c r="V60" s="206" t="s">
        <v>163</v>
      </c>
      <c r="W60" s="206" t="s">
        <v>216</v>
      </c>
      <c r="X60" s="206"/>
      <c r="Y60" s="206"/>
      <c r="Z60" s="206"/>
      <c r="AA60" s="207" t="s">
        <v>163</v>
      </c>
      <c r="AB60" s="205" t="s">
        <v>216</v>
      </c>
      <c r="AC60" s="206" t="s">
        <v>163</v>
      </c>
      <c r="AD60" s="206" t="s">
        <v>163</v>
      </c>
      <c r="AE60" s="206"/>
      <c r="AF60" s="206"/>
      <c r="AG60" s="206"/>
      <c r="AH60" s="207" t="s">
        <v>216</v>
      </c>
      <c r="AI60" s="205" t="s">
        <v>163</v>
      </c>
      <c r="AJ60" s="206" t="s">
        <v>163</v>
      </c>
      <c r="AK60" s="206" t="s">
        <v>163</v>
      </c>
      <c r="AL60" s="206"/>
      <c r="AM60" s="206"/>
      <c r="AN60" s="206"/>
      <c r="AO60" s="207" t="s">
        <v>163</v>
      </c>
      <c r="AP60" s="205" t="s">
        <v>216</v>
      </c>
      <c r="AQ60" s="206" t="s">
        <v>163</v>
      </c>
      <c r="AR60" s="206" t="s">
        <v>163</v>
      </c>
      <c r="AS60" s="206"/>
      <c r="AT60" s="206"/>
      <c r="AU60" s="206"/>
      <c r="AV60" s="207" t="s">
        <v>163</v>
      </c>
      <c r="AW60" s="205"/>
      <c r="AX60" s="206"/>
      <c r="AY60" s="206"/>
      <c r="AZ60" s="666"/>
      <c r="BA60" s="667"/>
      <c r="BB60" s="668"/>
      <c r="BC60" s="667"/>
      <c r="BD60" s="629"/>
      <c r="BE60" s="630"/>
      <c r="BF60" s="630"/>
      <c r="BG60" s="630"/>
      <c r="BH60" s="631"/>
    </row>
    <row r="61" spans="2:60" ht="20.25" customHeight="1" x14ac:dyDescent="0.4">
      <c r="B61" s="123">
        <f>B58+1</f>
        <v>14</v>
      </c>
      <c r="C61" s="724"/>
      <c r="D61" s="725"/>
      <c r="E61" s="726"/>
      <c r="F61" s="223" t="str">
        <f>C60</f>
        <v>介護従業者</v>
      </c>
      <c r="G61" s="223"/>
      <c r="H61" s="735"/>
      <c r="I61" s="647"/>
      <c r="J61" s="648"/>
      <c r="K61" s="648"/>
      <c r="L61" s="649"/>
      <c r="M61" s="660"/>
      <c r="N61" s="661"/>
      <c r="O61" s="662"/>
      <c r="P61" s="23" t="s">
        <v>73</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638">
        <f>IF($BC$3="４週",SUM(U61:AV61),IF($BC$3="暦月",SUM(U61:AY61),""))</f>
        <v>64.000000000000014</v>
      </c>
      <c r="BA61" s="639"/>
      <c r="BB61" s="640">
        <f>IF($BC$3="４週",AZ61/4,IF($BC$3="暦月",(AZ61/($BC$8/7)),""))</f>
        <v>16.000000000000004</v>
      </c>
      <c r="BC61" s="639"/>
      <c r="BD61" s="632"/>
      <c r="BE61" s="633"/>
      <c r="BF61" s="633"/>
      <c r="BG61" s="633"/>
      <c r="BH61" s="634"/>
    </row>
    <row r="62" spans="2:60" ht="20.25" customHeight="1" x14ac:dyDescent="0.4">
      <c r="B62" s="124"/>
      <c r="C62" s="727"/>
      <c r="D62" s="728"/>
      <c r="E62" s="729"/>
      <c r="F62" s="224"/>
      <c r="G62" s="224" t="str">
        <f>C60</f>
        <v>介護従業者</v>
      </c>
      <c r="H62" s="736"/>
      <c r="I62" s="650"/>
      <c r="J62" s="651"/>
      <c r="K62" s="651"/>
      <c r="L62" s="652"/>
      <c r="M62" s="663"/>
      <c r="N62" s="664"/>
      <c r="O62" s="665"/>
      <c r="P62" s="41" t="s">
        <v>74</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641">
        <f>IF($BC$3="４週",SUM(U62:AV62),IF($BC$3="暦月",SUM(U62:AY62),""))</f>
        <v>0</v>
      </c>
      <c r="BA62" s="642"/>
      <c r="BB62" s="643">
        <f>IF($BC$3="４週",AZ62/4,IF($BC$3="暦月",(AZ62/($BC$8/7)),""))</f>
        <v>0</v>
      </c>
      <c r="BC62" s="642"/>
      <c r="BD62" s="635"/>
      <c r="BE62" s="636"/>
      <c r="BF62" s="636"/>
      <c r="BG62" s="636"/>
      <c r="BH62" s="637"/>
    </row>
    <row r="63" spans="2:60" ht="20.25" customHeight="1" x14ac:dyDescent="0.4">
      <c r="B63" s="125"/>
      <c r="C63" s="730" t="s">
        <v>88</v>
      </c>
      <c r="D63" s="731"/>
      <c r="E63" s="732"/>
      <c r="F63" s="223"/>
      <c r="G63" s="223"/>
      <c r="H63" s="741" t="s">
        <v>125</v>
      </c>
      <c r="I63" s="644" t="s">
        <v>110</v>
      </c>
      <c r="J63" s="645"/>
      <c r="K63" s="645"/>
      <c r="L63" s="646"/>
      <c r="M63" s="657" t="s">
        <v>139</v>
      </c>
      <c r="N63" s="658"/>
      <c r="O63" s="659"/>
      <c r="P63" s="21" t="s">
        <v>18</v>
      </c>
      <c r="Q63" s="28"/>
      <c r="R63" s="28"/>
      <c r="S63" s="16"/>
      <c r="T63" s="58"/>
      <c r="U63" s="205" t="s">
        <v>217</v>
      </c>
      <c r="V63" s="206" t="s">
        <v>217</v>
      </c>
      <c r="W63" s="206" t="s">
        <v>162</v>
      </c>
      <c r="X63" s="206" t="s">
        <v>162</v>
      </c>
      <c r="Y63" s="206"/>
      <c r="Z63" s="206"/>
      <c r="AA63" s="207"/>
      <c r="AB63" s="205" t="s">
        <v>217</v>
      </c>
      <c r="AC63" s="206" t="s">
        <v>217</v>
      </c>
      <c r="AD63" s="206" t="s">
        <v>162</v>
      </c>
      <c r="AE63" s="206" t="s">
        <v>162</v>
      </c>
      <c r="AF63" s="206"/>
      <c r="AG63" s="206"/>
      <c r="AH63" s="207"/>
      <c r="AI63" s="205" t="s">
        <v>217</v>
      </c>
      <c r="AJ63" s="206" t="s">
        <v>162</v>
      </c>
      <c r="AK63" s="206" t="s">
        <v>162</v>
      </c>
      <c r="AL63" s="206" t="s">
        <v>217</v>
      </c>
      <c r="AM63" s="206"/>
      <c r="AN63" s="206"/>
      <c r="AO63" s="207"/>
      <c r="AP63" s="205" t="s">
        <v>217</v>
      </c>
      <c r="AQ63" s="206" t="s">
        <v>162</v>
      </c>
      <c r="AR63" s="206" t="s">
        <v>162</v>
      </c>
      <c r="AS63" s="206" t="s">
        <v>162</v>
      </c>
      <c r="AT63" s="206"/>
      <c r="AU63" s="206"/>
      <c r="AV63" s="207"/>
      <c r="AW63" s="205"/>
      <c r="AX63" s="206"/>
      <c r="AY63" s="206"/>
      <c r="AZ63" s="666"/>
      <c r="BA63" s="667"/>
      <c r="BB63" s="668"/>
      <c r="BC63" s="667"/>
      <c r="BD63" s="629"/>
      <c r="BE63" s="630"/>
      <c r="BF63" s="630"/>
      <c r="BG63" s="630"/>
      <c r="BH63" s="631"/>
    </row>
    <row r="64" spans="2:60" ht="20.25" customHeight="1" x14ac:dyDescent="0.4">
      <c r="B64" s="123">
        <f>B61+1</f>
        <v>15</v>
      </c>
      <c r="C64" s="724"/>
      <c r="D64" s="725"/>
      <c r="E64" s="726"/>
      <c r="F64" s="223" t="str">
        <f>C63</f>
        <v>介護従業者</v>
      </c>
      <c r="G64" s="223"/>
      <c r="H64" s="735"/>
      <c r="I64" s="647"/>
      <c r="J64" s="648"/>
      <c r="K64" s="648"/>
      <c r="L64" s="649"/>
      <c r="M64" s="660"/>
      <c r="N64" s="661"/>
      <c r="O64" s="662"/>
      <c r="P64" s="23" t="s">
        <v>73</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f>IF(X63="","",VLOOKUP(X63,'【記載例】シフト記号表（勤務時間帯）'!$D$6:$X$47,21,FALSE))</f>
        <v>2.4999999999999991</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f>IF(AE63="","",VLOOKUP(AE63,'【記載例】シフト記号表（勤務時間帯）'!$D$6:$X$47,21,FALSE))</f>
        <v>2.4999999999999991</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f>IF(AL63="","",VLOOKUP(AL63,'【記載例】シフト記号表（勤務時間帯）'!$D$6:$X$47,21,FALSE))</f>
        <v>2.4999999999999991</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f>IF(AS63="","",VLOOKUP(AS63,'【記載例】シフト記号表（勤務時間帯）'!$D$6:$X$47,21,FALSE))</f>
        <v>2.4999999999999991</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638">
        <f>IF($BC$3="４週",SUM(U64:AV64),IF($BC$3="暦月",SUM(U64:AY64),""))</f>
        <v>39.999999999999993</v>
      </c>
      <c r="BA64" s="639"/>
      <c r="BB64" s="640">
        <f>IF($BC$3="４週",AZ64/4,IF($BC$3="暦月",(AZ64/($BC$8/7)),""))</f>
        <v>9.9999999999999982</v>
      </c>
      <c r="BC64" s="639"/>
      <c r="BD64" s="632"/>
      <c r="BE64" s="633"/>
      <c r="BF64" s="633"/>
      <c r="BG64" s="633"/>
      <c r="BH64" s="634"/>
    </row>
    <row r="65" spans="2:60" ht="20.25" customHeight="1" x14ac:dyDescent="0.4">
      <c r="B65" s="124"/>
      <c r="C65" s="727"/>
      <c r="D65" s="728"/>
      <c r="E65" s="729"/>
      <c r="F65" s="224"/>
      <c r="G65" s="224" t="str">
        <f>C63</f>
        <v>介護従業者</v>
      </c>
      <c r="H65" s="736"/>
      <c r="I65" s="650"/>
      <c r="J65" s="651"/>
      <c r="K65" s="651"/>
      <c r="L65" s="652"/>
      <c r="M65" s="663"/>
      <c r="N65" s="664"/>
      <c r="O65" s="665"/>
      <c r="P65" s="41" t="s">
        <v>74</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641">
        <f>IF($BC$3="４週",SUM(U65:AV65),IF($BC$3="暦月",SUM(U65:AY65),""))</f>
        <v>0</v>
      </c>
      <c r="BA65" s="642"/>
      <c r="BB65" s="643">
        <f>IF($BC$3="４週",AZ65/4,IF($BC$3="暦月",(AZ65/($BC$8/7)),""))</f>
        <v>0</v>
      </c>
      <c r="BC65" s="642"/>
      <c r="BD65" s="635"/>
      <c r="BE65" s="636"/>
      <c r="BF65" s="636"/>
      <c r="BG65" s="636"/>
      <c r="BH65" s="637"/>
    </row>
    <row r="66" spans="2:60" ht="20.25" customHeight="1" x14ac:dyDescent="0.4">
      <c r="B66" s="125"/>
      <c r="C66" s="730" t="s">
        <v>88</v>
      </c>
      <c r="D66" s="731"/>
      <c r="E66" s="732"/>
      <c r="F66" s="223"/>
      <c r="G66" s="223"/>
      <c r="H66" s="741" t="s">
        <v>125</v>
      </c>
      <c r="I66" s="644" t="s">
        <v>110</v>
      </c>
      <c r="J66" s="645"/>
      <c r="K66" s="645"/>
      <c r="L66" s="646"/>
      <c r="M66" s="657" t="s">
        <v>140</v>
      </c>
      <c r="N66" s="658"/>
      <c r="O66" s="659"/>
      <c r="P66" s="44" t="s">
        <v>18</v>
      </c>
      <c r="Q66" s="45"/>
      <c r="R66" s="45"/>
      <c r="S66" s="46"/>
      <c r="T66" s="60"/>
      <c r="U66" s="205" t="s">
        <v>168</v>
      </c>
      <c r="V66" s="206"/>
      <c r="W66" s="206" t="s">
        <v>168</v>
      </c>
      <c r="X66" s="206"/>
      <c r="Y66" s="206"/>
      <c r="Z66" s="206" t="s">
        <v>168</v>
      </c>
      <c r="AA66" s="207"/>
      <c r="AB66" s="205" t="s">
        <v>168</v>
      </c>
      <c r="AC66" s="206"/>
      <c r="AD66" s="206" t="s">
        <v>213</v>
      </c>
      <c r="AE66" s="206"/>
      <c r="AF66" s="206"/>
      <c r="AG66" s="206" t="s">
        <v>168</v>
      </c>
      <c r="AH66" s="207"/>
      <c r="AI66" s="205" t="s">
        <v>168</v>
      </c>
      <c r="AJ66" s="206"/>
      <c r="AK66" s="206" t="s">
        <v>213</v>
      </c>
      <c r="AL66" s="206"/>
      <c r="AM66" s="206"/>
      <c r="AN66" s="206" t="s">
        <v>168</v>
      </c>
      <c r="AO66" s="207"/>
      <c r="AP66" s="205" t="s">
        <v>168</v>
      </c>
      <c r="AQ66" s="206"/>
      <c r="AR66" s="206" t="s">
        <v>168</v>
      </c>
      <c r="AS66" s="206"/>
      <c r="AT66" s="206"/>
      <c r="AU66" s="206" t="s">
        <v>168</v>
      </c>
      <c r="AV66" s="207"/>
      <c r="AW66" s="205"/>
      <c r="AX66" s="206"/>
      <c r="AY66" s="206"/>
      <c r="AZ66" s="666"/>
      <c r="BA66" s="667"/>
      <c r="BB66" s="668"/>
      <c r="BC66" s="667"/>
      <c r="BD66" s="629"/>
      <c r="BE66" s="630"/>
      <c r="BF66" s="630"/>
      <c r="BG66" s="630"/>
      <c r="BH66" s="631"/>
    </row>
    <row r="67" spans="2:60" ht="20.25" customHeight="1" x14ac:dyDescent="0.4">
      <c r="B67" s="123">
        <f>B64+1</f>
        <v>16</v>
      </c>
      <c r="C67" s="724"/>
      <c r="D67" s="725"/>
      <c r="E67" s="726"/>
      <c r="F67" s="223" t="str">
        <f>C66</f>
        <v>介護従業者</v>
      </c>
      <c r="G67" s="223"/>
      <c r="H67" s="735"/>
      <c r="I67" s="647"/>
      <c r="J67" s="648"/>
      <c r="K67" s="648"/>
      <c r="L67" s="649"/>
      <c r="M67" s="660"/>
      <c r="N67" s="661"/>
      <c r="O67" s="662"/>
      <c r="P67" s="23" t="s">
        <v>73</v>
      </c>
      <c r="Q67" s="24"/>
      <c r="R67" s="24"/>
      <c r="S67" s="19"/>
      <c r="T67" s="53"/>
      <c r="U67" s="199">
        <f>IF(U66="","",VLOOKUP(U66,'【記載例】シフト記号表（勤務時間帯）'!$D$6:$X$47,21,FALSE))</f>
        <v>6</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f>IF(AB66="","",VLOOKUP(AB66,'【記載例】シフト記号表（勤務時間帯）'!$D$6:$X$47,21,FALSE))</f>
        <v>6</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f>IF(AI66="","",VLOOKUP(AI66,'【記載例】シフト記号表（勤務時間帯）'!$D$6:$X$47,21,FALSE))</f>
        <v>6</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f>IF(AP66="","",VLOOKUP(AP66,'【記載例】シフト記号表（勤務時間帯）'!$D$6:$X$47,21,FALSE))</f>
        <v>6</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638">
        <f>IF($BC$3="４週",SUM(U67:AV67),IF($BC$3="暦月",SUM(U67:AY67),""))</f>
        <v>72</v>
      </c>
      <c r="BA67" s="639"/>
      <c r="BB67" s="640">
        <f>IF($BC$3="４週",AZ67/4,IF($BC$3="暦月",(AZ67/($BC$8/7)),""))</f>
        <v>18</v>
      </c>
      <c r="BC67" s="639"/>
      <c r="BD67" s="632"/>
      <c r="BE67" s="633"/>
      <c r="BF67" s="633"/>
      <c r="BG67" s="633"/>
      <c r="BH67" s="634"/>
    </row>
    <row r="68" spans="2:60" ht="20.25" customHeight="1" thickBot="1" x14ac:dyDescent="0.45">
      <c r="B68" s="123"/>
      <c r="C68" s="780"/>
      <c r="D68" s="781"/>
      <c r="E68" s="782"/>
      <c r="F68" s="225"/>
      <c r="G68" s="225" t="str">
        <f>C66</f>
        <v>介護従業者</v>
      </c>
      <c r="H68" s="776"/>
      <c r="I68" s="773"/>
      <c r="J68" s="774"/>
      <c r="K68" s="774"/>
      <c r="L68" s="775"/>
      <c r="M68" s="777"/>
      <c r="N68" s="778"/>
      <c r="O68" s="779"/>
      <c r="P68" s="61" t="s">
        <v>74</v>
      </c>
      <c r="Q68" s="30"/>
      <c r="R68" s="30"/>
      <c r="S68" s="62"/>
      <c r="T68" s="63"/>
      <c r="U68" s="202" t="str">
        <f>IF(U66="","",VLOOKUP(U66,'【記載例】シフト記号表（勤務時間帯）'!$D$6:$Z$47,23,FALSE))</f>
        <v>-</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641">
        <f>IF($BC$3="４週",SUM(U68:AV68),IF($BC$3="暦月",SUM(U68:AY68),""))</f>
        <v>0</v>
      </c>
      <c r="BA68" s="642"/>
      <c r="BB68" s="643">
        <f>IF($BC$3="４週",AZ68/4,IF($BC$3="暦月",(AZ68/($BC$8/7)),""))</f>
        <v>0</v>
      </c>
      <c r="BC68" s="642"/>
      <c r="BD68" s="632"/>
      <c r="BE68" s="633"/>
      <c r="BF68" s="633"/>
      <c r="BG68" s="633"/>
      <c r="BH68" s="634"/>
    </row>
    <row r="69" spans="2:60" ht="20.25" customHeight="1" x14ac:dyDescent="0.4">
      <c r="B69" s="762" t="s">
        <v>230</v>
      </c>
      <c r="C69" s="763"/>
      <c r="D69" s="763"/>
      <c r="E69" s="763"/>
      <c r="F69" s="763"/>
      <c r="G69" s="763"/>
      <c r="H69" s="763"/>
      <c r="I69" s="763"/>
      <c r="J69" s="763"/>
      <c r="K69" s="763"/>
      <c r="L69" s="763"/>
      <c r="M69" s="763"/>
      <c r="N69" s="763"/>
      <c r="O69" s="763"/>
      <c r="P69" s="763"/>
      <c r="Q69" s="763"/>
      <c r="R69" s="763"/>
      <c r="S69" s="763"/>
      <c r="T69" s="764"/>
      <c r="U69" s="208">
        <v>10</v>
      </c>
      <c r="V69" s="209">
        <v>11</v>
      </c>
      <c r="W69" s="209">
        <v>12</v>
      </c>
      <c r="X69" s="209">
        <v>13</v>
      </c>
      <c r="Y69" s="209">
        <v>14</v>
      </c>
      <c r="Z69" s="209">
        <v>15</v>
      </c>
      <c r="AA69" s="210">
        <v>16</v>
      </c>
      <c r="AB69" s="211">
        <v>10</v>
      </c>
      <c r="AC69" s="209">
        <v>11</v>
      </c>
      <c r="AD69" s="209">
        <v>12</v>
      </c>
      <c r="AE69" s="209">
        <v>13</v>
      </c>
      <c r="AF69" s="209">
        <v>14</v>
      </c>
      <c r="AG69" s="209">
        <v>15</v>
      </c>
      <c r="AH69" s="210">
        <v>16</v>
      </c>
      <c r="AI69" s="211">
        <v>10</v>
      </c>
      <c r="AJ69" s="209">
        <v>11</v>
      </c>
      <c r="AK69" s="209">
        <v>12</v>
      </c>
      <c r="AL69" s="209">
        <v>13</v>
      </c>
      <c r="AM69" s="209">
        <v>14</v>
      </c>
      <c r="AN69" s="209">
        <v>15</v>
      </c>
      <c r="AO69" s="210">
        <v>16</v>
      </c>
      <c r="AP69" s="211">
        <v>10</v>
      </c>
      <c r="AQ69" s="209">
        <v>11</v>
      </c>
      <c r="AR69" s="209">
        <v>12</v>
      </c>
      <c r="AS69" s="209">
        <v>13</v>
      </c>
      <c r="AT69" s="209">
        <v>14</v>
      </c>
      <c r="AU69" s="209">
        <v>15</v>
      </c>
      <c r="AV69" s="210">
        <v>16</v>
      </c>
      <c r="AW69" s="211"/>
      <c r="AX69" s="209"/>
      <c r="AY69" s="212"/>
      <c r="AZ69" s="744"/>
      <c r="BA69" s="745"/>
      <c r="BB69" s="750"/>
      <c r="BC69" s="751"/>
      <c r="BD69" s="751"/>
      <c r="BE69" s="751"/>
      <c r="BF69" s="751"/>
      <c r="BG69" s="751"/>
      <c r="BH69" s="752"/>
    </row>
    <row r="70" spans="2:60" ht="20.25" customHeight="1" x14ac:dyDescent="0.4">
      <c r="B70" s="765" t="s">
        <v>231</v>
      </c>
      <c r="C70" s="766"/>
      <c r="D70" s="766"/>
      <c r="E70" s="766"/>
      <c r="F70" s="766"/>
      <c r="G70" s="766"/>
      <c r="H70" s="766"/>
      <c r="I70" s="766"/>
      <c r="J70" s="766"/>
      <c r="K70" s="766"/>
      <c r="L70" s="766"/>
      <c r="M70" s="766"/>
      <c r="N70" s="766"/>
      <c r="O70" s="766"/>
      <c r="P70" s="766"/>
      <c r="Q70" s="766"/>
      <c r="R70" s="766"/>
      <c r="S70" s="766"/>
      <c r="T70" s="767"/>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746"/>
      <c r="BA70" s="747"/>
      <c r="BB70" s="753"/>
      <c r="BC70" s="754"/>
      <c r="BD70" s="754"/>
      <c r="BE70" s="754"/>
      <c r="BF70" s="754"/>
      <c r="BG70" s="754"/>
      <c r="BH70" s="755"/>
    </row>
    <row r="71" spans="2:60" ht="20.25" customHeight="1" x14ac:dyDescent="0.4">
      <c r="B71" s="765" t="s">
        <v>232</v>
      </c>
      <c r="C71" s="766"/>
      <c r="D71" s="766"/>
      <c r="E71" s="766"/>
      <c r="F71" s="766"/>
      <c r="G71" s="766"/>
      <c r="H71" s="766"/>
      <c r="I71" s="766"/>
      <c r="J71" s="766"/>
      <c r="K71" s="766"/>
      <c r="L71" s="766"/>
      <c r="M71" s="766"/>
      <c r="N71" s="766"/>
      <c r="O71" s="766"/>
      <c r="P71" s="766"/>
      <c r="Q71" s="766"/>
      <c r="R71" s="766"/>
      <c r="S71" s="766"/>
      <c r="T71" s="767"/>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746"/>
      <c r="BA71" s="747"/>
      <c r="BB71" s="753"/>
      <c r="BC71" s="754"/>
      <c r="BD71" s="754"/>
      <c r="BE71" s="754"/>
      <c r="BF71" s="754"/>
      <c r="BG71" s="754"/>
      <c r="BH71" s="755"/>
    </row>
    <row r="72" spans="2:60" ht="20.25" customHeight="1" x14ac:dyDescent="0.4">
      <c r="B72" s="765" t="s">
        <v>233</v>
      </c>
      <c r="C72" s="766"/>
      <c r="D72" s="766"/>
      <c r="E72" s="766"/>
      <c r="F72" s="766"/>
      <c r="G72" s="766"/>
      <c r="H72" s="766"/>
      <c r="I72" s="766"/>
      <c r="J72" s="766"/>
      <c r="K72" s="766"/>
      <c r="L72" s="766"/>
      <c r="M72" s="766"/>
      <c r="N72" s="766"/>
      <c r="O72" s="766"/>
      <c r="P72" s="766"/>
      <c r="Q72" s="766"/>
      <c r="R72" s="766"/>
      <c r="S72" s="766"/>
      <c r="T72" s="767"/>
      <c r="U72" s="213">
        <v>3</v>
      </c>
      <c r="V72" s="214">
        <v>3</v>
      </c>
      <c r="W72" s="214">
        <v>3</v>
      </c>
      <c r="X72" s="214">
        <v>3</v>
      </c>
      <c r="Y72" s="214">
        <v>3</v>
      </c>
      <c r="Z72" s="214">
        <v>3</v>
      </c>
      <c r="AA72" s="218">
        <v>3</v>
      </c>
      <c r="AB72" s="219">
        <v>3</v>
      </c>
      <c r="AC72" s="214">
        <v>3</v>
      </c>
      <c r="AD72" s="214">
        <v>3</v>
      </c>
      <c r="AE72" s="214">
        <v>3</v>
      </c>
      <c r="AF72" s="214">
        <v>3</v>
      </c>
      <c r="AG72" s="214">
        <v>3</v>
      </c>
      <c r="AH72" s="218">
        <v>3</v>
      </c>
      <c r="AI72" s="219">
        <v>3</v>
      </c>
      <c r="AJ72" s="214">
        <v>3</v>
      </c>
      <c r="AK72" s="214">
        <v>3</v>
      </c>
      <c r="AL72" s="214">
        <v>3</v>
      </c>
      <c r="AM72" s="214">
        <v>3</v>
      </c>
      <c r="AN72" s="214">
        <v>3</v>
      </c>
      <c r="AO72" s="218">
        <v>3</v>
      </c>
      <c r="AP72" s="219">
        <v>3</v>
      </c>
      <c r="AQ72" s="214">
        <v>3</v>
      </c>
      <c r="AR72" s="214">
        <v>3</v>
      </c>
      <c r="AS72" s="214">
        <v>3</v>
      </c>
      <c r="AT72" s="214">
        <v>3</v>
      </c>
      <c r="AU72" s="214">
        <v>3</v>
      </c>
      <c r="AV72" s="218">
        <v>3</v>
      </c>
      <c r="AW72" s="219"/>
      <c r="AX72" s="214"/>
      <c r="AY72" s="217"/>
      <c r="AZ72" s="748"/>
      <c r="BA72" s="749"/>
      <c r="BB72" s="753"/>
      <c r="BC72" s="754"/>
      <c r="BD72" s="754"/>
      <c r="BE72" s="754"/>
      <c r="BF72" s="754"/>
      <c r="BG72" s="754"/>
      <c r="BH72" s="755"/>
    </row>
    <row r="73" spans="2:60" ht="20.25" customHeight="1" x14ac:dyDescent="0.4">
      <c r="B73" s="765" t="s">
        <v>234</v>
      </c>
      <c r="C73" s="766"/>
      <c r="D73" s="766"/>
      <c r="E73" s="766"/>
      <c r="F73" s="766"/>
      <c r="G73" s="766"/>
      <c r="H73" s="766"/>
      <c r="I73" s="766"/>
      <c r="J73" s="766"/>
      <c r="K73" s="766"/>
      <c r="L73" s="766"/>
      <c r="M73" s="766"/>
      <c r="N73" s="766"/>
      <c r="O73" s="766"/>
      <c r="P73" s="766"/>
      <c r="Q73" s="766"/>
      <c r="R73" s="766"/>
      <c r="S73" s="766"/>
      <c r="T73" s="767"/>
      <c r="U73" s="220">
        <f>IF(SUMIF($F$21:$F$68,"介護従業者",U21:U68)+SUMIF($F$21:$F$68,"看護職員",U21:U68)=0,"",(SUMIF($F$21:$F$68,"介護従業者",U21:U68)+SUMIF($F$21:$F$68,"看護職員",U21:U68)))</f>
        <v>48.5</v>
      </c>
      <c r="V73" s="220">
        <f t="shared" ref="V73:AY73" si="1">IF(SUMIF($F$21:$F$68,"介護従業者",V21:V68)+SUMIF($F$21:$F$68,"看護職員",V21:V68)=0,"",(SUMIF($F$21:$F$68,"介護従業者",V21:V68)+SUMIF($F$21:$F$68,"看護職員",V21:V68)))</f>
        <v>44.5</v>
      </c>
      <c r="W73" s="220">
        <f t="shared" si="1"/>
        <v>48.5</v>
      </c>
      <c r="X73" s="220">
        <f t="shared" si="1"/>
        <v>46.499999999999986</v>
      </c>
      <c r="Y73" s="220">
        <f t="shared" si="1"/>
        <v>46</v>
      </c>
      <c r="Z73" s="220">
        <f t="shared" si="1"/>
        <v>48</v>
      </c>
      <c r="AA73" s="221">
        <f t="shared" si="1"/>
        <v>46</v>
      </c>
      <c r="AB73" s="228">
        <f t="shared" si="1"/>
        <v>48.5</v>
      </c>
      <c r="AC73" s="220">
        <f t="shared" si="1"/>
        <v>44.5</v>
      </c>
      <c r="AD73" s="220">
        <f t="shared" si="1"/>
        <v>48.5</v>
      </c>
      <c r="AE73" s="220">
        <f t="shared" si="1"/>
        <v>46.5</v>
      </c>
      <c r="AF73" s="220">
        <f t="shared" si="1"/>
        <v>46</v>
      </c>
      <c r="AG73" s="220">
        <f t="shared" si="1"/>
        <v>48</v>
      </c>
      <c r="AH73" s="221">
        <f t="shared" si="1"/>
        <v>46</v>
      </c>
      <c r="AI73" s="228">
        <f t="shared" si="1"/>
        <v>48.5</v>
      </c>
      <c r="AJ73" s="220">
        <f t="shared" si="1"/>
        <v>44.5</v>
      </c>
      <c r="AK73" s="220">
        <f t="shared" si="1"/>
        <v>48.5</v>
      </c>
      <c r="AL73" s="220">
        <f t="shared" si="1"/>
        <v>46.5</v>
      </c>
      <c r="AM73" s="220">
        <f t="shared" si="1"/>
        <v>46</v>
      </c>
      <c r="AN73" s="220">
        <f t="shared" si="1"/>
        <v>48</v>
      </c>
      <c r="AO73" s="221">
        <f t="shared" si="1"/>
        <v>46</v>
      </c>
      <c r="AP73" s="228">
        <f t="shared" si="1"/>
        <v>48.5</v>
      </c>
      <c r="AQ73" s="220">
        <f t="shared" si="1"/>
        <v>44.5</v>
      </c>
      <c r="AR73" s="220">
        <f t="shared" si="1"/>
        <v>48.5</v>
      </c>
      <c r="AS73" s="220">
        <f t="shared" si="1"/>
        <v>46.5</v>
      </c>
      <c r="AT73" s="220">
        <f t="shared" si="1"/>
        <v>46</v>
      </c>
      <c r="AU73" s="220">
        <f t="shared" si="1"/>
        <v>48</v>
      </c>
      <c r="AV73" s="221">
        <f>IF(SUMIF($F$21:$F$68,"介護従業者",AV21:AV68)+SUMIF($F$21:$F$68,"看護職員",AV21:AV68)=0,"",(SUMIF($F$21:$F$68,"介護従業者",AV21:AV68)+SUMIF($F$21:$F$68,"看護職員",AV21:AV68)))</f>
        <v>46</v>
      </c>
      <c r="AW73" s="228" t="str">
        <f t="shared" si="1"/>
        <v/>
      </c>
      <c r="AX73" s="220" t="str">
        <f t="shared" si="1"/>
        <v/>
      </c>
      <c r="AY73" s="220" t="str">
        <f t="shared" si="1"/>
        <v/>
      </c>
      <c r="AZ73" s="768">
        <f>IF($BC$3="４週",SUM(U73:AV73),IF($BC$3="暦月",SUM(U73:AY73),""))</f>
        <v>1312</v>
      </c>
      <c r="BA73" s="769"/>
      <c r="BB73" s="753"/>
      <c r="BC73" s="754"/>
      <c r="BD73" s="754"/>
      <c r="BE73" s="754"/>
      <c r="BF73" s="754"/>
      <c r="BG73" s="754"/>
      <c r="BH73" s="755"/>
    </row>
    <row r="74" spans="2:60" ht="20.25" customHeight="1" x14ac:dyDescent="0.4">
      <c r="B74" s="765" t="s">
        <v>235</v>
      </c>
      <c r="C74" s="766"/>
      <c r="D74" s="766"/>
      <c r="E74" s="766"/>
      <c r="F74" s="766"/>
      <c r="G74" s="766"/>
      <c r="H74" s="766"/>
      <c r="I74" s="766"/>
      <c r="J74" s="766"/>
      <c r="K74" s="766"/>
      <c r="L74" s="766"/>
      <c r="M74" s="766"/>
      <c r="N74" s="766"/>
      <c r="O74" s="766"/>
      <c r="P74" s="766"/>
      <c r="Q74" s="766"/>
      <c r="R74" s="766"/>
      <c r="S74" s="766"/>
      <c r="T74" s="767"/>
      <c r="U74" s="228">
        <f>IF(SUMIF($F$21:$F$68,"看護職員",U21:U68)=0,"",SUMIF($F$21:$F$68,"看護職員",U21:U68))</f>
        <v>30</v>
      </c>
      <c r="V74" s="229">
        <f t="shared" ref="V74:AY74" si="2">IF(SUMIF($F$21:$F$68,"看護職員",V21:V68)=0,"",SUMIF($F$21:$F$68,"看護職員",V21:V68))</f>
        <v>29.999999999999996</v>
      </c>
      <c r="W74" s="229">
        <f t="shared" si="2"/>
        <v>30</v>
      </c>
      <c r="X74" s="229">
        <f t="shared" si="2"/>
        <v>29.999999999999993</v>
      </c>
      <c r="Y74" s="229">
        <f t="shared" si="2"/>
        <v>30</v>
      </c>
      <c r="Z74" s="229">
        <f t="shared" si="2"/>
        <v>30</v>
      </c>
      <c r="AA74" s="221">
        <f t="shared" si="2"/>
        <v>30</v>
      </c>
      <c r="AB74" s="228">
        <f>IF(SUMIF($F$21:$F$68,"看護職員",AB21:AB68)=0,"",SUMIF($F$21:$F$68,"看護職員",AB21:AB68))</f>
        <v>30</v>
      </c>
      <c r="AC74" s="229">
        <f t="shared" si="2"/>
        <v>30</v>
      </c>
      <c r="AD74" s="229">
        <f t="shared" si="2"/>
        <v>30</v>
      </c>
      <c r="AE74" s="229">
        <f t="shared" si="2"/>
        <v>30</v>
      </c>
      <c r="AF74" s="229">
        <f t="shared" si="2"/>
        <v>30</v>
      </c>
      <c r="AG74" s="229">
        <f t="shared" si="2"/>
        <v>30</v>
      </c>
      <c r="AH74" s="221">
        <f t="shared" si="2"/>
        <v>30</v>
      </c>
      <c r="AI74" s="228">
        <f>IF(SUMIF($F$21:$F$68,"看護職員",AI21:AI68)=0,"",SUMIF($F$21:$F$68,"看護職員",AI21:AI68))</f>
        <v>30</v>
      </c>
      <c r="AJ74" s="229">
        <f t="shared" si="2"/>
        <v>30</v>
      </c>
      <c r="AK74" s="229">
        <f t="shared" si="2"/>
        <v>30</v>
      </c>
      <c r="AL74" s="229">
        <f t="shared" si="2"/>
        <v>30</v>
      </c>
      <c r="AM74" s="229">
        <f t="shared" si="2"/>
        <v>30</v>
      </c>
      <c r="AN74" s="229">
        <f t="shared" si="2"/>
        <v>30</v>
      </c>
      <c r="AO74" s="221">
        <f t="shared" si="2"/>
        <v>30</v>
      </c>
      <c r="AP74" s="228">
        <f>IF(SUMIF($F$21:$F$68,"看護職員",AP21:AP68)=0,"",SUMIF($F$21:$F$68,"看護職員",AP21:AP68))</f>
        <v>30</v>
      </c>
      <c r="AQ74" s="229">
        <f t="shared" si="2"/>
        <v>30</v>
      </c>
      <c r="AR74" s="229">
        <f t="shared" si="2"/>
        <v>30</v>
      </c>
      <c r="AS74" s="229">
        <f t="shared" si="2"/>
        <v>30</v>
      </c>
      <c r="AT74" s="229">
        <f t="shared" si="2"/>
        <v>30</v>
      </c>
      <c r="AU74" s="229">
        <f t="shared" si="2"/>
        <v>30</v>
      </c>
      <c r="AV74" s="221">
        <f t="shared" si="2"/>
        <v>29.999999999999996</v>
      </c>
      <c r="AW74" s="228" t="str">
        <f>IF(SUMIF($F$21:$F$68,"看護職員",AW21:AW68)=0,"",SUMIF($F$21:$F$68,"看護職員",AW21:AW68))</f>
        <v/>
      </c>
      <c r="AX74" s="229" t="str">
        <f t="shared" si="2"/>
        <v/>
      </c>
      <c r="AY74" s="229" t="str">
        <f t="shared" si="2"/>
        <v/>
      </c>
      <c r="AZ74" s="768">
        <f>IF($BC$3="４週",SUM(U74:AV74),IF($BC$3="暦月",SUM(U74:AY74),""))</f>
        <v>840</v>
      </c>
      <c r="BA74" s="769"/>
      <c r="BB74" s="753"/>
      <c r="BC74" s="754"/>
      <c r="BD74" s="754"/>
      <c r="BE74" s="754"/>
      <c r="BF74" s="754"/>
      <c r="BG74" s="754"/>
      <c r="BH74" s="755"/>
    </row>
    <row r="75" spans="2:60" ht="20.25" customHeight="1" thickBot="1" x14ac:dyDescent="0.45">
      <c r="B75" s="759" t="s">
        <v>236</v>
      </c>
      <c r="C75" s="760"/>
      <c r="D75" s="760"/>
      <c r="E75" s="760"/>
      <c r="F75" s="760"/>
      <c r="G75" s="760"/>
      <c r="H75" s="760"/>
      <c r="I75" s="760"/>
      <c r="J75" s="760"/>
      <c r="K75" s="760"/>
      <c r="L75" s="760"/>
      <c r="M75" s="760"/>
      <c r="N75" s="760"/>
      <c r="O75" s="760"/>
      <c r="P75" s="760"/>
      <c r="Q75" s="760"/>
      <c r="R75" s="760"/>
      <c r="S75" s="760"/>
      <c r="T75" s="761"/>
      <c r="U75" s="230">
        <f>IF((SUMIF($G$21:$G$68,"介護従業者",U21:U68)+SUMIF($G$21:$G$68,"看護職員",U21:U68))=0,"",(SUMIF($G$21:$G$68,"介護従業者",U21:U68)+SUMIF($G$21:$G$68,"看護職員",U21:U68)))</f>
        <v>10</v>
      </c>
      <c r="V75" s="231">
        <f t="shared" ref="V75:AV75" si="3">IF((SUMIF($G$21:$G$68,"介護従業者",V21:V68)+SUMIF($G$21:$G$68,"看護職員",V21:V68))=0,"",(SUMIF($G$21:$G$68,"介護従業者",V21:V68)+SUMIF($G$21:$G$68,"看護職員",V21:V68)))</f>
        <v>10</v>
      </c>
      <c r="W75" s="231">
        <f t="shared" si="3"/>
        <v>10</v>
      </c>
      <c r="X75" s="231">
        <f t="shared" si="3"/>
        <v>10</v>
      </c>
      <c r="Y75" s="231">
        <f t="shared" si="3"/>
        <v>10</v>
      </c>
      <c r="Z75" s="231">
        <f t="shared" si="3"/>
        <v>10</v>
      </c>
      <c r="AA75" s="232">
        <f t="shared" si="3"/>
        <v>10</v>
      </c>
      <c r="AB75" s="230">
        <f>IF((SUMIF($G$21:$G$68,"介護従業者",AB21:AB68)+SUMIF($G$21:$G$68,"看護職員",AB21:AB68))=0,"",(SUMIF($G$21:$G$68,"介護従業者",AB21:AB68)+SUMIF($G$21:$G$68,"看護職員",AB21:AB68)))</f>
        <v>10</v>
      </c>
      <c r="AC75" s="231">
        <f t="shared" si="3"/>
        <v>10</v>
      </c>
      <c r="AD75" s="231">
        <f t="shared" si="3"/>
        <v>10</v>
      </c>
      <c r="AE75" s="231">
        <f t="shared" si="3"/>
        <v>10</v>
      </c>
      <c r="AF75" s="231">
        <f t="shared" si="3"/>
        <v>10</v>
      </c>
      <c r="AG75" s="231">
        <f t="shared" si="3"/>
        <v>10</v>
      </c>
      <c r="AH75" s="232">
        <f t="shared" si="3"/>
        <v>10</v>
      </c>
      <c r="AI75" s="230">
        <f>IF((SUMIF($G$21:$G$68,"介護従業者",AI21:AI68)+SUMIF($G$21:$G$68,"看護職員",AI21:AI68))=0,"",(SUMIF($G$21:$G$68,"介護従業者",AI21:AI68)+SUMIF($G$21:$G$68,"看護職員",AI21:AI68)))</f>
        <v>10</v>
      </c>
      <c r="AJ75" s="231">
        <f t="shared" si="3"/>
        <v>10</v>
      </c>
      <c r="AK75" s="231">
        <f t="shared" si="3"/>
        <v>10</v>
      </c>
      <c r="AL75" s="231">
        <f t="shared" si="3"/>
        <v>10</v>
      </c>
      <c r="AM75" s="231">
        <f t="shared" si="3"/>
        <v>10</v>
      </c>
      <c r="AN75" s="231">
        <f t="shared" si="3"/>
        <v>10</v>
      </c>
      <c r="AO75" s="232">
        <f t="shared" si="3"/>
        <v>10</v>
      </c>
      <c r="AP75" s="230">
        <f>IF((SUMIF($G$21:$G$68,"介護従業者",AP21:AP68)+SUMIF($G$21:$G$68,"看護職員",AP21:AP68))=0,"",(SUMIF($G$21:$G$68,"介護従業者",AP21:AP68)+SUMIF($G$21:$G$68,"看護職員",AP21:AP68)))</f>
        <v>10</v>
      </c>
      <c r="AQ75" s="231">
        <f t="shared" si="3"/>
        <v>10</v>
      </c>
      <c r="AR75" s="231">
        <f t="shared" si="3"/>
        <v>10</v>
      </c>
      <c r="AS75" s="231">
        <f t="shared" si="3"/>
        <v>10</v>
      </c>
      <c r="AT75" s="231">
        <f t="shared" si="3"/>
        <v>10</v>
      </c>
      <c r="AU75" s="231">
        <f t="shared" si="3"/>
        <v>10</v>
      </c>
      <c r="AV75" s="232">
        <f t="shared" si="3"/>
        <v>10</v>
      </c>
      <c r="AW75" s="230" t="str">
        <f t="shared" ref="AW75:AY75" si="4">IF(SUMIF($G$21:$G$68,"介護従業者",AW21:AW68)=0,"",SUMIF($G$21:$G$68,"介護従業者",AW21:AW68))</f>
        <v/>
      </c>
      <c r="AX75" s="231" t="str">
        <f t="shared" si="4"/>
        <v/>
      </c>
      <c r="AY75" s="233" t="str">
        <f t="shared" si="4"/>
        <v/>
      </c>
      <c r="AZ75" s="742">
        <f>IF($BC$3="４週",SUM(U75:AV75),IF($BC$3="暦月",SUM(U75:AY75),""))</f>
        <v>280</v>
      </c>
      <c r="BA75" s="743"/>
      <c r="BB75" s="756"/>
      <c r="BC75" s="757"/>
      <c r="BD75" s="757"/>
      <c r="BE75" s="757"/>
      <c r="BF75" s="757"/>
      <c r="BG75" s="757"/>
      <c r="BH75" s="758"/>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275" priority="193">
      <formula>OR(U$69=$B22,U$70=$B22)</formula>
    </cfRule>
  </conditionalFormatting>
  <conditionalFormatting sqref="U22:AA23">
    <cfRule type="expression" dxfId="274" priority="177">
      <formula>INDIRECT(ADDRESS(ROW(),COLUMN()))=TRUNC(INDIRECT(ADDRESS(ROW(),COLUMN())))</formula>
    </cfRule>
  </conditionalFormatting>
  <conditionalFormatting sqref="AB22:AH23">
    <cfRule type="expression" dxfId="273" priority="175">
      <formula>INDIRECT(ADDRESS(ROW(),COLUMN()))=TRUNC(INDIRECT(ADDRESS(ROW(),COLUMN())))</formula>
    </cfRule>
  </conditionalFormatting>
  <conditionalFormatting sqref="AI22:AO23">
    <cfRule type="expression" dxfId="272" priority="173">
      <formula>INDIRECT(ADDRESS(ROW(),COLUMN()))=TRUNC(INDIRECT(ADDRESS(ROW(),COLUMN())))</formula>
    </cfRule>
  </conditionalFormatting>
  <conditionalFormatting sqref="AP22:AV23">
    <cfRule type="expression" dxfId="271" priority="171">
      <formula>INDIRECT(ADDRESS(ROW(),COLUMN()))=TRUNC(INDIRECT(ADDRESS(ROW(),COLUMN())))</formula>
    </cfRule>
  </conditionalFormatting>
  <conditionalFormatting sqref="AW22:AY23">
    <cfRule type="expression" dxfId="270" priority="169">
      <formula>INDIRECT(ADDRESS(ROW(),COLUMN()))=TRUNC(INDIRECT(ADDRESS(ROW(),COLUMN())))</formula>
    </cfRule>
  </conditionalFormatting>
  <conditionalFormatting sqref="AZ22:BC23">
    <cfRule type="expression" dxfId="269" priority="168">
      <formula>INDIRECT(ADDRESS(ROW(),COLUMN()))=TRUNC(INDIRECT(ADDRESS(ROW(),COLUMN())))</formula>
    </cfRule>
  </conditionalFormatting>
  <conditionalFormatting sqref="U25:AA26">
    <cfRule type="expression" dxfId="268" priority="166">
      <formula>INDIRECT(ADDRESS(ROW(),COLUMN()))=TRUNC(INDIRECT(ADDRESS(ROW(),COLUMN())))</formula>
    </cfRule>
  </conditionalFormatting>
  <conditionalFormatting sqref="AB25:AH26">
    <cfRule type="expression" dxfId="267" priority="164">
      <formula>INDIRECT(ADDRESS(ROW(),COLUMN()))=TRUNC(INDIRECT(ADDRESS(ROW(),COLUMN())))</formula>
    </cfRule>
  </conditionalFormatting>
  <conditionalFormatting sqref="AI25:AO26">
    <cfRule type="expression" dxfId="266" priority="162">
      <formula>INDIRECT(ADDRESS(ROW(),COLUMN()))=TRUNC(INDIRECT(ADDRESS(ROW(),COLUMN())))</formula>
    </cfRule>
  </conditionalFormatting>
  <conditionalFormatting sqref="AP25:AV26">
    <cfRule type="expression" dxfId="265" priority="160">
      <formula>INDIRECT(ADDRESS(ROW(),COLUMN()))=TRUNC(INDIRECT(ADDRESS(ROW(),COLUMN())))</formula>
    </cfRule>
  </conditionalFormatting>
  <conditionalFormatting sqref="AW25:AY26">
    <cfRule type="expression" dxfId="264" priority="158">
      <formula>INDIRECT(ADDRESS(ROW(),COLUMN()))=TRUNC(INDIRECT(ADDRESS(ROW(),COLUMN())))</formula>
    </cfRule>
  </conditionalFormatting>
  <conditionalFormatting sqref="AZ25:BC26">
    <cfRule type="expression" dxfId="263" priority="157">
      <formula>INDIRECT(ADDRESS(ROW(),COLUMN()))=TRUNC(INDIRECT(ADDRESS(ROW(),COLUMN())))</formula>
    </cfRule>
  </conditionalFormatting>
  <conditionalFormatting sqref="U28:AA29">
    <cfRule type="expression" dxfId="262" priority="155">
      <formula>INDIRECT(ADDRESS(ROW(),COLUMN()))=TRUNC(INDIRECT(ADDRESS(ROW(),COLUMN())))</formula>
    </cfRule>
  </conditionalFormatting>
  <conditionalFormatting sqref="AB28:AH29">
    <cfRule type="expression" dxfId="261" priority="153">
      <formula>INDIRECT(ADDRESS(ROW(),COLUMN()))=TRUNC(INDIRECT(ADDRESS(ROW(),COLUMN())))</formula>
    </cfRule>
  </conditionalFormatting>
  <conditionalFormatting sqref="AI28:AO29">
    <cfRule type="expression" dxfId="260" priority="151">
      <formula>INDIRECT(ADDRESS(ROW(),COLUMN()))=TRUNC(INDIRECT(ADDRESS(ROW(),COLUMN())))</formula>
    </cfRule>
  </conditionalFormatting>
  <conditionalFormatting sqref="AP28:AV29">
    <cfRule type="expression" dxfId="259" priority="149">
      <formula>INDIRECT(ADDRESS(ROW(),COLUMN()))=TRUNC(INDIRECT(ADDRESS(ROW(),COLUMN())))</formula>
    </cfRule>
  </conditionalFormatting>
  <conditionalFormatting sqref="AW28:AY29">
    <cfRule type="expression" dxfId="258" priority="147">
      <formula>INDIRECT(ADDRESS(ROW(),COLUMN()))=TRUNC(INDIRECT(ADDRESS(ROW(),COLUMN())))</formula>
    </cfRule>
  </conditionalFormatting>
  <conditionalFormatting sqref="AZ28:BC29">
    <cfRule type="expression" dxfId="257" priority="146">
      <formula>INDIRECT(ADDRESS(ROW(),COLUMN()))=TRUNC(INDIRECT(ADDRESS(ROW(),COLUMN())))</formula>
    </cfRule>
  </conditionalFormatting>
  <conditionalFormatting sqref="U31:AA32">
    <cfRule type="expression" dxfId="256" priority="144">
      <formula>INDIRECT(ADDRESS(ROW(),COLUMN()))=TRUNC(INDIRECT(ADDRESS(ROW(),COLUMN())))</formula>
    </cfRule>
  </conditionalFormatting>
  <conditionalFormatting sqref="AB31:AH32">
    <cfRule type="expression" dxfId="255" priority="142">
      <formula>INDIRECT(ADDRESS(ROW(),COLUMN()))=TRUNC(INDIRECT(ADDRESS(ROW(),COLUMN())))</formula>
    </cfRule>
  </conditionalFormatting>
  <conditionalFormatting sqref="AI31:AO32">
    <cfRule type="expression" dxfId="254" priority="140">
      <formula>INDIRECT(ADDRESS(ROW(),COLUMN()))=TRUNC(INDIRECT(ADDRESS(ROW(),COLUMN())))</formula>
    </cfRule>
  </conditionalFormatting>
  <conditionalFormatting sqref="AP31:AV32">
    <cfRule type="expression" dxfId="253" priority="138">
      <formula>INDIRECT(ADDRESS(ROW(),COLUMN()))=TRUNC(INDIRECT(ADDRESS(ROW(),COLUMN())))</formula>
    </cfRule>
  </conditionalFormatting>
  <conditionalFormatting sqref="AW31:AY32">
    <cfRule type="expression" dxfId="252" priority="136">
      <formula>INDIRECT(ADDRESS(ROW(),COLUMN()))=TRUNC(INDIRECT(ADDRESS(ROW(),COLUMN())))</formula>
    </cfRule>
  </conditionalFormatting>
  <conditionalFormatting sqref="AZ31:BC32">
    <cfRule type="expression" dxfId="251" priority="135">
      <formula>INDIRECT(ADDRESS(ROW(),COLUMN()))=TRUNC(INDIRECT(ADDRESS(ROW(),COLUMN())))</formula>
    </cfRule>
  </conditionalFormatting>
  <conditionalFormatting sqref="U34:AA35">
    <cfRule type="expression" dxfId="250" priority="133">
      <formula>INDIRECT(ADDRESS(ROW(),COLUMN()))=TRUNC(INDIRECT(ADDRESS(ROW(),COLUMN())))</formula>
    </cfRule>
  </conditionalFormatting>
  <conditionalFormatting sqref="AB34:AH35">
    <cfRule type="expression" dxfId="249" priority="131">
      <formula>INDIRECT(ADDRESS(ROW(),COLUMN()))=TRUNC(INDIRECT(ADDRESS(ROW(),COLUMN())))</formula>
    </cfRule>
  </conditionalFormatting>
  <conditionalFormatting sqref="AI34:AO35">
    <cfRule type="expression" dxfId="248" priority="129">
      <formula>INDIRECT(ADDRESS(ROW(),COLUMN()))=TRUNC(INDIRECT(ADDRESS(ROW(),COLUMN())))</formula>
    </cfRule>
  </conditionalFormatting>
  <conditionalFormatting sqref="AP34:AV35">
    <cfRule type="expression" dxfId="247" priority="127">
      <formula>INDIRECT(ADDRESS(ROW(),COLUMN()))=TRUNC(INDIRECT(ADDRESS(ROW(),COLUMN())))</formula>
    </cfRule>
  </conditionalFormatting>
  <conditionalFormatting sqref="AW34:AY35">
    <cfRule type="expression" dxfId="246" priority="125">
      <formula>INDIRECT(ADDRESS(ROW(),COLUMN()))=TRUNC(INDIRECT(ADDRESS(ROW(),COLUMN())))</formula>
    </cfRule>
  </conditionalFormatting>
  <conditionalFormatting sqref="AZ34:BC35">
    <cfRule type="expression" dxfId="245" priority="124">
      <formula>INDIRECT(ADDRESS(ROW(),COLUMN()))=TRUNC(INDIRECT(ADDRESS(ROW(),COLUMN())))</formula>
    </cfRule>
  </conditionalFormatting>
  <conditionalFormatting sqref="U37:AA38">
    <cfRule type="expression" dxfId="244" priority="122">
      <formula>INDIRECT(ADDRESS(ROW(),COLUMN()))=TRUNC(INDIRECT(ADDRESS(ROW(),COLUMN())))</formula>
    </cfRule>
  </conditionalFormatting>
  <conditionalFormatting sqref="AB37:AH38">
    <cfRule type="expression" dxfId="243" priority="120">
      <formula>INDIRECT(ADDRESS(ROW(),COLUMN()))=TRUNC(INDIRECT(ADDRESS(ROW(),COLUMN())))</formula>
    </cfRule>
  </conditionalFormatting>
  <conditionalFormatting sqref="AI37:AO38">
    <cfRule type="expression" dxfId="242" priority="118">
      <formula>INDIRECT(ADDRESS(ROW(),COLUMN()))=TRUNC(INDIRECT(ADDRESS(ROW(),COLUMN())))</formula>
    </cfRule>
  </conditionalFormatting>
  <conditionalFormatting sqref="AP37:AV38">
    <cfRule type="expression" dxfId="241" priority="116">
      <formula>INDIRECT(ADDRESS(ROW(),COLUMN()))=TRUNC(INDIRECT(ADDRESS(ROW(),COLUMN())))</formula>
    </cfRule>
  </conditionalFormatting>
  <conditionalFormatting sqref="AW37:AY38">
    <cfRule type="expression" dxfId="240" priority="114">
      <formula>INDIRECT(ADDRESS(ROW(),COLUMN()))=TRUNC(INDIRECT(ADDRESS(ROW(),COLUMN())))</formula>
    </cfRule>
  </conditionalFormatting>
  <conditionalFormatting sqref="AZ37:BC38">
    <cfRule type="expression" dxfId="239" priority="113">
      <formula>INDIRECT(ADDRESS(ROW(),COLUMN()))=TRUNC(INDIRECT(ADDRESS(ROW(),COLUMN())))</formula>
    </cfRule>
  </conditionalFormatting>
  <conditionalFormatting sqref="U40:AA41">
    <cfRule type="expression" dxfId="238" priority="111">
      <formula>INDIRECT(ADDRESS(ROW(),COLUMN()))=TRUNC(INDIRECT(ADDRESS(ROW(),COLUMN())))</formula>
    </cfRule>
  </conditionalFormatting>
  <conditionalFormatting sqref="AB40:AH41">
    <cfRule type="expression" dxfId="237" priority="109">
      <formula>INDIRECT(ADDRESS(ROW(),COLUMN()))=TRUNC(INDIRECT(ADDRESS(ROW(),COLUMN())))</formula>
    </cfRule>
  </conditionalFormatting>
  <conditionalFormatting sqref="AI40:AO41">
    <cfRule type="expression" dxfId="236" priority="107">
      <formula>INDIRECT(ADDRESS(ROW(),COLUMN()))=TRUNC(INDIRECT(ADDRESS(ROW(),COLUMN())))</formula>
    </cfRule>
  </conditionalFormatting>
  <conditionalFormatting sqref="AP40:AV41">
    <cfRule type="expression" dxfId="235" priority="105">
      <formula>INDIRECT(ADDRESS(ROW(),COLUMN()))=TRUNC(INDIRECT(ADDRESS(ROW(),COLUMN())))</formula>
    </cfRule>
  </conditionalFormatting>
  <conditionalFormatting sqref="AW40:AY41">
    <cfRule type="expression" dxfId="234" priority="103">
      <formula>INDIRECT(ADDRESS(ROW(),COLUMN()))=TRUNC(INDIRECT(ADDRESS(ROW(),COLUMN())))</formula>
    </cfRule>
  </conditionalFormatting>
  <conditionalFormatting sqref="AZ40:BC41">
    <cfRule type="expression" dxfId="233" priority="102">
      <formula>INDIRECT(ADDRESS(ROW(),COLUMN()))=TRUNC(INDIRECT(ADDRESS(ROW(),COLUMN())))</formula>
    </cfRule>
  </conditionalFormatting>
  <conditionalFormatting sqref="U43:AA44">
    <cfRule type="expression" dxfId="232" priority="100">
      <formula>INDIRECT(ADDRESS(ROW(),COLUMN()))=TRUNC(INDIRECT(ADDRESS(ROW(),COLUMN())))</formula>
    </cfRule>
  </conditionalFormatting>
  <conditionalFormatting sqref="AB43:AH44">
    <cfRule type="expression" dxfId="231" priority="98">
      <formula>INDIRECT(ADDRESS(ROW(),COLUMN()))=TRUNC(INDIRECT(ADDRESS(ROW(),COLUMN())))</formula>
    </cfRule>
  </conditionalFormatting>
  <conditionalFormatting sqref="AI43:AO44">
    <cfRule type="expression" dxfId="230" priority="96">
      <formula>INDIRECT(ADDRESS(ROW(),COLUMN()))=TRUNC(INDIRECT(ADDRESS(ROW(),COLUMN())))</formula>
    </cfRule>
  </conditionalFormatting>
  <conditionalFormatting sqref="AP43:AV44">
    <cfRule type="expression" dxfId="229" priority="94">
      <formula>INDIRECT(ADDRESS(ROW(),COLUMN()))=TRUNC(INDIRECT(ADDRESS(ROW(),COLUMN())))</formula>
    </cfRule>
  </conditionalFormatting>
  <conditionalFormatting sqref="AW43:AY44">
    <cfRule type="expression" dxfId="228" priority="92">
      <formula>INDIRECT(ADDRESS(ROW(),COLUMN()))=TRUNC(INDIRECT(ADDRESS(ROW(),COLUMN())))</formula>
    </cfRule>
  </conditionalFormatting>
  <conditionalFormatting sqref="AZ43:BC44">
    <cfRule type="expression" dxfId="227" priority="91">
      <formula>INDIRECT(ADDRESS(ROW(),COLUMN()))=TRUNC(INDIRECT(ADDRESS(ROW(),COLUMN())))</formula>
    </cfRule>
  </conditionalFormatting>
  <conditionalFormatting sqref="U46:AA47">
    <cfRule type="expression" dxfId="226" priority="89">
      <formula>INDIRECT(ADDRESS(ROW(),COLUMN()))=TRUNC(INDIRECT(ADDRESS(ROW(),COLUMN())))</formula>
    </cfRule>
  </conditionalFormatting>
  <conditionalFormatting sqref="AB46:AH47">
    <cfRule type="expression" dxfId="225" priority="87">
      <formula>INDIRECT(ADDRESS(ROW(),COLUMN()))=TRUNC(INDIRECT(ADDRESS(ROW(),COLUMN())))</formula>
    </cfRule>
  </conditionalFormatting>
  <conditionalFormatting sqref="AI46:AO47">
    <cfRule type="expression" dxfId="224" priority="85">
      <formula>INDIRECT(ADDRESS(ROW(),COLUMN()))=TRUNC(INDIRECT(ADDRESS(ROW(),COLUMN())))</formula>
    </cfRule>
  </conditionalFormatting>
  <conditionalFormatting sqref="AP46:AV47">
    <cfRule type="expression" dxfId="223" priority="83">
      <formula>INDIRECT(ADDRESS(ROW(),COLUMN()))=TRUNC(INDIRECT(ADDRESS(ROW(),COLUMN())))</formula>
    </cfRule>
  </conditionalFormatting>
  <conditionalFormatting sqref="AW46:AY47">
    <cfRule type="expression" dxfId="222" priority="81">
      <formula>INDIRECT(ADDRESS(ROW(),COLUMN()))=TRUNC(INDIRECT(ADDRESS(ROW(),COLUMN())))</formula>
    </cfRule>
  </conditionalFormatting>
  <conditionalFormatting sqref="AZ46:BC47">
    <cfRule type="expression" dxfId="221" priority="80">
      <formula>INDIRECT(ADDRESS(ROW(),COLUMN()))=TRUNC(INDIRECT(ADDRESS(ROW(),COLUMN())))</formula>
    </cfRule>
  </conditionalFormatting>
  <conditionalFormatting sqref="U49:AA50">
    <cfRule type="expression" dxfId="220" priority="78">
      <formula>INDIRECT(ADDRESS(ROW(),COLUMN()))=TRUNC(INDIRECT(ADDRESS(ROW(),COLUMN())))</formula>
    </cfRule>
  </conditionalFormatting>
  <conditionalFormatting sqref="AB49:AH50">
    <cfRule type="expression" dxfId="219" priority="76">
      <formula>INDIRECT(ADDRESS(ROW(),COLUMN()))=TRUNC(INDIRECT(ADDRESS(ROW(),COLUMN())))</formula>
    </cfRule>
  </conditionalFormatting>
  <conditionalFormatting sqref="AI49:AO50">
    <cfRule type="expression" dxfId="218" priority="74">
      <formula>INDIRECT(ADDRESS(ROW(),COLUMN()))=TRUNC(INDIRECT(ADDRESS(ROW(),COLUMN())))</formula>
    </cfRule>
  </conditionalFormatting>
  <conditionalFormatting sqref="AP49:AV50">
    <cfRule type="expression" dxfId="217" priority="72">
      <formula>INDIRECT(ADDRESS(ROW(),COLUMN()))=TRUNC(INDIRECT(ADDRESS(ROW(),COLUMN())))</formula>
    </cfRule>
  </conditionalFormatting>
  <conditionalFormatting sqref="AW49:AY50">
    <cfRule type="expression" dxfId="216" priority="70">
      <formula>INDIRECT(ADDRESS(ROW(),COLUMN()))=TRUNC(INDIRECT(ADDRESS(ROW(),COLUMN())))</formula>
    </cfRule>
  </conditionalFormatting>
  <conditionalFormatting sqref="AZ49:BC50">
    <cfRule type="expression" dxfId="215" priority="69">
      <formula>INDIRECT(ADDRESS(ROW(),COLUMN()))=TRUNC(INDIRECT(ADDRESS(ROW(),COLUMN())))</formula>
    </cfRule>
  </conditionalFormatting>
  <conditionalFormatting sqref="U52:AA53">
    <cfRule type="expression" dxfId="214" priority="67">
      <formula>INDIRECT(ADDRESS(ROW(),COLUMN()))=TRUNC(INDIRECT(ADDRESS(ROW(),COLUMN())))</formula>
    </cfRule>
  </conditionalFormatting>
  <conditionalFormatting sqref="AB52:AH53">
    <cfRule type="expression" dxfId="213" priority="65">
      <formula>INDIRECT(ADDRESS(ROW(),COLUMN()))=TRUNC(INDIRECT(ADDRESS(ROW(),COLUMN())))</formula>
    </cfRule>
  </conditionalFormatting>
  <conditionalFormatting sqref="AI52:AO53">
    <cfRule type="expression" dxfId="212" priority="63">
      <formula>INDIRECT(ADDRESS(ROW(),COLUMN()))=TRUNC(INDIRECT(ADDRESS(ROW(),COLUMN())))</formula>
    </cfRule>
  </conditionalFormatting>
  <conditionalFormatting sqref="AP52:AV53">
    <cfRule type="expression" dxfId="211" priority="61">
      <formula>INDIRECT(ADDRESS(ROW(),COLUMN()))=TRUNC(INDIRECT(ADDRESS(ROW(),COLUMN())))</formula>
    </cfRule>
  </conditionalFormatting>
  <conditionalFormatting sqref="AW52:AY53">
    <cfRule type="expression" dxfId="210" priority="59">
      <formula>INDIRECT(ADDRESS(ROW(),COLUMN()))=TRUNC(INDIRECT(ADDRESS(ROW(),COLUMN())))</formula>
    </cfRule>
  </conditionalFormatting>
  <conditionalFormatting sqref="AZ52:BC53">
    <cfRule type="expression" dxfId="209" priority="58">
      <formula>INDIRECT(ADDRESS(ROW(),COLUMN()))=TRUNC(INDIRECT(ADDRESS(ROW(),COLUMN())))</formula>
    </cfRule>
  </conditionalFormatting>
  <conditionalFormatting sqref="U55:AA56">
    <cfRule type="expression" dxfId="208" priority="56">
      <formula>INDIRECT(ADDRESS(ROW(),COLUMN()))=TRUNC(INDIRECT(ADDRESS(ROW(),COLUMN())))</formula>
    </cfRule>
  </conditionalFormatting>
  <conditionalFormatting sqref="AB55:AH56">
    <cfRule type="expression" dxfId="207" priority="54">
      <formula>INDIRECT(ADDRESS(ROW(),COLUMN()))=TRUNC(INDIRECT(ADDRESS(ROW(),COLUMN())))</formula>
    </cfRule>
  </conditionalFormatting>
  <conditionalFormatting sqref="AI55:AO56">
    <cfRule type="expression" dxfId="206" priority="52">
      <formula>INDIRECT(ADDRESS(ROW(),COLUMN()))=TRUNC(INDIRECT(ADDRESS(ROW(),COLUMN())))</formula>
    </cfRule>
  </conditionalFormatting>
  <conditionalFormatting sqref="AP55:AV56">
    <cfRule type="expression" dxfId="205" priority="50">
      <formula>INDIRECT(ADDRESS(ROW(),COLUMN()))=TRUNC(INDIRECT(ADDRESS(ROW(),COLUMN())))</formula>
    </cfRule>
  </conditionalFormatting>
  <conditionalFormatting sqref="AW55:AY56">
    <cfRule type="expression" dxfId="204" priority="48">
      <formula>INDIRECT(ADDRESS(ROW(),COLUMN()))=TRUNC(INDIRECT(ADDRESS(ROW(),COLUMN())))</formula>
    </cfRule>
  </conditionalFormatting>
  <conditionalFormatting sqref="AZ55:BC56">
    <cfRule type="expression" dxfId="203" priority="47">
      <formula>INDIRECT(ADDRESS(ROW(),COLUMN()))=TRUNC(INDIRECT(ADDRESS(ROW(),COLUMN())))</formula>
    </cfRule>
  </conditionalFormatting>
  <conditionalFormatting sqref="U58:AA59">
    <cfRule type="expression" dxfId="202" priority="45">
      <formula>INDIRECT(ADDRESS(ROW(),COLUMN()))=TRUNC(INDIRECT(ADDRESS(ROW(),COLUMN())))</formula>
    </cfRule>
  </conditionalFormatting>
  <conditionalFormatting sqref="AB58:AH59">
    <cfRule type="expression" dxfId="201" priority="43">
      <formula>INDIRECT(ADDRESS(ROW(),COLUMN()))=TRUNC(INDIRECT(ADDRESS(ROW(),COLUMN())))</formula>
    </cfRule>
  </conditionalFormatting>
  <conditionalFormatting sqref="AI58:AO59">
    <cfRule type="expression" dxfId="200" priority="41">
      <formula>INDIRECT(ADDRESS(ROW(),COLUMN()))=TRUNC(INDIRECT(ADDRESS(ROW(),COLUMN())))</formula>
    </cfRule>
  </conditionalFormatting>
  <conditionalFormatting sqref="AP58:AV59">
    <cfRule type="expression" dxfId="199" priority="39">
      <formula>INDIRECT(ADDRESS(ROW(),COLUMN()))=TRUNC(INDIRECT(ADDRESS(ROW(),COLUMN())))</formula>
    </cfRule>
  </conditionalFormatting>
  <conditionalFormatting sqref="AW58:AY59">
    <cfRule type="expression" dxfId="198" priority="37">
      <formula>INDIRECT(ADDRESS(ROW(),COLUMN()))=TRUNC(INDIRECT(ADDRESS(ROW(),COLUMN())))</formula>
    </cfRule>
  </conditionalFormatting>
  <conditionalFormatting sqref="AZ58:BC59">
    <cfRule type="expression" dxfId="197" priority="36">
      <formula>INDIRECT(ADDRESS(ROW(),COLUMN()))=TRUNC(INDIRECT(ADDRESS(ROW(),COLUMN())))</formula>
    </cfRule>
  </conditionalFormatting>
  <conditionalFormatting sqref="U61:AA62">
    <cfRule type="expression" dxfId="196" priority="34">
      <formula>INDIRECT(ADDRESS(ROW(),COLUMN()))=TRUNC(INDIRECT(ADDRESS(ROW(),COLUMN())))</formula>
    </cfRule>
  </conditionalFormatting>
  <conditionalFormatting sqref="AB61:AH62">
    <cfRule type="expression" dxfId="195" priority="32">
      <formula>INDIRECT(ADDRESS(ROW(),COLUMN()))=TRUNC(INDIRECT(ADDRESS(ROW(),COLUMN())))</formula>
    </cfRule>
  </conditionalFormatting>
  <conditionalFormatting sqref="AI61:AO62">
    <cfRule type="expression" dxfId="194" priority="30">
      <formula>INDIRECT(ADDRESS(ROW(),COLUMN()))=TRUNC(INDIRECT(ADDRESS(ROW(),COLUMN())))</formula>
    </cfRule>
  </conditionalFormatting>
  <conditionalFormatting sqref="AP61:AV62">
    <cfRule type="expression" dxfId="193" priority="28">
      <formula>INDIRECT(ADDRESS(ROW(),COLUMN()))=TRUNC(INDIRECT(ADDRESS(ROW(),COLUMN())))</formula>
    </cfRule>
  </conditionalFormatting>
  <conditionalFormatting sqref="AW61:AY62">
    <cfRule type="expression" dxfId="192" priority="26">
      <formula>INDIRECT(ADDRESS(ROW(),COLUMN()))=TRUNC(INDIRECT(ADDRESS(ROW(),COLUMN())))</formula>
    </cfRule>
  </conditionalFormatting>
  <conditionalFormatting sqref="AZ61:BC62">
    <cfRule type="expression" dxfId="191" priority="25">
      <formula>INDIRECT(ADDRESS(ROW(),COLUMN()))=TRUNC(INDIRECT(ADDRESS(ROW(),COLUMN())))</formula>
    </cfRule>
  </conditionalFormatting>
  <conditionalFormatting sqref="U64:AA65">
    <cfRule type="expression" dxfId="190" priority="23">
      <formula>INDIRECT(ADDRESS(ROW(),COLUMN()))=TRUNC(INDIRECT(ADDRESS(ROW(),COLUMN())))</formula>
    </cfRule>
  </conditionalFormatting>
  <conditionalFormatting sqref="AB64:AH65">
    <cfRule type="expression" dxfId="189" priority="21">
      <formula>INDIRECT(ADDRESS(ROW(),COLUMN()))=TRUNC(INDIRECT(ADDRESS(ROW(),COLUMN())))</formula>
    </cfRule>
  </conditionalFormatting>
  <conditionalFormatting sqref="AI64:AO65">
    <cfRule type="expression" dxfId="188" priority="19">
      <formula>INDIRECT(ADDRESS(ROW(),COLUMN()))=TRUNC(INDIRECT(ADDRESS(ROW(),COLUMN())))</formula>
    </cfRule>
  </conditionalFormatting>
  <conditionalFormatting sqref="AP64:AV65">
    <cfRule type="expression" dxfId="187" priority="17">
      <formula>INDIRECT(ADDRESS(ROW(),COLUMN()))=TRUNC(INDIRECT(ADDRESS(ROW(),COLUMN())))</formula>
    </cfRule>
  </conditionalFormatting>
  <conditionalFormatting sqref="AW64:AY65">
    <cfRule type="expression" dxfId="186" priority="15">
      <formula>INDIRECT(ADDRESS(ROW(),COLUMN()))=TRUNC(INDIRECT(ADDRESS(ROW(),COLUMN())))</formula>
    </cfRule>
  </conditionalFormatting>
  <conditionalFormatting sqref="AZ64:BC65">
    <cfRule type="expression" dxfId="185" priority="14">
      <formula>INDIRECT(ADDRESS(ROW(),COLUMN()))=TRUNC(INDIRECT(ADDRESS(ROW(),COLUMN())))</formula>
    </cfRule>
  </conditionalFormatting>
  <conditionalFormatting sqref="U67:AA68">
    <cfRule type="expression" dxfId="184" priority="12">
      <formula>INDIRECT(ADDRESS(ROW(),COLUMN()))=TRUNC(INDIRECT(ADDRESS(ROW(),COLUMN())))</formula>
    </cfRule>
  </conditionalFormatting>
  <conditionalFormatting sqref="AB67:AH68">
    <cfRule type="expression" dxfId="183" priority="10">
      <formula>INDIRECT(ADDRESS(ROW(),COLUMN()))=TRUNC(INDIRECT(ADDRESS(ROW(),COLUMN())))</formula>
    </cfRule>
  </conditionalFormatting>
  <conditionalFormatting sqref="AI67:AO68">
    <cfRule type="expression" dxfId="182" priority="8">
      <formula>INDIRECT(ADDRESS(ROW(),COLUMN()))=TRUNC(INDIRECT(ADDRESS(ROW(),COLUMN())))</formula>
    </cfRule>
  </conditionalFormatting>
  <conditionalFormatting sqref="AP67:AV68">
    <cfRule type="expression" dxfId="181" priority="6">
      <formula>INDIRECT(ADDRESS(ROW(),COLUMN()))=TRUNC(INDIRECT(ADDRESS(ROW(),COLUMN())))</formula>
    </cfRule>
  </conditionalFormatting>
  <conditionalFormatting sqref="AW67:AY68">
    <cfRule type="expression" dxfId="180" priority="4">
      <formula>INDIRECT(ADDRESS(ROW(),COLUMN()))=TRUNC(INDIRECT(ADDRESS(ROW(),COLUMN())))</formula>
    </cfRule>
  </conditionalFormatting>
  <conditionalFormatting sqref="AZ67:BC68">
    <cfRule type="expression" dxfId="179" priority="3">
      <formula>INDIRECT(ADDRESS(ROW(),COLUMN()))=TRUNC(INDIRECT(ADDRESS(ROW(),COLUMN())))</formula>
    </cfRule>
  </conditionalFormatting>
  <conditionalFormatting sqref="U69:BA75">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783" t="s">
        <v>35</v>
      </c>
      <c r="G4" s="783"/>
      <c r="H4" s="783"/>
      <c r="I4" s="783"/>
      <c r="J4" s="783"/>
      <c r="K4" s="783"/>
      <c r="L4" s="783"/>
      <c r="N4" s="783" t="s">
        <v>66</v>
      </c>
      <c r="O4" s="783"/>
      <c r="P4" s="783"/>
      <c r="R4" s="783" t="s">
        <v>65</v>
      </c>
      <c r="S4" s="783"/>
      <c r="T4" s="783"/>
      <c r="U4" s="783"/>
      <c r="V4" s="783"/>
      <c r="W4" s="783"/>
      <c r="X4" s="783"/>
      <c r="Z4" s="157" t="s">
        <v>75</v>
      </c>
      <c r="AB4" s="783"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783"/>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D8" sqref="D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675" t="s">
        <v>197</v>
      </c>
      <c r="AS1" s="676"/>
      <c r="AT1" s="676"/>
      <c r="AU1" s="676"/>
      <c r="AV1" s="676"/>
      <c r="AW1" s="676"/>
      <c r="AX1" s="676"/>
      <c r="AY1" s="676"/>
      <c r="AZ1" s="676"/>
      <c r="BA1" s="676"/>
      <c r="BB1" s="676"/>
      <c r="BC1" s="676"/>
      <c r="BD1" s="676"/>
      <c r="BE1" s="676"/>
      <c r="BF1" s="676"/>
      <c r="BG1" s="676"/>
      <c r="BH1" s="9" t="s">
        <v>2</v>
      </c>
    </row>
    <row r="2" spans="2:65" s="8" customFormat="1" ht="20.25" customHeight="1" x14ac:dyDescent="0.4">
      <c r="H2" s="7"/>
      <c r="K2" s="7"/>
      <c r="L2" s="7"/>
      <c r="N2" s="9"/>
      <c r="O2" s="9"/>
      <c r="P2" s="9"/>
      <c r="Q2" s="9"/>
      <c r="R2" s="9"/>
      <c r="S2" s="9"/>
      <c r="T2" s="9"/>
      <c r="U2" s="9"/>
      <c r="Z2" s="112" t="s">
        <v>27</v>
      </c>
      <c r="AA2" s="677">
        <v>3</v>
      </c>
      <c r="AB2" s="677"/>
      <c r="AC2" s="112" t="s">
        <v>28</v>
      </c>
      <c r="AD2" s="678">
        <f>IF(AA2=0,"",YEAR(DATE(2018+AA2,1,1)))</f>
        <v>2021</v>
      </c>
      <c r="AE2" s="678"/>
      <c r="AF2" s="113" t="s">
        <v>29</v>
      </c>
      <c r="AG2" s="113" t="s">
        <v>1</v>
      </c>
      <c r="AH2" s="677">
        <v>4</v>
      </c>
      <c r="AI2" s="677"/>
      <c r="AJ2" s="113" t="s">
        <v>24</v>
      </c>
      <c r="AQ2" s="9" t="s">
        <v>31</v>
      </c>
      <c r="AR2" s="677" t="s">
        <v>32</v>
      </c>
      <c r="AS2" s="677"/>
      <c r="AT2" s="677"/>
      <c r="AU2" s="677"/>
      <c r="AV2" s="677"/>
      <c r="AW2" s="677"/>
      <c r="AX2" s="677"/>
      <c r="AY2" s="677"/>
      <c r="AZ2" s="677"/>
      <c r="BA2" s="677"/>
      <c r="BB2" s="677"/>
      <c r="BC2" s="677"/>
      <c r="BD2" s="677"/>
      <c r="BE2" s="677"/>
      <c r="BF2" s="677"/>
      <c r="BG2" s="6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679" t="s">
        <v>185</v>
      </c>
      <c r="BD3" s="680"/>
      <c r="BE3" s="680"/>
      <c r="BF3" s="681"/>
      <c r="BG3" s="9"/>
    </row>
    <row r="4" spans="2:65" s="8" customFormat="1" ht="20.25" customHeight="1" x14ac:dyDescent="0.4">
      <c r="H4" s="7"/>
      <c r="K4" s="7"/>
      <c r="M4" s="9"/>
      <c r="N4" s="9"/>
      <c r="O4" s="9"/>
      <c r="P4" s="9"/>
      <c r="Q4" s="9"/>
      <c r="R4" s="9"/>
      <c r="S4" s="9"/>
      <c r="AA4" s="35"/>
      <c r="AB4" s="35"/>
      <c r="AC4" s="36"/>
      <c r="AD4" s="37"/>
      <c r="AE4" s="36"/>
      <c r="BB4" s="38" t="s">
        <v>154</v>
      </c>
      <c r="BC4" s="679" t="s">
        <v>155</v>
      </c>
      <c r="BD4" s="680"/>
      <c r="BE4" s="680"/>
      <c r="BF4" s="68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653">
        <v>40</v>
      </c>
      <c r="AZ6" s="654"/>
      <c r="BA6" s="2" t="s">
        <v>22</v>
      </c>
      <c r="BB6" s="6"/>
      <c r="BC6" s="653">
        <v>160</v>
      </c>
      <c r="BD6" s="65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655">
        <f>DAY(EOMONTH(DATE(AD2,AH2,1),0))</f>
        <v>30</v>
      </c>
      <c r="BD8" s="65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653"/>
      <c r="BD10" s="654"/>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733"/>
      <c r="V12" s="7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682">
        <v>0.29166666666666669</v>
      </c>
      <c r="BC13" s="683"/>
      <c r="BD13" s="684"/>
      <c r="BE13" s="76" t="s">
        <v>17</v>
      </c>
      <c r="BF13" s="682">
        <v>0.83333333333333337</v>
      </c>
      <c r="BG13" s="683"/>
      <c r="BH13" s="68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682">
        <v>0.83333333333333337</v>
      </c>
      <c r="BC14" s="683"/>
      <c r="BD14" s="684"/>
      <c r="BE14" s="76" t="s">
        <v>17</v>
      </c>
      <c r="BF14" s="682">
        <v>0.29166666666666669</v>
      </c>
      <c r="BG14" s="683"/>
      <c r="BH14" s="68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694" t="s">
        <v>20</v>
      </c>
      <c r="C16" s="685" t="s">
        <v>223</v>
      </c>
      <c r="D16" s="686"/>
      <c r="E16" s="697"/>
      <c r="F16" s="173"/>
      <c r="G16" s="176"/>
      <c r="H16" s="700" t="s">
        <v>224</v>
      </c>
      <c r="I16" s="703" t="s">
        <v>225</v>
      </c>
      <c r="J16" s="686"/>
      <c r="K16" s="686"/>
      <c r="L16" s="697"/>
      <c r="M16" s="703" t="s">
        <v>226</v>
      </c>
      <c r="N16" s="686"/>
      <c r="O16" s="697"/>
      <c r="P16" s="703" t="s">
        <v>101</v>
      </c>
      <c r="Q16" s="686"/>
      <c r="R16" s="686"/>
      <c r="S16" s="686"/>
      <c r="T16" s="687"/>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2</v>
      </c>
      <c r="AS16" s="116"/>
      <c r="AT16" s="116"/>
      <c r="AU16" s="116"/>
      <c r="AV16" s="116"/>
      <c r="AW16" s="116"/>
      <c r="AX16" s="116"/>
      <c r="AY16" s="119"/>
      <c r="AZ16" s="706" t="str">
        <f>IF(BC3="計画","(11)1～4週目の勤務時間数合計","(11)1か月の勤務時間数　合計")</f>
        <v>(11)1か月の勤務時間数　合計</v>
      </c>
      <c r="BA16" s="707"/>
      <c r="BB16" s="712" t="s">
        <v>228</v>
      </c>
      <c r="BC16" s="713"/>
      <c r="BD16" s="685" t="s">
        <v>229</v>
      </c>
      <c r="BE16" s="686"/>
      <c r="BF16" s="686"/>
      <c r="BG16" s="686"/>
      <c r="BH16" s="687"/>
    </row>
    <row r="17" spans="2:60" ht="20.25" customHeight="1" x14ac:dyDescent="0.4">
      <c r="B17" s="695"/>
      <c r="C17" s="688"/>
      <c r="D17" s="689"/>
      <c r="E17" s="698"/>
      <c r="F17" s="174"/>
      <c r="G17" s="177"/>
      <c r="H17" s="701"/>
      <c r="I17" s="704"/>
      <c r="J17" s="689"/>
      <c r="K17" s="689"/>
      <c r="L17" s="698"/>
      <c r="M17" s="704"/>
      <c r="N17" s="689"/>
      <c r="O17" s="698"/>
      <c r="P17" s="704"/>
      <c r="Q17" s="689"/>
      <c r="R17" s="689"/>
      <c r="S17" s="689"/>
      <c r="T17" s="690"/>
      <c r="U17" s="718" t="s">
        <v>11</v>
      </c>
      <c r="V17" s="718"/>
      <c r="W17" s="718"/>
      <c r="X17" s="718"/>
      <c r="Y17" s="718"/>
      <c r="Z17" s="718"/>
      <c r="AA17" s="719"/>
      <c r="AB17" s="720" t="s">
        <v>12</v>
      </c>
      <c r="AC17" s="718"/>
      <c r="AD17" s="718"/>
      <c r="AE17" s="718"/>
      <c r="AF17" s="718"/>
      <c r="AG17" s="718"/>
      <c r="AH17" s="719"/>
      <c r="AI17" s="720" t="s">
        <v>13</v>
      </c>
      <c r="AJ17" s="718"/>
      <c r="AK17" s="718"/>
      <c r="AL17" s="718"/>
      <c r="AM17" s="718"/>
      <c r="AN17" s="718"/>
      <c r="AO17" s="719"/>
      <c r="AP17" s="720" t="s">
        <v>14</v>
      </c>
      <c r="AQ17" s="718"/>
      <c r="AR17" s="718"/>
      <c r="AS17" s="718"/>
      <c r="AT17" s="718"/>
      <c r="AU17" s="718"/>
      <c r="AV17" s="719"/>
      <c r="AW17" s="720" t="s">
        <v>15</v>
      </c>
      <c r="AX17" s="718"/>
      <c r="AY17" s="718"/>
      <c r="AZ17" s="708"/>
      <c r="BA17" s="709"/>
      <c r="BB17" s="714"/>
      <c r="BC17" s="715"/>
      <c r="BD17" s="688"/>
      <c r="BE17" s="689"/>
      <c r="BF17" s="689"/>
      <c r="BG17" s="689"/>
      <c r="BH17" s="690"/>
    </row>
    <row r="18" spans="2:60" ht="20.25" customHeight="1" x14ac:dyDescent="0.4">
      <c r="B18" s="695"/>
      <c r="C18" s="688"/>
      <c r="D18" s="689"/>
      <c r="E18" s="698"/>
      <c r="F18" s="174"/>
      <c r="G18" s="177"/>
      <c r="H18" s="701"/>
      <c r="I18" s="704"/>
      <c r="J18" s="689"/>
      <c r="K18" s="689"/>
      <c r="L18" s="698"/>
      <c r="M18" s="704"/>
      <c r="N18" s="689"/>
      <c r="O18" s="698"/>
      <c r="P18" s="704"/>
      <c r="Q18" s="689"/>
      <c r="R18" s="689"/>
      <c r="S18" s="689"/>
      <c r="T18" s="69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708"/>
      <c r="BA18" s="709"/>
      <c r="BB18" s="714"/>
      <c r="BC18" s="715"/>
      <c r="BD18" s="688"/>
      <c r="BE18" s="689"/>
      <c r="BF18" s="689"/>
      <c r="BG18" s="689"/>
      <c r="BH18" s="690"/>
    </row>
    <row r="19" spans="2:60" ht="20.25" hidden="1" customHeight="1" x14ac:dyDescent="0.4">
      <c r="B19" s="695"/>
      <c r="C19" s="688"/>
      <c r="D19" s="689"/>
      <c r="E19" s="698"/>
      <c r="F19" s="174"/>
      <c r="G19" s="177"/>
      <c r="H19" s="701"/>
      <c r="I19" s="704"/>
      <c r="J19" s="689"/>
      <c r="K19" s="689"/>
      <c r="L19" s="698"/>
      <c r="M19" s="704"/>
      <c r="N19" s="689"/>
      <c r="O19" s="698"/>
      <c r="P19" s="704"/>
      <c r="Q19" s="689"/>
      <c r="R19" s="689"/>
      <c r="S19" s="689"/>
      <c r="T19" s="69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708"/>
      <c r="BA19" s="709"/>
      <c r="BB19" s="714"/>
      <c r="BC19" s="715"/>
      <c r="BD19" s="688"/>
      <c r="BE19" s="689"/>
      <c r="BF19" s="689"/>
      <c r="BG19" s="689"/>
      <c r="BH19" s="690"/>
    </row>
    <row r="20" spans="2:60" ht="20.25" customHeight="1" thickBot="1" x14ac:dyDescent="0.45">
      <c r="B20" s="696"/>
      <c r="C20" s="691"/>
      <c r="D20" s="692"/>
      <c r="E20" s="699"/>
      <c r="F20" s="175"/>
      <c r="G20" s="178"/>
      <c r="H20" s="702"/>
      <c r="I20" s="705"/>
      <c r="J20" s="692"/>
      <c r="K20" s="692"/>
      <c r="L20" s="699"/>
      <c r="M20" s="705"/>
      <c r="N20" s="692"/>
      <c r="O20" s="699"/>
      <c r="P20" s="705"/>
      <c r="Q20" s="692"/>
      <c r="R20" s="692"/>
      <c r="S20" s="692"/>
      <c r="T20" s="693"/>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710"/>
      <c r="BA20" s="711"/>
      <c r="BB20" s="716"/>
      <c r="BC20" s="717"/>
      <c r="BD20" s="691"/>
      <c r="BE20" s="692"/>
      <c r="BF20" s="692"/>
      <c r="BG20" s="692"/>
      <c r="BH20" s="693"/>
    </row>
    <row r="21" spans="2:60" ht="20.25" customHeight="1" x14ac:dyDescent="0.4">
      <c r="B21" s="122"/>
      <c r="C21" s="721"/>
      <c r="D21" s="722"/>
      <c r="E21" s="723"/>
      <c r="F21" s="171"/>
      <c r="G21" s="172"/>
      <c r="H21" s="734"/>
      <c r="I21" s="770"/>
      <c r="J21" s="771"/>
      <c r="K21" s="771"/>
      <c r="L21" s="772"/>
      <c r="M21" s="737"/>
      <c r="N21" s="738"/>
      <c r="O21" s="739"/>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669"/>
      <c r="BA21" s="670"/>
      <c r="BB21" s="671"/>
      <c r="BC21" s="670"/>
      <c r="BD21" s="672"/>
      <c r="BE21" s="673"/>
      <c r="BF21" s="673"/>
      <c r="BG21" s="673"/>
      <c r="BH21" s="674"/>
    </row>
    <row r="22" spans="2:60" ht="20.25" customHeight="1" x14ac:dyDescent="0.4">
      <c r="B22" s="123">
        <v>1</v>
      </c>
      <c r="C22" s="724"/>
      <c r="D22" s="725"/>
      <c r="E22" s="726"/>
      <c r="F22" s="168">
        <f>C21</f>
        <v>0</v>
      </c>
      <c r="G22" s="164"/>
      <c r="H22" s="735"/>
      <c r="I22" s="647"/>
      <c r="J22" s="648"/>
      <c r="K22" s="648"/>
      <c r="L22" s="649"/>
      <c r="M22" s="660"/>
      <c r="N22" s="661"/>
      <c r="O22" s="662"/>
      <c r="P22" s="23" t="s">
        <v>73</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638">
        <f>IF($BC$3="４週",SUM(U22:AV22),IF($BC$3="暦月",SUM(U22:AY22),""))</f>
        <v>0</v>
      </c>
      <c r="BA22" s="639"/>
      <c r="BB22" s="640">
        <f>IF($BC$3="４週",AZ22/4,IF($BC$3="暦月",(AZ22/($BC$8/7)),""))</f>
        <v>0</v>
      </c>
      <c r="BC22" s="639"/>
      <c r="BD22" s="632"/>
      <c r="BE22" s="633"/>
      <c r="BF22" s="633"/>
      <c r="BG22" s="633"/>
      <c r="BH22" s="634"/>
    </row>
    <row r="23" spans="2:60" ht="20.25" customHeight="1" x14ac:dyDescent="0.4">
      <c r="B23" s="124"/>
      <c r="C23" s="727"/>
      <c r="D23" s="728"/>
      <c r="E23" s="729"/>
      <c r="F23" s="169"/>
      <c r="G23" s="165">
        <f>C21</f>
        <v>0</v>
      </c>
      <c r="H23" s="736"/>
      <c r="I23" s="650"/>
      <c r="J23" s="651"/>
      <c r="K23" s="651"/>
      <c r="L23" s="652"/>
      <c r="M23" s="663"/>
      <c r="N23" s="664"/>
      <c r="O23" s="665"/>
      <c r="P23" s="25" t="s">
        <v>74</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641">
        <f>IF($BC$3="４週",SUM(U23:AV23),IF($BC$3="暦月",SUM(U23:AY23),""))</f>
        <v>0</v>
      </c>
      <c r="BA23" s="642"/>
      <c r="BB23" s="643">
        <f>IF($BC$3="４週",AZ23/4,IF($BC$3="暦月",(AZ23/($BC$8/7)),""))</f>
        <v>0</v>
      </c>
      <c r="BC23" s="642"/>
      <c r="BD23" s="635"/>
      <c r="BE23" s="636"/>
      <c r="BF23" s="636"/>
      <c r="BG23" s="636"/>
      <c r="BH23" s="637"/>
    </row>
    <row r="24" spans="2:60" ht="20.25" customHeight="1" x14ac:dyDescent="0.4">
      <c r="B24" s="125"/>
      <c r="C24" s="730"/>
      <c r="D24" s="731"/>
      <c r="E24" s="732"/>
      <c r="F24" s="167"/>
      <c r="G24" s="163"/>
      <c r="H24" s="740"/>
      <c r="I24" s="644"/>
      <c r="J24" s="645"/>
      <c r="K24" s="645"/>
      <c r="L24" s="646"/>
      <c r="M24" s="657"/>
      <c r="N24" s="658"/>
      <c r="O24" s="659"/>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666"/>
      <c r="BA24" s="667"/>
      <c r="BB24" s="668"/>
      <c r="BC24" s="667"/>
      <c r="BD24" s="629"/>
      <c r="BE24" s="630"/>
      <c r="BF24" s="630"/>
      <c r="BG24" s="630"/>
      <c r="BH24" s="631"/>
    </row>
    <row r="25" spans="2:60" ht="20.25" customHeight="1" x14ac:dyDescent="0.4">
      <c r="B25" s="123">
        <f>B22+1</f>
        <v>2</v>
      </c>
      <c r="C25" s="724"/>
      <c r="D25" s="725"/>
      <c r="E25" s="726"/>
      <c r="F25" s="168">
        <f>C24</f>
        <v>0</v>
      </c>
      <c r="G25" s="164"/>
      <c r="H25" s="735"/>
      <c r="I25" s="647"/>
      <c r="J25" s="648"/>
      <c r="K25" s="648"/>
      <c r="L25" s="649"/>
      <c r="M25" s="660"/>
      <c r="N25" s="661"/>
      <c r="O25" s="662"/>
      <c r="P25" s="23" t="s">
        <v>73</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638">
        <f>IF($BC$3="４週",SUM(U25:AV25),IF($BC$3="暦月",SUM(U25:AY25),""))</f>
        <v>0</v>
      </c>
      <c r="BA25" s="639"/>
      <c r="BB25" s="640">
        <f>IF($BC$3="４週",AZ25/4,IF($BC$3="暦月",(AZ25/($BC$8/7)),""))</f>
        <v>0</v>
      </c>
      <c r="BC25" s="639"/>
      <c r="BD25" s="632"/>
      <c r="BE25" s="633"/>
      <c r="BF25" s="633"/>
      <c r="BG25" s="633"/>
      <c r="BH25" s="634"/>
    </row>
    <row r="26" spans="2:60" ht="20.25" customHeight="1" x14ac:dyDescent="0.4">
      <c r="B26" s="124"/>
      <c r="C26" s="727"/>
      <c r="D26" s="728"/>
      <c r="E26" s="729"/>
      <c r="F26" s="169"/>
      <c r="G26" s="165">
        <f>C24</f>
        <v>0</v>
      </c>
      <c r="H26" s="736"/>
      <c r="I26" s="650"/>
      <c r="J26" s="651"/>
      <c r="K26" s="651"/>
      <c r="L26" s="652"/>
      <c r="M26" s="663"/>
      <c r="N26" s="664"/>
      <c r="O26" s="665"/>
      <c r="P26" s="25" t="s">
        <v>74</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641">
        <f>IF($BC$3="４週",SUM(U26:AV26),IF($BC$3="暦月",SUM(U26:AY26),""))</f>
        <v>0</v>
      </c>
      <c r="BA26" s="642"/>
      <c r="BB26" s="643">
        <f>IF($BC$3="４週",AZ26/4,IF($BC$3="暦月",(AZ26/($BC$8/7)),""))</f>
        <v>0</v>
      </c>
      <c r="BC26" s="642"/>
      <c r="BD26" s="635"/>
      <c r="BE26" s="636"/>
      <c r="BF26" s="636"/>
      <c r="BG26" s="636"/>
      <c r="BH26" s="637"/>
    </row>
    <row r="27" spans="2:60" ht="20.25" customHeight="1" x14ac:dyDescent="0.4">
      <c r="B27" s="125"/>
      <c r="C27" s="730"/>
      <c r="D27" s="731"/>
      <c r="E27" s="732"/>
      <c r="F27" s="168"/>
      <c r="G27" s="164"/>
      <c r="H27" s="741"/>
      <c r="I27" s="644"/>
      <c r="J27" s="645"/>
      <c r="K27" s="645"/>
      <c r="L27" s="646"/>
      <c r="M27" s="657"/>
      <c r="N27" s="658"/>
      <c r="O27" s="659"/>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666"/>
      <c r="BA27" s="667"/>
      <c r="BB27" s="668"/>
      <c r="BC27" s="667"/>
      <c r="BD27" s="629"/>
      <c r="BE27" s="630"/>
      <c r="BF27" s="630"/>
      <c r="BG27" s="630"/>
      <c r="BH27" s="631"/>
    </row>
    <row r="28" spans="2:60" ht="20.25" customHeight="1" x14ac:dyDescent="0.4">
      <c r="B28" s="123">
        <f>B25+1</f>
        <v>3</v>
      </c>
      <c r="C28" s="724"/>
      <c r="D28" s="725"/>
      <c r="E28" s="726"/>
      <c r="F28" s="168">
        <f>C27</f>
        <v>0</v>
      </c>
      <c r="G28" s="164"/>
      <c r="H28" s="735"/>
      <c r="I28" s="647"/>
      <c r="J28" s="648"/>
      <c r="K28" s="648"/>
      <c r="L28" s="649"/>
      <c r="M28" s="660"/>
      <c r="N28" s="661"/>
      <c r="O28" s="662"/>
      <c r="P28" s="23" t="s">
        <v>73</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638">
        <f>IF($BC$3="４週",SUM(U28:AV28),IF($BC$3="暦月",SUM(U28:AY28),""))</f>
        <v>0</v>
      </c>
      <c r="BA28" s="639"/>
      <c r="BB28" s="640">
        <f>IF($BC$3="４週",AZ28/4,IF($BC$3="暦月",(AZ28/($BC$8/7)),""))</f>
        <v>0</v>
      </c>
      <c r="BC28" s="639"/>
      <c r="BD28" s="632"/>
      <c r="BE28" s="633"/>
      <c r="BF28" s="633"/>
      <c r="BG28" s="633"/>
      <c r="BH28" s="634"/>
    </row>
    <row r="29" spans="2:60" ht="20.25" customHeight="1" x14ac:dyDescent="0.4">
      <c r="B29" s="124"/>
      <c r="C29" s="727"/>
      <c r="D29" s="728"/>
      <c r="E29" s="729"/>
      <c r="F29" s="169"/>
      <c r="G29" s="165">
        <f>C27</f>
        <v>0</v>
      </c>
      <c r="H29" s="736"/>
      <c r="I29" s="650"/>
      <c r="J29" s="651"/>
      <c r="K29" s="651"/>
      <c r="L29" s="652"/>
      <c r="M29" s="663"/>
      <c r="N29" s="664"/>
      <c r="O29" s="665"/>
      <c r="P29" s="25" t="s">
        <v>74</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641">
        <f>IF($BC$3="４週",SUM(U29:AV29),IF($BC$3="暦月",SUM(U29:AY29),""))</f>
        <v>0</v>
      </c>
      <c r="BA29" s="642"/>
      <c r="BB29" s="643">
        <f>IF($BC$3="４週",AZ29/4,IF($BC$3="暦月",(AZ29/($BC$8/7)),""))</f>
        <v>0</v>
      </c>
      <c r="BC29" s="642"/>
      <c r="BD29" s="635"/>
      <c r="BE29" s="636"/>
      <c r="BF29" s="636"/>
      <c r="BG29" s="636"/>
      <c r="BH29" s="637"/>
    </row>
    <row r="30" spans="2:60" ht="20.25" customHeight="1" x14ac:dyDescent="0.4">
      <c r="B30" s="125"/>
      <c r="C30" s="730"/>
      <c r="D30" s="731"/>
      <c r="E30" s="732"/>
      <c r="F30" s="168"/>
      <c r="G30" s="164"/>
      <c r="H30" s="741"/>
      <c r="I30" s="644"/>
      <c r="J30" s="645"/>
      <c r="K30" s="645"/>
      <c r="L30" s="646"/>
      <c r="M30" s="657"/>
      <c r="N30" s="658"/>
      <c r="O30" s="659"/>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666"/>
      <c r="BA30" s="667"/>
      <c r="BB30" s="668"/>
      <c r="BC30" s="667"/>
      <c r="BD30" s="629"/>
      <c r="BE30" s="630"/>
      <c r="BF30" s="630"/>
      <c r="BG30" s="630"/>
      <c r="BH30" s="631"/>
    </row>
    <row r="31" spans="2:60" ht="20.25" customHeight="1" x14ac:dyDescent="0.4">
      <c r="B31" s="123">
        <f>B28+1</f>
        <v>4</v>
      </c>
      <c r="C31" s="724"/>
      <c r="D31" s="725"/>
      <c r="E31" s="726"/>
      <c r="F31" s="168">
        <f>C30</f>
        <v>0</v>
      </c>
      <c r="G31" s="164"/>
      <c r="H31" s="735"/>
      <c r="I31" s="647"/>
      <c r="J31" s="648"/>
      <c r="K31" s="648"/>
      <c r="L31" s="649"/>
      <c r="M31" s="660"/>
      <c r="N31" s="661"/>
      <c r="O31" s="662"/>
      <c r="P31" s="23" t="s">
        <v>73</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638">
        <f>IF($BC$3="４週",SUM(U31:AV31),IF($BC$3="暦月",SUM(U31:AY31),""))</f>
        <v>0</v>
      </c>
      <c r="BA31" s="639"/>
      <c r="BB31" s="640">
        <f>IF($BC$3="４週",AZ31/4,IF($BC$3="暦月",(AZ31/($BC$8/7)),""))</f>
        <v>0</v>
      </c>
      <c r="BC31" s="639"/>
      <c r="BD31" s="632"/>
      <c r="BE31" s="633"/>
      <c r="BF31" s="633"/>
      <c r="BG31" s="633"/>
      <c r="BH31" s="634"/>
    </row>
    <row r="32" spans="2:60" ht="20.25" customHeight="1" x14ac:dyDescent="0.4">
      <c r="B32" s="124"/>
      <c r="C32" s="727"/>
      <c r="D32" s="728"/>
      <c r="E32" s="729"/>
      <c r="F32" s="169"/>
      <c r="G32" s="165">
        <f>C30</f>
        <v>0</v>
      </c>
      <c r="H32" s="736"/>
      <c r="I32" s="650"/>
      <c r="J32" s="651"/>
      <c r="K32" s="651"/>
      <c r="L32" s="652"/>
      <c r="M32" s="663"/>
      <c r="N32" s="664"/>
      <c r="O32" s="665"/>
      <c r="P32" s="25" t="s">
        <v>74</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641">
        <f>IF($BC$3="４週",SUM(U32:AV32),IF($BC$3="暦月",SUM(U32:AY32),""))</f>
        <v>0</v>
      </c>
      <c r="BA32" s="642"/>
      <c r="BB32" s="643">
        <f>IF($BC$3="４週",AZ32/4,IF($BC$3="暦月",(AZ32/($BC$8/7)),""))</f>
        <v>0</v>
      </c>
      <c r="BC32" s="642"/>
      <c r="BD32" s="635"/>
      <c r="BE32" s="636"/>
      <c r="BF32" s="636"/>
      <c r="BG32" s="636"/>
      <c r="BH32" s="637"/>
    </row>
    <row r="33" spans="2:60" ht="20.25" customHeight="1" x14ac:dyDescent="0.4">
      <c r="B33" s="125"/>
      <c r="C33" s="730"/>
      <c r="D33" s="731"/>
      <c r="E33" s="732"/>
      <c r="F33" s="168"/>
      <c r="G33" s="164"/>
      <c r="H33" s="741"/>
      <c r="I33" s="644"/>
      <c r="J33" s="645"/>
      <c r="K33" s="645"/>
      <c r="L33" s="646"/>
      <c r="M33" s="657"/>
      <c r="N33" s="658"/>
      <c r="O33" s="659"/>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666"/>
      <c r="BA33" s="667"/>
      <c r="BB33" s="668"/>
      <c r="BC33" s="667"/>
      <c r="BD33" s="629"/>
      <c r="BE33" s="630"/>
      <c r="BF33" s="630"/>
      <c r="BG33" s="630"/>
      <c r="BH33" s="631"/>
    </row>
    <row r="34" spans="2:60" ht="20.25" customHeight="1" x14ac:dyDescent="0.4">
      <c r="B34" s="123">
        <f>B31+1</f>
        <v>5</v>
      </c>
      <c r="C34" s="724"/>
      <c r="D34" s="725"/>
      <c r="E34" s="726"/>
      <c r="F34" s="168">
        <f>C33</f>
        <v>0</v>
      </c>
      <c r="G34" s="164"/>
      <c r="H34" s="735"/>
      <c r="I34" s="647"/>
      <c r="J34" s="648"/>
      <c r="K34" s="648"/>
      <c r="L34" s="649"/>
      <c r="M34" s="660"/>
      <c r="N34" s="661"/>
      <c r="O34" s="662"/>
      <c r="P34" s="23" t="s">
        <v>73</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638">
        <f>IF($BC$3="４週",SUM(U34:AV34),IF($BC$3="暦月",SUM(U34:AY34),""))</f>
        <v>0</v>
      </c>
      <c r="BA34" s="639"/>
      <c r="BB34" s="640">
        <f>IF($BC$3="４週",AZ34/4,IF($BC$3="暦月",(AZ34/($BC$8/7)),""))</f>
        <v>0</v>
      </c>
      <c r="BC34" s="639"/>
      <c r="BD34" s="632"/>
      <c r="BE34" s="633"/>
      <c r="BF34" s="633"/>
      <c r="BG34" s="633"/>
      <c r="BH34" s="634"/>
    </row>
    <row r="35" spans="2:60" ht="20.25" customHeight="1" x14ac:dyDescent="0.4">
      <c r="B35" s="124"/>
      <c r="C35" s="727"/>
      <c r="D35" s="728"/>
      <c r="E35" s="729"/>
      <c r="F35" s="169"/>
      <c r="G35" s="165">
        <f>C33</f>
        <v>0</v>
      </c>
      <c r="H35" s="736"/>
      <c r="I35" s="650"/>
      <c r="J35" s="651"/>
      <c r="K35" s="651"/>
      <c r="L35" s="652"/>
      <c r="M35" s="663"/>
      <c r="N35" s="664"/>
      <c r="O35" s="665"/>
      <c r="P35" s="25" t="s">
        <v>74</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641">
        <f>IF($BC$3="４週",SUM(U35:AV35),IF($BC$3="暦月",SUM(U35:AY35),""))</f>
        <v>0</v>
      </c>
      <c r="BA35" s="642"/>
      <c r="BB35" s="643">
        <f>IF($BC$3="４週",AZ35/4,IF($BC$3="暦月",(AZ35/($BC$8/7)),""))</f>
        <v>0</v>
      </c>
      <c r="BC35" s="642"/>
      <c r="BD35" s="635"/>
      <c r="BE35" s="636"/>
      <c r="BF35" s="636"/>
      <c r="BG35" s="636"/>
      <c r="BH35" s="637"/>
    </row>
    <row r="36" spans="2:60" ht="20.25" customHeight="1" x14ac:dyDescent="0.4">
      <c r="B36" s="125"/>
      <c r="C36" s="730"/>
      <c r="D36" s="731"/>
      <c r="E36" s="732"/>
      <c r="F36" s="168"/>
      <c r="G36" s="164"/>
      <c r="H36" s="741"/>
      <c r="I36" s="644"/>
      <c r="J36" s="645"/>
      <c r="K36" s="645"/>
      <c r="L36" s="646"/>
      <c r="M36" s="657"/>
      <c r="N36" s="658"/>
      <c r="O36" s="659"/>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666"/>
      <c r="BA36" s="667"/>
      <c r="BB36" s="668"/>
      <c r="BC36" s="667"/>
      <c r="BD36" s="629"/>
      <c r="BE36" s="630"/>
      <c r="BF36" s="630"/>
      <c r="BG36" s="630"/>
      <c r="BH36" s="631"/>
    </row>
    <row r="37" spans="2:60" ht="20.25" customHeight="1" x14ac:dyDescent="0.4">
      <c r="B37" s="123">
        <f>B34+1</f>
        <v>6</v>
      </c>
      <c r="C37" s="724"/>
      <c r="D37" s="725"/>
      <c r="E37" s="726"/>
      <c r="F37" s="168">
        <f>C36</f>
        <v>0</v>
      </c>
      <c r="G37" s="164"/>
      <c r="H37" s="735"/>
      <c r="I37" s="647"/>
      <c r="J37" s="648"/>
      <c r="K37" s="648"/>
      <c r="L37" s="649"/>
      <c r="M37" s="660"/>
      <c r="N37" s="661"/>
      <c r="O37" s="662"/>
      <c r="P37" s="23" t="s">
        <v>73</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638">
        <f>IF($BC$3="４週",SUM(U37:AV37),IF($BC$3="暦月",SUM(U37:AY37),""))</f>
        <v>0</v>
      </c>
      <c r="BA37" s="639"/>
      <c r="BB37" s="640">
        <f>IF($BC$3="４週",AZ37/4,IF($BC$3="暦月",(AZ37/($BC$8/7)),""))</f>
        <v>0</v>
      </c>
      <c r="BC37" s="639"/>
      <c r="BD37" s="632"/>
      <c r="BE37" s="633"/>
      <c r="BF37" s="633"/>
      <c r="BG37" s="633"/>
      <c r="BH37" s="634"/>
    </row>
    <row r="38" spans="2:60" ht="20.25" customHeight="1" x14ac:dyDescent="0.4">
      <c r="B38" s="124"/>
      <c r="C38" s="727"/>
      <c r="D38" s="728"/>
      <c r="E38" s="729"/>
      <c r="F38" s="169"/>
      <c r="G38" s="165">
        <f>C36</f>
        <v>0</v>
      </c>
      <c r="H38" s="736"/>
      <c r="I38" s="650"/>
      <c r="J38" s="651"/>
      <c r="K38" s="651"/>
      <c r="L38" s="652"/>
      <c r="M38" s="663"/>
      <c r="N38" s="664"/>
      <c r="O38" s="665"/>
      <c r="P38" s="25" t="s">
        <v>74</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641">
        <f>IF($BC$3="４週",SUM(U38:AV38),IF($BC$3="暦月",SUM(U38:AY38),""))</f>
        <v>0</v>
      </c>
      <c r="BA38" s="642"/>
      <c r="BB38" s="643">
        <f>IF($BC$3="４週",AZ38/4,IF($BC$3="暦月",(AZ38/($BC$8/7)),""))</f>
        <v>0</v>
      </c>
      <c r="BC38" s="642"/>
      <c r="BD38" s="635"/>
      <c r="BE38" s="636"/>
      <c r="BF38" s="636"/>
      <c r="BG38" s="636"/>
      <c r="BH38" s="637"/>
    </row>
    <row r="39" spans="2:60" ht="20.25" customHeight="1" x14ac:dyDescent="0.4">
      <c r="B39" s="125"/>
      <c r="C39" s="730"/>
      <c r="D39" s="731"/>
      <c r="E39" s="732"/>
      <c r="F39" s="168"/>
      <c r="G39" s="164"/>
      <c r="H39" s="741"/>
      <c r="I39" s="644"/>
      <c r="J39" s="645"/>
      <c r="K39" s="645"/>
      <c r="L39" s="646"/>
      <c r="M39" s="657"/>
      <c r="N39" s="658"/>
      <c r="O39" s="659"/>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666"/>
      <c r="BA39" s="667"/>
      <c r="BB39" s="668"/>
      <c r="BC39" s="667"/>
      <c r="BD39" s="629"/>
      <c r="BE39" s="630"/>
      <c r="BF39" s="630"/>
      <c r="BG39" s="630"/>
      <c r="BH39" s="631"/>
    </row>
    <row r="40" spans="2:60" ht="20.25" customHeight="1" x14ac:dyDescent="0.4">
      <c r="B40" s="123">
        <f>B37+1</f>
        <v>7</v>
      </c>
      <c r="C40" s="724"/>
      <c r="D40" s="725"/>
      <c r="E40" s="726"/>
      <c r="F40" s="168">
        <f>C39</f>
        <v>0</v>
      </c>
      <c r="G40" s="164"/>
      <c r="H40" s="735"/>
      <c r="I40" s="647"/>
      <c r="J40" s="648"/>
      <c r="K40" s="648"/>
      <c r="L40" s="649"/>
      <c r="M40" s="660"/>
      <c r="N40" s="661"/>
      <c r="O40" s="662"/>
      <c r="P40" s="23" t="s">
        <v>73</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638">
        <f>IF($BC$3="４週",SUM(U40:AV40),IF($BC$3="暦月",SUM(U40:AY40),""))</f>
        <v>0</v>
      </c>
      <c r="BA40" s="639"/>
      <c r="BB40" s="640">
        <f>IF($BC$3="４週",AZ40/4,IF($BC$3="暦月",(AZ40/($BC$8/7)),""))</f>
        <v>0</v>
      </c>
      <c r="BC40" s="639"/>
      <c r="BD40" s="632"/>
      <c r="BE40" s="633"/>
      <c r="BF40" s="633"/>
      <c r="BG40" s="633"/>
      <c r="BH40" s="634"/>
    </row>
    <row r="41" spans="2:60" ht="20.25" customHeight="1" x14ac:dyDescent="0.4">
      <c r="B41" s="124"/>
      <c r="C41" s="727"/>
      <c r="D41" s="728"/>
      <c r="E41" s="729"/>
      <c r="F41" s="169"/>
      <c r="G41" s="165">
        <f>C39</f>
        <v>0</v>
      </c>
      <c r="H41" s="736"/>
      <c r="I41" s="650"/>
      <c r="J41" s="651"/>
      <c r="K41" s="651"/>
      <c r="L41" s="652"/>
      <c r="M41" s="663"/>
      <c r="N41" s="664"/>
      <c r="O41" s="665"/>
      <c r="P41" s="25" t="s">
        <v>74</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641">
        <f>IF($BC$3="４週",SUM(U41:AV41),IF($BC$3="暦月",SUM(U41:AY41),""))</f>
        <v>0</v>
      </c>
      <c r="BA41" s="642"/>
      <c r="BB41" s="643">
        <f>IF($BC$3="４週",AZ41/4,IF($BC$3="暦月",(AZ41/($BC$8/7)),""))</f>
        <v>0</v>
      </c>
      <c r="BC41" s="642"/>
      <c r="BD41" s="635"/>
      <c r="BE41" s="636"/>
      <c r="BF41" s="636"/>
      <c r="BG41" s="636"/>
      <c r="BH41" s="637"/>
    </row>
    <row r="42" spans="2:60" ht="20.25" customHeight="1" x14ac:dyDescent="0.4">
      <c r="B42" s="125"/>
      <c r="C42" s="730"/>
      <c r="D42" s="731"/>
      <c r="E42" s="732"/>
      <c r="F42" s="168"/>
      <c r="G42" s="164"/>
      <c r="H42" s="741"/>
      <c r="I42" s="644"/>
      <c r="J42" s="645"/>
      <c r="K42" s="645"/>
      <c r="L42" s="646"/>
      <c r="M42" s="657"/>
      <c r="N42" s="658"/>
      <c r="O42" s="659"/>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666"/>
      <c r="BA42" s="667"/>
      <c r="BB42" s="668"/>
      <c r="BC42" s="667"/>
      <c r="BD42" s="629"/>
      <c r="BE42" s="630"/>
      <c r="BF42" s="630"/>
      <c r="BG42" s="630"/>
      <c r="BH42" s="631"/>
    </row>
    <row r="43" spans="2:60" ht="20.25" customHeight="1" x14ac:dyDescent="0.4">
      <c r="B43" s="123">
        <f>B40+1</f>
        <v>8</v>
      </c>
      <c r="C43" s="724"/>
      <c r="D43" s="725"/>
      <c r="E43" s="726"/>
      <c r="F43" s="168">
        <f>C42</f>
        <v>0</v>
      </c>
      <c r="G43" s="164"/>
      <c r="H43" s="735"/>
      <c r="I43" s="647"/>
      <c r="J43" s="648"/>
      <c r="K43" s="648"/>
      <c r="L43" s="649"/>
      <c r="M43" s="660"/>
      <c r="N43" s="661"/>
      <c r="O43" s="662"/>
      <c r="P43" s="23" t="s">
        <v>73</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638">
        <f>IF($BC$3="４週",SUM(U43:AV43),IF($BC$3="暦月",SUM(U43:AY43),""))</f>
        <v>0</v>
      </c>
      <c r="BA43" s="639"/>
      <c r="BB43" s="640">
        <f>IF($BC$3="４週",AZ43/4,IF($BC$3="暦月",(AZ43/($BC$8/7)),""))</f>
        <v>0</v>
      </c>
      <c r="BC43" s="639"/>
      <c r="BD43" s="632"/>
      <c r="BE43" s="633"/>
      <c r="BF43" s="633"/>
      <c r="BG43" s="633"/>
      <c r="BH43" s="634"/>
    </row>
    <row r="44" spans="2:60" ht="20.25" customHeight="1" x14ac:dyDescent="0.4">
      <c r="B44" s="124"/>
      <c r="C44" s="727"/>
      <c r="D44" s="728"/>
      <c r="E44" s="729"/>
      <c r="F44" s="169"/>
      <c r="G44" s="165">
        <f>C42</f>
        <v>0</v>
      </c>
      <c r="H44" s="736"/>
      <c r="I44" s="650"/>
      <c r="J44" s="651"/>
      <c r="K44" s="651"/>
      <c r="L44" s="652"/>
      <c r="M44" s="663"/>
      <c r="N44" s="664"/>
      <c r="O44" s="665"/>
      <c r="P44" s="25" t="s">
        <v>74</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641">
        <f>IF($BC$3="４週",SUM(U44:AV44),IF($BC$3="暦月",SUM(U44:AY44),""))</f>
        <v>0</v>
      </c>
      <c r="BA44" s="642"/>
      <c r="BB44" s="643">
        <f>IF($BC$3="４週",AZ44/4,IF($BC$3="暦月",(AZ44/($BC$8/7)),""))</f>
        <v>0</v>
      </c>
      <c r="BC44" s="642"/>
      <c r="BD44" s="635"/>
      <c r="BE44" s="636"/>
      <c r="BF44" s="636"/>
      <c r="BG44" s="636"/>
      <c r="BH44" s="637"/>
    </row>
    <row r="45" spans="2:60" ht="20.25" customHeight="1" x14ac:dyDescent="0.4">
      <c r="B45" s="125"/>
      <c r="C45" s="730"/>
      <c r="D45" s="731"/>
      <c r="E45" s="732"/>
      <c r="F45" s="168"/>
      <c r="G45" s="164"/>
      <c r="H45" s="741"/>
      <c r="I45" s="644"/>
      <c r="J45" s="645"/>
      <c r="K45" s="645"/>
      <c r="L45" s="646"/>
      <c r="M45" s="657"/>
      <c r="N45" s="658"/>
      <c r="O45" s="659"/>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666"/>
      <c r="BA45" s="667"/>
      <c r="BB45" s="668"/>
      <c r="BC45" s="667"/>
      <c r="BD45" s="629"/>
      <c r="BE45" s="630"/>
      <c r="BF45" s="630"/>
      <c r="BG45" s="630"/>
      <c r="BH45" s="631"/>
    </row>
    <row r="46" spans="2:60" ht="20.25" customHeight="1" x14ac:dyDescent="0.4">
      <c r="B46" s="123">
        <f>B43+1</f>
        <v>9</v>
      </c>
      <c r="C46" s="724"/>
      <c r="D46" s="725"/>
      <c r="E46" s="726"/>
      <c r="F46" s="168">
        <f>C45</f>
        <v>0</v>
      </c>
      <c r="G46" s="164"/>
      <c r="H46" s="735"/>
      <c r="I46" s="647"/>
      <c r="J46" s="648"/>
      <c r="K46" s="648"/>
      <c r="L46" s="649"/>
      <c r="M46" s="660"/>
      <c r="N46" s="661"/>
      <c r="O46" s="662"/>
      <c r="P46" s="23" t="s">
        <v>73</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638">
        <f>IF($BC$3="４週",SUM(U46:AV46),IF($BC$3="暦月",SUM(U46:AY46),""))</f>
        <v>0</v>
      </c>
      <c r="BA46" s="639"/>
      <c r="BB46" s="640">
        <f>IF($BC$3="４週",AZ46/4,IF($BC$3="暦月",(AZ46/($BC$8/7)),""))</f>
        <v>0</v>
      </c>
      <c r="BC46" s="639"/>
      <c r="BD46" s="632"/>
      <c r="BE46" s="633"/>
      <c r="BF46" s="633"/>
      <c r="BG46" s="633"/>
      <c r="BH46" s="634"/>
    </row>
    <row r="47" spans="2:60" ht="20.25" customHeight="1" x14ac:dyDescent="0.4">
      <c r="B47" s="124"/>
      <c r="C47" s="727"/>
      <c r="D47" s="728"/>
      <c r="E47" s="729"/>
      <c r="F47" s="169"/>
      <c r="G47" s="165">
        <f>C45</f>
        <v>0</v>
      </c>
      <c r="H47" s="736"/>
      <c r="I47" s="650"/>
      <c r="J47" s="651"/>
      <c r="K47" s="651"/>
      <c r="L47" s="652"/>
      <c r="M47" s="663"/>
      <c r="N47" s="664"/>
      <c r="O47" s="665"/>
      <c r="P47" s="25" t="s">
        <v>74</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641">
        <f>IF($BC$3="４週",SUM(U47:AV47),IF($BC$3="暦月",SUM(U47:AY47),""))</f>
        <v>0</v>
      </c>
      <c r="BA47" s="642"/>
      <c r="BB47" s="643">
        <f>IF($BC$3="４週",AZ47/4,IF($BC$3="暦月",(AZ47/($BC$8/7)),""))</f>
        <v>0</v>
      </c>
      <c r="BC47" s="642"/>
      <c r="BD47" s="635"/>
      <c r="BE47" s="636"/>
      <c r="BF47" s="636"/>
      <c r="BG47" s="636"/>
      <c r="BH47" s="637"/>
    </row>
    <row r="48" spans="2:60" ht="20.25" customHeight="1" x14ac:dyDescent="0.4">
      <c r="B48" s="125"/>
      <c r="C48" s="730"/>
      <c r="D48" s="731"/>
      <c r="E48" s="732"/>
      <c r="F48" s="168"/>
      <c r="G48" s="164"/>
      <c r="H48" s="741"/>
      <c r="I48" s="644"/>
      <c r="J48" s="645"/>
      <c r="K48" s="645"/>
      <c r="L48" s="646"/>
      <c r="M48" s="657"/>
      <c r="N48" s="658"/>
      <c r="O48" s="659"/>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666"/>
      <c r="BA48" s="667"/>
      <c r="BB48" s="668"/>
      <c r="BC48" s="667"/>
      <c r="BD48" s="629"/>
      <c r="BE48" s="630"/>
      <c r="BF48" s="630"/>
      <c r="BG48" s="630"/>
      <c r="BH48" s="631"/>
    </row>
    <row r="49" spans="2:60" ht="20.25" customHeight="1" x14ac:dyDescent="0.4">
      <c r="B49" s="123">
        <f>B46+1</f>
        <v>10</v>
      </c>
      <c r="C49" s="724"/>
      <c r="D49" s="725"/>
      <c r="E49" s="726"/>
      <c r="F49" s="168">
        <f>C48</f>
        <v>0</v>
      </c>
      <c r="G49" s="164"/>
      <c r="H49" s="735"/>
      <c r="I49" s="647"/>
      <c r="J49" s="648"/>
      <c r="K49" s="648"/>
      <c r="L49" s="649"/>
      <c r="M49" s="660"/>
      <c r="N49" s="661"/>
      <c r="O49" s="662"/>
      <c r="P49" s="23" t="s">
        <v>73</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638">
        <f>IF($BC$3="４週",SUM(U49:AV49),IF($BC$3="暦月",SUM(U49:AY49),""))</f>
        <v>0</v>
      </c>
      <c r="BA49" s="639"/>
      <c r="BB49" s="640">
        <f>IF($BC$3="４週",AZ49/4,IF($BC$3="暦月",(AZ49/($BC$8/7)),""))</f>
        <v>0</v>
      </c>
      <c r="BC49" s="639"/>
      <c r="BD49" s="632"/>
      <c r="BE49" s="633"/>
      <c r="BF49" s="633"/>
      <c r="BG49" s="633"/>
      <c r="BH49" s="634"/>
    </row>
    <row r="50" spans="2:60" ht="20.25" customHeight="1" x14ac:dyDescent="0.4">
      <c r="B50" s="124"/>
      <c r="C50" s="727"/>
      <c r="D50" s="728"/>
      <c r="E50" s="729"/>
      <c r="F50" s="169"/>
      <c r="G50" s="165">
        <f>C48</f>
        <v>0</v>
      </c>
      <c r="H50" s="736"/>
      <c r="I50" s="650"/>
      <c r="J50" s="651"/>
      <c r="K50" s="651"/>
      <c r="L50" s="652"/>
      <c r="M50" s="663"/>
      <c r="N50" s="664"/>
      <c r="O50" s="665"/>
      <c r="P50" s="41" t="s">
        <v>74</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641">
        <f>IF($BC$3="４週",SUM(U50:AV50),IF($BC$3="暦月",SUM(U50:AY50),""))</f>
        <v>0</v>
      </c>
      <c r="BA50" s="642"/>
      <c r="BB50" s="643">
        <f>IF($BC$3="４週",AZ50/4,IF($BC$3="暦月",(AZ50/($BC$8/7)),""))</f>
        <v>0</v>
      </c>
      <c r="BC50" s="642"/>
      <c r="BD50" s="635"/>
      <c r="BE50" s="636"/>
      <c r="BF50" s="636"/>
      <c r="BG50" s="636"/>
      <c r="BH50" s="637"/>
    </row>
    <row r="51" spans="2:60" ht="20.25" customHeight="1" x14ac:dyDescent="0.4">
      <c r="B51" s="125"/>
      <c r="C51" s="730"/>
      <c r="D51" s="731"/>
      <c r="E51" s="732"/>
      <c r="F51" s="168"/>
      <c r="G51" s="164"/>
      <c r="H51" s="741"/>
      <c r="I51" s="644"/>
      <c r="J51" s="645"/>
      <c r="K51" s="645"/>
      <c r="L51" s="646"/>
      <c r="M51" s="657"/>
      <c r="N51" s="658"/>
      <c r="O51" s="659"/>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666"/>
      <c r="BA51" s="667"/>
      <c r="BB51" s="668"/>
      <c r="BC51" s="667"/>
      <c r="BD51" s="629"/>
      <c r="BE51" s="630"/>
      <c r="BF51" s="630"/>
      <c r="BG51" s="630"/>
      <c r="BH51" s="631"/>
    </row>
    <row r="52" spans="2:60" ht="20.25" customHeight="1" x14ac:dyDescent="0.4">
      <c r="B52" s="123">
        <f>B49+1</f>
        <v>11</v>
      </c>
      <c r="C52" s="724"/>
      <c r="D52" s="725"/>
      <c r="E52" s="726"/>
      <c r="F52" s="168">
        <f>C51</f>
        <v>0</v>
      </c>
      <c r="G52" s="164"/>
      <c r="H52" s="735"/>
      <c r="I52" s="647"/>
      <c r="J52" s="648"/>
      <c r="K52" s="648"/>
      <c r="L52" s="649"/>
      <c r="M52" s="660"/>
      <c r="N52" s="661"/>
      <c r="O52" s="662"/>
      <c r="P52" s="23" t="s">
        <v>73</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638">
        <f>IF($BC$3="４週",SUM(U52:AV52),IF($BC$3="暦月",SUM(U52:AY52),""))</f>
        <v>0</v>
      </c>
      <c r="BA52" s="639"/>
      <c r="BB52" s="640">
        <f>IF($BC$3="４週",AZ52/4,IF($BC$3="暦月",(AZ52/($BC$8/7)),""))</f>
        <v>0</v>
      </c>
      <c r="BC52" s="639"/>
      <c r="BD52" s="632"/>
      <c r="BE52" s="633"/>
      <c r="BF52" s="633"/>
      <c r="BG52" s="633"/>
      <c r="BH52" s="634"/>
    </row>
    <row r="53" spans="2:60" ht="20.25" customHeight="1" x14ac:dyDescent="0.4">
      <c r="B53" s="124"/>
      <c r="C53" s="727"/>
      <c r="D53" s="728"/>
      <c r="E53" s="729"/>
      <c r="F53" s="169"/>
      <c r="G53" s="165">
        <f>C51</f>
        <v>0</v>
      </c>
      <c r="H53" s="736"/>
      <c r="I53" s="650"/>
      <c r="J53" s="651"/>
      <c r="K53" s="651"/>
      <c r="L53" s="652"/>
      <c r="M53" s="663"/>
      <c r="N53" s="664"/>
      <c r="O53" s="665"/>
      <c r="P53" s="41" t="s">
        <v>74</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641">
        <f>IF($BC$3="４週",SUM(U53:AV53),IF($BC$3="暦月",SUM(U53:AY53),""))</f>
        <v>0</v>
      </c>
      <c r="BA53" s="642"/>
      <c r="BB53" s="643">
        <f>IF($BC$3="４週",AZ53/4,IF($BC$3="暦月",(AZ53/($BC$8/7)),""))</f>
        <v>0</v>
      </c>
      <c r="BC53" s="642"/>
      <c r="BD53" s="635"/>
      <c r="BE53" s="636"/>
      <c r="BF53" s="636"/>
      <c r="BG53" s="636"/>
      <c r="BH53" s="637"/>
    </row>
    <row r="54" spans="2:60" ht="20.25" customHeight="1" x14ac:dyDescent="0.4">
      <c r="B54" s="125"/>
      <c r="C54" s="730"/>
      <c r="D54" s="731"/>
      <c r="E54" s="732"/>
      <c r="F54" s="168"/>
      <c r="G54" s="164"/>
      <c r="H54" s="741"/>
      <c r="I54" s="644"/>
      <c r="J54" s="645"/>
      <c r="K54" s="645"/>
      <c r="L54" s="646"/>
      <c r="M54" s="657"/>
      <c r="N54" s="658"/>
      <c r="O54" s="659"/>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666"/>
      <c r="BA54" s="667"/>
      <c r="BB54" s="668"/>
      <c r="BC54" s="667"/>
      <c r="BD54" s="629"/>
      <c r="BE54" s="630"/>
      <c r="BF54" s="630"/>
      <c r="BG54" s="630"/>
      <c r="BH54" s="631"/>
    </row>
    <row r="55" spans="2:60" ht="20.25" customHeight="1" x14ac:dyDescent="0.4">
      <c r="B55" s="123">
        <f>B52+1</f>
        <v>12</v>
      </c>
      <c r="C55" s="724"/>
      <c r="D55" s="725"/>
      <c r="E55" s="726"/>
      <c r="F55" s="168">
        <f>C54</f>
        <v>0</v>
      </c>
      <c r="G55" s="164"/>
      <c r="H55" s="735"/>
      <c r="I55" s="647"/>
      <c r="J55" s="648"/>
      <c r="K55" s="648"/>
      <c r="L55" s="649"/>
      <c r="M55" s="660"/>
      <c r="N55" s="661"/>
      <c r="O55" s="662"/>
      <c r="P55" s="23" t="s">
        <v>73</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638">
        <f>IF($BC$3="４週",SUM(U55:AV55),IF($BC$3="暦月",SUM(U55:AY55),""))</f>
        <v>0</v>
      </c>
      <c r="BA55" s="639"/>
      <c r="BB55" s="640">
        <f>IF($BC$3="４週",AZ55/4,IF($BC$3="暦月",(AZ55/($BC$8/7)),""))</f>
        <v>0</v>
      </c>
      <c r="BC55" s="639"/>
      <c r="BD55" s="632"/>
      <c r="BE55" s="633"/>
      <c r="BF55" s="633"/>
      <c r="BG55" s="633"/>
      <c r="BH55" s="634"/>
    </row>
    <row r="56" spans="2:60" ht="20.25" customHeight="1" x14ac:dyDescent="0.4">
      <c r="B56" s="124"/>
      <c r="C56" s="727"/>
      <c r="D56" s="728"/>
      <c r="E56" s="729"/>
      <c r="F56" s="169"/>
      <c r="G56" s="165">
        <f>C54</f>
        <v>0</v>
      </c>
      <c r="H56" s="736"/>
      <c r="I56" s="650"/>
      <c r="J56" s="651"/>
      <c r="K56" s="651"/>
      <c r="L56" s="652"/>
      <c r="M56" s="663"/>
      <c r="N56" s="664"/>
      <c r="O56" s="665"/>
      <c r="P56" s="41" t="s">
        <v>74</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641">
        <f>IF($BC$3="４週",SUM(U56:AV56),IF($BC$3="暦月",SUM(U56:AY56),""))</f>
        <v>0</v>
      </c>
      <c r="BA56" s="642"/>
      <c r="BB56" s="643">
        <f>IF($BC$3="４週",AZ56/4,IF($BC$3="暦月",(AZ56/($BC$8/7)),""))</f>
        <v>0</v>
      </c>
      <c r="BC56" s="642"/>
      <c r="BD56" s="635"/>
      <c r="BE56" s="636"/>
      <c r="BF56" s="636"/>
      <c r="BG56" s="636"/>
      <c r="BH56" s="637"/>
    </row>
    <row r="57" spans="2:60" ht="20.25" customHeight="1" x14ac:dyDescent="0.4">
      <c r="B57" s="125"/>
      <c r="C57" s="730"/>
      <c r="D57" s="731"/>
      <c r="E57" s="732"/>
      <c r="F57" s="168"/>
      <c r="G57" s="164"/>
      <c r="H57" s="741"/>
      <c r="I57" s="644"/>
      <c r="J57" s="645"/>
      <c r="K57" s="645"/>
      <c r="L57" s="646"/>
      <c r="M57" s="657"/>
      <c r="N57" s="658"/>
      <c r="O57" s="659"/>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666"/>
      <c r="BA57" s="667"/>
      <c r="BB57" s="668"/>
      <c r="BC57" s="667"/>
      <c r="BD57" s="629"/>
      <c r="BE57" s="630"/>
      <c r="BF57" s="630"/>
      <c r="BG57" s="630"/>
      <c r="BH57" s="631"/>
    </row>
    <row r="58" spans="2:60" ht="20.25" customHeight="1" x14ac:dyDescent="0.4">
      <c r="B58" s="123">
        <f>B55+1</f>
        <v>13</v>
      </c>
      <c r="C58" s="724"/>
      <c r="D58" s="725"/>
      <c r="E58" s="726"/>
      <c r="F58" s="168">
        <f>C57</f>
        <v>0</v>
      </c>
      <c r="G58" s="164"/>
      <c r="H58" s="735"/>
      <c r="I58" s="647"/>
      <c r="J58" s="648"/>
      <c r="K58" s="648"/>
      <c r="L58" s="649"/>
      <c r="M58" s="660"/>
      <c r="N58" s="661"/>
      <c r="O58" s="662"/>
      <c r="P58" s="23" t="s">
        <v>73</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638">
        <f>IF($BC$3="４週",SUM(U58:AV58),IF($BC$3="暦月",SUM(U58:AY58),""))</f>
        <v>0</v>
      </c>
      <c r="BA58" s="639"/>
      <c r="BB58" s="640">
        <f>IF($BC$3="４週",AZ58/4,IF($BC$3="暦月",(AZ58/($BC$8/7)),""))</f>
        <v>0</v>
      </c>
      <c r="BC58" s="639"/>
      <c r="BD58" s="632"/>
      <c r="BE58" s="633"/>
      <c r="BF58" s="633"/>
      <c r="BG58" s="633"/>
      <c r="BH58" s="634"/>
    </row>
    <row r="59" spans="2:60" ht="20.25" customHeight="1" x14ac:dyDescent="0.4">
      <c r="B59" s="124"/>
      <c r="C59" s="727"/>
      <c r="D59" s="728"/>
      <c r="E59" s="729"/>
      <c r="F59" s="169"/>
      <c r="G59" s="165">
        <f>C57</f>
        <v>0</v>
      </c>
      <c r="H59" s="736"/>
      <c r="I59" s="650"/>
      <c r="J59" s="651"/>
      <c r="K59" s="651"/>
      <c r="L59" s="652"/>
      <c r="M59" s="663"/>
      <c r="N59" s="664"/>
      <c r="O59" s="665"/>
      <c r="P59" s="41" t="s">
        <v>74</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641">
        <f>IF($BC$3="４週",SUM(U59:AV59),IF($BC$3="暦月",SUM(U59:AY59),""))</f>
        <v>0</v>
      </c>
      <c r="BA59" s="642"/>
      <c r="BB59" s="643">
        <f>IF($BC$3="４週",AZ59/4,IF($BC$3="暦月",(AZ59/($BC$8/7)),""))</f>
        <v>0</v>
      </c>
      <c r="BC59" s="642"/>
      <c r="BD59" s="635"/>
      <c r="BE59" s="636"/>
      <c r="BF59" s="636"/>
      <c r="BG59" s="636"/>
      <c r="BH59" s="637"/>
    </row>
    <row r="60" spans="2:60" ht="20.25" customHeight="1" x14ac:dyDescent="0.4">
      <c r="B60" s="125"/>
      <c r="C60" s="730"/>
      <c r="D60" s="731"/>
      <c r="E60" s="732"/>
      <c r="F60" s="168"/>
      <c r="G60" s="164"/>
      <c r="H60" s="741"/>
      <c r="I60" s="644"/>
      <c r="J60" s="645"/>
      <c r="K60" s="645"/>
      <c r="L60" s="646"/>
      <c r="M60" s="657"/>
      <c r="N60" s="658"/>
      <c r="O60" s="659"/>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666"/>
      <c r="BA60" s="667"/>
      <c r="BB60" s="668"/>
      <c r="BC60" s="667"/>
      <c r="BD60" s="629"/>
      <c r="BE60" s="630"/>
      <c r="BF60" s="630"/>
      <c r="BG60" s="630"/>
      <c r="BH60" s="631"/>
    </row>
    <row r="61" spans="2:60" ht="20.25" customHeight="1" x14ac:dyDescent="0.4">
      <c r="B61" s="123">
        <f>B58+1</f>
        <v>14</v>
      </c>
      <c r="C61" s="724"/>
      <c r="D61" s="725"/>
      <c r="E61" s="726"/>
      <c r="F61" s="168">
        <f>C60</f>
        <v>0</v>
      </c>
      <c r="G61" s="164"/>
      <c r="H61" s="735"/>
      <c r="I61" s="647"/>
      <c r="J61" s="648"/>
      <c r="K61" s="648"/>
      <c r="L61" s="649"/>
      <c r="M61" s="660"/>
      <c r="N61" s="661"/>
      <c r="O61" s="662"/>
      <c r="P61" s="23" t="s">
        <v>73</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638">
        <f>IF($BC$3="４週",SUM(U61:AV61),IF($BC$3="暦月",SUM(U61:AY61),""))</f>
        <v>0</v>
      </c>
      <c r="BA61" s="639"/>
      <c r="BB61" s="640">
        <f>IF($BC$3="４週",AZ61/4,IF($BC$3="暦月",(AZ61/($BC$8/7)),""))</f>
        <v>0</v>
      </c>
      <c r="BC61" s="639"/>
      <c r="BD61" s="632"/>
      <c r="BE61" s="633"/>
      <c r="BF61" s="633"/>
      <c r="BG61" s="633"/>
      <c r="BH61" s="634"/>
    </row>
    <row r="62" spans="2:60" ht="20.25" customHeight="1" x14ac:dyDescent="0.4">
      <c r="B62" s="124"/>
      <c r="C62" s="727"/>
      <c r="D62" s="728"/>
      <c r="E62" s="729"/>
      <c r="F62" s="169"/>
      <c r="G62" s="165">
        <f>C60</f>
        <v>0</v>
      </c>
      <c r="H62" s="736"/>
      <c r="I62" s="650"/>
      <c r="J62" s="651"/>
      <c r="K62" s="651"/>
      <c r="L62" s="652"/>
      <c r="M62" s="663"/>
      <c r="N62" s="664"/>
      <c r="O62" s="665"/>
      <c r="P62" s="41" t="s">
        <v>74</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641">
        <f>IF($BC$3="４週",SUM(U62:AV62),IF($BC$3="暦月",SUM(U62:AY62),""))</f>
        <v>0</v>
      </c>
      <c r="BA62" s="642"/>
      <c r="BB62" s="643">
        <f>IF($BC$3="４週",AZ62/4,IF($BC$3="暦月",(AZ62/($BC$8/7)),""))</f>
        <v>0</v>
      </c>
      <c r="BC62" s="642"/>
      <c r="BD62" s="635"/>
      <c r="BE62" s="636"/>
      <c r="BF62" s="636"/>
      <c r="BG62" s="636"/>
      <c r="BH62" s="637"/>
    </row>
    <row r="63" spans="2:60" ht="20.25" customHeight="1" x14ac:dyDescent="0.4">
      <c r="B63" s="125"/>
      <c r="C63" s="730"/>
      <c r="D63" s="731"/>
      <c r="E63" s="732"/>
      <c r="F63" s="168"/>
      <c r="G63" s="164"/>
      <c r="H63" s="741"/>
      <c r="I63" s="644"/>
      <c r="J63" s="645"/>
      <c r="K63" s="645"/>
      <c r="L63" s="646"/>
      <c r="M63" s="657"/>
      <c r="N63" s="658"/>
      <c r="O63" s="659"/>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666"/>
      <c r="BA63" s="667"/>
      <c r="BB63" s="668"/>
      <c r="BC63" s="667"/>
      <c r="BD63" s="629"/>
      <c r="BE63" s="630"/>
      <c r="BF63" s="630"/>
      <c r="BG63" s="630"/>
      <c r="BH63" s="631"/>
    </row>
    <row r="64" spans="2:60" ht="20.25" customHeight="1" x14ac:dyDescent="0.4">
      <c r="B64" s="123">
        <f>B61+1</f>
        <v>15</v>
      </c>
      <c r="C64" s="724"/>
      <c r="D64" s="725"/>
      <c r="E64" s="726"/>
      <c r="F64" s="168">
        <f>C63</f>
        <v>0</v>
      </c>
      <c r="G64" s="164"/>
      <c r="H64" s="735"/>
      <c r="I64" s="647"/>
      <c r="J64" s="648"/>
      <c r="K64" s="648"/>
      <c r="L64" s="649"/>
      <c r="M64" s="660"/>
      <c r="N64" s="661"/>
      <c r="O64" s="662"/>
      <c r="P64" s="23" t="s">
        <v>73</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638">
        <f>IF($BC$3="４週",SUM(U64:AV64),IF($BC$3="暦月",SUM(U64:AY64),""))</f>
        <v>0</v>
      </c>
      <c r="BA64" s="639"/>
      <c r="BB64" s="640">
        <f>IF($BC$3="４週",AZ64/4,IF($BC$3="暦月",(AZ64/($BC$8/7)),""))</f>
        <v>0</v>
      </c>
      <c r="BC64" s="639"/>
      <c r="BD64" s="632"/>
      <c r="BE64" s="633"/>
      <c r="BF64" s="633"/>
      <c r="BG64" s="633"/>
      <c r="BH64" s="634"/>
    </row>
    <row r="65" spans="2:60" ht="20.25" customHeight="1" x14ac:dyDescent="0.4">
      <c r="B65" s="124"/>
      <c r="C65" s="727"/>
      <c r="D65" s="728"/>
      <c r="E65" s="729"/>
      <c r="F65" s="169"/>
      <c r="G65" s="165">
        <f>C63</f>
        <v>0</v>
      </c>
      <c r="H65" s="736"/>
      <c r="I65" s="650"/>
      <c r="J65" s="651"/>
      <c r="K65" s="651"/>
      <c r="L65" s="652"/>
      <c r="M65" s="663"/>
      <c r="N65" s="664"/>
      <c r="O65" s="665"/>
      <c r="P65" s="41" t="s">
        <v>74</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641">
        <f>IF($BC$3="４週",SUM(U65:AV65),IF($BC$3="暦月",SUM(U65:AY65),""))</f>
        <v>0</v>
      </c>
      <c r="BA65" s="642"/>
      <c r="BB65" s="643">
        <f>IF($BC$3="４週",AZ65/4,IF($BC$3="暦月",(AZ65/($BC$8/7)),""))</f>
        <v>0</v>
      </c>
      <c r="BC65" s="642"/>
      <c r="BD65" s="635"/>
      <c r="BE65" s="636"/>
      <c r="BF65" s="636"/>
      <c r="BG65" s="636"/>
      <c r="BH65" s="637"/>
    </row>
    <row r="66" spans="2:60" ht="20.25" customHeight="1" x14ac:dyDescent="0.4">
      <c r="B66" s="125"/>
      <c r="C66" s="730"/>
      <c r="D66" s="731"/>
      <c r="E66" s="732"/>
      <c r="F66" s="168"/>
      <c r="G66" s="164"/>
      <c r="H66" s="741"/>
      <c r="I66" s="644"/>
      <c r="J66" s="645"/>
      <c r="K66" s="645"/>
      <c r="L66" s="646"/>
      <c r="M66" s="657"/>
      <c r="N66" s="658"/>
      <c r="O66" s="659"/>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666"/>
      <c r="BA66" s="667"/>
      <c r="BB66" s="668"/>
      <c r="BC66" s="667"/>
      <c r="BD66" s="629"/>
      <c r="BE66" s="630"/>
      <c r="BF66" s="630"/>
      <c r="BG66" s="630"/>
      <c r="BH66" s="631"/>
    </row>
    <row r="67" spans="2:60" ht="20.25" customHeight="1" x14ac:dyDescent="0.4">
      <c r="B67" s="123">
        <f>B64+1</f>
        <v>16</v>
      </c>
      <c r="C67" s="724"/>
      <c r="D67" s="725"/>
      <c r="E67" s="726"/>
      <c r="F67" s="168">
        <f>C66</f>
        <v>0</v>
      </c>
      <c r="G67" s="164"/>
      <c r="H67" s="735"/>
      <c r="I67" s="647"/>
      <c r="J67" s="648"/>
      <c r="K67" s="648"/>
      <c r="L67" s="649"/>
      <c r="M67" s="660"/>
      <c r="N67" s="661"/>
      <c r="O67" s="662"/>
      <c r="P67" s="23" t="s">
        <v>73</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638">
        <f>IF($BC$3="４週",SUM(U67:AV67),IF($BC$3="暦月",SUM(U67:AY67),""))</f>
        <v>0</v>
      </c>
      <c r="BA67" s="639"/>
      <c r="BB67" s="640">
        <f>IF($BC$3="４週",AZ67/4,IF($BC$3="暦月",(AZ67/($BC$8/7)),""))</f>
        <v>0</v>
      </c>
      <c r="BC67" s="639"/>
      <c r="BD67" s="632"/>
      <c r="BE67" s="633"/>
      <c r="BF67" s="633"/>
      <c r="BG67" s="633"/>
      <c r="BH67" s="634"/>
    </row>
    <row r="68" spans="2:60" ht="20.25" customHeight="1" thickBot="1" x14ac:dyDescent="0.45">
      <c r="B68" s="123"/>
      <c r="C68" s="780"/>
      <c r="D68" s="781"/>
      <c r="E68" s="782"/>
      <c r="F68" s="170"/>
      <c r="G68" s="166">
        <f>C66</f>
        <v>0</v>
      </c>
      <c r="H68" s="776"/>
      <c r="I68" s="773"/>
      <c r="J68" s="774"/>
      <c r="K68" s="774"/>
      <c r="L68" s="775"/>
      <c r="M68" s="777"/>
      <c r="N68" s="778"/>
      <c r="O68" s="779"/>
      <c r="P68" s="61" t="s">
        <v>74</v>
      </c>
      <c r="Q68" s="30"/>
      <c r="R68" s="30"/>
      <c r="S68" s="62"/>
      <c r="T68" s="63"/>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641">
        <f>IF($BC$3="４週",SUM(U68:AV68),IF($BC$3="暦月",SUM(U68:AY68),""))</f>
        <v>0</v>
      </c>
      <c r="BA68" s="642"/>
      <c r="BB68" s="643">
        <f>IF($BC$3="４週",AZ68/4,IF($BC$3="暦月",(AZ68/($BC$8/7)),""))</f>
        <v>0</v>
      </c>
      <c r="BC68" s="642"/>
      <c r="BD68" s="632"/>
      <c r="BE68" s="633"/>
      <c r="BF68" s="633"/>
      <c r="BG68" s="633"/>
      <c r="BH68" s="634"/>
    </row>
    <row r="69" spans="2:60" ht="20.25" customHeight="1" x14ac:dyDescent="0.4">
      <c r="B69" s="762" t="s">
        <v>230</v>
      </c>
      <c r="C69" s="763"/>
      <c r="D69" s="763"/>
      <c r="E69" s="763"/>
      <c r="F69" s="763"/>
      <c r="G69" s="763"/>
      <c r="H69" s="763"/>
      <c r="I69" s="763"/>
      <c r="J69" s="763"/>
      <c r="K69" s="763"/>
      <c r="L69" s="763"/>
      <c r="M69" s="763"/>
      <c r="N69" s="763"/>
      <c r="O69" s="763"/>
      <c r="P69" s="763"/>
      <c r="Q69" s="763"/>
      <c r="R69" s="763"/>
      <c r="S69" s="763"/>
      <c r="T69" s="764"/>
      <c r="U69" s="208"/>
      <c r="V69" s="209"/>
      <c r="W69" s="209"/>
      <c r="X69" s="209"/>
      <c r="Y69" s="209"/>
      <c r="Z69" s="209"/>
      <c r="AA69" s="210"/>
      <c r="AB69" s="211"/>
      <c r="AC69" s="209"/>
      <c r="AD69" s="209"/>
      <c r="AE69" s="209"/>
      <c r="AF69" s="209"/>
      <c r="AG69" s="209"/>
      <c r="AH69" s="210"/>
      <c r="AI69" s="211"/>
      <c r="AJ69" s="209"/>
      <c r="AK69" s="209"/>
      <c r="AL69" s="209"/>
      <c r="AM69" s="209"/>
      <c r="AN69" s="209"/>
      <c r="AO69" s="210"/>
      <c r="AP69" s="211"/>
      <c r="AQ69" s="209"/>
      <c r="AR69" s="209"/>
      <c r="AS69" s="209"/>
      <c r="AT69" s="209"/>
      <c r="AU69" s="209"/>
      <c r="AV69" s="210"/>
      <c r="AW69" s="211"/>
      <c r="AX69" s="209"/>
      <c r="AY69" s="212"/>
      <c r="AZ69" s="744"/>
      <c r="BA69" s="745"/>
      <c r="BB69" s="750"/>
      <c r="BC69" s="751"/>
      <c r="BD69" s="751"/>
      <c r="BE69" s="751"/>
      <c r="BF69" s="751"/>
      <c r="BG69" s="751"/>
      <c r="BH69" s="752"/>
    </row>
    <row r="70" spans="2:60" ht="20.25" customHeight="1" x14ac:dyDescent="0.4">
      <c r="B70" s="765" t="s">
        <v>231</v>
      </c>
      <c r="C70" s="766"/>
      <c r="D70" s="766"/>
      <c r="E70" s="766"/>
      <c r="F70" s="766"/>
      <c r="G70" s="766"/>
      <c r="H70" s="766"/>
      <c r="I70" s="766"/>
      <c r="J70" s="766"/>
      <c r="K70" s="766"/>
      <c r="L70" s="766"/>
      <c r="M70" s="766"/>
      <c r="N70" s="766"/>
      <c r="O70" s="766"/>
      <c r="P70" s="766"/>
      <c r="Q70" s="766"/>
      <c r="R70" s="766"/>
      <c r="S70" s="766"/>
      <c r="T70" s="767"/>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746"/>
      <c r="BA70" s="747"/>
      <c r="BB70" s="753"/>
      <c r="BC70" s="754"/>
      <c r="BD70" s="754"/>
      <c r="BE70" s="754"/>
      <c r="BF70" s="754"/>
      <c r="BG70" s="754"/>
      <c r="BH70" s="755"/>
    </row>
    <row r="71" spans="2:60" ht="20.25" customHeight="1" x14ac:dyDescent="0.4">
      <c r="B71" s="765" t="s">
        <v>232</v>
      </c>
      <c r="C71" s="766"/>
      <c r="D71" s="766"/>
      <c r="E71" s="766"/>
      <c r="F71" s="766"/>
      <c r="G71" s="766"/>
      <c r="H71" s="766"/>
      <c r="I71" s="766"/>
      <c r="J71" s="766"/>
      <c r="K71" s="766"/>
      <c r="L71" s="766"/>
      <c r="M71" s="766"/>
      <c r="N71" s="766"/>
      <c r="O71" s="766"/>
      <c r="P71" s="766"/>
      <c r="Q71" s="766"/>
      <c r="R71" s="766"/>
      <c r="S71" s="766"/>
      <c r="T71" s="767"/>
      <c r="U71" s="213"/>
      <c r="V71" s="214"/>
      <c r="W71" s="214"/>
      <c r="X71" s="214"/>
      <c r="Y71" s="214"/>
      <c r="Z71" s="214"/>
      <c r="AA71" s="218"/>
      <c r="AB71" s="219"/>
      <c r="AC71" s="214"/>
      <c r="AD71" s="214"/>
      <c r="AE71" s="214"/>
      <c r="AF71" s="214"/>
      <c r="AG71" s="214"/>
      <c r="AH71" s="218"/>
      <c r="AI71" s="219"/>
      <c r="AJ71" s="214"/>
      <c r="AK71" s="214"/>
      <c r="AL71" s="214"/>
      <c r="AM71" s="214"/>
      <c r="AN71" s="214"/>
      <c r="AO71" s="218"/>
      <c r="AP71" s="219"/>
      <c r="AQ71" s="214"/>
      <c r="AR71" s="214"/>
      <c r="AS71" s="214"/>
      <c r="AT71" s="214"/>
      <c r="AU71" s="214"/>
      <c r="AV71" s="218"/>
      <c r="AW71" s="219"/>
      <c r="AX71" s="214"/>
      <c r="AY71" s="217"/>
      <c r="AZ71" s="746"/>
      <c r="BA71" s="747"/>
      <c r="BB71" s="753"/>
      <c r="BC71" s="754"/>
      <c r="BD71" s="754"/>
      <c r="BE71" s="754"/>
      <c r="BF71" s="754"/>
      <c r="BG71" s="754"/>
      <c r="BH71" s="755"/>
    </row>
    <row r="72" spans="2:60" ht="20.25" customHeight="1" x14ac:dyDescent="0.4">
      <c r="B72" s="765" t="s">
        <v>233</v>
      </c>
      <c r="C72" s="766"/>
      <c r="D72" s="766"/>
      <c r="E72" s="766"/>
      <c r="F72" s="766"/>
      <c r="G72" s="766"/>
      <c r="H72" s="766"/>
      <c r="I72" s="766"/>
      <c r="J72" s="766"/>
      <c r="K72" s="766"/>
      <c r="L72" s="766"/>
      <c r="M72" s="766"/>
      <c r="N72" s="766"/>
      <c r="O72" s="766"/>
      <c r="P72" s="766"/>
      <c r="Q72" s="766"/>
      <c r="R72" s="766"/>
      <c r="S72" s="766"/>
      <c r="T72" s="767"/>
      <c r="U72" s="213"/>
      <c r="V72" s="214"/>
      <c r="W72" s="214"/>
      <c r="X72" s="214"/>
      <c r="Y72" s="214"/>
      <c r="Z72" s="214"/>
      <c r="AA72" s="218"/>
      <c r="AB72" s="219"/>
      <c r="AC72" s="214"/>
      <c r="AD72" s="214"/>
      <c r="AE72" s="214"/>
      <c r="AF72" s="214"/>
      <c r="AG72" s="214"/>
      <c r="AH72" s="218"/>
      <c r="AI72" s="219"/>
      <c r="AJ72" s="214"/>
      <c r="AK72" s="214"/>
      <c r="AL72" s="214"/>
      <c r="AM72" s="214"/>
      <c r="AN72" s="214"/>
      <c r="AO72" s="218"/>
      <c r="AP72" s="219"/>
      <c r="AQ72" s="214"/>
      <c r="AR72" s="214"/>
      <c r="AS72" s="214"/>
      <c r="AT72" s="214"/>
      <c r="AU72" s="214"/>
      <c r="AV72" s="218"/>
      <c r="AW72" s="219"/>
      <c r="AX72" s="214"/>
      <c r="AY72" s="217"/>
      <c r="AZ72" s="748"/>
      <c r="BA72" s="749"/>
      <c r="BB72" s="753"/>
      <c r="BC72" s="754"/>
      <c r="BD72" s="754"/>
      <c r="BE72" s="754"/>
      <c r="BF72" s="754"/>
      <c r="BG72" s="754"/>
      <c r="BH72" s="755"/>
    </row>
    <row r="73" spans="2:60" ht="20.25" customHeight="1" x14ac:dyDescent="0.4">
      <c r="B73" s="765" t="s">
        <v>234</v>
      </c>
      <c r="C73" s="766"/>
      <c r="D73" s="766"/>
      <c r="E73" s="766"/>
      <c r="F73" s="766"/>
      <c r="G73" s="766"/>
      <c r="H73" s="766"/>
      <c r="I73" s="766"/>
      <c r="J73" s="766"/>
      <c r="K73" s="766"/>
      <c r="L73" s="766"/>
      <c r="M73" s="766"/>
      <c r="N73" s="766"/>
      <c r="O73" s="766"/>
      <c r="P73" s="766"/>
      <c r="Q73" s="766"/>
      <c r="R73" s="766"/>
      <c r="S73" s="766"/>
      <c r="T73" s="767"/>
      <c r="U73" s="220" t="str">
        <f>IF(SUMIF($F$21:$F$68,"介護従業者",U21:U68)+SUMIF($F$21:$F$68,"看護職員",U21:U68)=0,"",(SUMIF($F$21:$F$68,"介護従業者",U21:U68)+SUMIF($F$21:$F$68,"看護職員",U21:U68)))</f>
        <v/>
      </c>
      <c r="V73" s="220" t="str">
        <f t="shared" ref="V73:AY73" si="1">IF(SUMIF($F$21:$F$68,"介護従業者",V21:V68)+SUMIF($F$21:$F$68,"看護職員",V21:V68)=0,"",(SUMIF($F$21:$F$68,"介護従業者",V21:V68)+SUMIF($F$21:$F$68,"看護職員",V21:V68)))</f>
        <v/>
      </c>
      <c r="W73" s="220" t="str">
        <f t="shared" si="1"/>
        <v/>
      </c>
      <c r="X73" s="220" t="str">
        <f t="shared" si="1"/>
        <v/>
      </c>
      <c r="Y73" s="220" t="str">
        <f t="shared" si="1"/>
        <v/>
      </c>
      <c r="Z73" s="220" t="str">
        <f t="shared" si="1"/>
        <v/>
      </c>
      <c r="AA73" s="221" t="str">
        <f t="shared" si="1"/>
        <v/>
      </c>
      <c r="AB73" s="228" t="str">
        <f t="shared" si="1"/>
        <v/>
      </c>
      <c r="AC73" s="220" t="str">
        <f t="shared" si="1"/>
        <v/>
      </c>
      <c r="AD73" s="220" t="str">
        <f t="shared" si="1"/>
        <v/>
      </c>
      <c r="AE73" s="220" t="str">
        <f t="shared" si="1"/>
        <v/>
      </c>
      <c r="AF73" s="220" t="str">
        <f t="shared" si="1"/>
        <v/>
      </c>
      <c r="AG73" s="220" t="str">
        <f t="shared" si="1"/>
        <v/>
      </c>
      <c r="AH73" s="221" t="str">
        <f t="shared" si="1"/>
        <v/>
      </c>
      <c r="AI73" s="228" t="str">
        <f t="shared" si="1"/>
        <v/>
      </c>
      <c r="AJ73" s="220" t="str">
        <f t="shared" si="1"/>
        <v/>
      </c>
      <c r="AK73" s="220" t="str">
        <f t="shared" si="1"/>
        <v/>
      </c>
      <c r="AL73" s="220" t="str">
        <f t="shared" si="1"/>
        <v/>
      </c>
      <c r="AM73" s="220" t="str">
        <f t="shared" si="1"/>
        <v/>
      </c>
      <c r="AN73" s="220" t="str">
        <f t="shared" si="1"/>
        <v/>
      </c>
      <c r="AO73" s="221" t="str">
        <f t="shared" si="1"/>
        <v/>
      </c>
      <c r="AP73" s="228" t="str">
        <f t="shared" si="1"/>
        <v/>
      </c>
      <c r="AQ73" s="220" t="str">
        <f t="shared" si="1"/>
        <v/>
      </c>
      <c r="AR73" s="220" t="str">
        <f t="shared" si="1"/>
        <v/>
      </c>
      <c r="AS73" s="220" t="str">
        <f t="shared" si="1"/>
        <v/>
      </c>
      <c r="AT73" s="220" t="str">
        <f t="shared" si="1"/>
        <v/>
      </c>
      <c r="AU73" s="220" t="str">
        <f t="shared" si="1"/>
        <v/>
      </c>
      <c r="AV73" s="221" t="str">
        <f>IF(SUMIF($F$21:$F$68,"介護従業者",AV21:AV68)+SUMIF($F$21:$F$68,"看護職員",AV21:AV68)=0,"",(SUMIF($F$21:$F$68,"介護従業者",AV21:AV68)+SUMIF($F$21:$F$68,"看護職員",AV21:AV68)))</f>
        <v/>
      </c>
      <c r="AW73" s="228" t="str">
        <f t="shared" si="1"/>
        <v/>
      </c>
      <c r="AX73" s="220" t="str">
        <f t="shared" si="1"/>
        <v/>
      </c>
      <c r="AY73" s="220" t="str">
        <f t="shared" si="1"/>
        <v/>
      </c>
      <c r="AZ73" s="768">
        <f>IF($BC$3="４週",SUM(U73:AV73),IF($BC$3="暦月",SUM(U73:AY73),""))</f>
        <v>0</v>
      </c>
      <c r="BA73" s="769"/>
      <c r="BB73" s="753"/>
      <c r="BC73" s="754"/>
      <c r="BD73" s="754"/>
      <c r="BE73" s="754"/>
      <c r="BF73" s="754"/>
      <c r="BG73" s="754"/>
      <c r="BH73" s="755"/>
    </row>
    <row r="74" spans="2:60" ht="20.25" customHeight="1" x14ac:dyDescent="0.4">
      <c r="B74" s="765" t="s">
        <v>235</v>
      </c>
      <c r="C74" s="766"/>
      <c r="D74" s="766"/>
      <c r="E74" s="766"/>
      <c r="F74" s="766"/>
      <c r="G74" s="766"/>
      <c r="H74" s="766"/>
      <c r="I74" s="766"/>
      <c r="J74" s="766"/>
      <c r="K74" s="766"/>
      <c r="L74" s="766"/>
      <c r="M74" s="766"/>
      <c r="N74" s="766"/>
      <c r="O74" s="766"/>
      <c r="P74" s="766"/>
      <c r="Q74" s="766"/>
      <c r="R74" s="766"/>
      <c r="S74" s="766"/>
      <c r="T74" s="767"/>
      <c r="U74" s="228" t="str">
        <f>IF(SUMIF($F$21:$F$68,"看護職員",U21:U68)=0,"",SUMIF($F$21:$F$68,"看護職員",U21:U68))</f>
        <v/>
      </c>
      <c r="V74" s="229" t="str">
        <f t="shared" ref="V74:AY74" si="2">IF(SUMIF($F$21:$F$68,"看護職員",V21:V68)=0,"",SUMIF($F$21:$F$68,"看護職員",V21:V68))</f>
        <v/>
      </c>
      <c r="W74" s="229" t="str">
        <f t="shared" si="2"/>
        <v/>
      </c>
      <c r="X74" s="229" t="str">
        <f t="shared" si="2"/>
        <v/>
      </c>
      <c r="Y74" s="229" t="str">
        <f t="shared" si="2"/>
        <v/>
      </c>
      <c r="Z74" s="229" t="str">
        <f>IF(SUMIF($F$21:$F$68,"看護職員",Z21:Z68)=0,"",SUMIF($F$21:$F$68,"看護職員",Z21:Z68))</f>
        <v/>
      </c>
      <c r="AA74" s="221" t="str">
        <f t="shared" si="2"/>
        <v/>
      </c>
      <c r="AB74" s="228" t="str">
        <f>IF(SUMIF($F$21:$F$68,"看護職員",AB21:AB68)=0,"",SUMIF($F$21:$F$68,"看護職員",AB21:AB68))</f>
        <v/>
      </c>
      <c r="AC74" s="229" t="str">
        <f t="shared" si="2"/>
        <v/>
      </c>
      <c r="AD74" s="229" t="str">
        <f t="shared" si="2"/>
        <v/>
      </c>
      <c r="AE74" s="229" t="str">
        <f t="shared" si="2"/>
        <v/>
      </c>
      <c r="AF74" s="229" t="str">
        <f t="shared" si="2"/>
        <v/>
      </c>
      <c r="AG74" s="229" t="str">
        <f t="shared" si="2"/>
        <v/>
      </c>
      <c r="AH74" s="221" t="str">
        <f t="shared" si="2"/>
        <v/>
      </c>
      <c r="AI74" s="228" t="str">
        <f>IF(SUMIF($F$21:$F$68,"看護職員",AI21:AI68)=0,"",SUMIF($F$21:$F$68,"看護職員",AI21:AI68))</f>
        <v/>
      </c>
      <c r="AJ74" s="229" t="str">
        <f t="shared" si="2"/>
        <v/>
      </c>
      <c r="AK74" s="229" t="str">
        <f t="shared" si="2"/>
        <v/>
      </c>
      <c r="AL74" s="229" t="str">
        <f t="shared" si="2"/>
        <v/>
      </c>
      <c r="AM74" s="229" t="str">
        <f t="shared" si="2"/>
        <v/>
      </c>
      <c r="AN74" s="229" t="str">
        <f t="shared" si="2"/>
        <v/>
      </c>
      <c r="AO74" s="221" t="str">
        <f t="shared" si="2"/>
        <v/>
      </c>
      <c r="AP74" s="228" t="str">
        <f>IF(SUMIF($F$21:$F$68,"看護職員",AP21:AP68)=0,"",SUMIF($F$21:$F$68,"看護職員",AP21:AP68))</f>
        <v/>
      </c>
      <c r="AQ74" s="229" t="str">
        <f t="shared" si="2"/>
        <v/>
      </c>
      <c r="AR74" s="229" t="str">
        <f t="shared" si="2"/>
        <v/>
      </c>
      <c r="AS74" s="229" t="str">
        <f t="shared" si="2"/>
        <v/>
      </c>
      <c r="AT74" s="229" t="str">
        <f t="shared" si="2"/>
        <v/>
      </c>
      <c r="AU74" s="229" t="str">
        <f t="shared" si="2"/>
        <v/>
      </c>
      <c r="AV74" s="221" t="str">
        <f t="shared" si="2"/>
        <v/>
      </c>
      <c r="AW74" s="228" t="str">
        <f>IF(SUMIF($F$21:$F$68,"看護職員",AW21:AW68)=0,"",SUMIF($F$21:$F$68,"看護職員",AW21:AW68))</f>
        <v/>
      </c>
      <c r="AX74" s="229" t="str">
        <f t="shared" si="2"/>
        <v/>
      </c>
      <c r="AY74" s="229" t="str">
        <f t="shared" si="2"/>
        <v/>
      </c>
      <c r="AZ74" s="768">
        <f>IF($BC$3="４週",SUM(U74:AV74),IF($BC$3="暦月",SUM(U74:AY74),""))</f>
        <v>0</v>
      </c>
      <c r="BA74" s="769"/>
      <c r="BB74" s="753"/>
      <c r="BC74" s="754"/>
      <c r="BD74" s="754"/>
      <c r="BE74" s="754"/>
      <c r="BF74" s="754"/>
      <c r="BG74" s="754"/>
      <c r="BH74" s="755"/>
    </row>
    <row r="75" spans="2:60" ht="20.25" customHeight="1" thickBot="1" x14ac:dyDescent="0.45">
      <c r="B75" s="759" t="s">
        <v>236</v>
      </c>
      <c r="C75" s="760"/>
      <c r="D75" s="760"/>
      <c r="E75" s="760"/>
      <c r="F75" s="760"/>
      <c r="G75" s="760"/>
      <c r="H75" s="760"/>
      <c r="I75" s="760"/>
      <c r="J75" s="760"/>
      <c r="K75" s="760"/>
      <c r="L75" s="760"/>
      <c r="M75" s="760"/>
      <c r="N75" s="760"/>
      <c r="O75" s="760"/>
      <c r="P75" s="760"/>
      <c r="Q75" s="760"/>
      <c r="R75" s="760"/>
      <c r="S75" s="760"/>
      <c r="T75" s="761"/>
      <c r="U75" s="230" t="str">
        <f>IF((SUMIF($G$21:$G$68,"介護従業者",U21:U68)+SUMIF($G$21:$G$68,"看護職員",U21:U68))=0,"",(SUMIF($G$21:$G$68,"介護従業者",U21:U68)+SUMIF($G$21:$G$68,"看護職員",U21:U68)))</f>
        <v/>
      </c>
      <c r="V75" s="231" t="str">
        <f t="shared" ref="V75:AV75" si="3">IF((SUMIF($G$21:$G$68,"介護従業者",V21:V68)+SUMIF($G$21:$G$68,"看護職員",V21:V68))=0,"",(SUMIF($G$21:$G$68,"介護従業者",V21:V68)+SUMIF($G$21:$G$68,"看護職員",V21:V68)))</f>
        <v/>
      </c>
      <c r="W75" s="231" t="str">
        <f t="shared" si="3"/>
        <v/>
      </c>
      <c r="X75" s="231" t="str">
        <f t="shared" si="3"/>
        <v/>
      </c>
      <c r="Y75" s="231" t="str">
        <f t="shared" si="3"/>
        <v/>
      </c>
      <c r="Z75" s="231" t="str">
        <f>IF((SUMIF($G$21:$G$68,"介護従業者",Z21:Z68)+SUMIF($G$21:$G$68,"看護職員",Z21:Z68))=0,"",(SUMIF($G$21:$G$68,"介護従業者",Z21:Z68)+SUMIF($G$21:$G$68,"看護職員",Z21:Z68)))</f>
        <v/>
      </c>
      <c r="AA75" s="232" t="str">
        <f t="shared" si="3"/>
        <v/>
      </c>
      <c r="AB75" s="230" t="str">
        <f>IF((SUMIF($G$21:$G$68,"介護従業者",AB21:AB68)+SUMIF($G$21:$G$68,"看護職員",AB21:AB68))=0,"",(SUMIF($G$21:$G$68,"介護従業者",AB21:AB68)+SUMIF($G$21:$G$68,"看護職員",AB21:AB68)))</f>
        <v/>
      </c>
      <c r="AC75" s="231" t="str">
        <f t="shared" si="3"/>
        <v/>
      </c>
      <c r="AD75" s="231" t="str">
        <f t="shared" si="3"/>
        <v/>
      </c>
      <c r="AE75" s="231" t="str">
        <f t="shared" si="3"/>
        <v/>
      </c>
      <c r="AF75" s="231" t="str">
        <f t="shared" si="3"/>
        <v/>
      </c>
      <c r="AG75" s="231" t="str">
        <f t="shared" si="3"/>
        <v/>
      </c>
      <c r="AH75" s="232" t="str">
        <f t="shared" si="3"/>
        <v/>
      </c>
      <c r="AI75" s="230" t="str">
        <f>IF((SUMIF($G$21:$G$68,"介護従業者",AI21:AI68)+SUMIF($G$21:$G$68,"看護職員",AI21:AI68))=0,"",(SUMIF($G$21:$G$68,"介護従業者",AI21:AI68)+SUMIF($G$21:$G$68,"看護職員",AI21:AI68)))</f>
        <v/>
      </c>
      <c r="AJ75" s="231" t="str">
        <f t="shared" si="3"/>
        <v/>
      </c>
      <c r="AK75" s="231" t="str">
        <f t="shared" si="3"/>
        <v/>
      </c>
      <c r="AL75" s="231" t="str">
        <f t="shared" si="3"/>
        <v/>
      </c>
      <c r="AM75" s="231" t="str">
        <f t="shared" si="3"/>
        <v/>
      </c>
      <c r="AN75" s="231" t="str">
        <f t="shared" si="3"/>
        <v/>
      </c>
      <c r="AO75" s="232" t="str">
        <f t="shared" si="3"/>
        <v/>
      </c>
      <c r="AP75" s="230" t="str">
        <f>IF((SUMIF($G$21:$G$68,"介護従業者",AP21:AP68)+SUMIF($G$21:$G$68,"看護職員",AP21:AP68))=0,"",(SUMIF($G$21:$G$68,"介護従業者",AP21:AP68)+SUMIF($G$21:$G$68,"看護職員",AP21:AP68)))</f>
        <v/>
      </c>
      <c r="AQ75" s="231" t="str">
        <f t="shared" si="3"/>
        <v/>
      </c>
      <c r="AR75" s="231" t="str">
        <f t="shared" si="3"/>
        <v/>
      </c>
      <c r="AS75" s="231" t="str">
        <f t="shared" si="3"/>
        <v/>
      </c>
      <c r="AT75" s="231" t="str">
        <f t="shared" si="3"/>
        <v/>
      </c>
      <c r="AU75" s="231" t="str">
        <f t="shared" si="3"/>
        <v/>
      </c>
      <c r="AV75" s="232" t="str">
        <f t="shared" si="3"/>
        <v/>
      </c>
      <c r="AW75" s="230" t="str">
        <f t="shared" ref="AW75:AY75" si="4">IF(SUMIF($G$21:$G$68,"介護従業者",AW21:AW68)=0,"",SUMIF($G$21:$G$68,"介護従業者",AW21:AW68))</f>
        <v/>
      </c>
      <c r="AX75" s="231" t="str">
        <f t="shared" si="4"/>
        <v/>
      </c>
      <c r="AY75" s="233" t="str">
        <f t="shared" si="4"/>
        <v/>
      </c>
      <c r="AZ75" s="742">
        <f>IF($BC$3="４週",SUM(U75:AV75),IF($BC$3="暦月",SUM(U75:AY75),""))</f>
        <v>0</v>
      </c>
      <c r="BA75" s="743"/>
      <c r="BB75" s="756"/>
      <c r="BC75" s="757"/>
      <c r="BD75" s="757"/>
      <c r="BE75" s="757"/>
      <c r="BF75" s="757"/>
      <c r="BG75" s="757"/>
      <c r="BH75" s="758"/>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783" t="s">
        <v>35</v>
      </c>
      <c r="G4" s="783"/>
      <c r="H4" s="783"/>
      <c r="I4" s="783"/>
      <c r="J4" s="783"/>
      <c r="K4" s="783"/>
      <c r="L4" s="783"/>
      <c r="N4" s="783" t="s">
        <v>66</v>
      </c>
      <c r="O4" s="783"/>
      <c r="P4" s="783"/>
      <c r="R4" s="783" t="s">
        <v>65</v>
      </c>
      <c r="S4" s="783"/>
      <c r="T4" s="783"/>
      <c r="U4" s="783"/>
      <c r="V4" s="783"/>
      <c r="W4" s="783"/>
      <c r="X4" s="783"/>
      <c r="Z4" s="157" t="s">
        <v>75</v>
      </c>
      <c r="AB4" s="783"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783"/>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784" t="s">
        <v>147</v>
      </c>
      <c r="G4" s="784"/>
      <c r="H4" s="784"/>
      <c r="I4" s="784"/>
      <c r="J4" s="784"/>
      <c r="K4" s="784"/>
    </row>
    <row r="5" spans="2:11" s="96" customFormat="1" ht="20.25" customHeight="1" x14ac:dyDescent="0.4">
      <c r="B5" s="110"/>
      <c r="C5" s="89" t="s">
        <v>148</v>
      </c>
      <c r="D5" s="89"/>
      <c r="F5" s="784"/>
      <c r="G5" s="784"/>
      <c r="H5" s="784"/>
      <c r="I5" s="784"/>
      <c r="J5" s="784"/>
      <c r="K5" s="784"/>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785" t="s">
        <v>86</v>
      </c>
      <c r="C15" s="188" t="s">
        <v>79</v>
      </c>
      <c r="D15" s="189" t="s">
        <v>19</v>
      </c>
      <c r="E15" s="189" t="s">
        <v>200</v>
      </c>
      <c r="F15" s="189" t="s">
        <v>78</v>
      </c>
      <c r="G15" s="190" t="s">
        <v>83</v>
      </c>
      <c r="H15" s="190" t="s">
        <v>82</v>
      </c>
      <c r="I15" s="190" t="s">
        <v>82</v>
      </c>
      <c r="J15" s="190" t="s">
        <v>82</v>
      </c>
      <c r="K15" s="190" t="s">
        <v>82</v>
      </c>
      <c r="L15" s="191" t="s">
        <v>82</v>
      </c>
    </row>
    <row r="16" spans="2:12" x14ac:dyDescent="0.4">
      <c r="B16" s="786"/>
      <c r="C16" s="192" t="s">
        <v>87</v>
      </c>
      <c r="D16" s="190" t="s">
        <v>110</v>
      </c>
      <c r="E16" s="190" t="s">
        <v>80</v>
      </c>
      <c r="F16" s="190" t="s">
        <v>201</v>
      </c>
      <c r="G16" s="190" t="s">
        <v>82</v>
      </c>
      <c r="H16" s="190" t="s">
        <v>82</v>
      </c>
      <c r="I16" s="190" t="s">
        <v>82</v>
      </c>
      <c r="J16" s="190" t="s">
        <v>82</v>
      </c>
      <c r="K16" s="190" t="s">
        <v>82</v>
      </c>
      <c r="L16" s="191" t="s">
        <v>82</v>
      </c>
    </row>
    <row r="17" spans="2:12" x14ac:dyDescent="0.4">
      <c r="B17" s="786"/>
      <c r="C17" s="192" t="s">
        <v>200</v>
      </c>
      <c r="D17" s="190" t="s">
        <v>110</v>
      </c>
      <c r="E17" s="190" t="s">
        <v>81</v>
      </c>
      <c r="F17" s="190" t="s">
        <v>82</v>
      </c>
      <c r="G17" s="190" t="s">
        <v>82</v>
      </c>
      <c r="H17" s="190" t="s">
        <v>82</v>
      </c>
      <c r="I17" s="190" t="s">
        <v>82</v>
      </c>
      <c r="J17" s="190" t="s">
        <v>82</v>
      </c>
      <c r="K17" s="190" t="s">
        <v>82</v>
      </c>
      <c r="L17" s="191" t="s">
        <v>82</v>
      </c>
    </row>
    <row r="18" spans="2:12" x14ac:dyDescent="0.4">
      <c r="B18" s="786"/>
      <c r="C18" s="192" t="s">
        <v>80</v>
      </c>
      <c r="D18" s="190" t="s">
        <v>110</v>
      </c>
      <c r="E18" s="190" t="s">
        <v>82</v>
      </c>
      <c r="F18" s="190" t="s">
        <v>82</v>
      </c>
      <c r="G18" s="190" t="s">
        <v>82</v>
      </c>
      <c r="H18" s="190" t="s">
        <v>82</v>
      </c>
      <c r="I18" s="190" t="s">
        <v>82</v>
      </c>
      <c r="J18" s="190" t="s">
        <v>82</v>
      </c>
      <c r="K18" s="190" t="s">
        <v>82</v>
      </c>
      <c r="L18" s="191" t="s">
        <v>82</v>
      </c>
    </row>
    <row r="19" spans="2:12" x14ac:dyDescent="0.4">
      <c r="B19" s="786"/>
      <c r="C19" s="192" t="s">
        <v>153</v>
      </c>
      <c r="D19" s="190" t="s">
        <v>110</v>
      </c>
      <c r="E19" s="190" t="s">
        <v>82</v>
      </c>
      <c r="F19" s="190" t="s">
        <v>82</v>
      </c>
      <c r="G19" s="190" t="s">
        <v>82</v>
      </c>
      <c r="H19" s="190" t="s">
        <v>82</v>
      </c>
      <c r="I19" s="190" t="s">
        <v>82</v>
      </c>
      <c r="J19" s="190" t="s">
        <v>82</v>
      </c>
      <c r="K19" s="190" t="s">
        <v>82</v>
      </c>
      <c r="L19" s="191" t="s">
        <v>82</v>
      </c>
    </row>
    <row r="20" spans="2:12" x14ac:dyDescent="0.4">
      <c r="B20" s="786"/>
      <c r="C20" s="192" t="s">
        <v>153</v>
      </c>
      <c r="D20" s="190" t="s">
        <v>82</v>
      </c>
      <c r="E20" s="190" t="s">
        <v>82</v>
      </c>
      <c r="F20" s="190" t="s">
        <v>82</v>
      </c>
      <c r="G20" s="190" t="s">
        <v>82</v>
      </c>
      <c r="H20" s="190" t="s">
        <v>82</v>
      </c>
      <c r="I20" s="190" t="s">
        <v>82</v>
      </c>
      <c r="J20" s="190" t="s">
        <v>82</v>
      </c>
      <c r="K20" s="190" t="s">
        <v>82</v>
      </c>
      <c r="L20" s="191" t="s">
        <v>82</v>
      </c>
    </row>
    <row r="21" spans="2:12" x14ac:dyDescent="0.4">
      <c r="B21" s="786"/>
      <c r="C21" s="192" t="s">
        <v>153</v>
      </c>
      <c r="D21" s="190" t="s">
        <v>82</v>
      </c>
      <c r="E21" s="190" t="s">
        <v>82</v>
      </c>
      <c r="F21" s="190" t="s">
        <v>82</v>
      </c>
      <c r="G21" s="190" t="s">
        <v>82</v>
      </c>
      <c r="H21" s="190" t="s">
        <v>82</v>
      </c>
      <c r="I21" s="190" t="s">
        <v>82</v>
      </c>
      <c r="J21" s="190" t="s">
        <v>82</v>
      </c>
      <c r="K21" s="190" t="s">
        <v>82</v>
      </c>
      <c r="L21" s="191" t="s">
        <v>82</v>
      </c>
    </row>
    <row r="22" spans="2:12" x14ac:dyDescent="0.4">
      <c r="B22" s="786"/>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787"/>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チェック表</vt:lpstr>
      <vt:lpstr>更新申請書(第4号様式）</vt:lpstr>
      <vt:lpstr>付表8</vt:lpstr>
      <vt:lpstr>【記載例】看多機</vt:lpstr>
      <vt:lpstr>【記載例】シフト記号表（勤務時間帯）</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チェック表!Print_Area</vt:lpstr>
      <vt:lpstr>'看多機（1枚版）'!Print_Area</vt:lpstr>
      <vt:lpstr>記入方法!Print_Area</vt:lpstr>
      <vt:lpstr>'更新申請書(第4号様式）'!Print_Area</vt:lpstr>
      <vt:lpstr>付表8!Print_Area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2021-02-24T09:26:12Z</cp:lastPrinted>
  <dcterms:created xsi:type="dcterms:W3CDTF">2020-01-28T01:12:50Z</dcterms:created>
  <dcterms:modified xsi:type="dcterms:W3CDTF">2024-10-29T06:41:18Z</dcterms:modified>
</cp:coreProperties>
</file>