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130福祉部\013025高齢介護課\03-1　高齢介護計画担当\00.ホームページ掲載\指定関係様式\7.看護小規模多機能型居宅介護○\"/>
    </mc:Choice>
  </mc:AlternateContent>
  <bookViews>
    <workbookView xWindow="31155" yWindow="585" windowWidth="24495" windowHeight="16995" tabRatio="994"/>
  </bookViews>
  <sheets>
    <sheet name="変更届必要書類 " sheetId="13" r:id="rId1"/>
    <sheet name="第5号様式　変更届出書" sheetId="14" r:id="rId2"/>
    <sheet name="付表8" sheetId="15" r:id="rId3"/>
    <sheet name="【記載例】看多機" sheetId="8" r:id="rId4"/>
    <sheet name="【記載例】シフト記号表（勤務時間帯）" sheetId="5" r:id="rId5"/>
    <sheet name="看多機（1枚版）" sheetId="11" r:id="rId6"/>
    <sheet name="シフト記号表（勤務時間帯）" sheetId="10" r:id="rId7"/>
    <sheet name="記入方法" sheetId="4" r:id="rId8"/>
    <sheet name="プルダウン・リスト" sheetId="3" r:id="rId9"/>
    <sheet name="参考様式２-1" sheetId="16" r:id="rId10"/>
    <sheet name="参考様式２-２" sheetId="17" r:id="rId11"/>
    <sheet name="参考様式3" sheetId="18" r:id="rId12"/>
    <sheet name="参考様式６" sheetId="19" r:id="rId13"/>
    <sheet name="参考様式７" sheetId="20" r:id="rId14"/>
  </sheets>
  <definedNames>
    <definedName name="【記載例】シフト記号" localSheetId="6">'シフト記号表（勤務時間帯）'!$C$6:$C$47</definedName>
    <definedName name="【記載例】シフト記号">'【記載例】シフト記号表（勤務時間帯）'!$C$6:$C$47</definedName>
    <definedName name="OLE_LINK1" localSheetId="12">参考様式６!$D$20</definedName>
    <definedName name="_xlnm.Print_Area" localSheetId="4">'【記載例】シフト記号表（勤務時間帯）'!$B$1:$AB$52</definedName>
    <definedName name="_xlnm.Print_Area" localSheetId="3">【記載例】看多機!$A$1:$BI$77</definedName>
    <definedName name="_xlnm.Print_Area" localSheetId="6">'シフト記号表（勤務時間帯）'!$B$1:$AB$52</definedName>
    <definedName name="_xlnm.Print_Area" localSheetId="5">'看多機（1枚版）'!$A$1:$BI$77</definedName>
    <definedName name="_xlnm.Print_Area" localSheetId="7">記入方法!$B$1:$Q$84</definedName>
    <definedName name="_xlnm.Print_Area" localSheetId="9">'参考様式２-1'!$A$1:$M$28</definedName>
    <definedName name="_xlnm.Print_Area" localSheetId="10">'参考様式２-２'!$A$1:$M$28</definedName>
    <definedName name="_xlnm.Print_Area" localSheetId="12">参考様式６!$A$1:$I$102</definedName>
    <definedName name="_xlnm.Print_Area" localSheetId="13">参考様式７!$A$1:$I$47</definedName>
    <definedName name="_xlnm.Print_Area" localSheetId="1">'第5号様式　変更届出書'!$A$1:$AI$53</definedName>
    <definedName name="_xlnm.Print_Area" localSheetId="2">付表8!$A$1:$N$59</definedName>
    <definedName name="_xlnm.Print_Area" localSheetId="0">'変更届必要書類 '!$A$1:$I$75</definedName>
    <definedName name="_xlnm.Print_Titles" localSheetId="5">'看多機（1枚版）'!$1:$20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1" l="1"/>
  <c r="AZ16" i="8"/>
  <c r="Z75" i="11" l="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74" i="11" l="1"/>
  <c r="AZ75" i="11"/>
  <c r="AZ73" i="11"/>
  <c r="L47" i="5" l="1"/>
  <c r="L44" i="5"/>
  <c r="L41" i="5"/>
  <c r="L47" i="10"/>
  <c r="L44" i="10"/>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<sst xmlns="http://schemas.openxmlformats.org/spreadsheetml/2006/main" count="2005" uniqueCount="551">
  <si>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</si>
  <si>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</si>
  <si>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</si>
  <si>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</si>
  <si>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</si>
  <si>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</si>
  <si>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</si>
  <si>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</si>
  <si>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</si>
  <si>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</si>
  <si>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</si>
  <si>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</si>
  <si>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</si>
  <si>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</si>
  <si>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</si>
  <si>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</si>
  <si>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</si>
  <si>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</si>
  <si>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</si>
  <si>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</si>
  <si>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</si>
  <si>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</si>
  <si>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</si>
  <si>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</si>
  <si>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</si>
  <si>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</si>
  <si>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</si>
  <si>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</si>
  <si>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</si>
  <si>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</si>
  <si>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</si>
  <si>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</si>
  <si>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</si>
  <si>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</si>
  <si>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</si>
  <si>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</si>
  <si>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</si>
  <si>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</si>
  <si>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</si>
  <si>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</si>
  <si>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</si>
  <si>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</si>
  <si>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</si>
  <si>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</si>
  <si>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</si>
  <si>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</si>
  <si>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</si>
  <si>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</si>
  <si>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</si>
  <si>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</si>
  <si>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</si>
  <si>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</si>
  <si>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</si>
  <si>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</si>
  <si>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</si>
  <si>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</si>
  <si>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</si>
  <si>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</si>
  <si>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</si>
  <si>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</si>
  <si>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</si>
  <si>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</si>
  <si>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</si>
  <si>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</si>
  <si>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</si>
  <si>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</si>
  <si>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</si>
  <si>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</si>
  <si>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</si>
  <si>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</si>
  <si>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</si>
  <si>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</si>
  <si>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</si>
  <si>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</si>
  <si>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</si>
  <si>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</si>
  <si>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</si>
  <si>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</si>
  <si>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</si>
  <si>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</si>
  <si>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</si>
  <si>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</si>
  <si>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</si>
  <si>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</si>
  <si>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</si>
  <si>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</si>
  <si>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</si>
  <si>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</si>
  <si>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</si>
  <si>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</si>
  <si>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</si>
  <si>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</si>
  <si>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</si>
  <si>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</si>
  <si>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</si>
  <si>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</si>
  <si>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</si>
  <si>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</si>
  <si>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</si>
  <si>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</si>
  <si>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</si>
  <si>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</si>
  <si>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</si>
  <si>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</si>
  <si>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</si>
  <si>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</si>
  <si>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</si>
  <si>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</si>
  <si>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</si>
  <si>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</si>
  <si>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</si>
  <si>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</si>
  <si>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</si>
  <si>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</si>
  <si>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</si>
  <si>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</si>
  <si>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</si>
  <si>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</si>
  <si>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</si>
  <si>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</si>
  <si>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</si>
  <si>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</si>
  <si>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</si>
  <si>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</si>
  <si>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</si>
  <si>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</si>
  <si>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</si>
  <si>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</si>
  <si>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</si>
  <si>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</si>
  <si>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</si>
  <si>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</si>
  <si>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</si>
  <si>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</si>
  <si>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</si>
  <si>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</si>
  <si>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</si>
  <si>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</si>
  <si>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</si>
  <si>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</si>
  <si>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</si>
  <si>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</si>
  <si>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</si>
  <si>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</si>
  <si>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</si>
  <si>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</si>
  <si>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</si>
  <si>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</si>
  <si>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</si>
  <si>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</si>
  <si>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</si>
  <si>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</si>
  <si>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</si>
  <si>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</si>
  <si>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</si>
  <si>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</si>
  <si>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</si>
  <si>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</si>
  <si>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</si>
  <si>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</si>
  <si>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</si>
  <si>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</si>
  <si>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</si>
  <si>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</si>
  <si>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</si>
  <si>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</si>
  <si>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</si>
  <si>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</si>
  <si>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</si>
  <si>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</si>
  <si>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</si>
  <si>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</si>
  <si>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</si>
  <si>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</si>
  <si>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</si>
  <si>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</si>
  <si>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</si>
  <si>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</si>
  <si>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</si>
  <si>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</si>
  <si>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</si>
  <si>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</si>
  <si>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</si>
  <si>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</si>
  <si>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</si>
  <si>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</si>
  <si>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</si>
  <si>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</si>
  <si>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</si>
  <si>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</si>
  <si>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</si>
  <si>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</si>
  <si>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</si>
  <si>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</si>
  <si>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</si>
  <si>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</si>
  <si>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</si>
  <si>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</si>
  <si>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</si>
  <si>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</si>
  <si>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</si>
  <si>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</si>
  <si>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</si>
  <si>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</si>
  <si>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</si>
  <si>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</si>
  <si>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</si>
  <si>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</si>
  <si>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</si>
  <si>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</si>
  <si>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</si>
  <si>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</si>
  <si>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</si>
  <si>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</si>
  <si>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</si>
  <si>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</si>
  <si>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</si>
  <si>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</si>
  <si>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</si>
  <si>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</si>
  <si>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</si>
  <si>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</si>
  <si>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</si>
  <si>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</si>
  <si>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</si>
  <si>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</si>
  <si>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</si>
  <si>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</si>
  <si>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</si>
  <si>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</si>
  <si>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</si>
  <si>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</si>
  <si>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</si>
  <si>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</si>
  <si>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</si>
  <si>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</si>
  <si>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</si>
  <si>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</si>
  <si>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</si>
  <si>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</si>
  <si>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</si>
  <si>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</si>
  <si>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</si>
  <si>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</si>
  <si>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</si>
  <si>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</si>
  <si>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</si>
  <si>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</si>
  <si>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</si>
  <si>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</si>
  <si>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</si>
  <si>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</si>
  <si>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</si>
  <si>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</si>
  <si>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</si>
  <si>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</si>
  <si>
    <t>２　法人代表の交代
　（氏名・住所変更を含む）</t>
    <rPh sb="2" eb="4">
      <t>ホウジン</t>
    </rPh>
    <rPh sb="4" eb="6">
      <t>ダイヒョウ</t>
    </rPh>
    <rPh sb="7" eb="9">
      <t>コウタイ</t>
    </rPh>
    <rPh sb="12" eb="14">
      <t>シメイ</t>
    </rPh>
    <rPh sb="15" eb="17">
      <t>ジュウショ</t>
    </rPh>
    <rPh sb="17" eb="19">
      <t>ヘンコウ</t>
    </rPh>
    <rPh sb="20" eb="21">
      <t>フク</t>
    </rPh>
    <phoneticPr fontId="3"/>
  </si>
  <si>
    <t>・登記簿謄本
・法人代表経歴書及び資格証の写し
・法人代表誓約書</t>
    <rPh sb="1" eb="6">
      <t>トウキボトウホン</t>
    </rPh>
    <rPh sb="8" eb="16">
      <t>ホウジンダイヒョウケイレキショオヨ</t>
    </rPh>
    <rPh sb="17" eb="20">
      <t>シカクショウ</t>
    </rPh>
    <rPh sb="21" eb="22">
      <t>ウツ</t>
    </rPh>
    <rPh sb="25" eb="27">
      <t>ホウジン</t>
    </rPh>
    <rPh sb="27" eb="29">
      <t>ダイヒョウ</t>
    </rPh>
    <rPh sb="29" eb="31">
      <t>セイヤク</t>
    </rPh>
    <rPh sb="31" eb="32">
      <t>ショ</t>
    </rPh>
    <phoneticPr fontId="3"/>
  </si>
  <si>
    <t>第5号様式</t>
    <rPh sb="0" eb="1">
      <t>ダイ</t>
    </rPh>
    <rPh sb="2" eb="3">
      <t>ゴウ</t>
    </rPh>
    <rPh sb="3" eb="5">
      <t>ヨウシキ</t>
    </rPh>
    <phoneticPr fontId="3"/>
  </si>
  <si>
    <t>１　法人の所在地等の変更</t>
    <rPh sb="2" eb="4">
      <t>ホウジン</t>
    </rPh>
    <rPh sb="5" eb="8">
      <t>ショザイチ</t>
    </rPh>
    <rPh sb="8" eb="9">
      <t>トウ</t>
    </rPh>
    <rPh sb="10" eb="12">
      <t>ヘンコウ</t>
    </rPh>
    <phoneticPr fontId="3"/>
  </si>
  <si>
    <t>添付書類</t>
    <rPh sb="0" eb="2">
      <t>テンプ</t>
    </rPh>
    <rPh sb="2" eb="4">
      <t>ショルイ</t>
    </rPh>
    <phoneticPr fontId="3"/>
  </si>
  <si>
    <t>共通様式</t>
    <rPh sb="0" eb="2">
      <t>キョウツウ</t>
    </rPh>
    <rPh sb="2" eb="4">
      <t>ヨウシキ</t>
    </rPh>
    <phoneticPr fontId="3"/>
  </si>
  <si>
    <t>備考</t>
    <rPh sb="0" eb="2">
      <t>ビコウ</t>
    </rPh>
    <phoneticPr fontId="3"/>
  </si>
  <si>
    <t>必要書類</t>
    <rPh sb="0" eb="2">
      <t>ヒツヨウ</t>
    </rPh>
    <rPh sb="2" eb="4">
      <t>ショルイ</t>
    </rPh>
    <phoneticPr fontId="3"/>
  </si>
  <si>
    <t>変更内容</t>
    <rPh sb="0" eb="2">
      <t>ヘンコウ</t>
    </rPh>
    <rPh sb="2" eb="4">
      <t>ナイヨウ</t>
    </rPh>
    <phoneticPr fontId="3"/>
  </si>
  <si>
    <t>（４）　法人関係</t>
    <rPh sb="4" eb="6">
      <t>ホウジン</t>
    </rPh>
    <rPh sb="6" eb="8">
      <t>カンケイ</t>
    </rPh>
    <phoneticPr fontId="3"/>
  </si>
  <si>
    <t>・協定書または覚書等
・付表８
・運営規程等</t>
    <rPh sb="12" eb="14">
      <t>フヒョウ</t>
    </rPh>
    <rPh sb="19" eb="21">
      <t>キテイ</t>
    </rPh>
    <phoneticPr fontId="2"/>
  </si>
  <si>
    <t>５　協力医療機関、協力歯科医療機関、関連施設</t>
    <rPh sb="2" eb="4">
      <t>キョウリョク</t>
    </rPh>
    <rPh sb="4" eb="6">
      <t>イリョウ</t>
    </rPh>
    <rPh sb="6" eb="8">
      <t>キカン</t>
    </rPh>
    <rPh sb="9" eb="11">
      <t>キョウリョク</t>
    </rPh>
    <rPh sb="11" eb="13">
      <t>シカ</t>
    </rPh>
    <rPh sb="13" eb="15">
      <t>イリョウ</t>
    </rPh>
    <rPh sb="15" eb="17">
      <t>キカン</t>
    </rPh>
    <rPh sb="18" eb="20">
      <t>カンレン</t>
    </rPh>
    <rPh sb="20" eb="22">
      <t>シセツ</t>
    </rPh>
    <phoneticPr fontId="2"/>
  </si>
  <si>
    <t>・運営規程
・料金表</t>
    <rPh sb="7" eb="9">
      <t>リョウキン</t>
    </rPh>
    <rPh sb="9" eb="10">
      <t>ヒョウ</t>
    </rPh>
    <phoneticPr fontId="2"/>
  </si>
  <si>
    <t>４　利用料金
　（実施地域外の交通費）</t>
    <rPh sb="2" eb="4">
      <t>リヨウ</t>
    </rPh>
    <rPh sb="4" eb="6">
      <t>リョウキン</t>
    </rPh>
    <rPh sb="9" eb="11">
      <t>ジッシ</t>
    </rPh>
    <rPh sb="11" eb="13">
      <t>チイキ</t>
    </rPh>
    <rPh sb="13" eb="14">
      <t>ガイ</t>
    </rPh>
    <rPh sb="15" eb="18">
      <t>コウツウヒ</t>
    </rPh>
    <phoneticPr fontId="3"/>
  </si>
  <si>
    <t>・運営規程
・付表８</t>
    <rPh sb="1" eb="3">
      <t>ウンエイ</t>
    </rPh>
    <rPh sb="3" eb="5">
      <t>キテイ</t>
    </rPh>
    <rPh sb="7" eb="9">
      <t>フヒョウ</t>
    </rPh>
    <phoneticPr fontId="2"/>
  </si>
  <si>
    <t>３　事業実施地域</t>
    <rPh sb="2" eb="4">
      <t>ジギョウ</t>
    </rPh>
    <rPh sb="4" eb="6">
      <t>ジッシ</t>
    </rPh>
    <rPh sb="6" eb="8">
      <t>チイキ</t>
    </rPh>
    <phoneticPr fontId="3"/>
  </si>
  <si>
    <t>・運営規程
・勤務形態一覧表</t>
    <rPh sb="1" eb="3">
      <t>ウンエイ</t>
    </rPh>
    <rPh sb="3" eb="5">
      <t>キテイ</t>
    </rPh>
    <rPh sb="7" eb="9">
      <t>キンム</t>
    </rPh>
    <rPh sb="9" eb="11">
      <t>ケイタイ</t>
    </rPh>
    <rPh sb="11" eb="13">
      <t>イチラン</t>
    </rPh>
    <rPh sb="13" eb="14">
      <t>ヒョウ</t>
    </rPh>
    <phoneticPr fontId="2"/>
  </si>
  <si>
    <t>２　登録定員・利用定員の増減</t>
    <rPh sb="2" eb="4">
      <t>トウロク</t>
    </rPh>
    <rPh sb="4" eb="6">
      <t>テイイン</t>
    </rPh>
    <rPh sb="7" eb="9">
      <t>リヨウ</t>
    </rPh>
    <rPh sb="9" eb="11">
      <t>テイイン</t>
    </rPh>
    <rPh sb="12" eb="14">
      <t>ゾウゲン</t>
    </rPh>
    <phoneticPr fontId="3"/>
  </si>
  <si>
    <t>・運営規程</t>
    <phoneticPr fontId="2"/>
  </si>
  <si>
    <t>第５号様式</t>
    <rPh sb="0" eb="1">
      <t>ダイ</t>
    </rPh>
    <rPh sb="2" eb="3">
      <t>ゴウ</t>
    </rPh>
    <rPh sb="3" eb="5">
      <t>ヨウシキ</t>
    </rPh>
    <phoneticPr fontId="3"/>
  </si>
  <si>
    <t>１　営業日・時間
　（事業所が開いている曜日・時間）</t>
    <rPh sb="2" eb="4">
      <t>エイギョウ</t>
    </rPh>
    <rPh sb="4" eb="5">
      <t>ヒ</t>
    </rPh>
    <rPh sb="6" eb="8">
      <t>ジカン</t>
    </rPh>
    <rPh sb="11" eb="14">
      <t>ジギョウショ</t>
    </rPh>
    <rPh sb="15" eb="16">
      <t>ア</t>
    </rPh>
    <rPh sb="20" eb="22">
      <t>ヨウビ</t>
    </rPh>
    <rPh sb="23" eb="25">
      <t>ジカン</t>
    </rPh>
    <phoneticPr fontId="2"/>
  </si>
  <si>
    <t>（３）営業時間・実施地域・利用料金</t>
    <rPh sb="3" eb="5">
      <t>エイギョウ</t>
    </rPh>
    <rPh sb="5" eb="7">
      <t>ジカン</t>
    </rPh>
    <rPh sb="8" eb="10">
      <t>ジッシ</t>
    </rPh>
    <rPh sb="10" eb="12">
      <t>チイキ</t>
    </rPh>
    <rPh sb="13" eb="15">
      <t>リヨウ</t>
    </rPh>
    <rPh sb="15" eb="17">
      <t>リョウキン</t>
    </rPh>
    <phoneticPr fontId="3"/>
  </si>
  <si>
    <t>※その他の従事者の変更届は提出不要ですが、資格証や雇用契約書等は各事業所で保管してください。（ケースによっては提出を求める場合があります）</t>
    <rPh sb="3" eb="4">
      <t>ホカ</t>
    </rPh>
    <rPh sb="5" eb="8">
      <t>ジュウジシャ</t>
    </rPh>
    <rPh sb="55" eb="57">
      <t>テイシュツ</t>
    </rPh>
    <rPh sb="58" eb="59">
      <t>モト</t>
    </rPh>
    <rPh sb="61" eb="63">
      <t>バアイ</t>
    </rPh>
    <phoneticPr fontId="2"/>
  </si>
  <si>
    <t>勤務形態一覧表は、変更月のもの。月途中で変更の場合は、変更月＋翌月の2か月分。</t>
  </si>
  <si>
    <t>・勤務形態一覧表
・資格証の写し</t>
    <rPh sb="1" eb="5">
      <t>キンムケイタイ</t>
    </rPh>
    <rPh sb="5" eb="8">
      <t>イチランヒョウ</t>
    </rPh>
    <rPh sb="10" eb="12">
      <t>シカク</t>
    </rPh>
    <rPh sb="12" eb="13">
      <t>ショウ</t>
    </rPh>
    <rPh sb="14" eb="15">
      <t>ウツ</t>
    </rPh>
    <phoneticPr fontId="3"/>
  </si>
  <si>
    <t>４　計画作成担当者の交代</t>
    <rPh sb="2" eb="4">
      <t>ケイカク</t>
    </rPh>
    <rPh sb="4" eb="6">
      <t>サクセイ</t>
    </rPh>
    <rPh sb="6" eb="9">
      <t>タントウシャ</t>
    </rPh>
    <rPh sb="10" eb="12">
      <t>コウタイ</t>
    </rPh>
    <phoneticPr fontId="3"/>
  </si>
  <si>
    <t>第5号様式の内容欄に新旧住所を記載してください。</t>
    <rPh sb="0" eb="1">
      <t>ダイ</t>
    </rPh>
    <rPh sb="2" eb="3">
      <t>ゴウ</t>
    </rPh>
    <rPh sb="3" eb="5">
      <t>ヨウシキ</t>
    </rPh>
    <rPh sb="6" eb="8">
      <t>ナイヨウ</t>
    </rPh>
    <rPh sb="8" eb="9">
      <t>ラン</t>
    </rPh>
    <rPh sb="10" eb="12">
      <t>シンキュウ</t>
    </rPh>
    <rPh sb="12" eb="14">
      <t>ジュウショ</t>
    </rPh>
    <rPh sb="15" eb="17">
      <t>キサイ</t>
    </rPh>
    <phoneticPr fontId="3"/>
  </si>
  <si>
    <t>３　管理者の住所変更</t>
    <rPh sb="2" eb="5">
      <t>カンリシャ</t>
    </rPh>
    <rPh sb="6" eb="8">
      <t>ジュウショ</t>
    </rPh>
    <rPh sb="8" eb="10">
      <t>ヘンコウ</t>
    </rPh>
    <phoneticPr fontId="3"/>
  </si>
  <si>
    <t>第5号様式の変更内容欄に新旧姓名を記載してください。</t>
    <rPh sb="0" eb="1">
      <t>ダイ</t>
    </rPh>
    <rPh sb="2" eb="3">
      <t>ゴウ</t>
    </rPh>
    <rPh sb="3" eb="5">
      <t>ヨウシキ</t>
    </rPh>
    <rPh sb="6" eb="8">
      <t>ヘンコウ</t>
    </rPh>
    <rPh sb="8" eb="10">
      <t>ナイヨウ</t>
    </rPh>
    <rPh sb="10" eb="11">
      <t>ラン</t>
    </rPh>
    <rPh sb="12" eb="14">
      <t>シンキュウ</t>
    </rPh>
    <rPh sb="14" eb="16">
      <t>セイメイ</t>
    </rPh>
    <rPh sb="17" eb="19">
      <t>キサイ</t>
    </rPh>
    <phoneticPr fontId="3"/>
  </si>
  <si>
    <t>２　管理者の氏名変更
（結婚等による場合）</t>
    <rPh sb="2" eb="5">
      <t>カンリシャ</t>
    </rPh>
    <rPh sb="6" eb="8">
      <t>シメイ</t>
    </rPh>
    <rPh sb="8" eb="10">
      <t>ヘンコウ</t>
    </rPh>
    <rPh sb="12" eb="14">
      <t>ケッコン</t>
    </rPh>
    <rPh sb="14" eb="15">
      <t>トウ</t>
    </rPh>
    <rPh sb="18" eb="20">
      <t>バアイ</t>
    </rPh>
    <phoneticPr fontId="3"/>
  </si>
  <si>
    <t>勤務形態一覧表は、変更月のもの。月途中で変更の場合は、変更月＋翌月の2か月分。</t>
    <phoneticPr fontId="3"/>
  </si>
  <si>
    <t>・勤務形態一覧表
・管理者経歴書及び資格証の写し
・管理者誓約書</t>
    <rPh sb="1" eb="5">
      <t>キンムケイタイ</t>
    </rPh>
    <rPh sb="5" eb="8">
      <t>イチランヒョウ</t>
    </rPh>
    <rPh sb="10" eb="13">
      <t>カンリシャ</t>
    </rPh>
    <rPh sb="13" eb="16">
      <t>ケイレキショ</t>
    </rPh>
    <rPh sb="16" eb="17">
      <t>オヨ</t>
    </rPh>
    <rPh sb="18" eb="21">
      <t>シカクショウ</t>
    </rPh>
    <rPh sb="22" eb="23">
      <t>ウツ</t>
    </rPh>
    <phoneticPr fontId="3"/>
  </si>
  <si>
    <t>１　管理者の交代</t>
    <rPh sb="2" eb="5">
      <t>カンリシャ</t>
    </rPh>
    <rPh sb="6" eb="8">
      <t>コウタイ</t>
    </rPh>
    <phoneticPr fontId="3"/>
  </si>
  <si>
    <t>（２）　人員関係</t>
    <rPh sb="4" eb="6">
      <t>ジンイン</t>
    </rPh>
    <rPh sb="6" eb="8">
      <t>カンケイ</t>
    </rPh>
    <phoneticPr fontId="3"/>
  </si>
  <si>
    <t>・面積変更の有無を記載すること
・現地確認を行う場合があります。</t>
    <rPh sb="1" eb="3">
      <t>メンセキ</t>
    </rPh>
    <rPh sb="3" eb="5">
      <t>ヘンコウ</t>
    </rPh>
    <rPh sb="6" eb="8">
      <t>ウム</t>
    </rPh>
    <rPh sb="9" eb="11">
      <t>キサイ</t>
    </rPh>
    <rPh sb="17" eb="19">
      <t>ゲンチ</t>
    </rPh>
    <rPh sb="19" eb="21">
      <t>カクニン</t>
    </rPh>
    <rPh sb="22" eb="23">
      <t>オコナ</t>
    </rPh>
    <rPh sb="24" eb="26">
      <t>バアイ</t>
    </rPh>
    <phoneticPr fontId="3"/>
  </si>
  <si>
    <t>・図面（変更前・変更後）
・写真</t>
    <rPh sb="1" eb="3">
      <t>ズメン</t>
    </rPh>
    <rPh sb="4" eb="6">
      <t>ヘンコウ</t>
    </rPh>
    <rPh sb="6" eb="7">
      <t>マエ</t>
    </rPh>
    <rPh sb="8" eb="10">
      <t>ヘンコウ</t>
    </rPh>
    <rPh sb="10" eb="11">
      <t>ゴ</t>
    </rPh>
    <rPh sb="14" eb="16">
      <t>シャシン</t>
    </rPh>
    <phoneticPr fontId="3"/>
  </si>
  <si>
    <t>４　事業所のレイアウト変更</t>
    <rPh sb="2" eb="5">
      <t>ジギョウショ</t>
    </rPh>
    <rPh sb="11" eb="13">
      <t>ヘンコウ</t>
    </rPh>
    <phoneticPr fontId="3"/>
  </si>
  <si>
    <t>３　事業所の電話、FAX番号</t>
    <rPh sb="2" eb="5">
      <t>ジギョウショ</t>
    </rPh>
    <rPh sb="6" eb="8">
      <t>デンワ</t>
    </rPh>
    <rPh sb="12" eb="14">
      <t>バンゴウ</t>
    </rPh>
    <phoneticPr fontId="3"/>
  </si>
  <si>
    <t>・変更に伴う関係書類</t>
    <rPh sb="1" eb="3">
      <t>ヘンコウ</t>
    </rPh>
    <rPh sb="4" eb="5">
      <t>トモナ</t>
    </rPh>
    <rPh sb="6" eb="8">
      <t>カンケイ</t>
    </rPh>
    <rPh sb="8" eb="10">
      <t>ショルイ</t>
    </rPh>
    <phoneticPr fontId="3"/>
  </si>
  <si>
    <t>２　事業所の名称</t>
    <rPh sb="2" eb="5">
      <t>ジギョウショ</t>
    </rPh>
    <rPh sb="6" eb="8">
      <t>メイショウ</t>
    </rPh>
    <phoneticPr fontId="3"/>
  </si>
  <si>
    <t>現地確認を行う場合があります。</t>
    <rPh sb="0" eb="2">
      <t>ゲンチ</t>
    </rPh>
    <rPh sb="2" eb="4">
      <t>カクニン</t>
    </rPh>
    <rPh sb="5" eb="6">
      <t>オコナ</t>
    </rPh>
    <rPh sb="7" eb="9">
      <t>バアイ</t>
    </rPh>
    <phoneticPr fontId="3"/>
  </si>
  <si>
    <t>・運営規程
・不動産の謄本または賃貸契約書
・図面（変更前・変更後）
・写真</t>
    <rPh sb="1" eb="3">
      <t>ウンエイ</t>
    </rPh>
    <rPh sb="3" eb="5">
      <t>キテイ</t>
    </rPh>
    <rPh sb="7" eb="10">
      <t>フドウサン</t>
    </rPh>
    <rPh sb="11" eb="13">
      <t>トウホン</t>
    </rPh>
    <rPh sb="16" eb="18">
      <t>チンタイ</t>
    </rPh>
    <rPh sb="18" eb="20">
      <t>ケイヤク</t>
    </rPh>
    <rPh sb="20" eb="21">
      <t>ショ</t>
    </rPh>
    <rPh sb="23" eb="25">
      <t>ズメン</t>
    </rPh>
    <rPh sb="26" eb="29">
      <t>ヘンコウマエ</t>
    </rPh>
    <rPh sb="30" eb="32">
      <t>ヘンコウ</t>
    </rPh>
    <rPh sb="32" eb="33">
      <t>ゴ</t>
    </rPh>
    <rPh sb="36" eb="38">
      <t>シャシン</t>
    </rPh>
    <phoneticPr fontId="3"/>
  </si>
  <si>
    <t>１　事業所の住所</t>
    <rPh sb="2" eb="5">
      <t>ジギョウショ</t>
    </rPh>
    <rPh sb="6" eb="8">
      <t>ジュウショ</t>
    </rPh>
    <phoneticPr fontId="3"/>
  </si>
  <si>
    <t>（１）　事業所関係</t>
    <rPh sb="4" eb="6">
      <t>ジギョウ</t>
    </rPh>
    <rPh sb="6" eb="7">
      <t>ショ</t>
    </rPh>
    <rPh sb="7" eb="9">
      <t>カンケイ</t>
    </rPh>
    <phoneticPr fontId="3"/>
  </si>
  <si>
    <t>　指定地域密着型事業所は、介護保険法施行規則で定められた事項に変更があったとき、変更後10日以内に、変更届とそれを証する書類等の提出が必要です。提出期限（変更日から10日以内）を過ぎてから提出する場合は、必ず遅延理由書（任意様式）を添えてください。</t>
    <rPh sb="1" eb="3">
      <t>シテイ</t>
    </rPh>
    <rPh sb="3" eb="8">
      <t>チイキミッチャクガタ</t>
    </rPh>
    <rPh sb="8" eb="11">
      <t>ジギョウショ</t>
    </rPh>
    <rPh sb="13" eb="15">
      <t>カイゴ</t>
    </rPh>
    <rPh sb="15" eb="17">
      <t>ホケン</t>
    </rPh>
    <rPh sb="17" eb="18">
      <t>ホウ</t>
    </rPh>
    <rPh sb="18" eb="20">
      <t>シコウ</t>
    </rPh>
    <rPh sb="20" eb="22">
      <t>キソク</t>
    </rPh>
    <rPh sb="23" eb="24">
      <t>サダ</t>
    </rPh>
    <rPh sb="28" eb="30">
      <t>ジコウ</t>
    </rPh>
    <rPh sb="31" eb="33">
      <t>ヘンコウ</t>
    </rPh>
    <rPh sb="40" eb="42">
      <t>ヘンコウ</t>
    </rPh>
    <rPh sb="42" eb="43">
      <t>ゴ</t>
    </rPh>
    <rPh sb="45" eb="46">
      <t>ニチ</t>
    </rPh>
    <rPh sb="46" eb="48">
      <t>イナイ</t>
    </rPh>
    <rPh sb="50" eb="52">
      <t>ヘンコウ</t>
    </rPh>
    <rPh sb="52" eb="53">
      <t>トドケ</t>
    </rPh>
    <rPh sb="57" eb="58">
      <t>ショウ</t>
    </rPh>
    <rPh sb="60" eb="62">
      <t>ショルイ</t>
    </rPh>
    <rPh sb="62" eb="63">
      <t>トウ</t>
    </rPh>
    <rPh sb="64" eb="66">
      <t>テイシュツ</t>
    </rPh>
    <rPh sb="67" eb="69">
      <t>ヒツヨウ</t>
    </rPh>
    <rPh sb="72" eb="74">
      <t>テイシュツ</t>
    </rPh>
    <rPh sb="74" eb="76">
      <t>キゲン</t>
    </rPh>
    <rPh sb="77" eb="79">
      <t>ヘンコウ</t>
    </rPh>
    <rPh sb="79" eb="80">
      <t>ヒ</t>
    </rPh>
    <rPh sb="84" eb="85">
      <t>ニチ</t>
    </rPh>
    <rPh sb="85" eb="87">
      <t>イナイ</t>
    </rPh>
    <rPh sb="89" eb="90">
      <t>ス</t>
    </rPh>
    <rPh sb="94" eb="96">
      <t>テイシュツ</t>
    </rPh>
    <rPh sb="98" eb="100">
      <t>バアイ</t>
    </rPh>
    <rPh sb="102" eb="103">
      <t>カナラ</t>
    </rPh>
    <rPh sb="104" eb="106">
      <t>チエン</t>
    </rPh>
    <rPh sb="106" eb="109">
      <t>リユウショ</t>
    </rPh>
    <rPh sb="110" eb="112">
      <t>ニンイ</t>
    </rPh>
    <rPh sb="112" eb="114">
      <t>ヨウシキ</t>
    </rPh>
    <rPh sb="116" eb="117">
      <t>ソ</t>
    </rPh>
    <phoneticPr fontId="3"/>
  </si>
  <si>
    <t>看護小規模多機能型居宅介護</t>
    <rPh sb="0" eb="2">
      <t>カンゴ</t>
    </rPh>
    <rPh sb="2" eb="5">
      <t>ショウキボ</t>
    </rPh>
    <rPh sb="5" eb="8">
      <t>タキノウ</t>
    </rPh>
    <rPh sb="8" eb="9">
      <t>ガタ</t>
    </rPh>
    <rPh sb="9" eb="11">
      <t>キョタク</t>
    </rPh>
    <rPh sb="11" eb="13">
      <t>カイゴ</t>
    </rPh>
    <phoneticPr fontId="3"/>
  </si>
  <si>
    <t>1 「（参考）変更届への標準添付書類一覧」を確認し、必要書類を添付してください。
2  「変更があった事項」の「変更の内容」は、変更前と変更後の内容が具体的にわかるように記入してください。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わ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3"/>
  </si>
  <si>
    <t>介護支援専門員の氏名及びその登録番号</t>
    <phoneticPr fontId="3"/>
  </si>
  <si>
    <t>連携する訪問看護を行う事業所の名称及び所在地</t>
    <phoneticPr fontId="3"/>
  </si>
  <si>
    <t>併設施設の状況等</t>
    <phoneticPr fontId="3"/>
  </si>
  <si>
    <t>本体施設、本体施設との移動経路等</t>
    <rPh sb="0" eb="2">
      <t>ホンタイ</t>
    </rPh>
    <rPh sb="2" eb="4">
      <t>シセツ</t>
    </rPh>
    <rPh sb="5" eb="7">
      <t>ホンタイ</t>
    </rPh>
    <rPh sb="7" eb="9">
      <t>シセツ</t>
    </rPh>
    <rPh sb="11" eb="13">
      <t>イドウ</t>
    </rPh>
    <rPh sb="13" eb="15">
      <t>ケイロ</t>
    </rPh>
    <rPh sb="15" eb="16">
      <t>トウ</t>
    </rPh>
    <phoneticPr fontId="3"/>
  </si>
  <si>
    <t>との連携・支援体制</t>
    <phoneticPr fontId="3"/>
  </si>
  <si>
    <t>介護老人福祉施設、介護老人保健施設、病院等</t>
    <phoneticPr fontId="3"/>
  </si>
  <si>
    <t>事業所の種別等</t>
    <rPh sb="6" eb="7">
      <t>トウ</t>
    </rPh>
    <phoneticPr fontId="3"/>
  </si>
  <si>
    <t>協力医療機関（病院）・協力歯科医療機関</t>
    <phoneticPr fontId="3"/>
  </si>
  <si>
    <t>運営規程</t>
    <phoneticPr fontId="3"/>
  </si>
  <si>
    <t>（変更後）</t>
    <rPh sb="1" eb="3">
      <t>ヘンコウ</t>
    </rPh>
    <rPh sb="3" eb="4">
      <t>ゴ</t>
    </rPh>
    <phoneticPr fontId="3"/>
  </si>
  <si>
    <t xml:space="preserve">事業所（施設）の管理者の氏名、生年月日及び住所
</t>
    <phoneticPr fontId="3"/>
  </si>
  <si>
    <t>事業所（施設）の建物の構造、専用区画等</t>
    <phoneticPr fontId="3"/>
  </si>
  <si>
    <t>共生型サービスの該当有無</t>
    <phoneticPr fontId="3"/>
  </si>
  <si>
    <t>（この事業に関するものに限る。）</t>
    <phoneticPr fontId="3"/>
  </si>
  <si>
    <t>登記事項証明書・条例等</t>
    <rPh sb="0" eb="2">
      <t>トウキ</t>
    </rPh>
    <rPh sb="2" eb="4">
      <t>ジコウ</t>
    </rPh>
    <rPh sb="4" eb="7">
      <t>ショウメイショ</t>
    </rPh>
    <rPh sb="8" eb="11">
      <t>ジョウレイナド</t>
    </rPh>
    <phoneticPr fontId="3"/>
  </si>
  <si>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3"/>
  </si>
  <si>
    <t>法人等の種類</t>
    <phoneticPr fontId="3"/>
  </si>
  <si>
    <t>主たる事務所の所在地</t>
    <rPh sb="0" eb="1">
      <t>オモ</t>
    </rPh>
    <rPh sb="3" eb="5">
      <t>ジム</t>
    </rPh>
    <rPh sb="5" eb="6">
      <t>ショ</t>
    </rPh>
    <rPh sb="7" eb="10">
      <t>ショザイチ</t>
    </rPh>
    <phoneticPr fontId="3"/>
  </si>
  <si>
    <t>申請者の名称</t>
    <rPh sb="0" eb="3">
      <t>シンセイシャ</t>
    </rPh>
    <rPh sb="4" eb="6">
      <t>メイショウ</t>
    </rPh>
    <phoneticPr fontId="3"/>
  </si>
  <si>
    <t>事業所（施設）の所在地</t>
    <rPh sb="0" eb="3">
      <t>ジギョウショ</t>
    </rPh>
    <rPh sb="4" eb="6">
      <t>シセツ</t>
    </rPh>
    <rPh sb="8" eb="11">
      <t>ショザイチ</t>
    </rPh>
    <phoneticPr fontId="3"/>
  </si>
  <si>
    <t>（変更前）</t>
    <rPh sb="1" eb="3">
      <t>ヘンコウ</t>
    </rPh>
    <rPh sb="3" eb="4">
      <t>マエ</t>
    </rPh>
    <phoneticPr fontId="3"/>
  </si>
  <si>
    <t>事業所（施設）の名称</t>
    <rPh sb="0" eb="3">
      <t>ジギョウショ</t>
    </rPh>
    <rPh sb="4" eb="6">
      <t>シセツ</t>
    </rPh>
    <rPh sb="8" eb="10">
      <t>メイショウ</t>
    </rPh>
    <phoneticPr fontId="3"/>
  </si>
  <si>
    <t>変更の内容</t>
    <rPh sb="0" eb="2">
      <t>ヘンコウ</t>
    </rPh>
    <rPh sb="3" eb="5">
      <t>ナイヨウ</t>
    </rPh>
    <phoneticPr fontId="3"/>
  </si>
  <si>
    <t>変更があった事項（該当に○）</t>
    <rPh sb="0" eb="2">
      <t>ヘンコウ</t>
    </rPh>
    <rPh sb="6" eb="8">
      <t>ジコウ</t>
    </rPh>
    <rPh sb="9" eb="11">
      <t>ガイトウ</t>
    </rPh>
    <phoneticPr fontId="3"/>
  </si>
  <si>
    <t>日</t>
    <rPh sb="0" eb="1">
      <t>ヒ</t>
    </rPh>
    <phoneticPr fontId="3"/>
  </si>
  <si>
    <t>月</t>
    <rPh sb="0" eb="1">
      <t>ガツ</t>
    </rPh>
    <phoneticPr fontId="3"/>
  </si>
  <si>
    <t>年</t>
    <rPh sb="0" eb="1">
      <t>ネン</t>
    </rPh>
    <phoneticPr fontId="3"/>
  </si>
  <si>
    <t>変更年月日</t>
    <rPh sb="0" eb="2">
      <t>ヘンコウ</t>
    </rPh>
    <rPh sb="2" eb="5">
      <t>ネンガッピ</t>
    </rPh>
    <phoneticPr fontId="3"/>
  </si>
  <si>
    <t>サービスの種類</t>
    <rPh sb="5" eb="7">
      <t>シュルイ</t>
    </rPh>
    <phoneticPr fontId="3"/>
  </si>
  <si>
    <t>所在地</t>
    <rPh sb="0" eb="3">
      <t>ショザイチ</t>
    </rPh>
    <phoneticPr fontId="3"/>
  </si>
  <si>
    <t>名称</t>
    <rPh sb="0" eb="2">
      <t>メイショウ</t>
    </rPh>
    <phoneticPr fontId="3"/>
  </si>
  <si>
    <t>指定内容を変更した事業所等</t>
    <rPh sb="0" eb="2">
      <t>シテイ</t>
    </rPh>
    <rPh sb="2" eb="4">
      <t>ナイヨウ</t>
    </rPh>
    <rPh sb="5" eb="7">
      <t>ヘンコウ</t>
    </rPh>
    <rPh sb="9" eb="12">
      <t>ジギョウショ</t>
    </rPh>
    <rPh sb="12" eb="13">
      <t>トウ</t>
    </rPh>
    <phoneticPr fontId="3"/>
  </si>
  <si>
    <t>介護保険事業所番号</t>
    <rPh sb="0" eb="2">
      <t>カイゴ</t>
    </rPh>
    <rPh sb="2" eb="4">
      <t>ホケン</t>
    </rPh>
    <rPh sb="4" eb="7">
      <t>ジギョウショ</t>
    </rPh>
    <rPh sb="6" eb="7">
      <t>ショ</t>
    </rPh>
    <rPh sb="7" eb="9">
      <t>バンゴウ</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</si>
  <si>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</si>
  <si>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代表者職名・氏名</t>
  </si>
  <si>
    <t>届出者</t>
    <rPh sb="0" eb="2">
      <t>トドケデ</t>
    </rPh>
    <rPh sb="2" eb="3">
      <t>シャ</t>
    </rPh>
    <phoneticPr fontId="3"/>
  </si>
  <si>
    <t>秦野市長</t>
    <rPh sb="0" eb="3">
      <t>ハダノシ</t>
    </rPh>
    <rPh sb="3" eb="4">
      <t>チョウ</t>
    </rPh>
    <phoneticPr fontId="3"/>
  </si>
  <si>
    <t>（宛先）</t>
    <rPh sb="1" eb="3">
      <t>アテサキ</t>
    </rPh>
    <phoneticPr fontId="3"/>
  </si>
  <si>
    <t>日</t>
  </si>
  <si>
    <t>月</t>
  </si>
  <si>
    <t>年</t>
  </si>
  <si>
    <t>変更届出書</t>
    <rPh sb="0" eb="2">
      <t>ヘンコウ</t>
    </rPh>
    <rPh sb="2" eb="4">
      <t>トドケデ</t>
    </rPh>
    <rPh sb="4" eb="5">
      <t>ショ</t>
    </rPh>
    <phoneticPr fontId="3"/>
  </si>
  <si>
    <t>第５号様式（第５条関係）</t>
    <rPh sb="6" eb="7">
      <t>ダイ</t>
    </rPh>
    <rPh sb="8" eb="9">
      <t>ジョウ</t>
    </rPh>
    <rPh sb="9" eb="11">
      <t>カンケイ</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</si>
  <si>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「協力歯科医療機関」がある場合は、「協力医療機関」欄に併せて記載してください。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rPh sb="29" eb="31">
      <t>ベツヨウ</t>
    </rPh>
    <phoneticPr fontId="3"/>
  </si>
  <si>
    <t>　</t>
    <phoneticPr fontId="3"/>
  </si>
  <si>
    <t>建物の構造</t>
    <rPh sb="0" eb="2">
      <t>タテモノ</t>
    </rPh>
    <rPh sb="3" eb="5">
      <t>コウゾウ</t>
    </rPh>
    <phoneticPr fontId="3"/>
  </si>
  <si>
    <t>人</t>
    <phoneticPr fontId="3"/>
  </si>
  <si>
    <t>宿泊サービスの利用定員</t>
  </si>
  <si>
    <t>通いサービスの利用定員</t>
  </si>
  <si>
    <t>登録定員</t>
  </si>
  <si>
    <t>宿泊サービスの利用定員から
個室の定員数を減じた数</t>
    <phoneticPr fontId="3"/>
  </si>
  <si>
    <t>㎡</t>
    <phoneticPr fontId="3"/>
  </si>
  <si>
    <t>個室以外の宿泊室の合計面積</t>
  </si>
  <si>
    <t>室</t>
    <phoneticPr fontId="3"/>
  </si>
  <si>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3"/>
  </si>
  <si>
    <t>個室の宿泊室</t>
    <rPh sb="0" eb="2">
      <t>コシツ</t>
    </rPh>
    <rPh sb="3" eb="6">
      <t>シュクハクシツ</t>
    </rPh>
    <phoneticPr fontId="3"/>
  </si>
  <si>
    <t>居間及び食堂の合計面積</t>
  </si>
  <si>
    <t>○設備に関する基準の確認に必要な事項</t>
    <phoneticPr fontId="3"/>
  </si>
  <si>
    <t>Email</t>
    <phoneticPr fontId="3"/>
  </si>
  <si>
    <t>FAX番号</t>
    <phoneticPr fontId="3"/>
  </si>
  <si>
    <t>（内線）</t>
    <rPh sb="1" eb="3">
      <t>ナイセン</t>
    </rPh>
    <phoneticPr fontId="3"/>
  </si>
  <si>
    <t>電話番号</t>
    <rPh sb="0" eb="2">
      <t>デンワ</t>
    </rPh>
    <rPh sb="2" eb="4">
      <t>バンゴウ</t>
    </rPh>
    <phoneticPr fontId="3"/>
  </si>
  <si>
    <t>連絡先</t>
  </si>
  <si>
    <t>町　村</t>
    <rPh sb="0" eb="1">
      <t>マチ</t>
    </rPh>
    <rPh sb="2" eb="3">
      <t>ムラ</t>
    </rPh>
    <phoneticPr fontId="3"/>
  </si>
  <si>
    <t>府　県</t>
    <rPh sb="0" eb="1">
      <t>フ</t>
    </rPh>
    <rPh sb="2" eb="3">
      <t>ケン</t>
    </rPh>
    <phoneticPr fontId="3"/>
  </si>
  <si>
    <t>市　区</t>
    <rPh sb="0" eb="1">
      <t>シ</t>
    </rPh>
    <rPh sb="2" eb="3">
      <t>ク</t>
    </rPh>
    <phoneticPr fontId="3"/>
  </si>
  <si>
    <t>都　道</t>
    <rPh sb="0" eb="1">
      <t>ト</t>
    </rPh>
    <rPh sb="2" eb="3">
      <t>ミチ</t>
    </rPh>
    <phoneticPr fontId="3"/>
  </si>
  <si>
    <t xml:space="preserve">     ）</t>
    <phoneticPr fontId="3"/>
  </si>
  <si>
    <t xml:space="preserve">      － </t>
    <phoneticPr fontId="3"/>
  </si>
  <si>
    <t xml:space="preserve">（郵便番号         </t>
    <phoneticPr fontId="3"/>
  </si>
  <si>
    <t>所在地</t>
  </si>
  <si>
    <t>名　称</t>
    <rPh sb="0" eb="1">
      <t>ナ</t>
    </rPh>
    <rPh sb="2" eb="3">
      <t>ショウ</t>
    </rPh>
    <phoneticPr fontId="3"/>
  </si>
  <si>
    <t>フリガナ</t>
  </si>
  <si>
    <t>事　業　所</t>
    <phoneticPr fontId="3"/>
  </si>
  <si>
    <t>（複合型サービス事業所を事業所所在地以外の場所で一部実施する場合の記載事項）</t>
    <rPh sb="1" eb="4">
      <t>フクゴウガタ</t>
    </rPh>
    <phoneticPr fontId="3"/>
  </si>
  <si>
    <t>別添のとおり</t>
    <rPh sb="0" eb="2">
      <t>ベッテン</t>
    </rPh>
    <phoneticPr fontId="3"/>
  </si>
  <si>
    <t>添付書類</t>
  </si>
  <si>
    <t>通いサービスの利用者数（推定数を記入）</t>
    <rPh sb="0" eb="1">
      <t>カヨ</t>
    </rPh>
    <rPh sb="7" eb="10">
      <t>リヨウシャ</t>
    </rPh>
    <rPh sb="10" eb="11">
      <t>スウ</t>
    </rPh>
    <rPh sb="12" eb="14">
      <t>スイテイ</t>
    </rPh>
    <rPh sb="14" eb="15">
      <t>スウ</t>
    </rPh>
    <rPh sb="16" eb="18">
      <t>キニュウ</t>
    </rPh>
    <phoneticPr fontId="3"/>
  </si>
  <si>
    <t>常勤換算後の人数（人）</t>
  </si>
  <si>
    <t>非常勤（人）</t>
  </si>
  <si>
    <t>常勤（人）</t>
  </si>
  <si>
    <t>兼務</t>
  </si>
  <si>
    <t>専従</t>
    <rPh sb="0" eb="2">
      <t>センジュウ</t>
    </rPh>
    <phoneticPr fontId="3"/>
  </si>
  <si>
    <t>兼務</t>
    <rPh sb="0" eb="2">
      <t>ケンム</t>
    </rPh>
    <phoneticPr fontId="3"/>
  </si>
  <si>
    <t>介護支援専門員</t>
    <rPh sb="0" eb="2">
      <t>カイゴ</t>
    </rPh>
    <rPh sb="2" eb="4">
      <t>シエン</t>
    </rPh>
    <rPh sb="4" eb="7">
      <t>センモンイン</t>
    </rPh>
    <phoneticPr fontId="3"/>
  </si>
  <si>
    <t>うち看護職員</t>
    <rPh sb="2" eb="4">
      <t>カンゴ</t>
    </rPh>
    <rPh sb="4" eb="6">
      <t>ショクイン</t>
    </rPh>
    <phoneticPr fontId="3"/>
  </si>
  <si>
    <t>介護従事者</t>
    <rPh sb="0" eb="2">
      <t>カイゴ</t>
    </rPh>
    <rPh sb="2" eb="5">
      <t>ジュウジシャ</t>
    </rPh>
    <phoneticPr fontId="3"/>
  </si>
  <si>
    <t>従業者の職種・員数</t>
    <phoneticPr fontId="3"/>
  </si>
  <si>
    <t>○人員に関する基準の確認に必要な事項</t>
    <phoneticPr fontId="3"/>
  </si>
  <si>
    <t>主な診療科名</t>
    <rPh sb="0" eb="1">
      <t>オモ</t>
    </rPh>
    <rPh sb="2" eb="4">
      <t>シンリョウ</t>
    </rPh>
    <rPh sb="4" eb="6">
      <t>カメイ</t>
    </rPh>
    <phoneticPr fontId="3"/>
  </si>
  <si>
    <t>協力医療機関</t>
    <rPh sb="0" eb="2">
      <t>キョウリョク</t>
    </rPh>
    <rPh sb="2" eb="4">
      <t>イリョウ</t>
    </rPh>
    <rPh sb="4" eb="6">
      <t>キカン</t>
    </rPh>
    <phoneticPr fontId="3"/>
  </si>
  <si>
    <t>兼務する職種
及び勤務時間等</t>
    <phoneticPr fontId="3"/>
  </si>
  <si>
    <t>事業所番号</t>
    <phoneticPr fontId="3"/>
  </si>
  <si>
    <t>事業所の名称</t>
    <phoneticPr fontId="3"/>
  </si>
  <si>
    <t>他事業所の従業者との
兼務の有無</t>
    <phoneticPr fontId="3"/>
  </si>
  <si>
    <t xml:space="preserve">  ）</t>
    <phoneticPr fontId="3"/>
  </si>
  <si>
    <t xml:space="preserve">（職種： </t>
    <phoneticPr fontId="3"/>
  </si>
  <si>
    <t>事業所内の従業者
との兼務の有無</t>
    <phoneticPr fontId="3"/>
  </si>
  <si>
    <t>生年月日</t>
  </si>
  <si>
    <t>氏名</t>
  </si>
  <si>
    <t xml:space="preserve"> －</t>
    <phoneticPr fontId="3"/>
  </si>
  <si>
    <t>（郵便番号</t>
    <phoneticPr fontId="3"/>
  </si>
  <si>
    <t>住所</t>
    <phoneticPr fontId="3"/>
  </si>
  <si>
    <t>管　理　者</t>
    <phoneticPr fontId="3"/>
  </si>
  <si>
    <t>種別</t>
    <rPh sb="0" eb="2">
      <t>シュベツ</t>
    </rPh>
    <phoneticPr fontId="3"/>
  </si>
  <si>
    <t>訪問看護事業所の指定の有無</t>
    <rPh sb="0" eb="2">
      <t>ホウモン</t>
    </rPh>
    <rPh sb="2" eb="4">
      <t>カンゴ</t>
    </rPh>
    <rPh sb="4" eb="7">
      <t>ジギョウショ</t>
    </rPh>
    <rPh sb="8" eb="10">
      <t>シテイ</t>
    </rPh>
    <rPh sb="11" eb="13">
      <t>ウム</t>
    </rPh>
    <phoneticPr fontId="3"/>
  </si>
  <si>
    <t>併設施設等</t>
    <phoneticPr fontId="3"/>
  </si>
  <si>
    <t>付表 8   複合型サービス事業所の指定に係る記載事項</t>
    <rPh sb="7" eb="10">
      <t>フクゴウガタ</t>
    </rPh>
    <rPh sb="14" eb="17">
      <t>ジギョウショ</t>
    </rPh>
    <phoneticPr fontId="3"/>
  </si>
  <si>
    <t>　「主な職歴等」には、代表者の要件を満たすことが分かる職歴等について記載ください。</t>
    <rPh sb="2" eb="3">
      <t>オモ</t>
    </rPh>
    <rPh sb="4" eb="6">
      <t>ショクレキ</t>
    </rPh>
    <rPh sb="6" eb="7">
      <t>トウ</t>
    </rPh>
    <rPh sb="11" eb="14">
      <t>ダイヒョウシャ</t>
    </rPh>
    <rPh sb="15" eb="17">
      <t>ヨウケン</t>
    </rPh>
    <rPh sb="18" eb="19">
      <t>ミ</t>
    </rPh>
    <rPh sb="24" eb="25">
      <t>ワ</t>
    </rPh>
    <rPh sb="27" eb="29">
      <t>ショクレキ</t>
    </rPh>
    <rPh sb="29" eb="30">
      <t>トウ</t>
    </rPh>
    <rPh sb="34" eb="36">
      <t>キサイ</t>
    </rPh>
    <phoneticPr fontId="3"/>
  </si>
  <si>
    <t>別添</t>
    <rPh sb="0" eb="2">
      <t>ベッテン</t>
    </rPh>
    <phoneticPr fontId="3"/>
  </si>
  <si>
    <t>職　務　内　容</t>
    <rPh sb="0" eb="1">
      <t>ショク</t>
    </rPh>
    <rPh sb="2" eb="3">
      <t>ツトム</t>
    </rPh>
    <rPh sb="4" eb="5">
      <t>ナイ</t>
    </rPh>
    <rPh sb="6" eb="7">
      <t>カタチ</t>
    </rPh>
    <phoneticPr fontId="3"/>
  </si>
  <si>
    <t>勤　務　先　等</t>
    <rPh sb="0" eb="1">
      <t>ツトム</t>
    </rPh>
    <rPh sb="2" eb="3">
      <t>ツトム</t>
    </rPh>
    <rPh sb="4" eb="5">
      <t>サキ</t>
    </rPh>
    <rPh sb="6" eb="7">
      <t>トウ</t>
    </rPh>
    <phoneticPr fontId="3"/>
  </si>
  <si>
    <t>年    　月 　　 ～ 　　  年　    月</t>
    <phoneticPr fontId="3"/>
  </si>
  <si>
    <t>主　な　職　歴　等</t>
    <rPh sb="0" eb="1">
      <t>オモ</t>
    </rPh>
    <rPh sb="4" eb="5">
      <t>ショク</t>
    </rPh>
    <rPh sb="6" eb="7">
      <t>レキ</t>
    </rPh>
    <rPh sb="8" eb="9">
      <t>トウ</t>
    </rPh>
    <phoneticPr fontId="3"/>
  </si>
  <si>
    <t xml:space="preserve">年　　　月　　　日　　 </t>
    <rPh sb="0" eb="1">
      <t>ネン</t>
    </rPh>
    <rPh sb="4" eb="5">
      <t>ツキ</t>
    </rPh>
    <rPh sb="8" eb="9">
      <t>ニチ</t>
    </rPh>
    <phoneticPr fontId="3"/>
  </si>
  <si>
    <t>かな</t>
    <phoneticPr fontId="3"/>
  </si>
  <si>
    <t>事 業 所 又 は 施 設 の 名 称</t>
  </si>
  <si>
    <t>代 表 者　経 歴 書</t>
    <rPh sb="0" eb="1">
      <t>ダイ</t>
    </rPh>
    <rPh sb="2" eb="3">
      <t>オモテ</t>
    </rPh>
    <rPh sb="4" eb="5">
      <t>モノ</t>
    </rPh>
    <rPh sb="6" eb="7">
      <t>ヘ</t>
    </rPh>
    <phoneticPr fontId="3"/>
  </si>
  <si>
    <t>（参考様式２－１）</t>
    <phoneticPr fontId="2"/>
  </si>
  <si>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3"/>
  </si>
  <si>
    <t>年    　月 　　 ～ 　　  年　    月</t>
    <phoneticPr fontId="3"/>
  </si>
  <si>
    <t>氏 名</t>
    <phoneticPr fontId="2"/>
  </si>
  <si>
    <t>か な</t>
    <phoneticPr fontId="3"/>
  </si>
  <si>
    <t>管 理 者 経 歴 書</t>
    <rPh sb="0" eb="1">
      <t>カン</t>
    </rPh>
    <rPh sb="2" eb="3">
      <t>リ</t>
    </rPh>
    <rPh sb="4" eb="5">
      <t>モノ</t>
    </rPh>
    <rPh sb="6" eb="7">
      <t>ヘ</t>
    </rPh>
    <phoneticPr fontId="3"/>
  </si>
  <si>
    <t>（参考様式２－２）</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</si>
  <si>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</si>
  <si>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　各室の用途及び面積を記載してください。</t>
    <phoneticPr fontId="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</si>
  <si>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
  </si>
  <si>
    <t>備考　1</t>
    <rPh sb="0" eb="2">
      <t>ビコウ</t>
    </rPh>
    <phoneticPr fontId="3"/>
  </si>
  <si>
    <t>　20㎡</t>
    <phoneticPr fontId="3"/>
  </si>
  <si>
    <t>事務室 30㎡</t>
    <rPh sb="0" eb="3">
      <t>ジムシツ</t>
    </rPh>
    <phoneticPr fontId="3"/>
  </si>
  <si>
    <t>　便所</t>
    <rPh sb="1" eb="3">
      <t>ベンジョ</t>
    </rPh>
    <phoneticPr fontId="3"/>
  </si>
  <si>
    <t>浴室 70㎡</t>
    <rPh sb="0" eb="2">
      <t>ヨクシツ</t>
    </rPh>
    <phoneticPr fontId="3"/>
  </si>
  <si>
    <t>　　（食堂兼用）</t>
    <rPh sb="3" eb="5">
      <t>ショクドウ</t>
    </rPh>
    <rPh sb="5" eb="7">
      <t>ケンヨウ</t>
    </rPh>
    <phoneticPr fontId="3"/>
  </si>
  <si>
    <t>　　機能訓練室　100㎡</t>
    <rPh sb="2" eb="4">
      <t>キノウ</t>
    </rPh>
    <rPh sb="4" eb="6">
      <t>クンレン</t>
    </rPh>
    <rPh sb="6" eb="7">
      <t>シツ</t>
    </rPh>
    <phoneticPr fontId="3"/>
  </si>
  <si>
    <t>玄関ホール</t>
    <rPh sb="0" eb="2">
      <t>ゲンカン</t>
    </rPh>
    <phoneticPr fontId="3"/>
  </si>
  <si>
    <t>　調剤室</t>
    <rPh sb="1" eb="3">
      <t>チョウザイ</t>
    </rPh>
    <rPh sb="3" eb="4">
      <t>シツ</t>
    </rPh>
    <phoneticPr fontId="3"/>
  </si>
  <si>
    <t>　20㎡</t>
    <phoneticPr fontId="3"/>
  </si>
  <si>
    <t>　30㎡</t>
    <phoneticPr fontId="3"/>
  </si>
  <si>
    <t>　診察室 40㎡</t>
    <rPh sb="1" eb="4">
      <t>シンサツシツ</t>
    </rPh>
    <phoneticPr fontId="3"/>
  </si>
  <si>
    <t>　相談室</t>
    <rPh sb="1" eb="4">
      <t>ソウダンシツ</t>
    </rPh>
    <phoneticPr fontId="3"/>
  </si>
  <si>
    <t>　談話室</t>
    <rPh sb="1" eb="4">
      <t>ダンワシツ</t>
    </rPh>
    <phoneticPr fontId="3"/>
  </si>
  <si>
    <t>　調理室</t>
    <rPh sb="1" eb="4">
      <t>チョウリシツ</t>
    </rPh>
    <phoneticPr fontId="3"/>
  </si>
  <si>
    <t>展示コーナー</t>
    <rPh sb="0" eb="2">
      <t>テンジ</t>
    </rPh>
    <phoneticPr fontId="3"/>
  </si>
  <si>
    <t>事業所・施設の名称</t>
    <rPh sb="0" eb="3">
      <t>ジギョウショ</t>
    </rPh>
    <rPh sb="4" eb="6">
      <t>シセツ</t>
    </rPh>
    <rPh sb="7" eb="9">
      <t>メイショウ</t>
    </rPh>
    <phoneticPr fontId="3"/>
  </si>
  <si>
    <t>平面図</t>
    <rPh sb="0" eb="3">
      <t>ヘイメンズ</t>
    </rPh>
    <phoneticPr fontId="3"/>
  </si>
  <si>
    <t>（参考様式３）</t>
    <rPh sb="1" eb="3">
      <t>サンコウ</t>
    </rPh>
    <rPh sb="3" eb="5">
      <t>ヨウシキ</t>
    </rPh>
    <phoneticPr fontId="3"/>
  </si>
  <si>
    <t>　とき。</t>
    <phoneticPr fontId="3"/>
  </si>
  <si>
    <t xml:space="preserve">  四号の二から第五号の三まで、第六号の二又は第七号から第八号までのいずれかに該当する者である</t>
    <phoneticPr fontId="3"/>
  </si>
  <si>
    <t xml:space="preserve">  人福祉施設入所者生活介護に係る指定の申請者に限る。）が、法人でない事業所で、その管理者が第</t>
    <phoneticPr fontId="3"/>
  </si>
  <si>
    <t>十二　申請者（認知症対応型共同生活介護、地域密着型特定施設入居者生活介護又は地域密着型介護老</t>
  </si>
  <si>
    <t xml:space="preserve">  四号の二から第六号まで又は第七号から第八号までのいずれかに該当する者であるとき。</t>
    <phoneticPr fontId="3"/>
  </si>
  <si>
    <t xml:space="preserve">  人福祉施設入所者生活介護に係る指定の申請者を除く。）が、法人でない事業所で、その管理者が第</t>
    <phoneticPr fontId="3"/>
  </si>
  <si>
    <t>十一　申請者（認知症対応型共同生活介護、地域密着型特定施設入居者生活介護又は地域密着型介護老</t>
  </si>
  <si>
    <t xml:space="preserve">  るとき。</t>
    <phoneticPr fontId="3"/>
  </si>
  <si>
    <t xml:space="preserve">  から第五号の三まで、第六号の二又は第七号から第八号までのいずれかに該当する者のあるものであ</t>
    <phoneticPr fontId="3"/>
  </si>
  <si>
    <t xml:space="preserve">  福祉施設入所者生活介護に係る指定の申請者に限る。）が、法人で、その役員等のうちに第四号の二</t>
    <phoneticPr fontId="3"/>
  </si>
  <si>
    <t>十　申請者（認知症対応型共同生活介護、地域密着型特定施設入居者生活介護又は地域密着型介護老人</t>
  </si>
  <si>
    <t xml:space="preserve">  から第六号まで又は前三号のいずれかに該当する者のあるものであるとき。</t>
    <phoneticPr fontId="3"/>
  </si>
  <si>
    <t xml:space="preserve">  福祉施設入所者生活介護に係る指定の申請者を除く。）が、法人で、その役員等のうちに第四号の二</t>
    <phoneticPr fontId="3"/>
  </si>
  <si>
    <t>九　申請者（認知症対応型共同生活介護、地域密着型特定施設入居者生活介護又は地域密着型介護老人</t>
  </si>
  <si>
    <t>八　申請者が、指定の申請前五年以内に居宅サービス等に関し不正又は著しく不当な行為をした者であ</t>
  </si>
  <si>
    <t xml:space="preserve">  ものであるとき。</t>
    <phoneticPr fontId="3"/>
  </si>
  <si>
    <t xml:space="preserve">  ものを除く。）の管理者であった者で、当該届出又は指定の辞退の日から起算して五年を経過しない</t>
    <phoneticPr fontId="3"/>
  </si>
  <si>
    <t xml:space="preserve">  役員等若しくは当該指定の辞退に係る法人でない事業所（当該指定の辞退について相当の理由がある</t>
    <phoneticPr fontId="3"/>
  </si>
  <si>
    <t xml:space="preserve">  った者又は当該指定の辞退に係る法人（当該指定の辞退について相当の理由がある法人を除く。）の</t>
    <phoneticPr fontId="3"/>
  </si>
  <si>
    <t xml:space="preserve">  出に係る法人でない事業所（当該事業の廃止について相当の理由があるものを除く。）の管理者であ</t>
    <phoneticPr fontId="3"/>
  </si>
  <si>
    <t xml:space="preserve">  届出に係る法人（当該事業の廃止について相当の理由がある法人を除く。）の役員等若しくは当該届</t>
    <phoneticPr fontId="3"/>
  </si>
  <si>
    <t xml:space="preserve">  の八の規定による指定の辞退があった場合において、申請者が、同号の通知の日前六十日以内に当該</t>
    <phoneticPr fontId="3"/>
  </si>
  <si>
    <t>七の二　前号に規定する期間内に第七十八条の五第二項の規定による事業の廃止の届出又は第七十八条</t>
  </si>
  <si>
    <t xml:space="preserve">  五年を経過しないものであるとき。</t>
    <phoneticPr fontId="3"/>
  </si>
  <si>
    <t xml:space="preserve">  該指定の辞退について相当の理由がある者を除く。）で、当該届出又は指定の辞退の日から起算して</t>
    <phoneticPr fontId="3"/>
  </si>
  <si>
    <t xml:space="preserve">  止について相当の理由がある者を除く。）又は第七十八条の八の規定による指定の辞退をした者（当</t>
    <phoneticPr fontId="3"/>
  </si>
  <si>
    <t xml:space="preserve">  決定する日までの間に第七十八条の五第二項の規定による事業の廃止の届出をした者（当該事業の廃</t>
    <phoneticPr fontId="3"/>
  </si>
  <si>
    <t xml:space="preserve">  係る行政手続法第十五条の規定による通知があった日から当該処分をする日又は処分をしないことを</t>
    <phoneticPr fontId="3"/>
  </si>
  <si>
    <t>七　申請者が、第七十八条の十（第二号から第五号までを除く。）の規定による指定の取消しの処分に</t>
    <phoneticPr fontId="3"/>
  </si>
  <si>
    <t xml:space="preserve">  とが相当であると認められるものとして厚生労働省令で定めるものに該当する場合を除く。</t>
    <phoneticPr fontId="3"/>
  </si>
  <si>
    <t xml:space="preserve">  が有していた責任の程度を考慮して、この号本文に規定する指定の取消しに該当しないこととするこ</t>
    <phoneticPr fontId="3"/>
  </si>
  <si>
    <t xml:space="preserve">  管理体制の整備についての取組の状況その他の当該事実に関して当該指定地域密着型サービス事業者</t>
    <phoneticPr fontId="3"/>
  </si>
  <si>
    <t xml:space="preserve">  由となった事実及び当該事実の発生を防止するための当該指定地域密着型サービス事業者による業務</t>
    <phoneticPr fontId="3"/>
  </si>
  <si>
    <t xml:space="preserve">  指定の取消しが、指定地域密着型サービス事業者の指定の取消しのうち当該指定の取消しの処分の理</t>
    <phoneticPr fontId="3"/>
  </si>
  <si>
    <t xml:space="preserve">  定により指定を取り消され、その取消しの日から起算して五年を経過していないとき。ただし、当該</t>
    <phoneticPr fontId="3"/>
  </si>
  <si>
    <t xml:space="preserve">  請者と密接な関係を有する者を除く。）が、第七十八条の十（第二号から第五号までを除く。）の規</t>
    <phoneticPr fontId="3"/>
  </si>
  <si>
    <t>六の三　申請者と密接な関係を有する者（地域密着型介護老人福祉施設入所者生活介護に係る指定の申</t>
    <phoneticPr fontId="3"/>
  </si>
  <si>
    <t xml:space="preserve">  ることが相当であると認められるものとして厚生労働省令で定めるものに該当する場合を除く。</t>
    <phoneticPr fontId="3"/>
  </si>
  <si>
    <t xml:space="preserve">  業者が有していた責任の程度を考慮して、この号本文に規定する指定の取消しに該当しないこととす</t>
    <phoneticPr fontId="3"/>
  </si>
  <si>
    <t xml:space="preserve">  業務管理体制の整備についての取組の状況その他の当該事実に関して当該指定地域密着型サービス事</t>
    <phoneticPr fontId="3"/>
  </si>
  <si>
    <t xml:space="preserve">  の理由となった事実及び当該事実の発生を防止するための当該指定地域密着型サービス事業者による</t>
    <phoneticPr fontId="3"/>
  </si>
  <si>
    <t xml:space="preserve">  当該指定の取消しが、指定地域密着型サービス事業者の指定の取消しのうち当該指定の取消しの処分</t>
    <phoneticPr fontId="3"/>
  </si>
  <si>
    <t xml:space="preserve">  者であった者で当該取消しの日から起算して五年を経過しないものを含む。）であるとき。ただし、</t>
    <phoneticPr fontId="3"/>
  </si>
  <si>
    <t xml:space="preserve">  者が法人でない事業所である場合においては、当該通知があった日前六十日以内に当該事業所の管理</t>
    <phoneticPr fontId="3"/>
  </si>
  <si>
    <t xml:space="preserve">  等であった者で当該取消しの日から起算して五年を経過しないものを含み、当該指定を取り消された</t>
    <phoneticPr fontId="3"/>
  </si>
  <si>
    <t xml:space="preserve">  取消しの処分に係る行政手続法第十五条の規定による通知があった日前六十日以内に当該法人の役員</t>
    <phoneticPr fontId="3"/>
  </si>
  <si>
    <t xml:space="preserve">  日から起算して五年を経過しない者（当該指定を取り消された者が法人である場合においては、当該</t>
    <phoneticPr fontId="3"/>
  </si>
  <si>
    <t xml:space="preserve">  又は地域密着型介護老人福祉施設入所者生活介護に係る指定に限る。）を取り消され、その取消しの</t>
    <phoneticPr fontId="3"/>
  </si>
  <si>
    <t xml:space="preserve">  までを除く。）の規定により指定（認知症対応型共同生活介護、地域密着型特定施設入居者生活介護</t>
    <phoneticPr fontId="3"/>
  </si>
  <si>
    <t xml:space="preserve">  老人福祉施設入所者生活介護に係る指定の申請者に限る。）が、第七十八条の十（第二号から第五号</t>
    <phoneticPr fontId="3"/>
  </si>
  <si>
    <t>六の二　申請者（認知症対応型共同生活介護、地域密着型特定施設入居者生活介護又は地域密着型介護</t>
  </si>
  <si>
    <t xml:space="preserve">  あった者で当該取消しの日から起算して五年を経過しないものを含む。）であるとき。ただし、当該</t>
    <phoneticPr fontId="3"/>
  </si>
  <si>
    <t xml:space="preserve">  法人でない事業所である場合においては、当該通知があった日前六十日以内に当該事業所の管理者で</t>
    <phoneticPr fontId="3"/>
  </si>
  <si>
    <t xml:space="preserve">  あった者で当該取消しの日から起算して五年を経過しないものを含み、当該指定を取り消された者が</t>
    <phoneticPr fontId="3"/>
  </si>
  <si>
    <t xml:space="preserve">  しの処分に係る行政手続法第十五条の規定による通知があった日前六十日以内に当該法人の役員等で</t>
    <phoneticPr fontId="3"/>
  </si>
  <si>
    <t xml:space="preserve">  ら起算して五年を経過しない者（当該指定を取り消された者が法人である場合においては、当該取消</t>
    <phoneticPr fontId="3"/>
  </si>
  <si>
    <t xml:space="preserve">  地域密着型介護老人福祉施設入所者生活介護に係る指定を除く。）を取り消され、その取消しの日か</t>
    <phoneticPr fontId="3"/>
  </si>
  <si>
    <t xml:space="preserve">  を除く。）の規定により指定（認知症対応型共同生活介護、地域密着型特定施設入居者生活介護又は</t>
    <phoneticPr fontId="3"/>
  </si>
  <si>
    <t xml:space="preserve">  福祉施設入所者生活介護に係る指定の申請者を除く。）が、第七十八条の十（第二号から第五号まで</t>
    <phoneticPr fontId="3"/>
  </si>
  <si>
    <t>六　申請者（認知症対応型共同生活介護、地域密着型特定施設入居者生活介護又は地域密着型介護老人</t>
  </si>
  <si>
    <t xml:space="preserve">  当該処分を受けた日以降に納期限の到来した保険料等の全てを引き続き滞納している者であるとき。</t>
    <phoneticPr fontId="3"/>
  </si>
  <si>
    <t xml:space="preserve">  に基づく滞納処分を受け、かつ、当該処分を受けた日から正当な理由なく三月以上の期間にわたり、</t>
    <phoneticPr fontId="3"/>
  </si>
  <si>
    <t>五の三　申請者が、保険料等について、当該申請をした日の前日までに、納付義務を定めた法律の規定</t>
  </si>
  <si>
    <t xml:space="preserve">  の執行を終わり、又は執行を受けることがなくなるまでの者であるとき。</t>
    <phoneticPr fontId="3"/>
  </si>
  <si>
    <t>五の二　申請者が、労働に関する法律の規定であって政令で定めるものにより罰金の刑に処せられ、そ</t>
  </si>
  <si>
    <t xml:space="preserve">  より罰金の刑に処せられ、その執行を終わり、又は執行を受けることがなくなるまでの者であるとき。</t>
    <phoneticPr fontId="3"/>
  </si>
  <si>
    <t>五　申請者が、この法律その他国民の保健医療若しくは福祉に関する法律で政令で定めるものの規定に</t>
    <phoneticPr fontId="3"/>
  </si>
  <si>
    <t>　での者であるとき。</t>
    <phoneticPr fontId="2"/>
  </si>
  <si>
    <t>四の二　申請者が、禁錮以上の刑に処せられ、その執行を終わり、又は執行を受けることがなくなるま</t>
    <rPh sb="0" eb="1">
      <t>４</t>
    </rPh>
    <rPh sb="2" eb="3">
      <t>２</t>
    </rPh>
    <phoneticPr fontId="2"/>
  </si>
  <si>
    <t xml:space="preserve">  この条において「所在地市町村長」という。）の同意を得ていないとき。</t>
    <phoneticPr fontId="3"/>
  </si>
  <si>
    <t>四　当該申請に係る事業所が当該市町村の区域の外にある場合であって、その所在地の市町村長（以下</t>
  </si>
  <si>
    <t xml:space="preserve">  とき。</t>
    <phoneticPr fontId="3"/>
  </si>
  <si>
    <t xml:space="preserve">  運営に関する基準に従って適正な地域密着型サービス事業の運営をすることができないと認められる</t>
    <phoneticPr fontId="3"/>
  </si>
  <si>
    <t>三　申請者が、第七十八条の四第二項又は第五項に規定する指定地域密着型サービスの事業の設備及び</t>
  </si>
  <si>
    <t xml:space="preserve">  サービスに従事する従業者に関する基準を満たしていないとき。</t>
    <phoneticPr fontId="3"/>
  </si>
  <si>
    <t xml:space="preserve">  例で定める基準若しくは同項の市町村の条例で定める員数又は同条第五項に規定する指定地域密着型</t>
    <phoneticPr fontId="3"/>
  </si>
  <si>
    <t>二　当該申請に係る事業所の従業者の知識及び技能並びに人員が、第七十八条の四第一項の市町村の条</t>
    <phoneticPr fontId="3"/>
  </si>
  <si>
    <t xml:space="preserve">一　申請者が市町村の条例で定める者でないとき。 </t>
  </si>
  <si>
    <t>【介護保険法第７８条の２第４項】</t>
    <phoneticPr fontId="3"/>
  </si>
  <si>
    <t>記</t>
    <rPh sb="0" eb="1">
      <t>キ</t>
    </rPh>
    <phoneticPr fontId="3"/>
  </si>
  <si>
    <t>申請者が下記のいずれにも該当しないものであることを誓約します。</t>
    <rPh sb="0" eb="3">
      <t>シンセイシャ</t>
    </rPh>
    <rPh sb="4" eb="6">
      <t>カキ</t>
    </rPh>
    <rPh sb="12" eb="14">
      <t>ガイトウ</t>
    </rPh>
    <rPh sb="25" eb="27">
      <t>セイヤク</t>
    </rPh>
    <phoneticPr fontId="3"/>
  </si>
  <si>
    <t>（代表者の役職・氏名）</t>
    <rPh sb="1" eb="3">
      <t>ダイヒョウ</t>
    </rPh>
    <rPh sb="3" eb="4">
      <t>シャ</t>
    </rPh>
    <rPh sb="5" eb="7">
      <t>ヤクショク</t>
    </rPh>
    <rPh sb="8" eb="10">
      <t>シメイ</t>
    </rPh>
    <phoneticPr fontId="2"/>
  </si>
  <si>
    <t xml:space="preserve">申請者 </t>
    <rPh sb="0" eb="3">
      <t>シンセイシャ</t>
    </rPh>
    <phoneticPr fontId="3"/>
  </si>
  <si>
    <t>（名称）</t>
    <rPh sb="1" eb="2">
      <t>ナ</t>
    </rPh>
    <rPh sb="2" eb="3">
      <t>ショウ</t>
    </rPh>
    <phoneticPr fontId="3"/>
  </si>
  <si>
    <t>秦野市長</t>
    <rPh sb="0" eb="4">
      <t>ハダノシチョウ</t>
    </rPh>
    <phoneticPr fontId="3"/>
  </si>
  <si>
    <t>令和　　年　　月　　日　　</t>
    <rPh sb="0" eb="2">
      <t>レイワ</t>
    </rPh>
    <rPh sb="4" eb="5">
      <t>ネン</t>
    </rPh>
    <rPh sb="7" eb="8">
      <t>ガツ</t>
    </rPh>
    <rPh sb="10" eb="11">
      <t>ニチ</t>
    </rPh>
    <phoneticPr fontId="3"/>
  </si>
  <si>
    <t>介護保険法第７８条の２第４項各号の規定に該当しない旨の誓約書</t>
    <rPh sb="0" eb="2">
      <t>カイゴ</t>
    </rPh>
    <rPh sb="2" eb="4">
      <t>ホケン</t>
    </rPh>
    <rPh sb="4" eb="5">
      <t>ホウ</t>
    </rPh>
    <rPh sb="5" eb="6">
      <t>ダイ</t>
    </rPh>
    <rPh sb="8" eb="9">
      <t>ジョウ</t>
    </rPh>
    <rPh sb="11" eb="12">
      <t>ダイ</t>
    </rPh>
    <rPh sb="13" eb="14">
      <t>コウ</t>
    </rPh>
    <rPh sb="14" eb="15">
      <t>カク</t>
    </rPh>
    <rPh sb="15" eb="16">
      <t>ゴウ</t>
    </rPh>
    <rPh sb="17" eb="19">
      <t>キテイ</t>
    </rPh>
    <rPh sb="20" eb="22">
      <t>ガイトウ</t>
    </rPh>
    <rPh sb="25" eb="26">
      <t>ムネ</t>
    </rPh>
    <rPh sb="27" eb="30">
      <t>セイヤクショ</t>
    </rPh>
    <phoneticPr fontId="3"/>
  </si>
  <si>
    <t>（参考様式６）</t>
    <rPh sb="1" eb="3">
      <t>サンコウ</t>
    </rPh>
    <rPh sb="3" eb="5">
      <t>ヨウシキ</t>
    </rPh>
    <phoneticPr fontId="3"/>
  </si>
  <si>
    <r>
      <t xml:space="preserve">　第54条の10  </t>
    </r>
    <r>
      <rPr>
        <u/>
        <sz val="10"/>
        <rFont val="ＭＳ 明朝"/>
        <family val="1"/>
        <charset val="128"/>
      </rPr>
      <t>指定看護小規模多機能型居宅介護事業所</t>
    </r>
    <r>
      <rPr>
        <sz val="10"/>
        <rFont val="ＭＳ 明朝"/>
        <family val="1"/>
        <charset val="128"/>
      </rPr>
      <t>の管理者は、その</t>
    </r>
    <r>
      <rPr>
        <u/>
        <sz val="10"/>
        <rFont val="ＭＳ 明朝"/>
        <family val="1"/>
        <charset val="128"/>
      </rPr>
      <t>指定看護小規模多機能型居宅介護事業所</t>
    </r>
    <r>
      <rPr>
        <sz val="10"/>
        <rFont val="ＭＳ 明朝"/>
        <family val="1"/>
        <charset val="128"/>
      </rPr>
      <t>の従業者の管理及び</t>
    </r>
    <r>
      <rPr>
        <u/>
        <sz val="10"/>
        <rFont val="ＭＳ 明朝"/>
        <family val="1"/>
        <charset val="128"/>
      </rPr>
      <t>指定看護小規模多機能型居宅介護</t>
    </r>
    <r>
      <rPr>
        <sz val="10"/>
        <rFont val="ＭＳ 明朝"/>
        <family val="1"/>
        <charset val="128"/>
      </rPr>
      <t>の利用の申込みに係る調整、業務の実施状況の把握その他の管理を一元的に行うものとする。
2　</t>
    </r>
    <r>
      <rPr>
        <u/>
        <sz val="10"/>
        <rFont val="ＭＳ 明朝"/>
        <family val="1"/>
        <charset val="128"/>
      </rPr>
      <t>指定看護小規模多機能型居宅介護事業所</t>
    </r>
    <r>
      <rPr>
        <sz val="10"/>
        <rFont val="ＭＳ 明朝"/>
        <family val="1"/>
        <charset val="128"/>
      </rPr>
      <t>の管理者は、その</t>
    </r>
    <r>
      <rPr>
        <u/>
        <sz val="10"/>
        <rFont val="ＭＳ 明朝"/>
        <family val="1"/>
        <charset val="128"/>
      </rPr>
      <t>指定看護小規模多機能型居介護事業所</t>
    </r>
    <r>
      <rPr>
        <sz val="10"/>
        <rFont val="ＭＳ 明朝"/>
        <family val="1"/>
        <charset val="128"/>
      </rPr>
      <t>の従業者にこの節の規定(※)を遵守させるため必要な指揮命令を行うものとする。
※「この節の規定」とは、第9章(看護小規模多機能型居宅介護)第3節  運営に関する基準(秦野市介護保険に係る指定地域密着型サービス事業に関する条例施行規則の第183条から第189条まで)を指します。</t>
    </r>
    <phoneticPr fontId="2"/>
  </si>
  <si>
    <t>(管理者の責務)（注）下線部分は準用に伴う読替え</t>
    <phoneticPr fontId="2"/>
  </si>
  <si>
    <t>　第179条　指定看護小規模多機能型居宅介護事業者は、指定看護小規模多機能型居宅介護事業所ごとに専らその職務に従事する常勤の管理者を置かなければならない。ただし、指定看護小規模多機能型居宅介護事業所の管理上支障がないときは、その指定看護小規模多機能型居宅介護事業所の他の職務に従事し、又は同一敷地内にある他の事業所、施設等若しくはその指定看護小規模多機能型居宅介護事業所に併設する前条第7項各号に掲げる施設等の職務に従事することができるものとする。
2　前項本文の規定にかかわらず、指定看護小規模多機能型居宅介護事業所の管理上支障がないときは、サテライト型指定看護小規模多機能型居宅介護事業所の管理者は、本体事業所の管理者をもって充てることができる。
3　第1項の管理者は、特別養護老人ホーム、老人デイサービスセンター、介護老人保健施設、介護医療院、指定小規模多機能型居宅介護事業所、指定認知症対応型共同生活介護事業所、指定複合型サービス事業所等の従業者若しくは訪問介護員等として3年以上認知症である者の介護に従事した経験を有する者であって、省令第172条第2項に規定する厚生労働大臣が定める研修を修了しているもの、又は保健師若しくは看護師でなければならない。</t>
    <phoneticPr fontId="2"/>
  </si>
  <si>
    <t>(管理者）</t>
    <rPh sb="1" eb="4">
      <t>カンリシャ</t>
    </rPh>
    <phoneticPr fontId="2"/>
  </si>
  <si>
    <t>【秦野市介護保険に係る指定地域密着型サービス事業に関する条例施行規則(平成25年3月18日規則第8号)】</t>
    <rPh sb="41" eb="42">
      <t>ガツ</t>
    </rPh>
    <rPh sb="49" eb="50">
      <t>ゴウ</t>
    </rPh>
    <phoneticPr fontId="3"/>
  </si>
  <si>
    <t>　</t>
    <phoneticPr fontId="2"/>
  </si>
  <si>
    <t>管理者氏名</t>
    <rPh sb="0" eb="3">
      <t>カンリシャ</t>
    </rPh>
    <rPh sb="3" eb="5">
      <t>シメイ</t>
    </rPh>
    <phoneticPr fontId="3"/>
  </si>
  <si>
    <t>事業所名</t>
    <rPh sb="0" eb="3">
      <t>ジギョウショ</t>
    </rPh>
    <rPh sb="3" eb="4">
      <t>メイ</t>
    </rPh>
    <phoneticPr fontId="3"/>
  </si>
  <si>
    <t>事業者名</t>
    <rPh sb="0" eb="3">
      <t>ジギョウシャ</t>
    </rPh>
    <rPh sb="3" eb="4">
      <t>メイ</t>
    </rPh>
    <phoneticPr fontId="3"/>
  </si>
  <si>
    <t>年　　月　　日　　　　　</t>
    <rPh sb="0" eb="1">
      <t>ネン</t>
    </rPh>
    <rPh sb="3" eb="4">
      <t>ゲツ</t>
    </rPh>
    <rPh sb="6" eb="7">
      <t>ニチ</t>
    </rPh>
    <phoneticPr fontId="3"/>
  </si>
  <si>
    <t>　秦野市介護保険に係る指定地域密着型サービス事業に関する条例施行規則（平成25年3月18日規則第8号）第179条の規定に従い、運営に関する基準を遵守し、当該指定事業所の管理者の責務を適正に果たすことを誓います。</t>
    <rPh sb="39" eb="40">
      <t>ネン</t>
    </rPh>
    <phoneticPr fontId="3"/>
  </si>
  <si>
    <t>指定看護小規模多機能型居宅介護事業所管理者誓約書</t>
    <phoneticPr fontId="3"/>
  </si>
  <si>
    <t>（参考様式７）</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</si>
</sst>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h:mm;@"/>
    <numFmt numFmtId="178" formatCode="#,##0.0#"/>
    <numFmt numFmtId="179" formatCode="yyyy&quot;年&quot;m&quot;月&quot;d&quot;日&quot;;@"/>
  </numFmts>
  <fonts count="49">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b/>
      <sz val="14"/>
      <name val="ＭＳ Ｐゴシック"/>
      <family val="3"/>
      <charset val="128"/>
    </font>
    <font>
      <sz val="12"/>
      <name val="ＭＳ Ｐゴシック"/>
      <family val="3"/>
      <charset val="128"/>
    </font>
    <font>
      <sz val="10"/>
      <color rgb="FF000000"/>
      <name val="Times New Roman"/>
      <family val="1"/>
    </font>
    <font>
      <sz val="10"/>
      <color rgb="FF000000"/>
      <name val="游ゴシック"/>
      <family val="3"/>
      <charset val="128"/>
      <scheme val="minor"/>
    </font>
    <font>
      <sz val="9"/>
      <color rgb="FF000000"/>
      <name val="游ゴシック"/>
      <family val="3"/>
      <charset val="128"/>
      <scheme val="minor"/>
    </font>
    <font>
      <sz val="9"/>
      <name val="游ゴシック"/>
      <family val="3"/>
      <charset val="128"/>
      <scheme val="minor"/>
    </font>
    <font>
      <sz val="10.5"/>
      <name val="游ゴシック"/>
      <family val="3"/>
      <charset val="128"/>
      <scheme val="minor"/>
    </font>
    <font>
      <sz val="10"/>
      <name val="游ゴシック"/>
      <family val="3"/>
      <charset val="128"/>
      <scheme val="minor"/>
    </font>
    <font>
      <sz val="12"/>
      <name val="游ゴシック"/>
      <family val="3"/>
      <charset val="128"/>
      <scheme val="minor"/>
    </font>
    <font>
      <b/>
      <sz val="12"/>
      <name val="游ゴシック"/>
      <family val="3"/>
      <charset val="128"/>
      <scheme val="minor"/>
    </font>
    <font>
      <sz val="9"/>
      <color rgb="FF000000"/>
      <name val="游ゴシック"/>
      <family val="2"/>
      <charset val="128"/>
      <scheme val="minor"/>
    </font>
    <font>
      <sz val="9"/>
      <color rgb="FF000000"/>
      <name val="Meiryo UI"/>
      <family val="3"/>
      <charset val="128"/>
    </font>
    <font>
      <sz val="11"/>
      <color rgb="FF000000"/>
      <name val="游ゴシック"/>
      <family val="3"/>
      <charset val="128"/>
      <scheme val="minor"/>
    </font>
    <font>
      <sz val="11"/>
      <name val="游ゴシック"/>
      <family val="3"/>
      <charset val="128"/>
      <scheme val="minor"/>
    </font>
    <font>
      <sz val="12"/>
      <name val="ＭＳ 明朝"/>
      <family val="1"/>
      <charset val="128"/>
    </font>
    <font>
      <sz val="10"/>
      <name val="ＭＳ 明朝"/>
      <family val="1"/>
      <charset val="128"/>
    </font>
    <font>
      <u/>
      <sz val="11"/>
      <color theme="10"/>
      <name val="ＭＳ Ｐゴシック"/>
      <family val="3"/>
      <charset val="128"/>
    </font>
    <font>
      <sz val="11"/>
      <name val="ＭＳ 明朝"/>
      <family val="1"/>
      <charset val="128"/>
    </font>
    <font>
      <b/>
      <sz val="11"/>
      <name val="ＭＳ 明朝"/>
      <family val="1"/>
      <charset val="128"/>
    </font>
    <font>
      <u/>
      <sz val="10"/>
      <name val="ＭＳ 明朝"/>
      <family val="1"/>
      <charset val="128"/>
    </font>
    <font>
      <sz val="10"/>
      <name val="ＭＳ Ｐ明朝"/>
      <family val="1"/>
      <charset val="128"/>
    </font>
    <font>
      <sz val="9"/>
      <name val="ＭＳ Ｐ明朝"/>
      <family val="1"/>
      <charset val="128"/>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0" tint="-0.14999847407452621"/>
        <bgColor indexed="64"/>
      </patternFill>
    </fill>
  </fills>
  <borders count="18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right/>
      <top/>
      <bottom style="thin">
        <color rgb="FF000000"/>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diagonalUp="1">
      <left/>
      <right style="thin">
        <color rgb="FF000000"/>
      </right>
      <top style="thin">
        <color rgb="FF000000"/>
      </top>
      <bottom/>
      <diagonal style="thin">
        <color rgb="FF000000"/>
      </diagonal>
    </border>
    <border diagonalUp="1">
      <left/>
      <right/>
      <top style="thin">
        <color rgb="FF000000"/>
      </top>
      <bottom/>
      <diagonal style="thin">
        <color rgb="FF000000"/>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rgb="FF000000"/>
      </left>
      <right style="thin">
        <color rgb="FF000000"/>
      </right>
      <top/>
      <bottom style="thin">
        <color rgb="FF000000"/>
      </bottom>
      <diagonal/>
    </border>
    <border>
      <left style="medium">
        <color indexed="64"/>
      </left>
      <right style="thin">
        <color indexed="64"/>
      </right>
      <top/>
      <bottom style="thin">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medium">
        <color indexed="64"/>
      </left>
      <right/>
      <top style="hair">
        <color rgb="FF000000"/>
      </top>
      <bottom style="thin">
        <color rgb="FF000000"/>
      </bottom>
      <diagonal/>
    </border>
    <border>
      <left/>
      <right style="medium">
        <color indexed="64"/>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medium">
        <color indexed="64"/>
      </left>
      <right/>
      <top style="hair">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medium">
        <color indexed="64"/>
      </left>
      <right/>
      <top style="thin">
        <color rgb="FF000000"/>
      </top>
      <bottom style="hair">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bottom style="thin">
        <color rgb="FF000000"/>
      </bottom>
      <diagonal/>
    </border>
    <border>
      <left/>
      <right style="thin">
        <color rgb="FF000000"/>
      </right>
      <top style="thin">
        <color rgb="FF000000"/>
      </top>
      <bottom style="thin">
        <color indexed="64"/>
      </bottom>
      <diagonal/>
    </border>
    <border>
      <left style="medium">
        <color indexed="64"/>
      </left>
      <right/>
      <top style="thin">
        <color rgb="FF000000"/>
      </top>
      <bottom style="thin">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top style="medium">
        <color indexed="64"/>
      </top>
      <bottom style="thin">
        <color rgb="FF000000"/>
      </bottom>
      <diagonal/>
    </border>
  </borders>
  <cellStyleXfs count="9">
    <xf numFmtId="0" fontId="0" fillId="0" borderId="0">
      <alignment vertical="center"/>
    </xf>
    <xf numFmtId="38" fontId="15" fillId="0" borderId="0" applyFont="0" applyFill="0" applyBorder="0" applyAlignment="0" applyProtection="0">
      <alignment vertical="center"/>
    </xf>
    <xf numFmtId="0" fontId="23" fillId="0" borderId="0"/>
    <xf numFmtId="0" fontId="28" fillId="0" borderId="0" applyBorder="0"/>
    <xf numFmtId="0" fontId="28" fillId="0" borderId="0" applyBorder="0"/>
    <xf numFmtId="0" fontId="23" fillId="0" borderId="0"/>
    <xf numFmtId="0" fontId="29" fillId="0" borderId="0"/>
    <xf numFmtId="0" fontId="29" fillId="0" borderId="0"/>
    <xf numFmtId="0" fontId="43" fillId="0" borderId="0" applyNumberFormat="0" applyFill="0" applyBorder="0" applyAlignment="0" applyProtection="0"/>
  </cellStyleXfs>
  <cellXfs count="87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24" fillId="0" borderId="0" xfId="2" applyFont="1" applyAlignment="1">
      <alignment vertical="center"/>
    </xf>
    <xf numFmtId="0" fontId="24" fillId="0" borderId="0" xfId="2" applyFont="1" applyBorder="1" applyAlignment="1">
      <alignment vertical="center" wrapText="1"/>
    </xf>
    <xf numFmtId="0" fontId="24" fillId="0" borderId="0" xfId="2" applyFont="1" applyBorder="1" applyAlignment="1">
      <alignment horizontal="left" vertical="center" wrapText="1"/>
    </xf>
    <xf numFmtId="0" fontId="24" fillId="0" borderId="0" xfId="2" applyFont="1" applyBorder="1" applyAlignment="1">
      <alignment horizontal="center" vertical="center"/>
    </xf>
    <xf numFmtId="0" fontId="24" fillId="0" borderId="0" xfId="2" applyFont="1" applyBorder="1" applyAlignment="1">
      <alignment horizontal="left" vertical="center"/>
    </xf>
    <xf numFmtId="0" fontId="23" fillId="7" borderId="8" xfId="2" applyFill="1" applyBorder="1" applyAlignment="1">
      <alignment horizontal="center" vertical="center"/>
    </xf>
    <xf numFmtId="0" fontId="23" fillId="0" borderId="0" xfId="2" applyAlignment="1">
      <alignment vertical="center"/>
    </xf>
    <xf numFmtId="0" fontId="25" fillId="0" borderId="0" xfId="2" applyFont="1" applyAlignment="1">
      <alignment vertical="center"/>
    </xf>
    <xf numFmtId="0" fontId="24" fillId="8" borderId="8" xfId="2" applyFont="1" applyFill="1" applyBorder="1" applyAlignment="1">
      <alignment horizontal="center" vertical="center"/>
    </xf>
    <xf numFmtId="0" fontId="26" fillId="0" borderId="0" xfId="2" applyFont="1" applyAlignment="1">
      <alignment vertical="center"/>
    </xf>
    <xf numFmtId="0" fontId="24" fillId="0" borderId="0" xfId="2" applyFont="1" applyFill="1" applyBorder="1" applyAlignment="1">
      <alignment vertical="center"/>
    </xf>
    <xf numFmtId="0" fontId="26" fillId="0" borderId="0" xfId="2" applyFont="1" applyFill="1" applyBorder="1" applyAlignment="1">
      <alignment vertical="center"/>
    </xf>
    <xf numFmtId="0" fontId="24" fillId="7" borderId="8" xfId="2" applyFont="1" applyFill="1" applyBorder="1" applyAlignment="1">
      <alignment horizontal="center" vertical="center"/>
    </xf>
    <xf numFmtId="49" fontId="23" fillId="0" borderId="0" xfId="3" applyNumberFormat="1" applyFont="1" applyAlignment="1">
      <alignment vertical="center"/>
    </xf>
    <xf numFmtId="49" fontId="23" fillId="0" borderId="0" xfId="3" applyNumberFormat="1" applyFont="1" applyBorder="1" applyAlignment="1">
      <alignment vertical="center"/>
    </xf>
    <xf numFmtId="49" fontId="24" fillId="0" borderId="0" xfId="3" applyNumberFormat="1" applyFont="1" applyBorder="1" applyAlignment="1">
      <alignment vertical="center"/>
    </xf>
    <xf numFmtId="49" fontId="23" fillId="0" borderId="0" xfId="3" applyNumberFormat="1" applyFont="1" applyBorder="1" applyAlignment="1">
      <alignment horizontal="center" vertical="center"/>
    </xf>
    <xf numFmtId="49" fontId="23" fillId="0" borderId="0" xfId="4" applyNumberFormat="1" applyFont="1" applyBorder="1" applyAlignment="1">
      <alignment vertical="center"/>
    </xf>
    <xf numFmtId="49" fontId="24" fillId="0" borderId="0" xfId="3" applyNumberFormat="1" applyFont="1" applyFill="1" applyBorder="1" applyAlignment="1">
      <alignment vertical="top"/>
    </xf>
    <xf numFmtId="49" fontId="24" fillId="0" borderId="0" xfId="4" applyNumberFormat="1" applyFont="1" applyBorder="1" applyAlignment="1">
      <alignment horizontal="left" vertical="center"/>
    </xf>
    <xf numFmtId="49" fontId="23" fillId="0" borderId="0" xfId="3" applyNumberFormat="1" applyFont="1" applyBorder="1" applyAlignment="1">
      <alignment horizontal="left" vertical="center"/>
    </xf>
    <xf numFmtId="49" fontId="24" fillId="0" borderId="0" xfId="4" applyNumberFormat="1" applyFont="1" applyFill="1" applyBorder="1" applyAlignment="1">
      <alignment vertical="center"/>
    </xf>
    <xf numFmtId="49" fontId="24" fillId="0" borderId="0" xfId="3" applyNumberFormat="1" applyFont="1" applyFill="1" applyBorder="1" applyAlignment="1">
      <alignment vertical="center"/>
    </xf>
    <xf numFmtId="49" fontId="24" fillId="0" borderId="0" xfId="4" applyNumberFormat="1" applyFont="1" applyFill="1" applyBorder="1" applyAlignment="1">
      <alignment horizontal="right" vertical="center"/>
    </xf>
    <xf numFmtId="49" fontId="24" fillId="0" borderId="0" xfId="4" applyNumberFormat="1" applyFont="1" applyFill="1" applyBorder="1" applyAlignment="1">
      <alignment horizontal="left" vertical="center"/>
    </xf>
    <xf numFmtId="49" fontId="24" fillId="0" borderId="10" xfId="3" applyNumberFormat="1" applyFont="1" applyFill="1" applyBorder="1" applyAlignment="1">
      <alignment vertical="center"/>
    </xf>
    <xf numFmtId="49" fontId="24" fillId="0" borderId="24" xfId="3" applyNumberFormat="1" applyFont="1" applyFill="1" applyBorder="1" applyAlignment="1">
      <alignment vertical="center"/>
    </xf>
    <xf numFmtId="49" fontId="24" fillId="0" borderId="11" xfId="3" applyNumberFormat="1" applyFont="1" applyFill="1" applyBorder="1" applyAlignment="1">
      <alignment vertical="center"/>
    </xf>
    <xf numFmtId="49" fontId="24" fillId="0" borderId="43" xfId="3" applyNumberFormat="1" applyFont="1" applyFill="1" applyBorder="1" applyAlignment="1">
      <alignment vertical="center"/>
    </xf>
    <xf numFmtId="49" fontId="24" fillId="0" borderId="33" xfId="3" applyNumberFormat="1" applyFont="1" applyFill="1" applyBorder="1" applyAlignment="1">
      <alignment vertical="center"/>
    </xf>
    <xf numFmtId="49" fontId="24" fillId="0" borderId="5" xfId="3" applyNumberFormat="1" applyFont="1" applyFill="1" applyBorder="1" applyAlignment="1">
      <alignment vertical="center"/>
    </xf>
    <xf numFmtId="49" fontId="24" fillId="0" borderId="22" xfId="3" applyNumberFormat="1" applyFont="1" applyFill="1" applyBorder="1" applyAlignment="1">
      <alignment vertical="center"/>
    </xf>
    <xf numFmtId="49" fontId="24" fillId="0" borderId="27" xfId="3" applyNumberFormat="1" applyFont="1" applyFill="1" applyBorder="1" applyAlignment="1">
      <alignment vertical="center"/>
    </xf>
    <xf numFmtId="49" fontId="24" fillId="0" borderId="23" xfId="3" applyNumberFormat="1" applyFont="1" applyFill="1" applyBorder="1" applyAlignment="1">
      <alignment vertical="center"/>
    </xf>
    <xf numFmtId="49" fontId="24" fillId="0" borderId="30" xfId="3" applyNumberFormat="1" applyFont="1" applyBorder="1" applyAlignment="1">
      <alignment vertical="center"/>
    </xf>
    <xf numFmtId="49" fontId="24" fillId="0" borderId="27" xfId="3" applyNumberFormat="1" applyFont="1" applyBorder="1" applyAlignment="1">
      <alignment vertical="center"/>
    </xf>
    <xf numFmtId="49" fontId="24" fillId="0" borderId="23" xfId="3" applyNumberFormat="1" applyFont="1" applyBorder="1" applyAlignment="1">
      <alignment vertical="center"/>
    </xf>
    <xf numFmtId="49" fontId="24" fillId="0" borderId="43" xfId="3" applyNumberFormat="1" applyFont="1" applyFill="1" applyBorder="1" applyAlignment="1">
      <alignment vertical="top" wrapText="1"/>
    </xf>
    <xf numFmtId="49" fontId="24" fillId="0" borderId="33" xfId="3" applyNumberFormat="1" applyFont="1" applyFill="1" applyBorder="1" applyAlignment="1">
      <alignment vertical="top" wrapText="1"/>
    </xf>
    <xf numFmtId="49" fontId="24" fillId="0" borderId="32" xfId="3" applyNumberFormat="1" applyFont="1" applyFill="1" applyBorder="1" applyAlignment="1">
      <alignment vertical="top"/>
    </xf>
    <xf numFmtId="49" fontId="24" fillId="0" borderId="30" xfId="3" applyNumberFormat="1" applyFont="1" applyFill="1" applyBorder="1" applyAlignment="1">
      <alignment vertical="center"/>
    </xf>
    <xf numFmtId="49" fontId="24" fillId="0" borderId="24" xfId="3" applyNumberFormat="1" applyFont="1" applyBorder="1" applyAlignment="1">
      <alignment vertical="center"/>
    </xf>
    <xf numFmtId="49" fontId="24" fillId="0" borderId="11" xfId="3" applyNumberFormat="1" applyFont="1" applyFill="1" applyBorder="1" applyAlignment="1">
      <alignment horizontal="left" vertical="center"/>
    </xf>
    <xf numFmtId="49" fontId="24" fillId="0" borderId="43" xfId="3" applyNumberFormat="1" applyFont="1" applyFill="1" applyBorder="1" applyAlignment="1">
      <alignment vertical="top"/>
    </xf>
    <xf numFmtId="49" fontId="24" fillId="0" borderId="33" xfId="3" applyNumberFormat="1" applyFont="1" applyFill="1" applyBorder="1" applyAlignment="1">
      <alignment vertical="top"/>
    </xf>
    <xf numFmtId="49" fontId="24" fillId="0" borderId="24" xfId="3" applyNumberFormat="1" applyFont="1" applyFill="1" applyBorder="1" applyAlignment="1">
      <alignment horizontal="center" vertical="center"/>
    </xf>
    <xf numFmtId="49" fontId="23" fillId="0" borderId="0" xfId="5" applyNumberFormat="1" applyFont="1" applyBorder="1" applyAlignment="1">
      <alignment vertical="center"/>
    </xf>
    <xf numFmtId="49" fontId="23" fillId="0" borderId="0" xfId="5" applyNumberFormat="1" applyFont="1" applyBorder="1" applyAlignment="1">
      <alignment horizontal="center" vertical="center"/>
    </xf>
    <xf numFmtId="49" fontId="23" fillId="0" borderId="120" xfId="5" applyNumberFormat="1" applyFont="1" applyFill="1" applyBorder="1" applyAlignment="1">
      <alignment horizontal="center" vertical="center"/>
    </xf>
    <xf numFmtId="49" fontId="23" fillId="0" borderId="121" xfId="5" applyNumberFormat="1" applyFont="1" applyFill="1" applyBorder="1" applyAlignment="1">
      <alignment horizontal="center" vertical="center"/>
    </xf>
    <xf numFmtId="49" fontId="23" fillId="0" borderId="24" xfId="5" applyNumberFormat="1" applyFont="1" applyFill="1" applyBorder="1" applyAlignment="1">
      <alignment horizontal="center" vertical="center"/>
    </xf>
    <xf numFmtId="49" fontId="23" fillId="0" borderId="122" xfId="5" applyNumberFormat="1" applyFont="1" applyFill="1" applyBorder="1" applyAlignment="1">
      <alignment horizontal="center" vertical="center"/>
    </xf>
    <xf numFmtId="49" fontId="23" fillId="0" borderId="11" xfId="5" applyNumberFormat="1" applyFont="1" applyFill="1" applyBorder="1" applyAlignment="1">
      <alignment horizontal="center" vertical="center"/>
    </xf>
    <xf numFmtId="49" fontId="23" fillId="0" borderId="0" xfId="5" applyNumberFormat="1" applyFont="1" applyFill="1" applyBorder="1" applyAlignment="1">
      <alignment vertical="center"/>
    </xf>
    <xf numFmtId="49" fontId="23" fillId="0" borderId="0" xfId="3" applyNumberFormat="1" applyFont="1" applyFill="1" applyBorder="1" applyAlignment="1">
      <alignment vertical="center"/>
    </xf>
    <xf numFmtId="49" fontId="23" fillId="0" borderId="0" xfId="3" applyNumberFormat="1" applyFont="1" applyFill="1" applyAlignment="1">
      <alignment vertical="center"/>
    </xf>
    <xf numFmtId="49" fontId="23" fillId="0" borderId="0" xfId="3" applyNumberFormat="1" applyFont="1" applyFill="1" applyAlignment="1">
      <alignment vertical="top"/>
    </xf>
    <xf numFmtId="49" fontId="23" fillId="0" borderId="0" xfId="3" applyNumberFormat="1" applyFont="1" applyFill="1" applyBorder="1" applyAlignment="1">
      <alignment vertical="top"/>
    </xf>
    <xf numFmtId="49" fontId="23" fillId="0" borderId="0" xfId="3" applyNumberFormat="1" applyFont="1" applyFill="1" applyAlignment="1">
      <alignment horizontal="right" vertical="top"/>
    </xf>
    <xf numFmtId="49" fontId="23" fillId="0" borderId="0" xfId="3" applyNumberFormat="1" applyFont="1" applyFill="1" applyAlignment="1">
      <alignment horizontal="right" vertical="center"/>
    </xf>
    <xf numFmtId="0" fontId="24" fillId="3" borderId="0" xfId="3" applyFont="1" applyFill="1" applyAlignment="1">
      <alignment vertical="center"/>
    </xf>
    <xf numFmtId="49" fontId="25" fillId="0" borderId="0" xfId="3" applyNumberFormat="1" applyFont="1" applyFill="1" applyAlignment="1">
      <alignment vertical="center"/>
    </xf>
    <xf numFmtId="49" fontId="23" fillId="0" borderId="0" xfId="3" applyNumberFormat="1" applyFont="1" applyFill="1" applyAlignment="1">
      <alignment horizontal="left" vertical="center"/>
    </xf>
    <xf numFmtId="0" fontId="30" fillId="3" borderId="0" xfId="6" applyFont="1" applyFill="1" applyBorder="1" applyAlignment="1">
      <alignment horizontal="left" vertical="top"/>
    </xf>
    <xf numFmtId="0" fontId="31" fillId="3" borderId="0" xfId="6" applyFont="1" applyFill="1" applyBorder="1" applyAlignment="1">
      <alignment horizontal="left" vertical="top"/>
    </xf>
    <xf numFmtId="0" fontId="32" fillId="3" borderId="0" xfId="6" applyFont="1" applyFill="1" applyBorder="1" applyAlignment="1">
      <alignment horizontal="left" vertical="top" indent="5"/>
    </xf>
    <xf numFmtId="0" fontId="32" fillId="3" borderId="0" xfId="6" applyFont="1" applyFill="1" applyBorder="1" applyAlignment="1">
      <alignment horizontal="left" vertical="top" indent="9"/>
    </xf>
    <xf numFmtId="0" fontId="32" fillId="3" borderId="0" xfId="6" applyFont="1" applyFill="1" applyBorder="1" applyAlignment="1">
      <alignment horizontal="left" vertical="top"/>
    </xf>
    <xf numFmtId="0" fontId="30" fillId="3" borderId="0" xfId="6" applyFont="1" applyFill="1" applyBorder="1" applyAlignment="1">
      <alignment horizontal="left" vertical="center"/>
    </xf>
    <xf numFmtId="0" fontId="33" fillId="3" borderId="0" xfId="6" applyFont="1" applyFill="1" applyBorder="1" applyAlignment="1">
      <alignment vertical="center" wrapText="1"/>
    </xf>
    <xf numFmtId="0" fontId="33" fillId="3" borderId="0" xfId="6" applyFont="1" applyFill="1" applyBorder="1" applyAlignment="1">
      <alignment horizontal="center" vertical="center" wrapText="1"/>
    </xf>
    <xf numFmtId="0" fontId="33" fillId="3" borderId="0" xfId="6" applyFont="1" applyFill="1" applyBorder="1" applyAlignment="1">
      <alignment horizontal="left" vertical="center" wrapText="1"/>
    </xf>
    <xf numFmtId="0" fontId="33" fillId="3" borderId="123" xfId="6" applyFont="1" applyFill="1" applyBorder="1" applyAlignment="1">
      <alignment vertical="center" wrapText="1"/>
    </xf>
    <xf numFmtId="0" fontId="33" fillId="3" borderId="124" xfId="6" applyFont="1" applyFill="1" applyBorder="1" applyAlignment="1">
      <alignment vertical="center" wrapText="1"/>
    </xf>
    <xf numFmtId="0" fontId="33" fillId="3" borderId="125" xfId="6" applyFont="1" applyFill="1" applyBorder="1" applyAlignment="1">
      <alignment vertical="center" wrapText="1"/>
    </xf>
    <xf numFmtId="0" fontId="30" fillId="0" borderId="0" xfId="6" applyFont="1" applyFill="1" applyBorder="1" applyAlignment="1">
      <alignment vertical="center" wrapText="1"/>
    </xf>
    <xf numFmtId="0" fontId="30" fillId="3" borderId="0" xfId="6" applyFont="1" applyFill="1" applyBorder="1" applyAlignment="1">
      <alignment vertical="center" wrapText="1"/>
    </xf>
    <xf numFmtId="0" fontId="34" fillId="3" borderId="25" xfId="6" applyFont="1" applyFill="1" applyBorder="1" applyAlignment="1">
      <alignment horizontal="center" vertical="center" wrapText="1"/>
    </xf>
    <xf numFmtId="0" fontId="33" fillId="3" borderId="24" xfId="6" applyFont="1" applyFill="1" applyBorder="1" applyAlignment="1">
      <alignment horizontal="center" vertical="center" wrapText="1"/>
    </xf>
    <xf numFmtId="0" fontId="33" fillId="3" borderId="24" xfId="6" applyNumberFormat="1" applyFont="1" applyFill="1" applyBorder="1" applyAlignment="1">
      <alignment vertical="center" wrapText="1"/>
    </xf>
    <xf numFmtId="0" fontId="33" fillId="3" borderId="10" xfId="6" applyFont="1" applyFill="1" applyBorder="1" applyAlignment="1">
      <alignment horizontal="center" vertical="center" wrapText="1"/>
    </xf>
    <xf numFmtId="0" fontId="33" fillId="3" borderId="25" xfId="6" applyFont="1" applyFill="1" applyBorder="1" applyAlignment="1">
      <alignment horizontal="center" vertical="center" wrapText="1"/>
    </xf>
    <xf numFmtId="0" fontId="33" fillId="3" borderId="32" xfId="6" applyNumberFormat="1" applyFont="1" applyFill="1" applyBorder="1" applyAlignment="1">
      <alignment vertical="center" wrapText="1"/>
    </xf>
    <xf numFmtId="0" fontId="33" fillId="3" borderId="11" xfId="6" applyNumberFormat="1" applyFont="1" applyFill="1" applyBorder="1" applyAlignment="1">
      <alignment vertical="center" wrapText="1"/>
    </xf>
    <xf numFmtId="0" fontId="33" fillId="3" borderId="8" xfId="6" applyFont="1" applyFill="1" applyBorder="1" applyAlignment="1">
      <alignment horizontal="center" vertical="center" wrapText="1"/>
    </xf>
    <xf numFmtId="0" fontId="33" fillId="3" borderId="8" xfId="6" applyFont="1" applyFill="1" applyBorder="1" applyAlignment="1">
      <alignment horizontal="center" vertical="center" shrinkToFit="1"/>
    </xf>
    <xf numFmtId="49" fontId="33" fillId="3" borderId="24" xfId="6" applyNumberFormat="1" applyFont="1" applyFill="1" applyBorder="1" applyAlignment="1">
      <alignment horizontal="center" vertical="center" wrapText="1"/>
    </xf>
    <xf numFmtId="49" fontId="32" fillId="3" borderId="24" xfId="6" applyNumberFormat="1" applyFont="1" applyFill="1" applyBorder="1" applyAlignment="1">
      <alignment horizontal="right" vertical="center" wrapText="1"/>
    </xf>
    <xf numFmtId="0" fontId="24" fillId="3" borderId="0" xfId="5" applyFont="1" applyFill="1" applyBorder="1" applyAlignment="1">
      <alignment horizontal="center" vertical="center" wrapText="1"/>
    </xf>
    <xf numFmtId="0" fontId="33" fillId="3" borderId="129" xfId="6" applyFont="1" applyFill="1" applyBorder="1" applyAlignment="1">
      <alignment horizontal="center" vertical="center" wrapText="1"/>
    </xf>
    <xf numFmtId="49" fontId="33" fillId="3" borderId="129" xfId="6" applyNumberFormat="1" applyFont="1" applyFill="1" applyBorder="1" applyAlignment="1">
      <alignment horizontal="center" vertical="center" wrapText="1"/>
    </xf>
    <xf numFmtId="0" fontId="33" fillId="3" borderId="21" xfId="6" applyFont="1" applyFill="1" applyBorder="1" applyAlignment="1">
      <alignment horizontal="center" vertical="center" wrapText="1"/>
    </xf>
    <xf numFmtId="0" fontId="33" fillId="3" borderId="61" xfId="6" applyFont="1" applyFill="1" applyBorder="1" applyAlignment="1">
      <alignment horizontal="center" vertical="center" wrapText="1"/>
    </xf>
    <xf numFmtId="0" fontId="34" fillId="0" borderId="6" xfId="6" applyFont="1" applyFill="1" applyBorder="1" applyAlignment="1">
      <alignment vertical="center" wrapText="1"/>
    </xf>
    <xf numFmtId="0" fontId="33" fillId="3" borderId="25" xfId="6" applyFont="1" applyFill="1" applyBorder="1" applyAlignment="1">
      <alignment vertical="center" wrapText="1"/>
    </xf>
    <xf numFmtId="0" fontId="33" fillId="3" borderId="32" xfId="6" applyNumberFormat="1" applyFont="1" applyFill="1" applyBorder="1" applyAlignment="1">
      <alignment horizontal="right" vertical="center" wrapText="1"/>
    </xf>
    <xf numFmtId="0" fontId="37" fillId="3" borderId="0" xfId="6" applyFont="1" applyFill="1" applyBorder="1" applyAlignment="1">
      <alignment horizontal="left" vertical="top"/>
    </xf>
    <xf numFmtId="0" fontId="32" fillId="3" borderId="25" xfId="6" applyFont="1" applyFill="1" applyBorder="1" applyAlignment="1">
      <alignment vertical="center" wrapText="1"/>
    </xf>
    <xf numFmtId="0" fontId="32" fillId="3" borderId="10" xfId="6" applyFont="1" applyFill="1" applyBorder="1" applyAlignment="1">
      <alignment horizontal="center" vertical="center" wrapText="1"/>
    </xf>
    <xf numFmtId="0" fontId="33" fillId="3" borderId="11" xfId="6" applyNumberFormat="1" applyFont="1" applyFill="1" applyBorder="1" applyAlignment="1">
      <alignment horizontal="right" vertical="center" wrapText="1"/>
    </xf>
    <xf numFmtId="0" fontId="34" fillId="3" borderId="22" xfId="6" applyFont="1" applyFill="1" applyBorder="1" applyAlignment="1">
      <alignment horizontal="center" vertical="center"/>
    </xf>
    <xf numFmtId="0" fontId="33" fillId="3" borderId="142" xfId="6" applyNumberFormat="1" applyFont="1" applyFill="1" applyBorder="1" applyAlignment="1">
      <alignment horizontal="center" vertical="center" wrapText="1"/>
    </xf>
    <xf numFmtId="0" fontId="33" fillId="3" borderId="143" xfId="6" applyNumberFormat="1" applyFont="1" applyFill="1" applyBorder="1" applyAlignment="1">
      <alignment horizontal="center" vertical="center" wrapText="1"/>
    </xf>
    <xf numFmtId="0" fontId="33" fillId="3" borderId="144" xfId="6" applyNumberFormat="1" applyFont="1" applyFill="1" applyBorder="1" applyAlignment="1">
      <alignment horizontal="center" vertical="center" wrapText="1"/>
    </xf>
    <xf numFmtId="0" fontId="33" fillId="3" borderId="145" xfId="6" applyNumberFormat="1" applyFont="1" applyFill="1" applyBorder="1" applyAlignment="1">
      <alignment horizontal="center" vertical="center" wrapText="1"/>
    </xf>
    <xf numFmtId="0" fontId="33" fillId="3" borderId="146" xfId="6" applyNumberFormat="1" applyFont="1" applyFill="1" applyBorder="1" applyAlignment="1">
      <alignment horizontal="center" vertical="center" wrapText="1"/>
    </xf>
    <xf numFmtId="0" fontId="33" fillId="3" borderId="149" xfId="6" applyNumberFormat="1" applyFont="1" applyFill="1" applyBorder="1" applyAlignment="1">
      <alignment horizontal="center" vertical="center" wrapText="1"/>
    </xf>
    <xf numFmtId="0" fontId="33" fillId="3" borderId="142" xfId="6" applyFont="1" applyFill="1" applyBorder="1" applyAlignment="1">
      <alignment horizontal="center" vertical="center" wrapText="1"/>
    </xf>
    <xf numFmtId="0" fontId="33" fillId="3" borderId="143" xfId="6" applyFont="1" applyFill="1" applyBorder="1" applyAlignment="1">
      <alignment horizontal="center" vertical="center" wrapText="1"/>
    </xf>
    <xf numFmtId="0" fontId="33" fillId="3" borderId="45" xfId="6" applyFont="1" applyFill="1" applyBorder="1" applyAlignment="1">
      <alignment horizontal="center" vertical="center" wrapText="1"/>
    </xf>
    <xf numFmtId="0" fontId="33" fillId="3" borderId="142" xfId="6" applyFont="1" applyFill="1" applyBorder="1" applyAlignment="1">
      <alignment horizontal="center" vertical="center" shrinkToFit="1"/>
    </xf>
    <xf numFmtId="0" fontId="33" fillId="3" borderId="48" xfId="6" applyFont="1" applyFill="1" applyBorder="1" applyAlignment="1">
      <alignment vertical="top" wrapText="1"/>
    </xf>
    <xf numFmtId="49" fontId="33" fillId="3" borderId="0" xfId="6" applyNumberFormat="1" applyFont="1" applyFill="1" applyBorder="1" applyAlignment="1">
      <alignment horizontal="center" vertical="center" wrapText="1"/>
    </xf>
    <xf numFmtId="49" fontId="34" fillId="3" borderId="0" xfId="6" applyNumberFormat="1" applyFont="1" applyFill="1" applyBorder="1" applyAlignment="1">
      <alignment horizontal="center" vertical="center" wrapText="1"/>
    </xf>
    <xf numFmtId="49" fontId="33" fillId="3" borderId="0" xfId="6" applyNumberFormat="1" applyFont="1" applyFill="1" applyBorder="1" applyAlignment="1">
      <alignment vertical="center" shrinkToFit="1"/>
    </xf>
    <xf numFmtId="0" fontId="33" fillId="3" borderId="158" xfId="6" applyFont="1" applyFill="1" applyBorder="1" applyAlignment="1">
      <alignment horizontal="center" vertical="center" wrapText="1"/>
    </xf>
    <xf numFmtId="0" fontId="33" fillId="3" borderId="10" xfId="6" applyFont="1" applyFill="1" applyBorder="1" applyAlignment="1">
      <alignment vertical="center" shrinkToFit="1"/>
    </xf>
    <xf numFmtId="0" fontId="24" fillId="3" borderId="0" xfId="5" applyFont="1" applyFill="1" applyAlignment="1">
      <alignment vertical="center" wrapText="1"/>
    </xf>
    <xf numFmtId="0" fontId="39" fillId="3" borderId="0" xfId="7" applyFont="1" applyFill="1" applyBorder="1" applyAlignment="1">
      <alignment horizontal="left" vertical="top"/>
    </xf>
    <xf numFmtId="0" fontId="30" fillId="3" borderId="0" xfId="7" applyFont="1" applyFill="1" applyBorder="1" applyAlignment="1">
      <alignment horizontal="left" vertical="top"/>
    </xf>
    <xf numFmtId="0" fontId="34" fillId="3" borderId="0" xfId="7" applyFont="1" applyFill="1" applyBorder="1" applyAlignment="1">
      <alignment horizontal="left" vertical="top" indent="3"/>
    </xf>
    <xf numFmtId="0" fontId="34" fillId="3" borderId="0" xfId="7" applyFont="1" applyFill="1" applyBorder="1" applyAlignment="1">
      <alignment horizontal="left" vertical="top"/>
    </xf>
    <xf numFmtId="0" fontId="34" fillId="3" borderId="0" xfId="7" applyFont="1" applyFill="1" applyBorder="1" applyAlignment="1">
      <alignment horizontal="left" vertical="top" wrapText="1"/>
    </xf>
    <xf numFmtId="0" fontId="40" fillId="3" borderId="0" xfId="7" applyFont="1" applyFill="1" applyBorder="1" applyAlignment="1">
      <alignment horizontal="left" vertical="top"/>
    </xf>
    <xf numFmtId="0" fontId="31" fillId="3" borderId="0" xfId="7" applyFont="1" applyFill="1" applyBorder="1" applyAlignment="1">
      <alignment vertical="top"/>
    </xf>
    <xf numFmtId="0" fontId="34" fillId="3" borderId="0" xfId="7" applyFont="1" applyFill="1" applyBorder="1" applyAlignment="1">
      <alignment horizontal="left" vertical="center"/>
    </xf>
    <xf numFmtId="0" fontId="23" fillId="0" borderId="0" xfId="2" applyAlignment="1">
      <alignment horizontal="right" vertical="center"/>
    </xf>
    <xf numFmtId="0" fontId="23" fillId="0" borderId="15" xfId="2" applyBorder="1" applyAlignment="1">
      <alignment vertical="center"/>
    </xf>
    <xf numFmtId="0" fontId="23" fillId="0" borderId="14" xfId="2" applyBorder="1" applyAlignment="1">
      <alignment vertical="center"/>
    </xf>
    <xf numFmtId="0" fontId="23" fillId="0" borderId="20" xfId="2" applyBorder="1" applyAlignment="1">
      <alignment vertical="center"/>
    </xf>
    <xf numFmtId="0" fontId="23" fillId="0" borderId="6" xfId="2" applyBorder="1" applyAlignment="1">
      <alignment vertical="center"/>
    </xf>
    <xf numFmtId="0" fontId="23" fillId="0" borderId="21" xfId="2" applyBorder="1" applyAlignment="1">
      <alignment vertical="center"/>
    </xf>
    <xf numFmtId="0" fontId="23" fillId="0" borderId="22" xfId="2" applyBorder="1" applyAlignment="1">
      <alignment vertical="center"/>
    </xf>
    <xf numFmtId="0" fontId="23" fillId="0" borderId="27" xfId="2" applyBorder="1" applyAlignment="1">
      <alignment vertical="center"/>
    </xf>
    <xf numFmtId="0" fontId="23" fillId="0" borderId="23" xfId="2" applyBorder="1" applyAlignment="1">
      <alignment vertical="center"/>
    </xf>
    <xf numFmtId="0" fontId="23" fillId="0" borderId="12" xfId="2" applyBorder="1" applyAlignment="1">
      <alignment vertical="center"/>
    </xf>
    <xf numFmtId="0" fontId="23" fillId="0" borderId="0" xfId="2" applyBorder="1" applyAlignment="1">
      <alignment vertical="center"/>
    </xf>
    <xf numFmtId="0" fontId="23" fillId="0" borderId="41" xfId="2" applyBorder="1" applyAlignment="1">
      <alignment vertical="center"/>
    </xf>
    <xf numFmtId="0" fontId="23" fillId="0" borderId="30" xfId="2" applyBorder="1" applyAlignment="1">
      <alignment vertical="center"/>
    </xf>
    <xf numFmtId="0" fontId="23" fillId="0" borderId="5" xfId="2" applyBorder="1" applyAlignment="1">
      <alignment vertical="center"/>
    </xf>
    <xf numFmtId="0" fontId="23" fillId="0" borderId="45" xfId="2" applyBorder="1" applyAlignment="1">
      <alignment vertical="center"/>
    </xf>
    <xf numFmtId="0" fontId="23" fillId="0" borderId="43" xfId="2" applyBorder="1" applyAlignment="1">
      <alignment vertical="center"/>
    </xf>
    <xf numFmtId="0" fontId="23" fillId="0" borderId="33" xfId="2" applyBorder="1" applyAlignment="1">
      <alignment vertical="center"/>
    </xf>
    <xf numFmtId="0" fontId="23" fillId="0" borderId="32" xfId="2" applyBorder="1" applyAlignment="1">
      <alignment vertical="center"/>
    </xf>
    <xf numFmtId="0" fontId="23" fillId="0" borderId="3" xfId="2" applyBorder="1" applyAlignment="1">
      <alignment vertical="center"/>
    </xf>
    <xf numFmtId="0" fontId="23" fillId="0" borderId="2" xfId="2" applyBorder="1" applyAlignment="1">
      <alignment vertical="center"/>
    </xf>
    <xf numFmtId="0" fontId="23" fillId="0" borderId="4" xfId="2" applyBorder="1" applyAlignment="1">
      <alignment vertical="center"/>
    </xf>
    <xf numFmtId="0" fontId="23" fillId="0" borderId="0" xfId="2" applyFont="1" applyAlignment="1">
      <alignment vertical="center"/>
    </xf>
    <xf numFmtId="0" fontId="41" fillId="0" borderId="0" xfId="2" applyFont="1" applyAlignment="1">
      <alignment vertical="center"/>
    </xf>
    <xf numFmtId="0" fontId="42" fillId="0" borderId="0" xfId="2" applyFont="1" applyAlignment="1">
      <alignment vertical="center"/>
    </xf>
    <xf numFmtId="0" fontId="44" fillId="0" borderId="0" xfId="2" applyFont="1" applyAlignment="1">
      <alignment vertical="center"/>
    </xf>
    <xf numFmtId="0" fontId="41" fillId="0" borderId="0" xfId="2" applyFont="1" applyAlignment="1">
      <alignment horizontal="right" vertical="center"/>
    </xf>
    <xf numFmtId="0" fontId="44" fillId="0" borderId="0" xfId="2" applyFont="1"/>
    <xf numFmtId="0" fontId="42" fillId="0" borderId="0" xfId="2" applyFont="1" applyAlignment="1">
      <alignment vertical="top" wrapText="1"/>
    </xf>
    <xf numFmtId="0" fontId="42" fillId="0" borderId="0" xfId="2" applyFont="1" applyBorder="1" applyAlignment="1">
      <alignment horizontal="justify" vertical="center" wrapText="1"/>
    </xf>
    <xf numFmtId="0" fontId="44" fillId="0" borderId="0" xfId="2" applyFont="1" applyAlignment="1">
      <alignment horizontal="center" vertical="center"/>
    </xf>
    <xf numFmtId="0" fontId="24" fillId="0" borderId="8" xfId="2" applyFont="1" applyBorder="1" applyAlignment="1">
      <alignment horizontal="center" vertical="center"/>
    </xf>
    <xf numFmtId="0" fontId="24" fillId="0" borderId="8" xfId="2" applyFont="1" applyBorder="1" applyAlignment="1">
      <alignment horizontal="left" vertical="center" wrapText="1"/>
    </xf>
    <xf numFmtId="0" fontId="24" fillId="0" borderId="32" xfId="2" applyFont="1" applyBorder="1" applyAlignment="1">
      <alignment horizontal="center" vertical="center"/>
    </xf>
    <xf numFmtId="0" fontId="24" fillId="0" borderId="43" xfId="2" applyFont="1" applyBorder="1" applyAlignment="1">
      <alignment horizontal="center" vertical="center"/>
    </xf>
    <xf numFmtId="0" fontId="24" fillId="0" borderId="5" xfId="2" applyFont="1" applyBorder="1" applyAlignment="1">
      <alignment horizontal="center" vertical="center"/>
    </xf>
    <xf numFmtId="0" fontId="24" fillId="0" borderId="30" xfId="2" applyFont="1" applyBorder="1" applyAlignment="1">
      <alignment horizontal="center" vertical="center"/>
    </xf>
    <xf numFmtId="0" fontId="24" fillId="0" borderId="23" xfId="2" applyFont="1" applyBorder="1" applyAlignment="1">
      <alignment horizontal="center" vertical="center"/>
    </xf>
    <xf numFmtId="0" fontId="24" fillId="0" borderId="22" xfId="2" applyFont="1" applyBorder="1" applyAlignment="1">
      <alignment horizontal="center" vertical="center"/>
    </xf>
    <xf numFmtId="0" fontId="23" fillId="7" borderId="8" xfId="2" applyFill="1" applyBorder="1" applyAlignment="1">
      <alignment horizontal="center" vertical="center"/>
    </xf>
    <xf numFmtId="0" fontId="24" fillId="0" borderId="8" xfId="2" applyFont="1" applyBorder="1" applyAlignment="1">
      <alignment horizontal="center" vertical="center" shrinkToFit="1"/>
    </xf>
    <xf numFmtId="0" fontId="24" fillId="0" borderId="8" xfId="2" applyFont="1" applyBorder="1" applyAlignment="1">
      <alignment horizontal="left" vertical="center"/>
    </xf>
    <xf numFmtId="0" fontId="24" fillId="0" borderId="32" xfId="2" applyFont="1" applyBorder="1" applyAlignment="1">
      <alignment horizontal="left" vertical="center" wrapText="1"/>
    </xf>
    <xf numFmtId="0" fontId="24" fillId="0" borderId="33" xfId="2" applyFont="1" applyBorder="1" applyAlignment="1">
      <alignment horizontal="left" vertical="center" wrapText="1"/>
    </xf>
    <xf numFmtId="0" fontId="24" fillId="0" borderId="43" xfId="2" applyFont="1" applyBorder="1" applyAlignment="1">
      <alignment horizontal="left" vertical="center" wrapText="1"/>
    </xf>
    <xf numFmtId="0" fontId="24" fillId="0" borderId="5" xfId="2" applyFont="1" applyBorder="1" applyAlignment="1">
      <alignment horizontal="left" vertical="center" wrapText="1"/>
    </xf>
    <xf numFmtId="0" fontId="24" fillId="0" borderId="0" xfId="2" applyFont="1" applyBorder="1" applyAlignment="1">
      <alignment horizontal="left" vertical="center" wrapText="1"/>
    </xf>
    <xf numFmtId="0" fontId="24" fillId="0" borderId="30" xfId="2" applyFont="1" applyBorder="1" applyAlignment="1">
      <alignment horizontal="left" vertical="center" wrapText="1"/>
    </xf>
    <xf numFmtId="0" fontId="24" fillId="0" borderId="23" xfId="2" applyFont="1" applyBorder="1" applyAlignment="1">
      <alignment horizontal="left" vertical="center" wrapText="1"/>
    </xf>
    <xf numFmtId="0" fontId="24" fillId="0" borderId="27" xfId="2" applyFont="1" applyBorder="1" applyAlignment="1">
      <alignment horizontal="left" vertical="center" wrapText="1"/>
    </xf>
    <xf numFmtId="0" fontId="24" fillId="0" borderId="22" xfId="2" applyFont="1" applyBorder="1" applyAlignment="1">
      <alignment horizontal="left" vertical="center" wrapText="1"/>
    </xf>
    <xf numFmtId="0" fontId="24" fillId="0" borderId="8" xfId="2" applyFont="1" applyBorder="1" applyAlignment="1">
      <alignment horizontal="center" vertical="center" wrapText="1"/>
    </xf>
    <xf numFmtId="0" fontId="24" fillId="0" borderId="8" xfId="2" applyFont="1" applyBorder="1" applyAlignment="1">
      <alignment horizontal="left" vertical="center" shrinkToFit="1"/>
    </xf>
    <xf numFmtId="0" fontId="24" fillId="8" borderId="8" xfId="2" applyFont="1" applyFill="1" applyBorder="1" applyAlignment="1">
      <alignment horizontal="center" vertical="center"/>
    </xf>
    <xf numFmtId="0" fontId="24" fillId="0" borderId="8" xfId="2" applyFont="1" applyFill="1" applyBorder="1" applyAlignment="1">
      <alignment horizontal="left" vertical="center" wrapText="1"/>
    </xf>
    <xf numFmtId="0" fontId="27" fillId="0" borderId="0" xfId="2" applyFont="1" applyAlignment="1">
      <alignment horizontal="center" vertical="center"/>
    </xf>
    <xf numFmtId="0" fontId="24" fillId="0" borderId="0" xfId="2" applyFont="1" applyAlignment="1">
      <alignment horizontal="left" vertical="center" wrapText="1"/>
    </xf>
    <xf numFmtId="0" fontId="24" fillId="7" borderId="8" xfId="2" applyFont="1" applyFill="1" applyBorder="1" applyAlignment="1">
      <alignment horizontal="center" vertical="center"/>
    </xf>
    <xf numFmtId="0" fontId="24" fillId="0" borderId="32" xfId="2" applyFont="1" applyFill="1" applyBorder="1" applyAlignment="1">
      <alignment horizontal="left" vertical="center" wrapText="1"/>
    </xf>
    <xf numFmtId="0" fontId="24" fillId="0" borderId="33" xfId="2" applyFont="1" applyFill="1" applyBorder="1" applyAlignment="1">
      <alignment horizontal="left" vertical="center" wrapText="1"/>
    </xf>
    <xf numFmtId="0" fontId="24" fillId="0" borderId="43" xfId="2" applyFont="1" applyFill="1" applyBorder="1" applyAlignment="1">
      <alignment horizontal="left" vertical="center" wrapText="1"/>
    </xf>
    <xf numFmtId="0" fontId="24" fillId="0" borderId="5" xfId="2" applyFont="1" applyFill="1" applyBorder="1" applyAlignment="1">
      <alignment horizontal="left" vertical="center" wrapText="1"/>
    </xf>
    <xf numFmtId="0" fontId="24" fillId="0" borderId="0" xfId="2" applyFont="1" applyFill="1" applyBorder="1" applyAlignment="1">
      <alignment horizontal="left" vertical="center" wrapText="1"/>
    </xf>
    <xf numFmtId="0" fontId="24" fillId="0" borderId="30" xfId="2" applyFont="1" applyFill="1" applyBorder="1" applyAlignment="1">
      <alignment horizontal="left" vertical="center" wrapText="1"/>
    </xf>
    <xf numFmtId="0" fontId="24" fillId="0" borderId="23" xfId="2" applyFont="1" applyFill="1" applyBorder="1" applyAlignment="1">
      <alignment horizontal="left" vertical="center" wrapText="1"/>
    </xf>
    <xf numFmtId="0" fontId="24" fillId="0" borderId="27" xfId="2" applyFont="1" applyFill="1" applyBorder="1" applyAlignment="1">
      <alignment horizontal="left" vertical="center" wrapText="1"/>
    </xf>
    <xf numFmtId="0" fontId="24" fillId="0" borderId="22" xfId="2" applyFont="1" applyFill="1" applyBorder="1" applyAlignment="1">
      <alignment horizontal="left" vertical="center" wrapText="1"/>
    </xf>
    <xf numFmtId="0" fontId="24" fillId="0" borderId="8" xfId="2" applyFont="1" applyFill="1" applyBorder="1" applyAlignment="1">
      <alignment horizontal="left" vertical="center"/>
    </xf>
    <xf numFmtId="0" fontId="24" fillId="0" borderId="32" xfId="2" applyFont="1" applyFill="1" applyBorder="1" applyAlignment="1">
      <alignment horizontal="left" vertical="center"/>
    </xf>
    <xf numFmtId="0" fontId="24" fillId="0" borderId="33" xfId="2" applyFont="1" applyFill="1" applyBorder="1" applyAlignment="1">
      <alignment horizontal="left" vertical="center"/>
    </xf>
    <xf numFmtId="0" fontId="24" fillId="0" borderId="43" xfId="2" applyFont="1" applyFill="1" applyBorder="1" applyAlignment="1">
      <alignment horizontal="left" vertical="center"/>
    </xf>
    <xf numFmtId="0" fontId="24" fillId="0" borderId="5" xfId="2" applyFont="1" applyFill="1" applyBorder="1" applyAlignment="1">
      <alignment horizontal="left" vertical="center"/>
    </xf>
    <xf numFmtId="0" fontId="24" fillId="0" borderId="0" xfId="2" applyFont="1" applyFill="1" applyBorder="1" applyAlignment="1">
      <alignment horizontal="left" vertical="center"/>
    </xf>
    <xf numFmtId="0" fontId="24" fillId="0" borderId="30" xfId="2" applyFont="1" applyFill="1" applyBorder="1" applyAlignment="1">
      <alignment horizontal="left" vertical="center"/>
    </xf>
    <xf numFmtId="0" fontId="24" fillId="0" borderId="23" xfId="2" applyFont="1" applyFill="1" applyBorder="1" applyAlignment="1">
      <alignment horizontal="left" vertical="center"/>
    </xf>
    <xf numFmtId="0" fontId="24" fillId="0" borderId="27" xfId="2" applyFont="1" applyFill="1" applyBorder="1" applyAlignment="1">
      <alignment horizontal="left" vertical="center"/>
    </xf>
    <xf numFmtId="0" fontId="24" fillId="0" borderId="22" xfId="2" applyFont="1" applyFill="1" applyBorder="1" applyAlignment="1">
      <alignment horizontal="left" vertical="center"/>
    </xf>
    <xf numFmtId="0" fontId="24" fillId="0" borderId="8" xfId="2" applyFont="1" applyFill="1" applyBorder="1" applyAlignment="1">
      <alignment horizontal="center" vertical="center" shrinkToFit="1"/>
    </xf>
    <xf numFmtId="49" fontId="24" fillId="0" borderId="32" xfId="3" applyNumberFormat="1" applyFont="1" applyFill="1" applyBorder="1" applyAlignment="1">
      <alignment horizontal="center" vertical="center"/>
    </xf>
    <xf numFmtId="49" fontId="24" fillId="0" borderId="43" xfId="3" applyNumberFormat="1" applyFont="1" applyFill="1" applyBorder="1" applyAlignment="1">
      <alignment horizontal="center" vertical="center"/>
    </xf>
    <xf numFmtId="49" fontId="24" fillId="0" borderId="11" xfId="3" applyNumberFormat="1" applyFont="1" applyFill="1" applyBorder="1" applyAlignment="1">
      <alignment horizontal="center" vertical="center"/>
    </xf>
    <xf numFmtId="49" fontId="24" fillId="0" borderId="24" xfId="3" applyNumberFormat="1" applyFont="1" applyFill="1" applyBorder="1" applyAlignment="1">
      <alignment horizontal="center" vertical="center"/>
    </xf>
    <xf numFmtId="49" fontId="24" fillId="0" borderId="10" xfId="3" applyNumberFormat="1" applyFont="1" applyFill="1" applyBorder="1" applyAlignment="1">
      <alignment horizontal="center" vertical="center"/>
    </xf>
    <xf numFmtId="49" fontId="24" fillId="0" borderId="32" xfId="3" applyNumberFormat="1" applyFont="1" applyBorder="1" applyAlignment="1">
      <alignment horizontal="center" vertical="center"/>
    </xf>
    <xf numFmtId="49" fontId="24" fillId="0" borderId="43" xfId="3" applyNumberFormat="1" applyFont="1" applyBorder="1" applyAlignment="1">
      <alignment horizontal="center" vertical="center"/>
    </xf>
    <xf numFmtId="49" fontId="24" fillId="0" borderId="5" xfId="3" applyNumberFormat="1" applyFont="1" applyFill="1" applyBorder="1" applyAlignment="1">
      <alignment horizontal="left" vertical="top" wrapText="1"/>
    </xf>
    <xf numFmtId="49" fontId="24" fillId="0" borderId="0" xfId="3" applyNumberFormat="1" applyFont="1" applyFill="1" applyBorder="1" applyAlignment="1">
      <alignment horizontal="left" vertical="top" wrapText="1"/>
    </xf>
    <xf numFmtId="49" fontId="24" fillId="0" borderId="30" xfId="3" applyNumberFormat="1" applyFont="1" applyFill="1" applyBorder="1" applyAlignment="1">
      <alignment horizontal="left" vertical="top" wrapText="1"/>
    </xf>
    <xf numFmtId="49" fontId="24" fillId="0" borderId="5" xfId="3" applyNumberFormat="1" applyFont="1" applyFill="1" applyBorder="1" applyAlignment="1">
      <alignment horizontal="left" vertical="top"/>
    </xf>
    <xf numFmtId="49" fontId="24" fillId="0" borderId="0" xfId="3" applyNumberFormat="1" applyFont="1" applyFill="1" applyBorder="1" applyAlignment="1">
      <alignment horizontal="left" vertical="top"/>
    </xf>
    <xf numFmtId="49" fontId="24" fillId="0" borderId="30" xfId="3" applyNumberFormat="1" applyFont="1" applyFill="1" applyBorder="1" applyAlignment="1">
      <alignment horizontal="left" vertical="top"/>
    </xf>
    <xf numFmtId="49" fontId="24" fillId="0" borderId="23" xfId="3" applyNumberFormat="1" applyFont="1" applyFill="1" applyBorder="1" applyAlignment="1">
      <alignment horizontal="left" vertical="top"/>
    </xf>
    <xf numFmtId="49" fontId="24" fillId="0" borderId="27" xfId="3" applyNumberFormat="1" applyFont="1" applyFill="1" applyBorder="1" applyAlignment="1">
      <alignment horizontal="left" vertical="top"/>
    </xf>
    <xf numFmtId="49" fontId="24" fillId="0" borderId="22" xfId="3" applyNumberFormat="1" applyFont="1" applyFill="1" applyBorder="1" applyAlignment="1">
      <alignment horizontal="left" vertical="top"/>
    </xf>
    <xf numFmtId="49" fontId="24" fillId="0" borderId="23" xfId="3" applyNumberFormat="1" applyFont="1" applyFill="1" applyBorder="1" applyAlignment="1">
      <alignment horizontal="center" vertical="center"/>
    </xf>
    <xf numFmtId="49" fontId="24" fillId="0" borderId="22" xfId="3" applyNumberFormat="1" applyFont="1" applyFill="1" applyBorder="1" applyAlignment="1">
      <alignment horizontal="center" vertical="center"/>
    </xf>
    <xf numFmtId="49" fontId="24" fillId="0" borderId="33" xfId="3" applyNumberFormat="1" applyFont="1" applyFill="1" applyBorder="1" applyAlignment="1">
      <alignment horizontal="center" vertical="center"/>
    </xf>
    <xf numFmtId="49" fontId="24" fillId="0" borderId="5" xfId="3" applyNumberFormat="1" applyFont="1" applyFill="1" applyBorder="1" applyAlignment="1">
      <alignment horizontal="center" vertical="center"/>
    </xf>
    <xf numFmtId="49" fontId="24" fillId="0" borderId="0" xfId="3" applyNumberFormat="1" applyFont="1" applyFill="1" applyBorder="1" applyAlignment="1">
      <alignment horizontal="center" vertical="center"/>
    </xf>
    <xf numFmtId="49" fontId="24" fillId="0" borderId="30" xfId="3" applyNumberFormat="1" applyFont="1" applyFill="1" applyBorder="1" applyAlignment="1">
      <alignment horizontal="center" vertical="center"/>
    </xf>
    <xf numFmtId="49" fontId="24" fillId="0" borderId="27" xfId="3" applyNumberFormat="1" applyFont="1" applyFill="1" applyBorder="1" applyAlignment="1">
      <alignment horizontal="center" vertical="center"/>
    </xf>
    <xf numFmtId="0" fontId="24" fillId="3" borderId="0" xfId="3" applyFont="1" applyFill="1" applyAlignment="1">
      <alignment horizontal="center" vertical="center"/>
    </xf>
    <xf numFmtId="49" fontId="23" fillId="0" borderId="0" xfId="3" applyNumberFormat="1" applyFont="1" applyFill="1" applyAlignment="1">
      <alignment horizontal="left" vertical="top" wrapText="1"/>
    </xf>
    <xf numFmtId="49" fontId="23" fillId="0" borderId="0" xfId="3" applyNumberFormat="1" applyFont="1" applyFill="1" applyAlignment="1">
      <alignment horizontal="left" vertical="top"/>
    </xf>
    <xf numFmtId="49" fontId="23" fillId="0" borderId="0" xfId="3" applyNumberFormat="1" applyFont="1" applyFill="1" applyAlignment="1">
      <alignment horizontal="center" vertical="top"/>
    </xf>
    <xf numFmtId="49" fontId="24" fillId="0" borderId="5" xfId="5" applyNumberFormat="1" applyFont="1" applyFill="1" applyBorder="1" applyAlignment="1">
      <alignment horizontal="left" vertical="top" wrapText="1"/>
    </xf>
    <xf numFmtId="49" fontId="24" fillId="0" borderId="0" xfId="5" applyNumberFormat="1" applyFont="1" applyFill="1" applyBorder="1" applyAlignment="1">
      <alignment horizontal="left" vertical="top" wrapText="1"/>
    </xf>
    <xf numFmtId="49" fontId="24" fillId="0" borderId="30" xfId="5" applyNumberFormat="1" applyFont="1" applyFill="1" applyBorder="1" applyAlignment="1">
      <alignment horizontal="left" vertical="top" wrapText="1"/>
    </xf>
    <xf numFmtId="49" fontId="24" fillId="0" borderId="23" xfId="5" applyNumberFormat="1" applyFont="1" applyFill="1" applyBorder="1" applyAlignment="1">
      <alignment horizontal="left" vertical="top" wrapText="1"/>
    </xf>
    <xf numFmtId="49" fontId="24" fillId="0" borderId="27" xfId="5" applyNumberFormat="1" applyFont="1" applyFill="1" applyBorder="1" applyAlignment="1">
      <alignment horizontal="left" vertical="top" wrapText="1"/>
    </xf>
    <xf numFmtId="49" fontId="24" fillId="0" borderId="22" xfId="5" applyNumberFormat="1" applyFont="1" applyFill="1" applyBorder="1" applyAlignment="1">
      <alignment horizontal="left" vertical="top" wrapText="1"/>
    </xf>
    <xf numFmtId="49" fontId="24" fillId="0" borderId="11" xfId="3" applyNumberFormat="1" applyFont="1" applyFill="1" applyBorder="1" applyAlignment="1">
      <alignment horizontal="left" vertical="center" wrapText="1"/>
    </xf>
    <xf numFmtId="49" fontId="24" fillId="0" borderId="24" xfId="3" applyNumberFormat="1" applyFont="1" applyFill="1" applyBorder="1" applyAlignment="1">
      <alignment horizontal="left" vertical="center" wrapText="1"/>
    </xf>
    <xf numFmtId="49" fontId="24" fillId="0" borderId="10" xfId="3" applyNumberFormat="1" applyFont="1" applyFill="1" applyBorder="1" applyAlignment="1">
      <alignment horizontal="left" vertical="center" wrapText="1"/>
    </xf>
    <xf numFmtId="49" fontId="24" fillId="0" borderId="33" xfId="3" applyNumberFormat="1" applyFont="1" applyFill="1" applyBorder="1" applyAlignment="1">
      <alignment horizontal="left" vertical="top" wrapText="1"/>
    </xf>
    <xf numFmtId="49" fontId="24" fillId="0" borderId="32" xfId="5" applyNumberFormat="1" applyFont="1" applyFill="1" applyBorder="1" applyAlignment="1">
      <alignment horizontal="left" vertical="top"/>
    </xf>
    <xf numFmtId="49" fontId="24" fillId="0" borderId="33" xfId="5" applyNumberFormat="1" applyFont="1" applyFill="1" applyBorder="1" applyAlignment="1">
      <alignment horizontal="left" vertical="top"/>
    </xf>
    <xf numFmtId="49" fontId="24" fillId="0" borderId="23" xfId="5" applyNumberFormat="1" applyFont="1" applyFill="1" applyBorder="1" applyAlignment="1">
      <alignment horizontal="left" vertical="top"/>
    </xf>
    <xf numFmtId="49" fontId="24" fillId="0" borderId="27" xfId="5" applyNumberFormat="1" applyFont="1" applyFill="1" applyBorder="1" applyAlignment="1">
      <alignment horizontal="left" vertical="top"/>
    </xf>
    <xf numFmtId="49" fontId="24" fillId="0" borderId="33" xfId="5" applyNumberFormat="1" applyFont="1" applyFill="1" applyBorder="1" applyAlignment="1">
      <alignment horizontal="left" vertical="center" wrapText="1"/>
    </xf>
    <xf numFmtId="49" fontId="24" fillId="0" borderId="43" xfId="5" applyNumberFormat="1" applyFont="1" applyFill="1" applyBorder="1" applyAlignment="1">
      <alignment horizontal="left" vertical="center" wrapText="1"/>
    </xf>
    <xf numFmtId="49" fontId="24" fillId="0" borderId="27" xfId="5" applyNumberFormat="1" applyFont="1" applyFill="1" applyBorder="1" applyAlignment="1">
      <alignment horizontal="left" vertical="center" wrapText="1"/>
    </xf>
    <xf numFmtId="49" fontId="24" fillId="0" borderId="22" xfId="5" applyNumberFormat="1" applyFont="1" applyFill="1" applyBorder="1" applyAlignment="1">
      <alignment horizontal="left" vertical="center" wrapText="1"/>
    </xf>
    <xf numFmtId="49" fontId="24" fillId="0" borderId="32" xfId="5" applyNumberFormat="1" applyFont="1" applyFill="1" applyBorder="1" applyAlignment="1">
      <alignment horizontal="left" vertical="center"/>
    </xf>
    <xf numFmtId="49" fontId="24" fillId="0" borderId="33" xfId="5" applyNumberFormat="1" applyFont="1" applyFill="1" applyBorder="1" applyAlignment="1">
      <alignment horizontal="left" vertical="center"/>
    </xf>
    <xf numFmtId="49" fontId="24" fillId="0" borderId="43" xfId="5" applyNumberFormat="1" applyFont="1" applyFill="1" applyBorder="1" applyAlignment="1">
      <alignment horizontal="left" vertical="center"/>
    </xf>
    <xf numFmtId="49" fontId="24" fillId="0" borderId="11" xfId="5" applyNumberFormat="1" applyFont="1" applyFill="1" applyBorder="1" applyAlignment="1">
      <alignment horizontal="left" vertical="center"/>
    </xf>
    <xf numFmtId="49" fontId="24" fillId="0" borderId="24" xfId="5" applyNumberFormat="1" applyFont="1" applyFill="1" applyBorder="1" applyAlignment="1">
      <alignment horizontal="left" vertical="center"/>
    </xf>
    <xf numFmtId="49" fontId="24" fillId="0" borderId="10" xfId="5" applyNumberFormat="1" applyFont="1" applyFill="1" applyBorder="1" applyAlignment="1">
      <alignment horizontal="left" vertical="center"/>
    </xf>
    <xf numFmtId="0" fontId="33" fillId="3" borderId="126" xfId="6" applyFont="1" applyFill="1" applyBorder="1" applyAlignment="1">
      <alignment horizontal="center" vertical="center" wrapText="1"/>
    </xf>
    <xf numFmtId="0" fontId="33" fillId="3" borderId="124" xfId="6" applyFont="1" applyFill="1" applyBorder="1" applyAlignment="1">
      <alignment horizontal="center" vertical="center" wrapText="1"/>
    </xf>
    <xf numFmtId="0" fontId="33" fillId="3" borderId="19" xfId="6" applyFont="1" applyFill="1" applyBorder="1" applyAlignment="1">
      <alignment horizontal="center" vertical="center" wrapText="1"/>
    </xf>
    <xf numFmtId="0" fontId="33" fillId="3" borderId="26" xfId="6" applyFont="1" applyFill="1" applyBorder="1" applyAlignment="1">
      <alignment horizontal="center" vertical="center" wrapText="1"/>
    </xf>
    <xf numFmtId="0" fontId="33" fillId="3" borderId="24" xfId="6" applyFont="1" applyFill="1" applyBorder="1" applyAlignment="1">
      <alignment horizontal="center" vertical="center" wrapText="1"/>
    </xf>
    <xf numFmtId="0" fontId="33" fillId="3" borderId="10" xfId="6" applyFont="1" applyFill="1" applyBorder="1" applyAlignment="1">
      <alignment horizontal="center" vertical="center" wrapText="1"/>
    </xf>
    <xf numFmtId="0" fontId="34" fillId="3" borderId="8" xfId="6" applyFont="1" applyFill="1" applyBorder="1" applyAlignment="1">
      <alignment horizontal="center" vertical="center" wrapText="1"/>
    </xf>
    <xf numFmtId="0" fontId="33" fillId="3" borderId="11" xfId="6" applyFont="1" applyFill="1" applyBorder="1" applyAlignment="1">
      <alignment horizontal="center" vertical="center" wrapText="1"/>
    </xf>
    <xf numFmtId="0" fontId="34" fillId="3" borderId="10" xfId="6" applyFont="1" applyFill="1" applyBorder="1" applyAlignment="1">
      <alignment horizontal="center" vertical="center" wrapText="1"/>
    </xf>
    <xf numFmtId="0" fontId="33" fillId="3" borderId="38" xfId="6" applyFont="1" applyFill="1" applyBorder="1" applyAlignment="1">
      <alignment horizontal="center" vertical="center" shrinkToFit="1"/>
    </xf>
    <xf numFmtId="0" fontId="33" fillId="3" borderId="27" xfId="6" applyFont="1" applyFill="1" applyBorder="1" applyAlignment="1">
      <alignment horizontal="center" vertical="center" shrinkToFit="1"/>
    </xf>
    <xf numFmtId="0" fontId="33" fillId="3" borderId="22" xfId="6" applyFont="1" applyFill="1" applyBorder="1" applyAlignment="1">
      <alignment horizontal="center" vertical="center" shrinkToFit="1"/>
    </xf>
    <xf numFmtId="0" fontId="34" fillId="3" borderId="27" xfId="6" applyFont="1" applyFill="1" applyBorder="1" applyAlignment="1">
      <alignment horizontal="center" vertical="center" wrapText="1"/>
    </xf>
    <xf numFmtId="0" fontId="34" fillId="3" borderId="24" xfId="6" applyFont="1" applyFill="1" applyBorder="1" applyAlignment="1">
      <alignment horizontal="center" vertical="center" wrapText="1"/>
    </xf>
    <xf numFmtId="0" fontId="34" fillId="3" borderId="25" xfId="6" applyFont="1" applyFill="1" applyBorder="1" applyAlignment="1">
      <alignment horizontal="center" vertical="center" wrapText="1"/>
    </xf>
    <xf numFmtId="0" fontId="33" fillId="3" borderId="148" xfId="6" applyFont="1" applyFill="1" applyBorder="1" applyAlignment="1">
      <alignment horizontal="left" vertical="center" wrapText="1"/>
    </xf>
    <xf numFmtId="0" fontId="33" fillId="3" borderId="0" xfId="6" applyFont="1" applyFill="1" applyBorder="1" applyAlignment="1">
      <alignment horizontal="left" vertical="center" wrapText="1"/>
    </xf>
    <xf numFmtId="0" fontId="33" fillId="3" borderId="6" xfId="6" applyFont="1" applyFill="1" applyBorder="1" applyAlignment="1">
      <alignment horizontal="left" vertical="center" wrapText="1"/>
    </xf>
    <xf numFmtId="0" fontId="33" fillId="3" borderId="141" xfId="6" applyFont="1" applyFill="1" applyBorder="1" applyAlignment="1">
      <alignment horizontal="left" vertical="center" wrapText="1"/>
    </xf>
    <xf numFmtId="0" fontId="33" fillId="3" borderId="132" xfId="6" applyFont="1" applyFill="1" applyBorder="1" applyAlignment="1">
      <alignment horizontal="left" vertical="center" wrapText="1"/>
    </xf>
    <xf numFmtId="0" fontId="33" fillId="3" borderId="131" xfId="6" applyFont="1" applyFill="1" applyBorder="1" applyAlignment="1">
      <alignment horizontal="left" vertical="center" wrapText="1"/>
    </xf>
    <xf numFmtId="0" fontId="33" fillId="3" borderId="23" xfId="6" applyFont="1" applyFill="1" applyBorder="1" applyAlignment="1">
      <alignment horizontal="center" vertical="center" wrapText="1"/>
    </xf>
    <xf numFmtId="0" fontId="33" fillId="3" borderId="27" xfId="6" applyFont="1" applyFill="1" applyBorder="1" applyAlignment="1">
      <alignment horizontal="center" vertical="center" wrapText="1"/>
    </xf>
    <xf numFmtId="0" fontId="33" fillId="3" borderId="7" xfId="6" applyFont="1" applyFill="1" applyBorder="1" applyAlignment="1">
      <alignment horizontal="center" vertical="center" wrapText="1"/>
    </xf>
    <xf numFmtId="0" fontId="33" fillId="3" borderId="127" xfId="6" applyFont="1" applyFill="1" applyBorder="1" applyAlignment="1">
      <alignment horizontal="center" vertical="center" wrapText="1"/>
    </xf>
    <xf numFmtId="0" fontId="33" fillId="9" borderId="7" xfId="6" applyFont="1" applyFill="1" applyBorder="1" applyAlignment="1">
      <alignment horizontal="left" vertical="center" wrapText="1"/>
    </xf>
    <xf numFmtId="0" fontId="33" fillId="9" borderId="8" xfId="6" applyFont="1" applyFill="1" applyBorder="1" applyAlignment="1">
      <alignment horizontal="left" vertical="center" wrapText="1"/>
    </xf>
    <xf numFmtId="0" fontId="33" fillId="9" borderId="9" xfId="6" applyFont="1" applyFill="1" applyBorder="1" applyAlignment="1">
      <alignment horizontal="left" vertical="center" wrapText="1"/>
    </xf>
    <xf numFmtId="0" fontId="33" fillId="3" borderId="42" xfId="6" applyFont="1" applyFill="1" applyBorder="1" applyAlignment="1">
      <alignment horizontal="center" vertical="center" wrapText="1"/>
    </xf>
    <xf numFmtId="0" fontId="33" fillId="3" borderId="33" xfId="6" applyFont="1" applyFill="1" applyBorder="1" applyAlignment="1">
      <alignment horizontal="center" vertical="center" wrapText="1"/>
    </xf>
    <xf numFmtId="0" fontId="33" fillId="3" borderId="154" xfId="6" applyFont="1" applyFill="1" applyBorder="1" applyAlignment="1">
      <alignment horizontal="center" vertical="center" wrapText="1"/>
    </xf>
    <xf numFmtId="0" fontId="34" fillId="3" borderId="12" xfId="6" applyFont="1" applyFill="1" applyBorder="1" applyAlignment="1">
      <alignment horizontal="center" vertical="center" wrapText="1"/>
    </xf>
    <xf numFmtId="0" fontId="34" fillId="3" borderId="0" xfId="6" applyFont="1" applyFill="1" applyBorder="1" applyAlignment="1">
      <alignment horizontal="center" vertical="center" wrapText="1"/>
    </xf>
    <xf numFmtId="0" fontId="34" fillId="3" borderId="151" xfId="6" applyFont="1" applyFill="1" applyBorder="1" applyAlignment="1">
      <alignment horizontal="center" vertical="center" wrapText="1"/>
    </xf>
    <xf numFmtId="0" fontId="24" fillId="3" borderId="5" xfId="5" applyFont="1" applyFill="1" applyBorder="1" applyAlignment="1">
      <alignment horizontal="left" vertical="center" wrapText="1"/>
    </xf>
    <xf numFmtId="0" fontId="24" fillId="3" borderId="0" xfId="5" applyFont="1" applyFill="1" applyBorder="1" applyAlignment="1">
      <alignment horizontal="left" vertical="center" wrapText="1"/>
    </xf>
    <xf numFmtId="0" fontId="24" fillId="3" borderId="6" xfId="5" applyFont="1" applyFill="1" applyBorder="1" applyAlignment="1">
      <alignment horizontal="left" vertical="center" wrapText="1"/>
    </xf>
    <xf numFmtId="0" fontId="33" fillId="3" borderId="150" xfId="6" applyFont="1" applyFill="1" applyBorder="1" applyAlignment="1">
      <alignment horizontal="left" vertical="center" wrapText="1"/>
    </xf>
    <xf numFmtId="0" fontId="33" fillId="3" borderId="149" xfId="6" applyFont="1" applyFill="1" applyBorder="1" applyAlignment="1">
      <alignment horizontal="left" vertical="center" wrapText="1"/>
    </xf>
    <xf numFmtId="179" fontId="33" fillId="3" borderId="150" xfId="6" applyNumberFormat="1" applyFont="1" applyFill="1" applyBorder="1" applyAlignment="1">
      <alignment horizontal="left" vertical="center" wrapText="1" indent="1"/>
    </xf>
    <xf numFmtId="179" fontId="33" fillId="3" borderId="149" xfId="6" applyNumberFormat="1" applyFont="1" applyFill="1" applyBorder="1" applyAlignment="1">
      <alignment horizontal="left" vertical="center" wrapText="1" indent="1"/>
    </xf>
    <xf numFmtId="0" fontId="33" fillId="3" borderId="143" xfId="6" applyFont="1" applyFill="1" applyBorder="1" applyAlignment="1">
      <alignment horizontal="center" vertical="center" wrapText="1"/>
    </xf>
    <xf numFmtId="0" fontId="33" fillId="3" borderId="150" xfId="6" applyFont="1" applyFill="1" applyBorder="1" applyAlignment="1">
      <alignment horizontal="center" vertical="center" wrapText="1"/>
    </xf>
    <xf numFmtId="0" fontId="33" fillId="3" borderId="149" xfId="6" applyFont="1" applyFill="1" applyBorder="1" applyAlignment="1">
      <alignment horizontal="center" vertical="center" wrapText="1"/>
    </xf>
    <xf numFmtId="0" fontId="33" fillId="3" borderId="11" xfId="6" applyFont="1" applyFill="1" applyBorder="1" applyAlignment="1">
      <alignment horizontal="center" vertical="center"/>
    </xf>
    <xf numFmtId="0" fontId="33" fillId="3" borderId="24" xfId="6" applyFont="1" applyFill="1" applyBorder="1" applyAlignment="1">
      <alignment horizontal="center" vertical="center"/>
    </xf>
    <xf numFmtId="0" fontId="33" fillId="3" borderId="138" xfId="6" applyFont="1" applyFill="1" applyBorder="1" applyAlignment="1">
      <alignment horizontal="center" vertical="center" wrapText="1"/>
    </xf>
    <xf numFmtId="0" fontId="33" fillId="3" borderId="137" xfId="6" applyFont="1" applyFill="1" applyBorder="1" applyAlignment="1">
      <alignment horizontal="center" vertical="center" wrapText="1"/>
    </xf>
    <xf numFmtId="0" fontId="33" fillId="3" borderId="136" xfId="6" applyFont="1" applyFill="1" applyBorder="1" applyAlignment="1">
      <alignment horizontal="center" vertical="center" wrapText="1"/>
    </xf>
    <xf numFmtId="0" fontId="34" fillId="3" borderId="8" xfId="6" applyFont="1" applyFill="1" applyBorder="1" applyAlignment="1">
      <alignment horizontal="center" vertical="center"/>
    </xf>
    <xf numFmtId="0" fontId="34" fillId="3" borderId="45" xfId="6" applyFont="1" applyFill="1" applyBorder="1" applyAlignment="1">
      <alignment horizontal="center" vertical="center"/>
    </xf>
    <xf numFmtId="0" fontId="34" fillId="3" borderId="41" xfId="6" applyFont="1" applyFill="1" applyBorder="1" applyAlignment="1">
      <alignment horizontal="center" vertical="center"/>
    </xf>
    <xf numFmtId="0" fontId="34" fillId="3" borderId="9" xfId="6" applyFont="1" applyFill="1" applyBorder="1" applyAlignment="1">
      <alignment horizontal="center" vertical="center"/>
    </xf>
    <xf numFmtId="0" fontId="33" fillId="3" borderId="8" xfId="6" applyFont="1" applyFill="1" applyBorder="1" applyAlignment="1">
      <alignment horizontal="center" vertical="center" wrapText="1"/>
    </xf>
    <xf numFmtId="0" fontId="33" fillId="9" borderId="45" xfId="6" applyFont="1" applyFill="1" applyBorder="1" applyAlignment="1">
      <alignment horizontal="left" vertical="center" wrapText="1"/>
    </xf>
    <xf numFmtId="0" fontId="33" fillId="3" borderId="7" xfId="6" applyFont="1" applyFill="1" applyBorder="1" applyAlignment="1">
      <alignment horizontal="center" vertical="center" textRotation="255" wrapText="1"/>
    </xf>
    <xf numFmtId="0" fontId="33" fillId="3" borderId="9" xfId="6" applyFont="1" applyFill="1" applyBorder="1" applyAlignment="1">
      <alignment horizontal="center" vertical="center" wrapText="1"/>
    </xf>
    <xf numFmtId="0" fontId="33" fillId="3" borderId="8" xfId="6" applyFont="1" applyFill="1" applyBorder="1" applyAlignment="1">
      <alignment horizontal="center" vertical="center"/>
    </xf>
    <xf numFmtId="0" fontId="33" fillId="3" borderId="147" xfId="6" applyFont="1" applyFill="1" applyBorder="1" applyAlignment="1">
      <alignment horizontal="left" vertical="top" wrapText="1"/>
    </xf>
    <xf numFmtId="0" fontId="33" fillId="3" borderId="38" xfId="6" applyFont="1" applyFill="1" applyBorder="1" applyAlignment="1">
      <alignment horizontal="left" vertical="top" wrapText="1"/>
    </xf>
    <xf numFmtId="0" fontId="33" fillId="3" borderId="140" xfId="6" applyNumberFormat="1" applyFont="1" applyFill="1" applyBorder="1" applyAlignment="1">
      <alignment horizontal="left" vertical="center" wrapText="1"/>
    </xf>
    <xf numFmtId="0" fontId="33" fillId="3" borderId="139" xfId="6" applyNumberFormat="1" applyFont="1" applyFill="1" applyBorder="1" applyAlignment="1">
      <alignment horizontal="left" vertical="center" wrapText="1"/>
    </xf>
    <xf numFmtId="0" fontId="33" fillId="3" borderId="8" xfId="6" applyNumberFormat="1" applyFont="1" applyFill="1" applyBorder="1" applyAlignment="1">
      <alignment horizontal="left" vertical="center" wrapText="1"/>
    </xf>
    <xf numFmtId="49" fontId="33" fillId="3" borderId="11" xfId="6" applyNumberFormat="1" applyFont="1" applyFill="1" applyBorder="1" applyAlignment="1">
      <alignment horizontal="left" vertical="center" wrapText="1"/>
    </xf>
    <xf numFmtId="49" fontId="33" fillId="3" borderId="24" xfId="6" applyNumberFormat="1" applyFont="1" applyFill="1" applyBorder="1" applyAlignment="1">
      <alignment horizontal="left" vertical="center" wrapText="1"/>
    </xf>
    <xf numFmtId="0" fontId="32" fillId="3" borderId="11" xfId="6" applyFont="1" applyFill="1" applyBorder="1" applyAlignment="1">
      <alignment horizontal="center" vertical="center" wrapText="1"/>
    </xf>
    <xf numFmtId="0" fontId="32" fillId="3" borderId="24" xfId="6" applyFont="1" applyFill="1" applyBorder="1" applyAlignment="1">
      <alignment horizontal="center" vertical="center" wrapText="1"/>
    </xf>
    <xf numFmtId="0" fontId="34" fillId="3" borderId="45" xfId="6" applyFont="1" applyFill="1" applyBorder="1" applyAlignment="1">
      <alignment horizontal="center" vertical="center" wrapText="1"/>
    </xf>
    <xf numFmtId="0" fontId="33" fillId="3" borderId="124" xfId="6" applyFont="1" applyFill="1" applyBorder="1" applyAlignment="1">
      <alignment horizontal="left" vertical="center" wrapText="1"/>
    </xf>
    <xf numFmtId="0" fontId="33" fillId="3" borderId="123" xfId="6" applyFont="1" applyFill="1" applyBorder="1" applyAlignment="1">
      <alignment horizontal="left" vertical="center" wrapText="1"/>
    </xf>
    <xf numFmtId="0" fontId="33" fillId="3" borderId="24" xfId="6" applyNumberFormat="1" applyFont="1" applyFill="1" applyBorder="1" applyAlignment="1">
      <alignment horizontal="right" vertical="center" wrapText="1"/>
    </xf>
    <xf numFmtId="0" fontId="33" fillId="3" borderId="129" xfId="6" applyFont="1" applyFill="1" applyBorder="1" applyAlignment="1">
      <alignment horizontal="center" vertical="center" wrapText="1"/>
    </xf>
    <xf numFmtId="0" fontId="33" fillId="3" borderId="128" xfId="6" applyFont="1" applyFill="1" applyBorder="1" applyAlignment="1">
      <alignment horizontal="center" vertical="center" wrapText="1"/>
    </xf>
    <xf numFmtId="0" fontId="33" fillId="3" borderId="23" xfId="6" applyFont="1" applyFill="1" applyBorder="1" applyAlignment="1">
      <alignment horizontal="left" vertical="center" wrapText="1"/>
    </xf>
    <xf numFmtId="0" fontId="33" fillId="3" borderId="27" xfId="6" applyFont="1" applyFill="1" applyBorder="1" applyAlignment="1">
      <alignment horizontal="left" vertical="center" wrapText="1"/>
    </xf>
    <xf numFmtId="0" fontId="33" fillId="3" borderId="39" xfId="6" applyFont="1" applyFill="1" applyBorder="1" applyAlignment="1">
      <alignment horizontal="left" vertical="center" wrapText="1"/>
    </xf>
    <xf numFmtId="49" fontId="33" fillId="3" borderId="25" xfId="6" applyNumberFormat="1" applyFont="1" applyFill="1" applyBorder="1" applyAlignment="1">
      <alignment horizontal="left" vertical="center" wrapText="1"/>
    </xf>
    <xf numFmtId="0" fontId="35" fillId="3" borderId="132" xfId="6" applyFont="1" applyFill="1" applyBorder="1" applyAlignment="1">
      <alignment horizontal="left" vertical="center" wrapText="1"/>
    </xf>
    <xf numFmtId="0" fontId="35" fillId="3" borderId="131" xfId="6" applyFont="1" applyFill="1" applyBorder="1" applyAlignment="1">
      <alignment horizontal="left" vertical="center" wrapText="1"/>
    </xf>
    <xf numFmtId="0" fontId="33" fillId="3" borderId="45" xfId="6" applyFont="1" applyFill="1" applyBorder="1" applyAlignment="1">
      <alignment horizontal="center" vertical="center" wrapText="1"/>
    </xf>
    <xf numFmtId="0" fontId="33" fillId="3" borderId="41" xfId="6" applyFont="1" applyFill="1" applyBorder="1" applyAlignment="1">
      <alignment horizontal="center" vertical="center" wrapText="1"/>
    </xf>
    <xf numFmtId="0" fontId="33" fillId="3" borderId="21" xfId="6" applyFont="1" applyFill="1" applyBorder="1" applyAlignment="1">
      <alignment horizontal="center" vertical="center" wrapText="1"/>
    </xf>
    <xf numFmtId="0" fontId="33" fillId="3" borderId="130" xfId="6" applyFont="1" applyFill="1" applyBorder="1" applyAlignment="1">
      <alignment horizontal="center" vertical="center" wrapText="1"/>
    </xf>
    <xf numFmtId="0" fontId="33" fillId="3" borderId="134" xfId="6" applyFont="1" applyFill="1" applyBorder="1" applyAlignment="1">
      <alignment horizontal="center" vertical="center" textRotation="255" wrapText="1"/>
    </xf>
    <xf numFmtId="0" fontId="33" fillId="3" borderId="127" xfId="6" applyFont="1" applyFill="1" applyBorder="1" applyAlignment="1">
      <alignment horizontal="center" vertical="center" textRotation="255" wrapText="1"/>
    </xf>
    <xf numFmtId="0" fontId="33" fillId="3" borderId="93" xfId="6" applyFont="1" applyFill="1" applyBorder="1" applyAlignment="1">
      <alignment horizontal="left" vertical="center" wrapText="1"/>
    </xf>
    <xf numFmtId="0" fontId="33" fillId="3" borderId="133" xfId="6" applyFont="1" applyFill="1" applyBorder="1" applyAlignment="1">
      <alignment horizontal="left" vertical="center" wrapText="1"/>
    </xf>
    <xf numFmtId="0" fontId="32" fillId="3" borderId="0" xfId="6" applyFont="1" applyFill="1" applyBorder="1" applyAlignment="1">
      <alignment horizontal="left" vertical="top" wrapText="1"/>
    </xf>
    <xf numFmtId="0" fontId="32" fillId="3" borderId="0" xfId="6" applyFont="1" applyFill="1" applyBorder="1" applyAlignment="1">
      <alignment horizontal="left" vertical="top"/>
    </xf>
    <xf numFmtId="0" fontId="33" fillId="3" borderId="137" xfId="6" applyFont="1" applyFill="1" applyBorder="1" applyAlignment="1">
      <alignment horizontal="left" vertical="center" wrapText="1"/>
    </xf>
    <xf numFmtId="0" fontId="33" fillId="3" borderId="136" xfId="6" applyFont="1" applyFill="1" applyBorder="1" applyAlignment="1">
      <alignment horizontal="left" vertical="center" wrapText="1"/>
    </xf>
    <xf numFmtId="49" fontId="33" fillId="0" borderId="11" xfId="6" applyNumberFormat="1" applyFont="1" applyFill="1" applyBorder="1" applyAlignment="1">
      <alignment horizontal="center" vertical="center" wrapText="1"/>
    </xf>
    <xf numFmtId="49" fontId="33" fillId="0" borderId="24" xfId="6" applyNumberFormat="1" applyFont="1" applyFill="1" applyBorder="1" applyAlignment="1">
      <alignment horizontal="center" vertical="center" wrapText="1"/>
    </xf>
    <xf numFmtId="0" fontId="33" fillId="3" borderId="129" xfId="6" applyFont="1" applyFill="1" applyBorder="1" applyAlignment="1">
      <alignment horizontal="left" vertical="center" wrapText="1"/>
    </xf>
    <xf numFmtId="0" fontId="33" fillId="3" borderId="128" xfId="6" applyFont="1" applyFill="1" applyBorder="1" applyAlignment="1">
      <alignment horizontal="left" vertical="center" wrapText="1"/>
    </xf>
    <xf numFmtId="0" fontId="33" fillId="3" borderId="11" xfId="6" applyFont="1" applyFill="1" applyBorder="1" applyAlignment="1">
      <alignment horizontal="left" vertical="center" wrapText="1"/>
    </xf>
    <xf numFmtId="0" fontId="33" fillId="3" borderId="24" xfId="6" applyFont="1" applyFill="1" applyBorder="1" applyAlignment="1">
      <alignment horizontal="left" vertical="center" wrapText="1"/>
    </xf>
    <xf numFmtId="0" fontId="33" fillId="3" borderId="10" xfId="6" applyFont="1" applyFill="1" applyBorder="1" applyAlignment="1">
      <alignment horizontal="left" vertical="center" wrapText="1"/>
    </xf>
    <xf numFmtId="0" fontId="32" fillId="3" borderId="8" xfId="6" applyFont="1" applyFill="1" applyBorder="1" applyAlignment="1">
      <alignment horizontal="center" vertical="center" wrapText="1"/>
    </xf>
    <xf numFmtId="0" fontId="33" fillId="3" borderId="32" xfId="6" applyNumberFormat="1" applyFont="1" applyFill="1" applyBorder="1" applyAlignment="1">
      <alignment horizontal="right" vertical="center" wrapText="1"/>
    </xf>
    <xf numFmtId="0" fontId="33" fillId="3" borderId="33" xfId="6" applyNumberFormat="1" applyFont="1" applyFill="1" applyBorder="1" applyAlignment="1">
      <alignment horizontal="right" vertical="center" wrapText="1"/>
    </xf>
    <xf numFmtId="0" fontId="33" fillId="3" borderId="11" xfId="6" applyNumberFormat="1" applyFont="1" applyFill="1" applyBorder="1" applyAlignment="1">
      <alignment horizontal="right" vertical="center" wrapText="1"/>
    </xf>
    <xf numFmtId="0" fontId="33" fillId="3" borderId="25" xfId="6" applyFont="1" applyFill="1" applyBorder="1" applyAlignment="1">
      <alignment horizontal="center" vertical="center" wrapText="1"/>
    </xf>
    <xf numFmtId="0" fontId="36" fillId="3" borderId="135" xfId="6" applyFont="1" applyFill="1" applyBorder="1" applyAlignment="1">
      <alignment horizontal="left" vertical="center" wrapText="1"/>
    </xf>
    <xf numFmtId="0" fontId="36" fillId="3" borderId="135" xfId="6" applyFont="1" applyFill="1" applyBorder="1" applyAlignment="1">
      <alignment horizontal="left" vertical="center"/>
    </xf>
    <xf numFmtId="0" fontId="33" fillId="3" borderId="159" xfId="6" applyFont="1" applyFill="1" applyBorder="1" applyAlignment="1">
      <alignment horizontal="center" vertical="center" wrapText="1"/>
    </xf>
    <xf numFmtId="0" fontId="33" fillId="3" borderId="22" xfId="6" applyFont="1" applyFill="1" applyBorder="1" applyAlignment="1">
      <alignment horizontal="center" vertical="center" wrapText="1"/>
    </xf>
    <xf numFmtId="0" fontId="33" fillId="3" borderId="39" xfId="6" applyFont="1" applyFill="1" applyBorder="1" applyAlignment="1">
      <alignment horizontal="center" vertical="center" wrapText="1"/>
    </xf>
    <xf numFmtId="0" fontId="33" fillId="3" borderId="147" xfId="6" applyFont="1" applyFill="1" applyBorder="1" applyAlignment="1">
      <alignment horizontal="center" vertical="center" textRotation="255" wrapText="1"/>
    </xf>
    <xf numFmtId="0" fontId="33" fillId="3" borderId="153" xfId="6" applyFont="1" applyFill="1" applyBorder="1" applyAlignment="1">
      <alignment horizontal="left" vertical="center" wrapText="1"/>
    </xf>
    <xf numFmtId="0" fontId="33" fillId="3" borderId="146" xfId="6" applyFont="1" applyFill="1" applyBorder="1" applyAlignment="1">
      <alignment horizontal="center" vertical="center" wrapText="1"/>
    </xf>
    <xf numFmtId="0" fontId="33" fillId="3" borderId="144" xfId="6" applyFont="1" applyFill="1" applyBorder="1" applyAlignment="1">
      <alignment horizontal="center" vertical="center" wrapText="1"/>
    </xf>
    <xf numFmtId="0" fontId="33" fillId="3" borderId="148" xfId="6" applyFont="1" applyFill="1" applyBorder="1" applyAlignment="1">
      <alignment horizontal="center" vertical="center" wrapText="1"/>
    </xf>
    <xf numFmtId="0" fontId="33" fillId="3" borderId="0" xfId="6" applyFont="1" applyFill="1" applyBorder="1" applyAlignment="1">
      <alignment horizontal="center" vertical="center" wrapText="1"/>
    </xf>
    <xf numFmtId="0" fontId="33" fillId="3" borderId="151" xfId="6" applyFont="1" applyFill="1" applyBorder="1" applyAlignment="1">
      <alignment horizontal="center" vertical="center" wrapText="1"/>
    </xf>
    <xf numFmtId="0" fontId="33" fillId="3" borderId="146" xfId="6" applyFont="1" applyFill="1" applyBorder="1" applyAlignment="1">
      <alignment vertical="center" wrapText="1"/>
    </xf>
    <xf numFmtId="0" fontId="33" fillId="3" borderId="129" xfId="6" applyFont="1" applyFill="1" applyBorder="1" applyAlignment="1">
      <alignment vertical="center" wrapText="1"/>
    </xf>
    <xf numFmtId="0" fontId="33" fillId="3" borderId="148" xfId="6" applyFont="1" applyFill="1" applyBorder="1" applyAlignment="1">
      <alignment vertical="center" wrapText="1"/>
    </xf>
    <xf numFmtId="0" fontId="33" fillId="3" borderId="0" xfId="6" applyFont="1" applyFill="1" applyBorder="1" applyAlignment="1">
      <alignment vertical="center" wrapText="1"/>
    </xf>
    <xf numFmtId="0" fontId="33" fillId="3" borderId="43" xfId="6" applyFont="1" applyFill="1" applyBorder="1" applyAlignment="1">
      <alignment horizontal="center" vertical="center" wrapText="1"/>
    </xf>
    <xf numFmtId="0" fontId="33" fillId="3" borderId="38" xfId="6" applyFont="1" applyFill="1" applyBorder="1" applyAlignment="1">
      <alignment horizontal="center" vertical="center" wrapText="1"/>
    </xf>
    <xf numFmtId="49" fontId="34" fillId="3" borderId="11" xfId="6" applyNumberFormat="1" applyFont="1" applyFill="1" applyBorder="1" applyAlignment="1">
      <alignment horizontal="left" vertical="center" shrinkToFit="1"/>
    </xf>
    <xf numFmtId="49" fontId="34" fillId="3" borderId="24" xfId="6" applyNumberFormat="1" applyFont="1" applyFill="1" applyBorder="1" applyAlignment="1">
      <alignment horizontal="left" vertical="center" shrinkToFit="1"/>
    </xf>
    <xf numFmtId="49" fontId="34" fillId="3" borderId="25" xfId="6" applyNumberFormat="1" applyFont="1" applyFill="1" applyBorder="1" applyAlignment="1">
      <alignment horizontal="left" vertical="center" shrinkToFit="1"/>
    </xf>
    <xf numFmtId="0" fontId="32" fillId="3" borderId="8" xfId="6" applyFont="1" applyFill="1" applyBorder="1" applyAlignment="1">
      <alignment horizontal="center" vertical="center"/>
    </xf>
    <xf numFmtId="0" fontId="36" fillId="3" borderId="0" xfId="6" applyFont="1" applyFill="1" applyBorder="1" applyAlignment="1">
      <alignment horizontal="left" vertical="top"/>
    </xf>
    <xf numFmtId="0" fontId="33" fillId="3" borderId="141" xfId="6" applyFont="1" applyFill="1" applyBorder="1" applyAlignment="1">
      <alignment horizontal="center" vertical="center" wrapText="1"/>
    </xf>
    <xf numFmtId="0" fontId="33" fillId="3" borderId="132" xfId="6" applyFont="1" applyFill="1" applyBorder="1" applyAlignment="1">
      <alignment horizontal="center" vertical="center" wrapText="1"/>
    </xf>
    <xf numFmtId="0" fontId="33" fillId="3" borderId="153" xfId="6" applyFont="1" applyFill="1" applyBorder="1" applyAlignment="1">
      <alignment horizontal="center" vertical="center" wrapText="1"/>
    </xf>
    <xf numFmtId="0" fontId="33" fillId="3" borderId="152" xfId="6" applyFont="1" applyFill="1" applyBorder="1" applyAlignment="1">
      <alignment horizontal="center" vertical="center" wrapText="1"/>
    </xf>
    <xf numFmtId="0" fontId="33" fillId="3" borderId="48" xfId="6" applyFont="1" applyFill="1" applyBorder="1" applyAlignment="1">
      <alignment horizontal="center" vertical="center" wrapText="1"/>
    </xf>
    <xf numFmtId="0" fontId="34" fillId="3" borderId="148" xfId="6" applyFont="1" applyFill="1" applyBorder="1" applyAlignment="1">
      <alignment horizontal="center" vertical="center" wrapText="1"/>
    </xf>
    <xf numFmtId="0" fontId="34" fillId="3" borderId="6" xfId="6" applyFont="1" applyFill="1" applyBorder="1" applyAlignment="1">
      <alignment horizontal="center" vertical="center" wrapText="1"/>
    </xf>
    <xf numFmtId="0" fontId="34" fillId="3" borderId="141" xfId="6" applyFont="1" applyFill="1" applyBorder="1" applyAlignment="1">
      <alignment horizontal="center" vertical="center" wrapText="1"/>
    </xf>
    <xf numFmtId="0" fontId="34" fillId="3" borderId="132" xfId="6" applyFont="1" applyFill="1" applyBorder="1" applyAlignment="1">
      <alignment horizontal="center" vertical="center" wrapText="1"/>
    </xf>
    <xf numFmtId="0" fontId="34" fillId="3" borderId="131" xfId="6" applyFont="1" applyFill="1" applyBorder="1" applyAlignment="1">
      <alignment horizontal="center" vertical="center" wrapText="1"/>
    </xf>
    <xf numFmtId="0" fontId="33" fillId="3" borderId="25" xfId="6" applyFont="1" applyFill="1" applyBorder="1" applyAlignment="1">
      <alignment horizontal="left" vertical="center" wrapText="1"/>
    </xf>
    <xf numFmtId="0" fontId="34" fillId="3" borderId="24" xfId="6" applyFont="1" applyFill="1" applyBorder="1" applyAlignment="1">
      <alignment horizontal="left" vertical="center" wrapText="1"/>
    </xf>
    <xf numFmtId="0" fontId="34" fillId="3" borderId="25" xfId="6" applyFont="1" applyFill="1" applyBorder="1" applyAlignment="1">
      <alignment horizontal="left" vertical="center" wrapText="1"/>
    </xf>
    <xf numFmtId="49" fontId="34" fillId="3" borderId="24" xfId="6" applyNumberFormat="1" applyFont="1" applyFill="1" applyBorder="1" applyAlignment="1">
      <alignment horizontal="left" vertical="center" wrapText="1"/>
    </xf>
    <xf numFmtId="49" fontId="34" fillId="3" borderId="25" xfId="6" applyNumberFormat="1" applyFont="1" applyFill="1" applyBorder="1" applyAlignment="1">
      <alignment horizontal="left" vertical="center" wrapText="1"/>
    </xf>
    <xf numFmtId="0" fontId="33" fillId="3" borderId="157" xfId="6" applyFont="1" applyFill="1" applyBorder="1" applyAlignment="1">
      <alignment horizontal="left" vertical="center" wrapText="1"/>
    </xf>
    <xf numFmtId="0" fontId="34" fillId="3" borderId="157" xfId="6" applyFont="1" applyFill="1" applyBorder="1" applyAlignment="1">
      <alignment horizontal="left" vertical="center" wrapText="1"/>
    </xf>
    <xf numFmtId="0" fontId="34" fillId="3" borderId="156" xfId="6" applyFont="1" applyFill="1" applyBorder="1" applyAlignment="1">
      <alignment horizontal="left" vertical="center" wrapText="1"/>
    </xf>
    <xf numFmtId="0" fontId="33" fillId="3" borderId="21" xfId="6" applyFont="1" applyFill="1" applyBorder="1" applyAlignment="1">
      <alignment horizontal="left" vertical="center" wrapText="1"/>
    </xf>
    <xf numFmtId="0" fontId="34" fillId="3" borderId="21" xfId="6" applyFont="1" applyFill="1" applyBorder="1" applyAlignment="1">
      <alignment horizontal="left" vertical="center" wrapText="1"/>
    </xf>
    <xf numFmtId="0" fontId="34" fillId="3" borderId="155" xfId="6" applyFont="1" applyFill="1" applyBorder="1" applyAlignment="1">
      <alignment horizontal="left" vertical="center" wrapText="1"/>
    </xf>
    <xf numFmtId="49" fontId="34" fillId="3" borderId="33" xfId="6" applyNumberFormat="1" applyFont="1" applyFill="1" applyBorder="1" applyAlignment="1">
      <alignment horizontal="center" vertical="center" wrapTex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30" fillId="3" borderId="169" xfId="7" applyFont="1" applyFill="1" applyBorder="1" applyAlignment="1">
      <alignment horizontal="left" vertical="center" wrapText="1"/>
    </xf>
    <xf numFmtId="0" fontId="30" fillId="3" borderId="168" xfId="7" applyFont="1" applyFill="1" applyBorder="1" applyAlignment="1">
      <alignment horizontal="left" vertical="center" wrapText="1"/>
    </xf>
    <xf numFmtId="0" fontId="30" fillId="3" borderId="171" xfId="7" applyFont="1" applyFill="1" applyBorder="1" applyAlignment="1">
      <alignment horizontal="left" vertical="center" wrapText="1"/>
    </xf>
    <xf numFmtId="0" fontId="30" fillId="3" borderId="170" xfId="7" applyFont="1" applyFill="1" applyBorder="1" applyAlignment="1">
      <alignment horizontal="left" vertical="center" wrapText="1"/>
    </xf>
    <xf numFmtId="0" fontId="30" fillId="3" borderId="172" xfId="7" applyFont="1" applyFill="1" applyBorder="1" applyAlignment="1">
      <alignment horizontal="left" vertical="center" wrapText="1"/>
    </xf>
    <xf numFmtId="0" fontId="30" fillId="3" borderId="164" xfId="7" applyFont="1" applyFill="1" applyBorder="1" applyAlignment="1">
      <alignment horizontal="left" vertical="center" wrapText="1"/>
    </xf>
    <xf numFmtId="0" fontId="30" fillId="3" borderId="163" xfId="7" applyFont="1" applyFill="1" applyBorder="1" applyAlignment="1">
      <alignment horizontal="left" vertical="center" wrapText="1"/>
    </xf>
    <xf numFmtId="0" fontId="30" fillId="3" borderId="167" xfId="7" applyFont="1" applyFill="1" applyBorder="1" applyAlignment="1">
      <alignment horizontal="left" vertical="center" wrapText="1"/>
    </xf>
    <xf numFmtId="0" fontId="30" fillId="3" borderId="166" xfId="7" applyFont="1" applyFill="1" applyBorder="1" applyAlignment="1">
      <alignment horizontal="left" vertical="center" wrapText="1"/>
    </xf>
    <xf numFmtId="0" fontId="30" fillId="3" borderId="165" xfId="7" applyFont="1" applyFill="1" applyBorder="1" applyAlignment="1">
      <alignment horizontal="left" vertical="center" wrapText="1"/>
    </xf>
    <xf numFmtId="0" fontId="31" fillId="3" borderId="0" xfId="7" applyFont="1" applyFill="1" applyBorder="1" applyAlignment="1">
      <alignment horizontal="left" vertical="top" wrapText="1"/>
    </xf>
    <xf numFmtId="0" fontId="31" fillId="3" borderId="0" xfId="7" applyFont="1" applyFill="1" applyBorder="1" applyAlignment="1">
      <alignment horizontal="left" vertical="top"/>
    </xf>
    <xf numFmtId="0" fontId="34" fillId="3" borderId="162" xfId="7" applyFont="1" applyFill="1" applyBorder="1" applyAlignment="1">
      <alignment horizontal="left" vertical="top" wrapText="1"/>
    </xf>
    <xf numFmtId="0" fontId="34" fillId="3" borderId="161" xfId="7" applyFont="1" applyFill="1" applyBorder="1" applyAlignment="1">
      <alignment horizontal="left" vertical="top" wrapText="1"/>
    </xf>
    <xf numFmtId="0" fontId="34" fillId="3" borderId="160" xfId="7" applyFont="1" applyFill="1" applyBorder="1" applyAlignment="1">
      <alignment horizontal="left" vertical="top" wrapText="1"/>
    </xf>
    <xf numFmtId="0" fontId="34" fillId="3" borderId="146" xfId="7" applyFont="1" applyFill="1" applyBorder="1" applyAlignment="1">
      <alignment horizontal="center" vertical="center" wrapText="1"/>
    </xf>
    <xf numFmtId="0" fontId="34" fillId="3" borderId="144" xfId="7" applyFont="1" applyFill="1" applyBorder="1" applyAlignment="1">
      <alignment horizontal="center" vertical="center" wrapText="1"/>
    </xf>
    <xf numFmtId="0" fontId="34" fillId="3" borderId="141" xfId="7" applyFont="1" applyFill="1" applyBorder="1" applyAlignment="1">
      <alignment horizontal="center" vertical="center" wrapText="1"/>
    </xf>
    <xf numFmtId="0" fontId="34" fillId="3" borderId="153" xfId="7" applyFont="1" applyFill="1" applyBorder="1" applyAlignment="1">
      <alignment horizontal="center" vertical="center" wrapText="1"/>
    </xf>
    <xf numFmtId="0" fontId="34" fillId="3" borderId="180" xfId="7" applyFont="1" applyFill="1" applyBorder="1" applyAlignment="1">
      <alignment horizontal="center" vertical="center" wrapText="1"/>
    </xf>
    <xf numFmtId="0" fontId="36" fillId="3" borderId="0" xfId="7" applyFont="1" applyFill="1" applyBorder="1" applyAlignment="1">
      <alignment horizontal="center" vertical="center"/>
    </xf>
    <xf numFmtId="0" fontId="34" fillId="3" borderId="146" xfId="7" applyFont="1" applyFill="1" applyBorder="1" applyAlignment="1">
      <alignment horizontal="right" vertical="center" wrapText="1"/>
    </xf>
    <xf numFmtId="0" fontId="34" fillId="3" borderId="129" xfId="7" applyFont="1" applyFill="1" applyBorder="1" applyAlignment="1">
      <alignment horizontal="right" vertical="center" wrapText="1"/>
    </xf>
    <xf numFmtId="0" fontId="34" fillId="3" borderId="128" xfId="7" applyFont="1" applyFill="1" applyBorder="1" applyAlignment="1">
      <alignment horizontal="right" vertical="center" wrapText="1"/>
    </xf>
    <xf numFmtId="0" fontId="34" fillId="3" borderId="141" xfId="7" applyFont="1" applyFill="1" applyBorder="1" applyAlignment="1">
      <alignment horizontal="right" vertical="center" wrapText="1"/>
    </xf>
    <xf numFmtId="0" fontId="34" fillId="3" borderId="132" xfId="7" applyFont="1" applyFill="1" applyBorder="1" applyAlignment="1">
      <alignment horizontal="right" vertical="center" wrapText="1"/>
    </xf>
    <xf numFmtId="0" fontId="34" fillId="3" borderId="131" xfId="7" applyFont="1" applyFill="1" applyBorder="1" applyAlignment="1">
      <alignment horizontal="right" vertical="center" wrapText="1"/>
    </xf>
    <xf numFmtId="0" fontId="30" fillId="3" borderId="141" xfId="7" applyFont="1" applyFill="1" applyBorder="1" applyAlignment="1">
      <alignment horizontal="left" vertical="center" wrapText="1"/>
    </xf>
    <xf numFmtId="0" fontId="30" fillId="3" borderId="132" xfId="7" applyFont="1" applyFill="1" applyBorder="1" applyAlignment="1">
      <alignment horizontal="left" vertical="center" wrapText="1"/>
    </xf>
    <xf numFmtId="0" fontId="30" fillId="3" borderId="138" xfId="7" applyFont="1" applyFill="1" applyBorder="1" applyAlignment="1">
      <alignment horizontal="left" vertical="center" wrapText="1"/>
    </xf>
    <xf numFmtId="0" fontId="30" fillId="3" borderId="137" xfId="7" applyFont="1" applyFill="1" applyBorder="1" applyAlignment="1">
      <alignment horizontal="left" vertical="center" wrapText="1"/>
    </xf>
    <xf numFmtId="0" fontId="30" fillId="3" borderId="177" xfId="7" applyFont="1" applyFill="1" applyBorder="1" applyAlignment="1">
      <alignment horizontal="left" vertical="center" wrapText="1"/>
    </xf>
    <xf numFmtId="0" fontId="30" fillId="3" borderId="176" xfId="7" applyFont="1" applyFill="1" applyBorder="1" applyAlignment="1">
      <alignment horizontal="left" vertical="center" wrapText="1"/>
    </xf>
    <xf numFmtId="0" fontId="30" fillId="3" borderId="175" xfId="7" applyFont="1" applyFill="1" applyBorder="1" applyAlignment="1">
      <alignment horizontal="left" vertical="center" wrapText="1"/>
    </xf>
    <xf numFmtId="0" fontId="30" fillId="3" borderId="174" xfId="7" applyFont="1" applyFill="1" applyBorder="1" applyAlignment="1">
      <alignment horizontal="left" vertical="center" wrapText="1"/>
    </xf>
    <xf numFmtId="0" fontId="30" fillId="3" borderId="173" xfId="7" applyFont="1" applyFill="1" applyBorder="1" applyAlignment="1">
      <alignment horizontal="left" vertical="center" wrapText="1"/>
    </xf>
    <xf numFmtId="0" fontId="34" fillId="3" borderId="187" xfId="7" applyFont="1" applyFill="1" applyBorder="1" applyAlignment="1">
      <alignment horizontal="center" vertical="center" wrapText="1"/>
    </xf>
    <xf numFmtId="0" fontId="34" fillId="3" borderId="184" xfId="7" applyFont="1" applyFill="1" applyBorder="1" applyAlignment="1">
      <alignment horizontal="center" vertical="center" wrapText="1"/>
    </xf>
    <xf numFmtId="0" fontId="34" fillId="3" borderId="186" xfId="7" applyFont="1" applyFill="1" applyBorder="1" applyAlignment="1">
      <alignment horizontal="center" vertical="center" wrapText="1"/>
    </xf>
    <xf numFmtId="0" fontId="30" fillId="3" borderId="185" xfId="7" applyFont="1" applyFill="1" applyBorder="1" applyAlignment="1">
      <alignment horizontal="left" vertical="center" wrapText="1"/>
    </xf>
    <xf numFmtId="0" fontId="30" fillId="3" borderId="184" xfId="7" applyFont="1" applyFill="1" applyBorder="1" applyAlignment="1">
      <alignment horizontal="left" vertical="center" wrapText="1"/>
    </xf>
    <xf numFmtId="0" fontId="30" fillId="3" borderId="183" xfId="7" applyFont="1" applyFill="1" applyBorder="1" applyAlignment="1">
      <alignment horizontal="left" vertical="center" wrapText="1"/>
    </xf>
    <xf numFmtId="0" fontId="34" fillId="3" borderId="182" xfId="7" applyFont="1" applyFill="1" applyBorder="1" applyAlignment="1">
      <alignment horizontal="center" vertical="center" wrapText="1"/>
    </xf>
    <xf numFmtId="0" fontId="34" fillId="3" borderId="181" xfId="7" applyFont="1" applyFill="1" applyBorder="1" applyAlignment="1">
      <alignment horizontal="center" vertical="center" wrapText="1"/>
    </xf>
    <xf numFmtId="0" fontId="32" fillId="3" borderId="179" xfId="7" applyFont="1" applyFill="1" applyBorder="1" applyAlignment="1">
      <alignment horizontal="center" vertical="center" wrapText="1"/>
    </xf>
    <xf numFmtId="0" fontId="32" fillId="3" borderId="150" xfId="7" applyFont="1" applyFill="1" applyBorder="1" applyAlignment="1">
      <alignment horizontal="center" vertical="center" wrapText="1"/>
    </xf>
    <xf numFmtId="0" fontId="32" fillId="3" borderId="149" xfId="7" applyFont="1" applyFill="1" applyBorder="1" applyAlignment="1">
      <alignment horizontal="center" vertical="center" wrapText="1"/>
    </xf>
    <xf numFmtId="0" fontId="34" fillId="3" borderId="179" xfId="7" applyFont="1" applyFill="1" applyBorder="1" applyAlignment="1">
      <alignment horizontal="center" vertical="center" wrapText="1"/>
    </xf>
    <xf numFmtId="0" fontId="34" fillId="3" borderId="150" xfId="7" applyFont="1" applyFill="1" applyBorder="1" applyAlignment="1">
      <alignment horizontal="center" vertical="center" wrapText="1"/>
    </xf>
    <xf numFmtId="0" fontId="34" fillId="3" borderId="178" xfId="7" applyFont="1" applyFill="1" applyBorder="1" applyAlignment="1">
      <alignment horizontal="center" vertical="center" wrapText="1"/>
    </xf>
    <xf numFmtId="0" fontId="34" fillId="3" borderId="143" xfId="7" applyFont="1" applyFill="1" applyBorder="1" applyAlignment="1">
      <alignment horizontal="center" vertical="center" wrapText="1"/>
    </xf>
    <xf numFmtId="0" fontId="34" fillId="3" borderId="149" xfId="7" applyFont="1" applyFill="1" applyBorder="1" applyAlignment="1">
      <alignment horizontal="center" vertical="center" wrapText="1"/>
    </xf>
    <xf numFmtId="0" fontId="31" fillId="3" borderId="0" xfId="7" applyFont="1" applyFill="1" applyBorder="1" applyAlignment="1">
      <alignment horizontal="left" vertical="center" wrapText="1"/>
    </xf>
    <xf numFmtId="0" fontId="30" fillId="3" borderId="185" xfId="7" applyFont="1" applyFill="1" applyBorder="1" applyAlignment="1">
      <alignment horizontal="left" wrapText="1"/>
    </xf>
    <xf numFmtId="0" fontId="30" fillId="3" borderId="184" xfId="7" applyFont="1" applyFill="1" applyBorder="1" applyAlignment="1">
      <alignment horizontal="left" wrapText="1"/>
    </xf>
    <xf numFmtId="0" fontId="30" fillId="3" borderId="183" xfId="7" applyFont="1" applyFill="1" applyBorder="1" applyAlignment="1">
      <alignment horizontal="left" wrapText="1"/>
    </xf>
    <xf numFmtId="0" fontId="23" fillId="0" borderId="41" xfId="2" applyBorder="1" applyAlignment="1">
      <alignment vertical="center"/>
    </xf>
    <xf numFmtId="0" fontId="23" fillId="0" borderId="30" xfId="2" applyBorder="1" applyAlignment="1">
      <alignment vertical="center"/>
    </xf>
    <xf numFmtId="0" fontId="23" fillId="0" borderId="23" xfId="2" applyBorder="1" applyAlignment="1">
      <alignment horizontal="center" vertical="center"/>
    </xf>
    <xf numFmtId="0" fontId="23" fillId="0" borderId="22" xfId="2" applyBorder="1" applyAlignment="1">
      <alignment horizontal="center" vertical="center"/>
    </xf>
    <xf numFmtId="0" fontId="23" fillId="0" borderId="27" xfId="2" applyBorder="1" applyAlignment="1">
      <alignment horizontal="center" vertical="center"/>
    </xf>
    <xf numFmtId="0" fontId="23" fillId="0" borderId="11" xfId="2" applyBorder="1" applyAlignment="1">
      <alignment horizontal="center" vertical="center"/>
    </xf>
    <xf numFmtId="0" fontId="23" fillId="0" borderId="10" xfId="2" applyBorder="1" applyAlignment="1">
      <alignment horizontal="center" vertical="center"/>
    </xf>
    <xf numFmtId="0" fontId="23" fillId="0" borderId="8" xfId="2" applyBorder="1" applyAlignment="1">
      <alignment horizontal="center" vertical="center"/>
    </xf>
    <xf numFmtId="0" fontId="23" fillId="0" borderId="32" xfId="2" applyBorder="1" applyAlignment="1">
      <alignment horizontal="center" vertical="center"/>
    </xf>
    <xf numFmtId="0" fontId="23" fillId="0" borderId="33" xfId="2" applyBorder="1" applyAlignment="1">
      <alignment horizontal="center" vertical="center"/>
    </xf>
    <xf numFmtId="0" fontId="23" fillId="0" borderId="43" xfId="2" applyBorder="1" applyAlignment="1">
      <alignment horizontal="center" vertical="center"/>
    </xf>
    <xf numFmtId="0" fontId="23" fillId="0" borderId="5" xfId="2" applyBorder="1" applyAlignment="1">
      <alignment horizontal="center" vertical="center"/>
    </xf>
    <xf numFmtId="0" fontId="23" fillId="0" borderId="0" xfId="2" applyBorder="1" applyAlignment="1">
      <alignment horizontal="center" vertical="center"/>
    </xf>
    <xf numFmtId="0" fontId="23" fillId="0" borderId="30" xfId="2" applyBorder="1" applyAlignment="1">
      <alignment horizontal="center" vertical="center"/>
    </xf>
    <xf numFmtId="0" fontId="42" fillId="0" borderId="0" xfId="2" applyFont="1" applyAlignment="1">
      <alignment horizontal="left" vertical="center"/>
    </xf>
    <xf numFmtId="0" fontId="44" fillId="0" borderId="0" xfId="2" applyFont="1" applyAlignment="1">
      <alignment horizontal="right" vertical="center"/>
    </xf>
    <xf numFmtId="0" fontId="44" fillId="0" borderId="0" xfId="2" applyFont="1" applyAlignment="1">
      <alignment horizontal="left" vertical="center" indent="1"/>
    </xf>
    <xf numFmtId="0" fontId="45" fillId="0" borderId="0" xfId="2" applyFont="1" applyAlignment="1">
      <alignment horizontal="center" vertical="center"/>
    </xf>
    <xf numFmtId="0" fontId="44" fillId="0" borderId="0" xfId="2" applyFont="1" applyAlignment="1">
      <alignment horizontal="center" vertical="center"/>
    </xf>
    <xf numFmtId="0" fontId="42" fillId="0" borderId="0" xfId="8" applyFont="1" applyAlignment="1">
      <alignment horizontal="left" vertical="center"/>
    </xf>
    <xf numFmtId="0" fontId="44" fillId="0" borderId="0" xfId="2" applyFont="1" applyAlignment="1">
      <alignment horizontal="justify" vertical="center" wrapText="1"/>
    </xf>
    <xf numFmtId="0" fontId="47" fillId="0" borderId="0" xfId="2" applyFont="1" applyBorder="1" applyAlignment="1">
      <alignment horizontal="left" vertical="center"/>
    </xf>
    <xf numFmtId="0" fontId="42" fillId="0" borderId="0" xfId="2" applyFont="1" applyAlignment="1">
      <alignment horizontal="justify" vertical="center" wrapText="1"/>
    </xf>
    <xf numFmtId="0" fontId="42" fillId="0" borderId="0" xfId="2" applyFont="1" applyBorder="1" applyAlignment="1">
      <alignment horizontal="justify" vertical="center" wrapText="1"/>
    </xf>
    <xf numFmtId="0" fontId="42" fillId="0" borderId="0" xfId="2" applyFont="1" applyBorder="1" applyAlignment="1">
      <alignment horizontal="left" vertical="center" wrapText="1"/>
    </xf>
    <xf numFmtId="0" fontId="48" fillId="0" borderId="0" xfId="2" applyFont="1" applyBorder="1" applyAlignment="1">
      <alignment horizontal="left" vertical="center"/>
    </xf>
    <xf numFmtId="0" fontId="41" fillId="0" borderId="0" xfId="2" applyFont="1" applyAlignment="1">
      <alignment horizontal="left" vertical="center"/>
    </xf>
  </cellXfs>
  <cellStyles count="9">
    <cellStyle name="ハイパーリンク" xfId="8" builtinId="8"/>
    <cellStyle name="桁区切り" xfId="1" builtinId="6"/>
    <cellStyle name="標準" xfId="0" builtinId="0"/>
    <cellStyle name="標準 2" xfId="6"/>
    <cellStyle name="標準 2 2" xfId="2"/>
    <cellStyle name="標準 2 3" xfId="7"/>
    <cellStyle name="標準_kyotaku_shinnsei" xfId="4"/>
    <cellStyle name="標準_第１号様式・付表" xfId="3"/>
    <cellStyle name="標準_付表　訪問介護　修正版_第一号様式 2" xfId="5"/>
  </cellStyles>
  <dxfs count="276">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10</xdr:row>
          <xdr:rowOff>161925</xdr:rowOff>
        </xdr:from>
        <xdr:to>
          <xdr:col>3</xdr:col>
          <xdr:colOff>0</xdr:colOff>
          <xdr:row>12</xdr:row>
          <xdr:rowOff>9525</xdr:rowOff>
        </xdr:to>
        <xdr:sp macro="" textlink="">
          <xdr:nvSpPr>
            <xdr:cNvPr id="3073" name="Check Box 1" hidden="1">
              <a:extLst>
                <a:ext uri="{63B3BB69-23CF-44E3-9099-C40C66FF867C}">
                  <a14:compatExt spid="_x0000_s3073"/>
                </a:ext>
                <a:ext uri="{FF2B5EF4-FFF2-40B4-BE49-F238E27FC236}">
                  <a16:creationId xmlns=""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xdr:row>
          <xdr:rowOff>161925</xdr:rowOff>
        </xdr:from>
        <xdr:to>
          <xdr:col>4</xdr:col>
          <xdr:colOff>47625</xdr:colOff>
          <xdr:row>12</xdr:row>
          <xdr:rowOff>9525</xdr:rowOff>
        </xdr:to>
        <xdr:sp macro="" textlink="">
          <xdr:nvSpPr>
            <xdr:cNvPr id="3074" name="Check Box 2" hidden="1">
              <a:extLst>
                <a:ext uri="{63B3BB69-23CF-44E3-9099-C40C66FF867C}">
                  <a14:compatExt spid="_x0000_s3074"/>
                </a:ext>
                <a:ext uri="{FF2B5EF4-FFF2-40B4-BE49-F238E27FC236}">
                  <a16:creationId xmlns=""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85725</xdr:rowOff>
        </xdr:from>
        <xdr:to>
          <xdr:col>4</xdr:col>
          <xdr:colOff>381000</xdr:colOff>
          <xdr:row>16</xdr:row>
          <xdr:rowOff>314325</xdr:rowOff>
        </xdr:to>
        <xdr:sp macro="" textlink="">
          <xdr:nvSpPr>
            <xdr:cNvPr id="3075" name="Check Box 3" hidden="1">
              <a:extLst>
                <a:ext uri="{63B3BB69-23CF-44E3-9099-C40C66FF867C}">
                  <a14:compatExt spid="_x0000_s3075"/>
                </a:ext>
                <a:ext uri="{FF2B5EF4-FFF2-40B4-BE49-F238E27FC236}">
                  <a16:creationId xmlns=""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16</xdr:row>
          <xdr:rowOff>85725</xdr:rowOff>
        </xdr:from>
        <xdr:to>
          <xdr:col>5</xdr:col>
          <xdr:colOff>342900</xdr:colOff>
          <xdr:row>16</xdr:row>
          <xdr:rowOff>314325</xdr:rowOff>
        </xdr:to>
        <xdr:sp macro="" textlink="">
          <xdr:nvSpPr>
            <xdr:cNvPr id="3076" name="Check Box 4" hidden="1">
              <a:extLst>
                <a:ext uri="{63B3BB69-23CF-44E3-9099-C40C66FF867C}">
                  <a14:compatExt spid="_x0000_s3076"/>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38100</xdr:rowOff>
        </xdr:from>
        <xdr:to>
          <xdr:col>4</xdr:col>
          <xdr:colOff>371475</xdr:colOff>
          <xdr:row>19</xdr:row>
          <xdr:rowOff>76200</xdr:rowOff>
        </xdr:to>
        <xdr:sp macro="" textlink="">
          <xdr:nvSpPr>
            <xdr:cNvPr id="3077" name="Check Box 5" hidden="1">
              <a:extLst>
                <a:ext uri="{63B3BB69-23CF-44E3-9099-C40C66FF867C}">
                  <a14:compatExt spid="_x0000_s3077"/>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18</xdr:row>
          <xdr:rowOff>38100</xdr:rowOff>
        </xdr:from>
        <xdr:to>
          <xdr:col>5</xdr:col>
          <xdr:colOff>342900</xdr:colOff>
          <xdr:row>19</xdr:row>
          <xdr:rowOff>76200</xdr:rowOff>
        </xdr:to>
        <xdr:sp macro="" textlink="">
          <xdr:nvSpPr>
            <xdr:cNvPr id="3078" name="Check Box 6" hidden="1">
              <a:extLst>
                <a:ext uri="{63B3BB69-23CF-44E3-9099-C40C66FF867C}">
                  <a14:compatExt spid="_x0000_s3078"/>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8</xdr:row>
          <xdr:rowOff>152400</xdr:rowOff>
        </xdr:from>
        <xdr:to>
          <xdr:col>5</xdr:col>
          <xdr:colOff>485775</xdr:colOff>
          <xdr:row>9</xdr:row>
          <xdr:rowOff>238125</xdr:rowOff>
        </xdr:to>
        <xdr:sp macro="" textlink="">
          <xdr:nvSpPr>
            <xdr:cNvPr id="3079" name="Check Box 7" hidden="1">
              <a:extLst>
                <a:ext uri="{63B3BB69-23CF-44E3-9099-C40C66FF867C}">
                  <a14:compatExt spid="_x0000_s3079"/>
                </a:ext>
                <a:ext uri="{FF2B5EF4-FFF2-40B4-BE49-F238E27FC236}">
                  <a16:creationId xmlns=""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xdr:row>
          <xdr:rowOff>152400</xdr:rowOff>
        </xdr:from>
        <xdr:to>
          <xdr:col>8</xdr:col>
          <xdr:colOff>352425</xdr:colOff>
          <xdr:row>9</xdr:row>
          <xdr:rowOff>238125</xdr:rowOff>
        </xdr:to>
        <xdr:sp macro="" textlink="">
          <xdr:nvSpPr>
            <xdr:cNvPr id="3080" name="Check Box 8" hidden="1">
              <a:extLst>
                <a:ext uri="{63B3BB69-23CF-44E3-9099-C40C66FF867C}">
                  <a14:compatExt spid="_x0000_s3080"/>
                </a:ext>
                <a:ext uri="{FF2B5EF4-FFF2-40B4-BE49-F238E27FC236}">
                  <a16:creationId xmlns=""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152400</xdr:rowOff>
        </xdr:from>
        <xdr:to>
          <xdr:col>13</xdr:col>
          <xdr:colOff>76200</xdr:colOff>
          <xdr:row>9</xdr:row>
          <xdr:rowOff>219075</xdr:rowOff>
        </xdr:to>
        <xdr:sp macro="" textlink="">
          <xdr:nvSpPr>
            <xdr:cNvPr id="3081" name="Check Box 9" hidden="1">
              <a:extLst>
                <a:ext uri="{63B3BB69-23CF-44E3-9099-C40C66FF867C}">
                  <a14:compatExt spid="_x0000_s3081"/>
                </a:ext>
                <a:ext uri="{FF2B5EF4-FFF2-40B4-BE49-F238E27FC236}">
                  <a16:creationId xmlns=""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9</xdr:row>
          <xdr:rowOff>142875</xdr:rowOff>
        </xdr:from>
        <xdr:to>
          <xdr:col>5</xdr:col>
          <xdr:colOff>228600</xdr:colOff>
          <xdr:row>10</xdr:row>
          <xdr:rowOff>47625</xdr:rowOff>
        </xdr:to>
        <xdr:sp macro="" textlink="">
          <xdr:nvSpPr>
            <xdr:cNvPr id="3082" name="Check Box 10" hidden="1">
              <a:extLst>
                <a:ext uri="{63B3BB69-23CF-44E3-9099-C40C66FF867C}">
                  <a14:compatExt spid="_x0000_s3082"/>
                </a:ext>
                <a:ext uri="{FF2B5EF4-FFF2-40B4-BE49-F238E27FC236}">
                  <a16:creationId xmlns=""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介護療養型医療施設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xdr:row>
          <xdr:rowOff>161925</xdr:rowOff>
        </xdr:from>
        <xdr:to>
          <xdr:col>7</xdr:col>
          <xdr:colOff>390525</xdr:colOff>
          <xdr:row>12</xdr:row>
          <xdr:rowOff>47625</xdr:rowOff>
        </xdr:to>
        <xdr:sp macro="" textlink="">
          <xdr:nvSpPr>
            <xdr:cNvPr id="3083" name="Check Box 11" hidden="1">
              <a:extLst>
                <a:ext uri="{63B3BB69-23CF-44E3-9099-C40C66FF867C}">
                  <a14:compatExt spid="_x0000_s3083"/>
                </a:ext>
                <a:ext uri="{FF2B5EF4-FFF2-40B4-BE49-F238E27FC236}">
                  <a16:creationId xmlns=""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10</xdr:row>
          <xdr:rowOff>161925</xdr:rowOff>
        </xdr:from>
        <xdr:to>
          <xdr:col>8</xdr:col>
          <xdr:colOff>485775</xdr:colOff>
          <xdr:row>12</xdr:row>
          <xdr:rowOff>38100</xdr:rowOff>
        </xdr:to>
        <xdr:sp macro="" textlink="">
          <xdr:nvSpPr>
            <xdr:cNvPr id="3084" name="Check Box 12" hidden="1">
              <a:extLst>
                <a:ext uri="{63B3BB69-23CF-44E3-9099-C40C66FF867C}">
                  <a14:compatExt spid="_x0000_s3084"/>
                </a:ext>
                <a:ext uri="{FF2B5EF4-FFF2-40B4-BE49-F238E27FC236}">
                  <a16:creationId xmlns=""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161925</xdr:rowOff>
        </xdr:from>
        <xdr:to>
          <xdr:col>13</xdr:col>
          <xdr:colOff>276225</xdr:colOff>
          <xdr:row>12</xdr:row>
          <xdr:rowOff>47625</xdr:rowOff>
        </xdr:to>
        <xdr:sp macro="" textlink="">
          <xdr:nvSpPr>
            <xdr:cNvPr id="3085" name="Check Box 13" hidden="1">
              <a:extLst>
                <a:ext uri="{63B3BB69-23CF-44E3-9099-C40C66FF867C}">
                  <a14:compatExt spid="_x0000_s3085"/>
                </a:ext>
                <a:ext uri="{FF2B5EF4-FFF2-40B4-BE49-F238E27FC236}">
                  <a16:creationId xmlns=""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3086" name="Check Box 14" hidden="1">
              <a:extLst>
                <a:ext uri="{63B3BB69-23CF-44E3-9099-C40C66FF867C}">
                  <a14:compatExt spid="_x0000_s3086"/>
                </a:ext>
                <a:ext uri="{FF2B5EF4-FFF2-40B4-BE49-F238E27FC236}">
                  <a16:creationId xmlns=""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3087" name="Check Box 15" hidden="1">
              <a:extLst>
                <a:ext uri="{63B3BB69-23CF-44E3-9099-C40C66FF867C}">
                  <a14:compatExt spid="_x0000_s3087"/>
                </a:ext>
                <a:ext uri="{FF2B5EF4-FFF2-40B4-BE49-F238E27FC236}">
                  <a16:creationId xmlns=""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3088" name="Check Box 16" hidden="1">
              <a:extLst>
                <a:ext uri="{63B3BB69-23CF-44E3-9099-C40C66FF867C}">
                  <a14:compatExt spid="_x0000_s3088"/>
                </a:ext>
                <a:ext uri="{FF2B5EF4-FFF2-40B4-BE49-F238E27FC236}">
                  <a16:creationId xmlns=""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3089" name="Check Box 17" hidden="1">
              <a:extLst>
                <a:ext uri="{63B3BB69-23CF-44E3-9099-C40C66FF867C}">
                  <a14:compatExt spid="_x0000_s3089"/>
                </a:ext>
                <a:ext uri="{FF2B5EF4-FFF2-40B4-BE49-F238E27FC236}">
                  <a16:creationId xmlns=""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3090" name="Check Box 18" hidden="1">
              <a:extLst>
                <a:ext uri="{63B3BB69-23CF-44E3-9099-C40C66FF867C}">
                  <a14:compatExt spid="_x0000_s3090"/>
                </a:ext>
                <a:ext uri="{FF2B5EF4-FFF2-40B4-BE49-F238E27FC236}">
                  <a16:creationId xmlns=""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3091" name="Check Box 19" hidden="1">
              <a:extLst>
                <a:ext uri="{63B3BB69-23CF-44E3-9099-C40C66FF867C}">
                  <a14:compatExt spid="_x0000_s3091"/>
                </a:ext>
                <a:ext uri="{FF2B5EF4-FFF2-40B4-BE49-F238E27FC236}">
                  <a16:creationId xmlns=""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16</xdr:row>
          <xdr:rowOff>85725</xdr:rowOff>
        </xdr:from>
        <xdr:to>
          <xdr:col>5</xdr:col>
          <xdr:colOff>342900</xdr:colOff>
          <xdr:row>16</xdr:row>
          <xdr:rowOff>314325</xdr:rowOff>
        </xdr:to>
        <xdr:sp macro="" textlink="">
          <xdr:nvSpPr>
            <xdr:cNvPr id="3092" name="Check Box 20" hidden="1">
              <a:extLst>
                <a:ext uri="{63B3BB69-23CF-44E3-9099-C40C66FF867C}">
                  <a14:compatExt spid="_x0000_s3092"/>
                </a:ext>
                <a:ext uri="{FF2B5EF4-FFF2-40B4-BE49-F238E27FC236}">
                  <a16:creationId xmlns=""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I76"/>
  <sheetViews>
    <sheetView showGridLines="0" tabSelected="1" view="pageBreakPreview" zoomScaleNormal="100" zoomScaleSheetLayoutView="100" workbookViewId="0">
      <selection activeCell="A3" sqref="A3:I5"/>
    </sheetView>
  </sheetViews>
  <sheetFormatPr defaultRowHeight="12"/>
  <cols>
    <col min="1" max="16384" width="9" style="234"/>
  </cols>
  <sheetData>
    <row r="1" spans="1:9" ht="18.75" customHeight="1">
      <c r="A1" s="414" t="s">
        <v>301</v>
      </c>
      <c r="B1" s="414"/>
      <c r="C1" s="414"/>
      <c r="D1" s="414"/>
      <c r="E1" s="414"/>
      <c r="F1" s="414"/>
      <c r="G1" s="414"/>
      <c r="H1" s="414"/>
      <c r="I1" s="414"/>
    </row>
    <row r="3" spans="1:9" ht="15" customHeight="1">
      <c r="A3" s="415" t="s">
        <v>300</v>
      </c>
      <c r="B3" s="415"/>
      <c r="C3" s="415"/>
      <c r="D3" s="415"/>
      <c r="E3" s="415"/>
      <c r="F3" s="415"/>
      <c r="G3" s="415"/>
      <c r="H3" s="415"/>
      <c r="I3" s="415"/>
    </row>
    <row r="4" spans="1:9" ht="15" customHeight="1">
      <c r="A4" s="415"/>
      <c r="B4" s="415"/>
      <c r="C4" s="415"/>
      <c r="D4" s="415"/>
      <c r="E4" s="415"/>
      <c r="F4" s="415"/>
      <c r="G4" s="415"/>
      <c r="H4" s="415"/>
      <c r="I4" s="415"/>
    </row>
    <row r="5" spans="1:9" ht="15" customHeight="1">
      <c r="A5" s="415"/>
      <c r="B5" s="415"/>
      <c r="C5" s="415"/>
      <c r="D5" s="415"/>
      <c r="E5" s="415"/>
      <c r="F5" s="415"/>
      <c r="G5" s="415"/>
      <c r="H5" s="415"/>
      <c r="I5" s="415"/>
    </row>
    <row r="6" spans="1:9" ht="15" customHeight="1"/>
    <row r="7" spans="1:9" ht="15" customHeight="1">
      <c r="A7" s="243" t="s">
        <v>299</v>
      </c>
    </row>
    <row r="8" spans="1:9" ht="15" customHeight="1">
      <c r="A8" s="416" t="s">
        <v>264</v>
      </c>
      <c r="B8" s="416"/>
      <c r="C8" s="416"/>
      <c r="D8" s="416" t="s">
        <v>263</v>
      </c>
      <c r="E8" s="416"/>
      <c r="F8" s="416"/>
      <c r="G8" s="416"/>
      <c r="H8" s="416" t="s">
        <v>262</v>
      </c>
      <c r="I8" s="416"/>
    </row>
    <row r="9" spans="1:9" ht="15" customHeight="1">
      <c r="A9" s="416"/>
      <c r="B9" s="416"/>
      <c r="C9" s="416"/>
      <c r="D9" s="246" t="s">
        <v>261</v>
      </c>
      <c r="E9" s="416" t="s">
        <v>260</v>
      </c>
      <c r="F9" s="416"/>
      <c r="G9" s="416"/>
      <c r="H9" s="416"/>
      <c r="I9" s="416"/>
    </row>
    <row r="10" spans="1:9" ht="15" customHeight="1">
      <c r="A10" s="400" t="s">
        <v>298</v>
      </c>
      <c r="B10" s="400"/>
      <c r="C10" s="400"/>
      <c r="D10" s="399" t="s">
        <v>275</v>
      </c>
      <c r="E10" s="391" t="s">
        <v>297</v>
      </c>
      <c r="F10" s="391"/>
      <c r="G10" s="391"/>
      <c r="H10" s="391" t="s">
        <v>296</v>
      </c>
      <c r="I10" s="391"/>
    </row>
    <row r="11" spans="1:9" ht="15" customHeight="1">
      <c r="A11" s="400"/>
      <c r="B11" s="400"/>
      <c r="C11" s="400"/>
      <c r="D11" s="399"/>
      <c r="E11" s="391"/>
      <c r="F11" s="391"/>
      <c r="G11" s="391"/>
      <c r="H11" s="391"/>
      <c r="I11" s="391"/>
    </row>
    <row r="12" spans="1:9" ht="15" customHeight="1">
      <c r="A12" s="400"/>
      <c r="B12" s="400"/>
      <c r="C12" s="400"/>
      <c r="D12" s="399"/>
      <c r="E12" s="391"/>
      <c r="F12" s="391"/>
      <c r="G12" s="391"/>
      <c r="H12" s="391"/>
      <c r="I12" s="391"/>
    </row>
    <row r="13" spans="1:9" ht="15" customHeight="1">
      <c r="A13" s="400"/>
      <c r="B13" s="400"/>
      <c r="C13" s="400"/>
      <c r="D13" s="399"/>
      <c r="E13" s="391"/>
      <c r="F13" s="391"/>
      <c r="G13" s="391"/>
      <c r="H13" s="391"/>
      <c r="I13" s="391"/>
    </row>
    <row r="14" spans="1:9" ht="15" customHeight="1">
      <c r="A14" s="400"/>
      <c r="B14" s="400"/>
      <c r="C14" s="400"/>
      <c r="D14" s="399"/>
      <c r="E14" s="391"/>
      <c r="F14" s="391"/>
      <c r="G14" s="391"/>
      <c r="H14" s="391"/>
      <c r="I14" s="391"/>
    </row>
    <row r="15" spans="1:9" ht="15" customHeight="1">
      <c r="A15" s="400" t="s">
        <v>295</v>
      </c>
      <c r="B15" s="400"/>
      <c r="C15" s="400"/>
      <c r="D15" s="399"/>
      <c r="E15" s="400" t="s">
        <v>294</v>
      </c>
      <c r="F15" s="400"/>
      <c r="G15" s="400"/>
      <c r="H15" s="390"/>
      <c r="I15" s="390"/>
    </row>
    <row r="16" spans="1:9" ht="15" customHeight="1">
      <c r="A16" s="400" t="s">
        <v>293</v>
      </c>
      <c r="B16" s="400"/>
      <c r="C16" s="400"/>
      <c r="D16" s="399"/>
      <c r="E16" s="400"/>
      <c r="F16" s="400"/>
      <c r="G16" s="400"/>
      <c r="H16" s="390"/>
      <c r="I16" s="390"/>
    </row>
    <row r="17" spans="1:9" ht="15" customHeight="1">
      <c r="A17" s="391" t="s">
        <v>292</v>
      </c>
      <c r="B17" s="391"/>
      <c r="C17" s="391"/>
      <c r="D17" s="399"/>
      <c r="E17" s="391" t="s">
        <v>291</v>
      </c>
      <c r="F17" s="391"/>
      <c r="G17" s="391"/>
      <c r="H17" s="391" t="s">
        <v>290</v>
      </c>
      <c r="I17" s="391"/>
    </row>
    <row r="18" spans="1:9" ht="15" customHeight="1">
      <c r="A18" s="391"/>
      <c r="B18" s="391"/>
      <c r="C18" s="391"/>
      <c r="D18" s="399"/>
      <c r="E18" s="391"/>
      <c r="F18" s="391"/>
      <c r="G18" s="391"/>
      <c r="H18" s="391"/>
      <c r="I18" s="391"/>
    </row>
    <row r="19" spans="1:9" ht="15" customHeight="1">
      <c r="A19" s="391"/>
      <c r="B19" s="391"/>
      <c r="C19" s="391"/>
      <c r="D19" s="399"/>
      <c r="E19" s="391"/>
      <c r="F19" s="391"/>
      <c r="G19" s="391"/>
      <c r="H19" s="391"/>
      <c r="I19" s="391"/>
    </row>
    <row r="20" spans="1:9" ht="15" customHeight="1">
      <c r="A20" s="391"/>
      <c r="B20" s="391"/>
      <c r="C20" s="391"/>
      <c r="D20" s="399"/>
      <c r="E20" s="391"/>
      <c r="F20" s="391"/>
      <c r="G20" s="391"/>
      <c r="H20" s="391"/>
      <c r="I20" s="391"/>
    </row>
    <row r="21" spans="1:9" ht="15" customHeight="1">
      <c r="A21" s="391"/>
      <c r="B21" s="391"/>
      <c r="C21" s="391"/>
      <c r="D21" s="399"/>
      <c r="E21" s="391"/>
      <c r="F21" s="391"/>
      <c r="G21" s="391"/>
      <c r="H21" s="391"/>
      <c r="I21" s="391"/>
    </row>
    <row r="22" spans="1:9" ht="15" customHeight="1"/>
    <row r="23" spans="1:9" ht="15" customHeight="1">
      <c r="A23" s="245" t="s">
        <v>289</v>
      </c>
      <c r="B23" s="244"/>
      <c r="C23" s="244"/>
      <c r="D23" s="244"/>
      <c r="E23" s="244"/>
      <c r="F23" s="244"/>
      <c r="G23" s="244"/>
      <c r="H23" s="244"/>
      <c r="I23" s="244"/>
    </row>
    <row r="24" spans="1:9" ht="15" customHeight="1">
      <c r="A24" s="412" t="s">
        <v>264</v>
      </c>
      <c r="B24" s="412"/>
      <c r="C24" s="412"/>
      <c r="D24" s="412" t="s">
        <v>263</v>
      </c>
      <c r="E24" s="412"/>
      <c r="F24" s="412"/>
      <c r="G24" s="412"/>
      <c r="H24" s="412" t="s">
        <v>262</v>
      </c>
      <c r="I24" s="412"/>
    </row>
    <row r="25" spans="1:9" ht="15" customHeight="1">
      <c r="A25" s="412"/>
      <c r="B25" s="412"/>
      <c r="C25" s="412"/>
      <c r="D25" s="242" t="s">
        <v>261</v>
      </c>
      <c r="E25" s="412" t="s">
        <v>260</v>
      </c>
      <c r="F25" s="412"/>
      <c r="G25" s="412"/>
      <c r="H25" s="412"/>
      <c r="I25" s="412"/>
    </row>
    <row r="26" spans="1:9" ht="15" customHeight="1">
      <c r="A26" s="427" t="s">
        <v>288</v>
      </c>
      <c r="B26" s="428"/>
      <c r="C26" s="429"/>
      <c r="D26" s="436" t="s">
        <v>258</v>
      </c>
      <c r="E26" s="417" t="s">
        <v>287</v>
      </c>
      <c r="F26" s="418"/>
      <c r="G26" s="419"/>
      <c r="H26" s="417" t="s">
        <v>286</v>
      </c>
      <c r="I26" s="419"/>
    </row>
    <row r="27" spans="1:9" ht="15" customHeight="1">
      <c r="A27" s="430"/>
      <c r="B27" s="431"/>
      <c r="C27" s="432"/>
      <c r="D27" s="436"/>
      <c r="E27" s="420"/>
      <c r="F27" s="421"/>
      <c r="G27" s="422"/>
      <c r="H27" s="420"/>
      <c r="I27" s="422"/>
    </row>
    <row r="28" spans="1:9" ht="15" customHeight="1">
      <c r="A28" s="430"/>
      <c r="B28" s="431"/>
      <c r="C28" s="432"/>
      <c r="D28" s="436"/>
      <c r="E28" s="420"/>
      <c r="F28" s="421"/>
      <c r="G28" s="422"/>
      <c r="H28" s="420"/>
      <c r="I28" s="422"/>
    </row>
    <row r="29" spans="1:9" ht="15" customHeight="1">
      <c r="A29" s="430"/>
      <c r="B29" s="431"/>
      <c r="C29" s="432"/>
      <c r="D29" s="436"/>
      <c r="E29" s="420"/>
      <c r="F29" s="421"/>
      <c r="G29" s="422"/>
      <c r="H29" s="420"/>
      <c r="I29" s="422"/>
    </row>
    <row r="30" spans="1:9" ht="15" customHeight="1">
      <c r="A30" s="430"/>
      <c r="B30" s="431"/>
      <c r="C30" s="432"/>
      <c r="D30" s="436"/>
      <c r="E30" s="420"/>
      <c r="F30" s="421"/>
      <c r="G30" s="422"/>
      <c r="H30" s="420"/>
      <c r="I30" s="422"/>
    </row>
    <row r="31" spans="1:9" ht="15" customHeight="1">
      <c r="A31" s="433"/>
      <c r="B31" s="434"/>
      <c r="C31" s="435"/>
      <c r="D31" s="436"/>
      <c r="E31" s="423"/>
      <c r="F31" s="424"/>
      <c r="G31" s="425"/>
      <c r="H31" s="423"/>
      <c r="I31" s="425"/>
    </row>
    <row r="32" spans="1:9" ht="15" customHeight="1">
      <c r="A32" s="413" t="s">
        <v>285</v>
      </c>
      <c r="B32" s="413"/>
      <c r="C32" s="413"/>
      <c r="D32" s="436"/>
      <c r="E32" s="426"/>
      <c r="F32" s="426"/>
      <c r="G32" s="426"/>
      <c r="H32" s="413" t="s">
        <v>284</v>
      </c>
      <c r="I32" s="413"/>
    </row>
    <row r="33" spans="1:9" ht="15" customHeight="1">
      <c r="A33" s="413"/>
      <c r="B33" s="413"/>
      <c r="C33" s="413"/>
      <c r="D33" s="436"/>
      <c r="E33" s="426"/>
      <c r="F33" s="426"/>
      <c r="G33" s="426"/>
      <c r="H33" s="413"/>
      <c r="I33" s="413"/>
    </row>
    <row r="34" spans="1:9" ht="15" customHeight="1">
      <c r="A34" s="413"/>
      <c r="B34" s="413"/>
      <c r="C34" s="413"/>
      <c r="D34" s="436"/>
      <c r="E34" s="426"/>
      <c r="F34" s="426"/>
      <c r="G34" s="426"/>
      <c r="H34" s="413"/>
      <c r="I34" s="413"/>
    </row>
    <row r="35" spans="1:9" ht="15" customHeight="1">
      <c r="A35" s="413"/>
      <c r="B35" s="413"/>
      <c r="C35" s="413"/>
      <c r="D35" s="436"/>
      <c r="E35" s="426"/>
      <c r="F35" s="426"/>
      <c r="G35" s="426"/>
      <c r="H35" s="413"/>
      <c r="I35" s="413"/>
    </row>
    <row r="36" spans="1:9" ht="15" customHeight="1">
      <c r="A36" s="426" t="s">
        <v>283</v>
      </c>
      <c r="B36" s="426"/>
      <c r="C36" s="426"/>
      <c r="D36" s="436"/>
      <c r="E36" s="426"/>
      <c r="F36" s="426"/>
      <c r="G36" s="426"/>
      <c r="H36" s="413" t="s">
        <v>282</v>
      </c>
      <c r="I36" s="413"/>
    </row>
    <row r="37" spans="1:9" ht="15" customHeight="1">
      <c r="A37" s="426"/>
      <c r="B37" s="426"/>
      <c r="C37" s="426"/>
      <c r="D37" s="436"/>
      <c r="E37" s="426"/>
      <c r="F37" s="426"/>
      <c r="G37" s="426"/>
      <c r="H37" s="413"/>
      <c r="I37" s="413"/>
    </row>
    <row r="38" spans="1:9" ht="15" customHeight="1">
      <c r="A38" s="426"/>
      <c r="B38" s="426"/>
      <c r="C38" s="426"/>
      <c r="D38" s="436"/>
      <c r="E38" s="426"/>
      <c r="F38" s="426"/>
      <c r="G38" s="426"/>
      <c r="H38" s="413"/>
      <c r="I38" s="413"/>
    </row>
    <row r="39" spans="1:9" ht="15" customHeight="1">
      <c r="A39" s="426"/>
      <c r="B39" s="426"/>
      <c r="C39" s="426"/>
      <c r="D39" s="436"/>
      <c r="E39" s="426"/>
      <c r="F39" s="426"/>
      <c r="G39" s="426"/>
      <c r="H39" s="413"/>
      <c r="I39" s="413"/>
    </row>
    <row r="40" spans="1:9" ht="15" customHeight="1">
      <c r="A40" s="400" t="s">
        <v>281</v>
      </c>
      <c r="B40" s="400"/>
      <c r="C40" s="400"/>
      <c r="D40" s="436"/>
      <c r="E40" s="391" t="s">
        <v>280</v>
      </c>
      <c r="F40" s="391"/>
      <c r="G40" s="391"/>
      <c r="H40" s="391" t="s">
        <v>279</v>
      </c>
      <c r="I40" s="391"/>
    </row>
    <row r="41" spans="1:9" ht="15" customHeight="1">
      <c r="A41" s="400"/>
      <c r="B41" s="400"/>
      <c r="C41" s="400"/>
      <c r="D41" s="436"/>
      <c r="E41" s="391"/>
      <c r="F41" s="391"/>
      <c r="G41" s="391"/>
      <c r="H41" s="391"/>
      <c r="I41" s="391"/>
    </row>
    <row r="42" spans="1:9" ht="15" customHeight="1">
      <c r="A42" s="400"/>
      <c r="B42" s="400"/>
      <c r="C42" s="400"/>
      <c r="D42" s="436"/>
      <c r="E42" s="391"/>
      <c r="F42" s="391"/>
      <c r="G42" s="391"/>
      <c r="H42" s="391"/>
      <c r="I42" s="391"/>
    </row>
    <row r="43" spans="1:9" ht="15" customHeight="1">
      <c r="A43" s="400"/>
      <c r="B43" s="400"/>
      <c r="C43" s="400"/>
      <c r="D43" s="436"/>
      <c r="E43" s="391"/>
      <c r="F43" s="391"/>
      <c r="G43" s="391"/>
      <c r="H43" s="391"/>
      <c r="I43" s="391"/>
    </row>
    <row r="44" spans="1:9" ht="15" customHeight="1">
      <c r="A44" s="400"/>
      <c r="B44" s="400"/>
      <c r="C44" s="400"/>
      <c r="D44" s="436"/>
      <c r="E44" s="391"/>
      <c r="F44" s="391"/>
      <c r="G44" s="391"/>
      <c r="H44" s="391"/>
      <c r="I44" s="391"/>
    </row>
    <row r="45" spans="1:9" ht="30.75" customHeight="1">
      <c r="A45" s="402" t="s">
        <v>278</v>
      </c>
      <c r="B45" s="402"/>
      <c r="C45" s="402"/>
      <c r="D45" s="402"/>
      <c r="E45" s="402"/>
      <c r="F45" s="402"/>
      <c r="G45" s="402"/>
      <c r="H45" s="402"/>
      <c r="I45" s="402"/>
    </row>
    <row r="46" spans="1:9" ht="15" customHeight="1">
      <c r="D46" s="244"/>
    </row>
    <row r="47" spans="1:9" ht="15" customHeight="1">
      <c r="A47" s="243" t="s">
        <v>277</v>
      </c>
    </row>
    <row r="48" spans="1:9" ht="15" customHeight="1">
      <c r="A48" s="412" t="s">
        <v>264</v>
      </c>
      <c r="B48" s="412"/>
      <c r="C48" s="412"/>
      <c r="D48" s="412" t="s">
        <v>263</v>
      </c>
      <c r="E48" s="412"/>
      <c r="F48" s="412"/>
      <c r="G48" s="412"/>
      <c r="H48" s="412" t="s">
        <v>262</v>
      </c>
      <c r="I48" s="412"/>
    </row>
    <row r="49" spans="1:9" ht="15" customHeight="1">
      <c r="A49" s="412"/>
      <c r="B49" s="412"/>
      <c r="C49" s="412"/>
      <c r="D49" s="242" t="s">
        <v>261</v>
      </c>
      <c r="E49" s="412" t="s">
        <v>260</v>
      </c>
      <c r="F49" s="412"/>
      <c r="G49" s="412"/>
      <c r="H49" s="412"/>
      <c r="I49" s="412"/>
    </row>
    <row r="50" spans="1:9" ht="15" customHeight="1">
      <c r="A50" s="391" t="s">
        <v>276</v>
      </c>
      <c r="B50" s="400"/>
      <c r="C50" s="400"/>
      <c r="D50" s="399" t="s">
        <v>275</v>
      </c>
      <c r="E50" s="391" t="s">
        <v>274</v>
      </c>
      <c r="F50" s="391"/>
      <c r="G50" s="391"/>
      <c r="H50" s="399"/>
      <c r="I50" s="399"/>
    </row>
    <row r="51" spans="1:9" ht="15" customHeight="1">
      <c r="A51" s="400"/>
      <c r="B51" s="400"/>
      <c r="C51" s="400"/>
      <c r="D51" s="399"/>
      <c r="E51" s="391"/>
      <c r="F51" s="391"/>
      <c r="G51" s="391"/>
      <c r="H51" s="399"/>
      <c r="I51" s="399"/>
    </row>
    <row r="52" spans="1:9" ht="15" customHeight="1">
      <c r="A52" s="400"/>
      <c r="B52" s="400"/>
      <c r="C52" s="400"/>
      <c r="D52" s="399"/>
      <c r="E52" s="391"/>
      <c r="F52" s="391"/>
      <c r="G52" s="391"/>
      <c r="H52" s="399"/>
      <c r="I52" s="399"/>
    </row>
    <row r="53" spans="1:9" ht="15" customHeight="1">
      <c r="A53" s="400"/>
      <c r="B53" s="400"/>
      <c r="C53" s="400"/>
      <c r="D53" s="399"/>
      <c r="E53" s="391"/>
      <c r="F53" s="391"/>
      <c r="G53" s="391"/>
      <c r="H53" s="399"/>
      <c r="I53" s="399"/>
    </row>
    <row r="54" spans="1:9" ht="15" customHeight="1">
      <c r="A54" s="400" t="s">
        <v>273</v>
      </c>
      <c r="B54" s="400"/>
      <c r="C54" s="400"/>
      <c r="D54" s="399"/>
      <c r="E54" s="391" t="s">
        <v>272</v>
      </c>
      <c r="F54" s="391"/>
      <c r="G54" s="391"/>
      <c r="H54" s="411"/>
      <c r="I54" s="411"/>
    </row>
    <row r="55" spans="1:9" ht="15" customHeight="1">
      <c r="A55" s="400"/>
      <c r="B55" s="400"/>
      <c r="C55" s="400"/>
      <c r="D55" s="399"/>
      <c r="E55" s="391"/>
      <c r="F55" s="391"/>
      <c r="G55" s="391"/>
      <c r="H55" s="411"/>
      <c r="I55" s="411"/>
    </row>
    <row r="56" spans="1:9" ht="15" customHeight="1">
      <c r="A56" s="400"/>
      <c r="B56" s="400"/>
      <c r="C56" s="400"/>
      <c r="D56" s="399"/>
      <c r="E56" s="391"/>
      <c r="F56" s="391"/>
      <c r="G56" s="391"/>
      <c r="H56" s="411"/>
      <c r="I56" s="411"/>
    </row>
    <row r="57" spans="1:9" ht="15" customHeight="1">
      <c r="A57" s="400" t="s">
        <v>271</v>
      </c>
      <c r="B57" s="400"/>
      <c r="C57" s="400"/>
      <c r="D57" s="399"/>
      <c r="E57" s="391" t="s">
        <v>270</v>
      </c>
      <c r="F57" s="391"/>
      <c r="G57" s="391"/>
      <c r="H57" s="390"/>
      <c r="I57" s="390"/>
    </row>
    <row r="58" spans="1:9" ht="15" customHeight="1">
      <c r="A58" s="400"/>
      <c r="B58" s="400"/>
      <c r="C58" s="400"/>
      <c r="D58" s="399"/>
      <c r="E58" s="391"/>
      <c r="F58" s="391"/>
      <c r="G58" s="391"/>
      <c r="H58" s="390"/>
      <c r="I58" s="390"/>
    </row>
    <row r="59" spans="1:9" ht="15" customHeight="1">
      <c r="A59" s="391" t="s">
        <v>269</v>
      </c>
      <c r="B59" s="391"/>
      <c r="C59" s="391"/>
      <c r="D59" s="399"/>
      <c r="E59" s="391" t="s">
        <v>268</v>
      </c>
      <c r="F59" s="391"/>
      <c r="G59" s="391"/>
      <c r="H59" s="390"/>
      <c r="I59" s="390"/>
    </row>
    <row r="60" spans="1:9" ht="15" customHeight="1">
      <c r="A60" s="391"/>
      <c r="B60" s="391"/>
      <c r="C60" s="391"/>
      <c r="D60" s="399"/>
      <c r="E60" s="391"/>
      <c r="F60" s="391"/>
      <c r="G60" s="391"/>
      <c r="H60" s="390"/>
      <c r="I60" s="390"/>
    </row>
    <row r="61" spans="1:9" ht="15" customHeight="1">
      <c r="A61" s="391" t="s">
        <v>267</v>
      </c>
      <c r="B61" s="391"/>
      <c r="C61" s="391"/>
      <c r="D61" s="399"/>
      <c r="E61" s="391" t="s">
        <v>266</v>
      </c>
      <c r="F61" s="391"/>
      <c r="G61" s="391"/>
      <c r="H61" s="392"/>
      <c r="I61" s="393"/>
    </row>
    <row r="62" spans="1:9" ht="15" customHeight="1">
      <c r="A62" s="391"/>
      <c r="B62" s="391"/>
      <c r="C62" s="391"/>
      <c r="D62" s="399"/>
      <c r="E62" s="391"/>
      <c r="F62" s="391"/>
      <c r="G62" s="391"/>
      <c r="H62" s="394"/>
      <c r="I62" s="395"/>
    </row>
    <row r="63" spans="1:9" ht="15" customHeight="1">
      <c r="A63" s="391"/>
      <c r="B63" s="391"/>
      <c r="C63" s="391"/>
      <c r="D63" s="399"/>
      <c r="E63" s="391"/>
      <c r="F63" s="391"/>
      <c r="G63" s="391"/>
      <c r="H63" s="396"/>
      <c r="I63" s="397"/>
    </row>
    <row r="64" spans="1:9" ht="15" customHeight="1"/>
    <row r="65" spans="1:9" ht="15" customHeight="1">
      <c r="A65" s="241" t="s">
        <v>265</v>
      </c>
      <c r="B65" s="240"/>
      <c r="C65" s="240"/>
      <c r="D65" s="240"/>
      <c r="E65" s="240"/>
      <c r="F65" s="240"/>
      <c r="G65" s="240"/>
      <c r="H65" s="240"/>
      <c r="I65" s="240"/>
    </row>
    <row r="66" spans="1:9" ht="15" customHeight="1">
      <c r="A66" s="398" t="s">
        <v>264</v>
      </c>
      <c r="B66" s="398"/>
      <c r="C66" s="398"/>
      <c r="D66" s="398" t="s">
        <v>263</v>
      </c>
      <c r="E66" s="398"/>
      <c r="F66" s="398"/>
      <c r="G66" s="398"/>
      <c r="H66" s="398" t="s">
        <v>262</v>
      </c>
      <c r="I66" s="398"/>
    </row>
    <row r="67" spans="1:9" ht="15" customHeight="1">
      <c r="A67" s="398"/>
      <c r="B67" s="398"/>
      <c r="C67" s="398"/>
      <c r="D67" s="239" t="s">
        <v>261</v>
      </c>
      <c r="E67" s="398" t="s">
        <v>260</v>
      </c>
      <c r="F67" s="398"/>
      <c r="G67" s="398"/>
      <c r="H67" s="398"/>
      <c r="I67" s="398"/>
    </row>
    <row r="68" spans="1:9" ht="15" customHeight="1">
      <c r="A68" s="400" t="s">
        <v>259</v>
      </c>
      <c r="B68" s="400"/>
      <c r="C68" s="400"/>
      <c r="D68" s="390" t="s">
        <v>258</v>
      </c>
      <c r="E68" s="401" t="s">
        <v>257</v>
      </c>
      <c r="F68" s="402"/>
      <c r="G68" s="403"/>
      <c r="H68" s="390"/>
      <c r="I68" s="390"/>
    </row>
    <row r="69" spans="1:9" ht="15" customHeight="1">
      <c r="A69" s="400"/>
      <c r="B69" s="400"/>
      <c r="C69" s="400"/>
      <c r="D69" s="390"/>
      <c r="E69" s="404"/>
      <c r="F69" s="405"/>
      <c r="G69" s="406"/>
      <c r="H69" s="390"/>
      <c r="I69" s="390"/>
    </row>
    <row r="70" spans="1:9" ht="15" customHeight="1">
      <c r="A70" s="400"/>
      <c r="B70" s="400"/>
      <c r="C70" s="400"/>
      <c r="D70" s="390"/>
      <c r="E70" s="404"/>
      <c r="F70" s="405"/>
      <c r="G70" s="406"/>
      <c r="H70" s="390"/>
      <c r="I70" s="390"/>
    </row>
    <row r="71" spans="1:9" ht="15" customHeight="1">
      <c r="A71" s="391" t="s">
        <v>256</v>
      </c>
      <c r="B71" s="400"/>
      <c r="C71" s="400"/>
      <c r="D71" s="390"/>
      <c r="E71" s="404"/>
      <c r="F71" s="405"/>
      <c r="G71" s="406"/>
      <c r="H71" s="410"/>
      <c r="I71" s="410"/>
    </row>
    <row r="72" spans="1:9" ht="15" customHeight="1">
      <c r="A72" s="400"/>
      <c r="B72" s="400"/>
      <c r="C72" s="400"/>
      <c r="D72" s="390"/>
      <c r="E72" s="404"/>
      <c r="F72" s="405"/>
      <c r="G72" s="406"/>
      <c r="H72" s="410"/>
      <c r="I72" s="410"/>
    </row>
    <row r="73" spans="1:9" ht="15" customHeight="1">
      <c r="A73" s="400"/>
      <c r="B73" s="400"/>
      <c r="C73" s="400"/>
      <c r="D73" s="390"/>
      <c r="E73" s="407"/>
      <c r="F73" s="408"/>
      <c r="G73" s="409"/>
      <c r="H73" s="410"/>
      <c r="I73" s="410"/>
    </row>
    <row r="74" spans="1:9" ht="15" customHeight="1">
      <c r="A74" s="238"/>
      <c r="B74" s="238"/>
      <c r="C74" s="238"/>
      <c r="D74" s="237"/>
      <c r="E74" s="236"/>
      <c r="F74" s="236"/>
      <c r="G74" s="236"/>
      <c r="H74" s="235"/>
      <c r="I74" s="235"/>
    </row>
    <row r="75" spans="1:9" ht="15" customHeight="1">
      <c r="H75" s="235"/>
      <c r="I75" s="235"/>
    </row>
    <row r="76" spans="1:9">
      <c r="H76" s="235"/>
      <c r="I76" s="235"/>
    </row>
  </sheetData>
  <mergeCells count="66">
    <mergeCell ref="A36:C39"/>
    <mergeCell ref="D10:D21"/>
    <mergeCell ref="A16:C16"/>
    <mergeCell ref="A10:C14"/>
    <mergeCell ref="H40:I44"/>
    <mergeCell ref="A15:C15"/>
    <mergeCell ref="H15:I15"/>
    <mergeCell ref="A26:C31"/>
    <mergeCell ref="H26:I31"/>
    <mergeCell ref="A17:C21"/>
    <mergeCell ref="E40:G44"/>
    <mergeCell ref="A40:C44"/>
    <mergeCell ref="D26:D44"/>
    <mergeCell ref="E32:G35"/>
    <mergeCell ref="A32:C35"/>
    <mergeCell ref="E26:G31"/>
    <mergeCell ref="H16:I16"/>
    <mergeCell ref="E15:G16"/>
    <mergeCell ref="H32:I35"/>
    <mergeCell ref="A1:I1"/>
    <mergeCell ref="A3:I5"/>
    <mergeCell ref="A8:C9"/>
    <mergeCell ref="D8:G8"/>
    <mergeCell ref="H8:I9"/>
    <mergeCell ref="E9:G9"/>
    <mergeCell ref="H48:I49"/>
    <mergeCell ref="E50:G53"/>
    <mergeCell ref="H17:I21"/>
    <mergeCell ref="E17:G21"/>
    <mergeCell ref="H36:I39"/>
    <mergeCell ref="E36:G39"/>
    <mergeCell ref="E49:G49"/>
    <mergeCell ref="A50:C53"/>
    <mergeCell ref="E59:G60"/>
    <mergeCell ref="A48:C49"/>
    <mergeCell ref="D48:G48"/>
    <mergeCell ref="E57:G58"/>
    <mergeCell ref="A57:C58"/>
    <mergeCell ref="E10:G14"/>
    <mergeCell ref="H10:I14"/>
    <mergeCell ref="A68:C70"/>
    <mergeCell ref="D68:D73"/>
    <mergeCell ref="E68:G73"/>
    <mergeCell ref="H68:I70"/>
    <mergeCell ref="A71:C73"/>
    <mergeCell ref="H71:I73"/>
    <mergeCell ref="A45:I45"/>
    <mergeCell ref="H57:I58"/>
    <mergeCell ref="H50:I53"/>
    <mergeCell ref="H54:I56"/>
    <mergeCell ref="A24:C25"/>
    <mergeCell ref="D24:G24"/>
    <mergeCell ref="H24:I25"/>
    <mergeCell ref="E25:G25"/>
    <mergeCell ref="H59:I60"/>
    <mergeCell ref="A59:C60"/>
    <mergeCell ref="H61:I63"/>
    <mergeCell ref="A66:C67"/>
    <mergeCell ref="D66:G66"/>
    <mergeCell ref="H66:I67"/>
    <mergeCell ref="E67:G67"/>
    <mergeCell ref="A61:C63"/>
    <mergeCell ref="D50:D63"/>
    <mergeCell ref="E61:G63"/>
    <mergeCell ref="E54:G56"/>
    <mergeCell ref="A54:C56"/>
  </mergeCells>
  <phoneticPr fontId="2"/>
  <printOptions horizontalCentered="1"/>
  <pageMargins left="0.70866141732283472" right="0.70866141732283472" top="0.74803149606299213" bottom="0.74803149606299213" header="0.31496062992125984" footer="0.31496062992125984"/>
  <pageSetup paperSize="9" scale="87" orientation="portrait" r:id="rId1"/>
  <rowBreaks count="1" manualBreakCount="1">
    <brk id="63"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view="pageBreakPreview" zoomScaleNormal="100" zoomScaleSheetLayoutView="100" workbookViewId="0">
      <selection activeCell="A3" sqref="A3:M3"/>
    </sheetView>
  </sheetViews>
  <sheetFormatPr defaultColWidth="6.625" defaultRowHeight="18.75"/>
  <cols>
    <col min="1" max="1" width="3.75" style="352" customWidth="1"/>
    <col min="2" max="2" width="2.5" style="352" customWidth="1"/>
    <col min="3" max="3" width="6.625" style="352" customWidth="1"/>
    <col min="4" max="4" width="10.875" style="352" customWidth="1"/>
    <col min="5" max="5" width="1" style="352" customWidth="1"/>
    <col min="6" max="6" width="6.5" style="352" customWidth="1"/>
    <col min="7" max="7" width="1.5" style="352" customWidth="1"/>
    <col min="8" max="8" width="6" style="352" customWidth="1"/>
    <col min="9" max="9" width="3.625" style="352" customWidth="1"/>
    <col min="10" max="10" width="7.75" style="352" customWidth="1"/>
    <col min="11" max="11" width="2.875" style="352" customWidth="1"/>
    <col min="12" max="12" width="7.375" style="352" customWidth="1"/>
    <col min="13" max="13" width="10.625" style="352" customWidth="1"/>
    <col min="14" max="16384" width="6.625" style="352"/>
  </cols>
  <sheetData>
    <row r="1" spans="1:13" ht="17.649999999999999" customHeight="1">
      <c r="A1" s="357" t="s">
        <v>421</v>
      </c>
    </row>
    <row r="2" spans="1:13" ht="17.649999999999999" customHeight="1">
      <c r="A2" s="357"/>
    </row>
    <row r="3" spans="1:13" ht="22.5" customHeight="1" thickBot="1">
      <c r="A3" s="815" t="s">
        <v>420</v>
      </c>
      <c r="B3" s="815"/>
      <c r="C3" s="815"/>
      <c r="D3" s="815"/>
      <c r="E3" s="815"/>
      <c r="F3" s="815"/>
      <c r="G3" s="815"/>
      <c r="H3" s="815"/>
      <c r="I3" s="815"/>
      <c r="J3" s="815"/>
      <c r="K3" s="815"/>
      <c r="L3" s="815"/>
      <c r="M3" s="815"/>
    </row>
    <row r="4" spans="1:13" ht="22.5" customHeight="1">
      <c r="A4" s="831" t="s">
        <v>419</v>
      </c>
      <c r="B4" s="832"/>
      <c r="C4" s="832"/>
      <c r="D4" s="832"/>
      <c r="E4" s="833"/>
      <c r="F4" s="834"/>
      <c r="G4" s="835"/>
      <c r="H4" s="835"/>
      <c r="I4" s="835"/>
      <c r="J4" s="835"/>
      <c r="K4" s="835"/>
      <c r="L4" s="835"/>
      <c r="M4" s="836"/>
    </row>
    <row r="5" spans="1:13" ht="21.4" customHeight="1">
      <c r="A5" s="837" t="s">
        <v>418</v>
      </c>
      <c r="B5" s="838"/>
      <c r="C5" s="824"/>
      <c r="D5" s="825"/>
      <c r="E5" s="825"/>
      <c r="F5" s="825"/>
      <c r="G5" s="825"/>
      <c r="H5" s="810" t="s">
        <v>401</v>
      </c>
      <c r="I5" s="811"/>
      <c r="J5" s="816" t="s">
        <v>417</v>
      </c>
      <c r="K5" s="817"/>
      <c r="L5" s="817"/>
      <c r="M5" s="818"/>
    </row>
    <row r="6" spans="1:13" ht="27.6" customHeight="1">
      <c r="A6" s="814" t="s">
        <v>402</v>
      </c>
      <c r="B6" s="813"/>
      <c r="C6" s="822"/>
      <c r="D6" s="823"/>
      <c r="E6" s="823"/>
      <c r="F6" s="823"/>
      <c r="G6" s="823"/>
      <c r="H6" s="812"/>
      <c r="I6" s="813"/>
      <c r="J6" s="819"/>
      <c r="K6" s="820"/>
      <c r="L6" s="820"/>
      <c r="M6" s="821"/>
    </row>
    <row r="7" spans="1:13" ht="16.149999999999999" customHeight="1">
      <c r="A7" s="842" t="s">
        <v>416</v>
      </c>
      <c r="B7" s="843"/>
      <c r="C7" s="843"/>
      <c r="D7" s="843"/>
      <c r="E7" s="843"/>
      <c r="F7" s="843"/>
      <c r="G7" s="843"/>
      <c r="H7" s="843"/>
      <c r="I7" s="843"/>
      <c r="J7" s="843"/>
      <c r="K7" s="843"/>
      <c r="L7" s="843"/>
      <c r="M7" s="844"/>
    </row>
    <row r="8" spans="1:13" ht="16.149999999999999" customHeight="1">
      <c r="A8" s="839" t="s">
        <v>415</v>
      </c>
      <c r="B8" s="840"/>
      <c r="C8" s="840"/>
      <c r="D8" s="841"/>
      <c r="E8" s="845" t="s">
        <v>414</v>
      </c>
      <c r="F8" s="843"/>
      <c r="G8" s="843"/>
      <c r="H8" s="843"/>
      <c r="I8" s="843"/>
      <c r="J8" s="843"/>
      <c r="K8" s="846"/>
      <c r="L8" s="845" t="s">
        <v>413</v>
      </c>
      <c r="M8" s="844"/>
    </row>
    <row r="9" spans="1:13" ht="18.75" customHeight="1">
      <c r="A9" s="826"/>
      <c r="B9" s="827"/>
      <c r="C9" s="827"/>
      <c r="D9" s="828"/>
      <c r="E9" s="829"/>
      <c r="F9" s="827"/>
      <c r="G9" s="827"/>
      <c r="H9" s="827"/>
      <c r="I9" s="827"/>
      <c r="J9" s="827"/>
      <c r="K9" s="828"/>
      <c r="L9" s="829"/>
      <c r="M9" s="830"/>
    </row>
    <row r="10" spans="1:13" ht="18.75" customHeight="1">
      <c r="A10" s="799"/>
      <c r="B10" s="797"/>
      <c r="C10" s="797"/>
      <c r="D10" s="798"/>
      <c r="E10" s="795"/>
      <c r="F10" s="797"/>
      <c r="G10" s="797"/>
      <c r="H10" s="797"/>
      <c r="I10" s="797"/>
      <c r="J10" s="797"/>
      <c r="K10" s="798"/>
      <c r="L10" s="795"/>
      <c r="M10" s="796"/>
    </row>
    <row r="11" spans="1:13" ht="18.75" customHeight="1">
      <c r="A11" s="799"/>
      <c r="B11" s="797"/>
      <c r="C11" s="797"/>
      <c r="D11" s="798"/>
      <c r="E11" s="795"/>
      <c r="F11" s="797"/>
      <c r="G11" s="797"/>
      <c r="H11" s="797"/>
      <c r="I11" s="797"/>
      <c r="J11" s="797"/>
      <c r="K11" s="798"/>
      <c r="L11" s="795"/>
      <c r="M11" s="796"/>
    </row>
    <row r="12" spans="1:13" ht="18.75" customHeight="1">
      <c r="A12" s="799"/>
      <c r="B12" s="797"/>
      <c r="C12" s="797"/>
      <c r="D12" s="798"/>
      <c r="E12" s="795"/>
      <c r="F12" s="797"/>
      <c r="G12" s="797"/>
      <c r="H12" s="797"/>
      <c r="I12" s="797"/>
      <c r="J12" s="797"/>
      <c r="K12" s="798"/>
      <c r="L12" s="795"/>
      <c r="M12" s="796"/>
    </row>
    <row r="13" spans="1:13" ht="18.75" customHeight="1">
      <c r="A13" s="799"/>
      <c r="B13" s="797"/>
      <c r="C13" s="797"/>
      <c r="D13" s="798"/>
      <c r="E13" s="795"/>
      <c r="F13" s="797"/>
      <c r="G13" s="797"/>
      <c r="H13" s="797"/>
      <c r="I13" s="797"/>
      <c r="J13" s="797"/>
      <c r="K13" s="798"/>
      <c r="L13" s="795"/>
      <c r="M13" s="796"/>
    </row>
    <row r="14" spans="1:13" ht="18.75" customHeight="1">
      <c r="A14" s="799"/>
      <c r="B14" s="797"/>
      <c r="C14" s="797"/>
      <c r="D14" s="798"/>
      <c r="E14" s="795"/>
      <c r="F14" s="797"/>
      <c r="G14" s="797"/>
      <c r="H14" s="797"/>
      <c r="I14" s="797"/>
      <c r="J14" s="797"/>
      <c r="K14" s="798"/>
      <c r="L14" s="795"/>
      <c r="M14" s="796"/>
    </row>
    <row r="15" spans="1:13" ht="18.75" customHeight="1">
      <c r="A15" s="799"/>
      <c r="B15" s="797"/>
      <c r="C15" s="797"/>
      <c r="D15" s="798"/>
      <c r="E15" s="795"/>
      <c r="F15" s="797"/>
      <c r="G15" s="797"/>
      <c r="H15" s="797"/>
      <c r="I15" s="797"/>
      <c r="J15" s="797"/>
      <c r="K15" s="798"/>
      <c r="L15" s="795"/>
      <c r="M15" s="796"/>
    </row>
    <row r="16" spans="1:13" ht="18.75" customHeight="1">
      <c r="A16" s="799"/>
      <c r="B16" s="797"/>
      <c r="C16" s="797"/>
      <c r="D16" s="798"/>
      <c r="E16" s="795"/>
      <c r="F16" s="797"/>
      <c r="G16" s="797"/>
      <c r="H16" s="797"/>
      <c r="I16" s="797"/>
      <c r="J16" s="797"/>
      <c r="K16" s="798"/>
      <c r="L16" s="795"/>
      <c r="M16" s="796"/>
    </row>
    <row r="17" spans="1:13" ht="18.75" customHeight="1">
      <c r="A17" s="799"/>
      <c r="B17" s="797"/>
      <c r="C17" s="797"/>
      <c r="D17" s="798"/>
      <c r="E17" s="795"/>
      <c r="F17" s="797"/>
      <c r="G17" s="797"/>
      <c r="H17" s="797"/>
      <c r="I17" s="797"/>
      <c r="J17" s="797"/>
      <c r="K17" s="798"/>
      <c r="L17" s="795"/>
      <c r="M17" s="796"/>
    </row>
    <row r="18" spans="1:13" ht="18.75" customHeight="1">
      <c r="A18" s="799"/>
      <c r="B18" s="797"/>
      <c r="C18" s="797"/>
      <c r="D18" s="798"/>
      <c r="E18" s="795"/>
      <c r="F18" s="797"/>
      <c r="G18" s="797"/>
      <c r="H18" s="797"/>
      <c r="I18" s="797"/>
      <c r="J18" s="797"/>
      <c r="K18" s="798"/>
      <c r="L18" s="795"/>
      <c r="M18" s="796"/>
    </row>
    <row r="19" spans="1:13" ht="18.75" customHeight="1">
      <c r="A19" s="799"/>
      <c r="B19" s="797"/>
      <c r="C19" s="797"/>
      <c r="D19" s="798"/>
      <c r="E19" s="795"/>
      <c r="F19" s="797"/>
      <c r="G19" s="797"/>
      <c r="H19" s="797"/>
      <c r="I19" s="797"/>
      <c r="J19" s="797"/>
      <c r="K19" s="798"/>
      <c r="L19" s="795"/>
      <c r="M19" s="796"/>
    </row>
    <row r="20" spans="1:13" ht="18.75" customHeight="1">
      <c r="A20" s="799"/>
      <c r="B20" s="797"/>
      <c r="C20" s="797"/>
      <c r="D20" s="798"/>
      <c r="E20" s="795"/>
      <c r="F20" s="797"/>
      <c r="G20" s="797"/>
      <c r="H20" s="797"/>
      <c r="I20" s="797"/>
      <c r="J20" s="797"/>
      <c r="K20" s="798"/>
      <c r="L20" s="795"/>
      <c r="M20" s="796"/>
    </row>
    <row r="21" spans="1:13" ht="18.75" customHeight="1">
      <c r="A21" s="799"/>
      <c r="B21" s="797"/>
      <c r="C21" s="797"/>
      <c r="D21" s="798"/>
      <c r="E21" s="795"/>
      <c r="F21" s="797"/>
      <c r="G21" s="797"/>
      <c r="H21" s="797"/>
      <c r="I21" s="797"/>
      <c r="J21" s="797"/>
      <c r="K21" s="798"/>
      <c r="L21" s="795"/>
      <c r="M21" s="796"/>
    </row>
    <row r="22" spans="1:13" ht="18.75" customHeight="1">
      <c r="A22" s="802"/>
      <c r="B22" s="803"/>
      <c r="C22" s="803"/>
      <c r="D22" s="804"/>
      <c r="E22" s="800"/>
      <c r="F22" s="803"/>
      <c r="G22" s="803"/>
      <c r="H22" s="803"/>
      <c r="I22" s="803"/>
      <c r="J22" s="803"/>
      <c r="K22" s="804"/>
      <c r="L22" s="800"/>
      <c r="M22" s="801"/>
    </row>
    <row r="23" spans="1:13" ht="36" customHeight="1" thickBot="1">
      <c r="A23" s="807" t="s">
        <v>412</v>
      </c>
      <c r="B23" s="808"/>
      <c r="C23" s="808"/>
      <c r="D23" s="808"/>
      <c r="E23" s="808"/>
      <c r="F23" s="808"/>
      <c r="G23" s="808"/>
      <c r="H23" s="808"/>
      <c r="I23" s="808"/>
      <c r="J23" s="808"/>
      <c r="K23" s="808"/>
      <c r="L23" s="808"/>
      <c r="M23" s="809"/>
    </row>
    <row r="24" spans="1:13">
      <c r="A24" s="356"/>
      <c r="B24" s="356"/>
      <c r="C24" s="356"/>
      <c r="D24" s="356"/>
      <c r="E24" s="356"/>
      <c r="F24" s="356"/>
      <c r="G24" s="356"/>
      <c r="H24" s="356"/>
      <c r="I24" s="356"/>
      <c r="J24" s="356"/>
      <c r="K24" s="356"/>
      <c r="L24" s="356"/>
      <c r="M24" s="356"/>
    </row>
    <row r="25" spans="1:13" ht="16.899999999999999" customHeight="1">
      <c r="A25" s="355" t="s">
        <v>262</v>
      </c>
      <c r="B25" s="805" t="s">
        <v>411</v>
      </c>
      <c r="C25" s="806"/>
      <c r="D25" s="806"/>
      <c r="E25" s="806"/>
      <c r="F25" s="806"/>
      <c r="G25" s="806"/>
      <c r="H25" s="806"/>
      <c r="I25" s="806"/>
      <c r="J25" s="806"/>
      <c r="K25" s="806"/>
      <c r="L25" s="806"/>
      <c r="M25" s="806"/>
    </row>
    <row r="26" spans="1:13" ht="16.899999999999999" customHeight="1">
      <c r="A26" s="354"/>
      <c r="B26" s="806"/>
      <c r="C26" s="806"/>
      <c r="D26" s="806"/>
      <c r="E26" s="806"/>
      <c r="F26" s="806"/>
      <c r="G26" s="806"/>
      <c r="H26" s="806"/>
      <c r="I26" s="806"/>
      <c r="J26" s="806"/>
      <c r="K26" s="806"/>
      <c r="L26" s="806"/>
      <c r="M26" s="806"/>
    </row>
    <row r="27" spans="1:13" ht="16.899999999999999" customHeight="1">
      <c r="A27" s="354"/>
      <c r="B27" s="806"/>
      <c r="C27" s="806"/>
      <c r="D27" s="806"/>
      <c r="E27" s="806"/>
      <c r="F27" s="806"/>
      <c r="G27" s="806"/>
      <c r="H27" s="806"/>
      <c r="I27" s="806"/>
      <c r="J27" s="806"/>
      <c r="K27" s="806"/>
      <c r="L27" s="806"/>
      <c r="M27" s="806"/>
    </row>
    <row r="28" spans="1:13">
      <c r="A28" s="353"/>
      <c r="B28" s="806"/>
      <c r="C28" s="806"/>
      <c r="D28" s="806"/>
      <c r="E28" s="806"/>
      <c r="F28" s="806"/>
      <c r="G28" s="806"/>
      <c r="H28" s="806"/>
      <c r="I28" s="806"/>
      <c r="J28" s="806"/>
      <c r="K28" s="806"/>
      <c r="L28" s="806"/>
      <c r="M28" s="806"/>
    </row>
  </sheetData>
  <mergeCells count="57">
    <mergeCell ref="A3:M3"/>
    <mergeCell ref="J5:M6"/>
    <mergeCell ref="C6:G6"/>
    <mergeCell ref="C5:G5"/>
    <mergeCell ref="A9:D9"/>
    <mergeCell ref="E9:K9"/>
    <mergeCell ref="L9:M9"/>
    <mergeCell ref="A4:E4"/>
    <mergeCell ref="F4:M4"/>
    <mergeCell ref="A5:B5"/>
    <mergeCell ref="A8:D8"/>
    <mergeCell ref="A7:M7"/>
    <mergeCell ref="L8:M8"/>
    <mergeCell ref="E8:K8"/>
    <mergeCell ref="H5:I6"/>
    <mergeCell ref="A6:B6"/>
    <mergeCell ref="E14:K14"/>
    <mergeCell ref="L14:M14"/>
    <mergeCell ref="E11:K11"/>
    <mergeCell ref="L11:M11"/>
    <mergeCell ref="A12:D12"/>
    <mergeCell ref="E12:K12"/>
    <mergeCell ref="L12:M12"/>
    <mergeCell ref="A13:D13"/>
    <mergeCell ref="A10:D10"/>
    <mergeCell ref="E10:K10"/>
    <mergeCell ref="L10:M10"/>
    <mergeCell ref="A11:D11"/>
    <mergeCell ref="E13:K13"/>
    <mergeCell ref="L13:M13"/>
    <mergeCell ref="A14:D14"/>
    <mergeCell ref="B25:M28"/>
    <mergeCell ref="A23:M23"/>
    <mergeCell ref="A21:D21"/>
    <mergeCell ref="E21:K21"/>
    <mergeCell ref="L21:M21"/>
    <mergeCell ref="E22:K22"/>
    <mergeCell ref="L22:M22"/>
    <mergeCell ref="A22:D22"/>
    <mergeCell ref="A20:D20"/>
    <mergeCell ref="E20:K20"/>
    <mergeCell ref="L20:M20"/>
    <mergeCell ref="L19:M19"/>
    <mergeCell ref="E15:K15"/>
    <mergeCell ref="L15:M15"/>
    <mergeCell ref="A16:D16"/>
    <mergeCell ref="E16:K16"/>
    <mergeCell ref="L17:M17"/>
    <mergeCell ref="A15:D15"/>
    <mergeCell ref="L16:M16"/>
    <mergeCell ref="A17:D17"/>
    <mergeCell ref="E17:K17"/>
    <mergeCell ref="A18:D18"/>
    <mergeCell ref="E18:K18"/>
    <mergeCell ref="L18:M18"/>
    <mergeCell ref="A19:D19"/>
    <mergeCell ref="E19:K19"/>
  </mergeCells>
  <phoneticPr fontId="2"/>
  <printOptions horizontalCentered="1"/>
  <pageMargins left="0.70866141732283472" right="0.59055118110236227"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view="pageBreakPreview" zoomScaleNormal="100" zoomScaleSheetLayoutView="100" workbookViewId="0">
      <selection activeCell="A3" sqref="A3:M3"/>
    </sheetView>
  </sheetViews>
  <sheetFormatPr defaultColWidth="6.625" defaultRowHeight="18.75"/>
  <cols>
    <col min="1" max="1" width="3.75" style="352" customWidth="1"/>
    <col min="2" max="2" width="2.5" style="352" customWidth="1"/>
    <col min="3" max="3" width="6.625" style="352" customWidth="1"/>
    <col min="4" max="4" width="10.875" style="352" customWidth="1"/>
    <col min="5" max="5" width="1" style="352" customWidth="1"/>
    <col min="6" max="6" width="6.5" style="352" customWidth="1"/>
    <col min="7" max="7" width="1.5" style="352" customWidth="1"/>
    <col min="8" max="8" width="6" style="352" customWidth="1"/>
    <col min="9" max="9" width="3.625" style="352" customWidth="1"/>
    <col min="10" max="10" width="7.75" style="352" customWidth="1"/>
    <col min="11" max="11" width="2.875" style="352" customWidth="1"/>
    <col min="12" max="12" width="7.375" style="352" customWidth="1"/>
    <col min="13" max="13" width="10.625" style="352" customWidth="1"/>
    <col min="14" max="16384" width="6.625" style="352"/>
  </cols>
  <sheetData>
    <row r="1" spans="1:13" ht="17.649999999999999" customHeight="1">
      <c r="A1" s="357" t="s">
        <v>427</v>
      </c>
    </row>
    <row r="2" spans="1:13" ht="17.649999999999999" customHeight="1">
      <c r="A2" s="357"/>
    </row>
    <row r="3" spans="1:13" ht="22.5" customHeight="1" thickBot="1">
      <c r="A3" s="815" t="s">
        <v>426</v>
      </c>
      <c r="B3" s="815"/>
      <c r="C3" s="815"/>
      <c r="D3" s="815"/>
      <c r="E3" s="815"/>
      <c r="F3" s="815"/>
      <c r="G3" s="815"/>
      <c r="H3" s="815"/>
      <c r="I3" s="815"/>
      <c r="J3" s="815"/>
      <c r="K3" s="815"/>
      <c r="L3" s="815"/>
      <c r="M3" s="815"/>
    </row>
    <row r="4" spans="1:13" ht="22.5" customHeight="1">
      <c r="A4" s="831" t="s">
        <v>419</v>
      </c>
      <c r="B4" s="832"/>
      <c r="C4" s="832"/>
      <c r="D4" s="832"/>
      <c r="E4" s="833"/>
      <c r="F4" s="848"/>
      <c r="G4" s="849"/>
      <c r="H4" s="849"/>
      <c r="I4" s="849"/>
      <c r="J4" s="849"/>
      <c r="K4" s="849"/>
      <c r="L4" s="849"/>
      <c r="M4" s="850"/>
    </row>
    <row r="5" spans="1:13" ht="21.4" customHeight="1">
      <c r="A5" s="837" t="s">
        <v>425</v>
      </c>
      <c r="B5" s="838"/>
      <c r="C5" s="824"/>
      <c r="D5" s="825"/>
      <c r="E5" s="825"/>
      <c r="F5" s="825"/>
      <c r="G5" s="825"/>
      <c r="H5" s="810" t="s">
        <v>401</v>
      </c>
      <c r="I5" s="811"/>
      <c r="J5" s="816" t="s">
        <v>417</v>
      </c>
      <c r="K5" s="817"/>
      <c r="L5" s="817"/>
      <c r="M5" s="818"/>
    </row>
    <row r="6" spans="1:13" ht="27.6" customHeight="1">
      <c r="A6" s="814" t="s">
        <v>424</v>
      </c>
      <c r="B6" s="813"/>
      <c r="C6" s="822"/>
      <c r="D6" s="823"/>
      <c r="E6" s="823"/>
      <c r="F6" s="823"/>
      <c r="G6" s="823"/>
      <c r="H6" s="812"/>
      <c r="I6" s="813"/>
      <c r="J6" s="819"/>
      <c r="K6" s="820"/>
      <c r="L6" s="820"/>
      <c r="M6" s="821"/>
    </row>
    <row r="7" spans="1:13" ht="16.149999999999999" customHeight="1">
      <c r="A7" s="842" t="s">
        <v>416</v>
      </c>
      <c r="B7" s="843"/>
      <c r="C7" s="843"/>
      <c r="D7" s="843"/>
      <c r="E7" s="843"/>
      <c r="F7" s="843"/>
      <c r="G7" s="843"/>
      <c r="H7" s="843"/>
      <c r="I7" s="843"/>
      <c r="J7" s="843"/>
      <c r="K7" s="843"/>
      <c r="L7" s="843"/>
      <c r="M7" s="844"/>
    </row>
    <row r="8" spans="1:13" ht="16.149999999999999" customHeight="1">
      <c r="A8" s="839" t="s">
        <v>423</v>
      </c>
      <c r="B8" s="840"/>
      <c r="C8" s="840"/>
      <c r="D8" s="841"/>
      <c r="E8" s="845" t="s">
        <v>414</v>
      </c>
      <c r="F8" s="843"/>
      <c r="G8" s="843"/>
      <c r="H8" s="843"/>
      <c r="I8" s="843"/>
      <c r="J8" s="843"/>
      <c r="K8" s="846"/>
      <c r="L8" s="845" t="s">
        <v>413</v>
      </c>
      <c r="M8" s="844"/>
    </row>
    <row r="9" spans="1:13" ht="18.75" customHeight="1">
      <c r="A9" s="826"/>
      <c r="B9" s="827"/>
      <c r="C9" s="827"/>
      <c r="D9" s="828"/>
      <c r="E9" s="829"/>
      <c r="F9" s="827"/>
      <c r="G9" s="827"/>
      <c r="H9" s="827"/>
      <c r="I9" s="827"/>
      <c r="J9" s="827"/>
      <c r="K9" s="828"/>
      <c r="L9" s="829"/>
      <c r="M9" s="830"/>
    </row>
    <row r="10" spans="1:13" ht="18.75" customHeight="1">
      <c r="A10" s="799"/>
      <c r="B10" s="797"/>
      <c r="C10" s="797"/>
      <c r="D10" s="798"/>
      <c r="E10" s="795"/>
      <c r="F10" s="797"/>
      <c r="G10" s="797"/>
      <c r="H10" s="797"/>
      <c r="I10" s="797"/>
      <c r="J10" s="797"/>
      <c r="K10" s="798"/>
      <c r="L10" s="795"/>
      <c r="M10" s="796"/>
    </row>
    <row r="11" spans="1:13" ht="18.75" customHeight="1">
      <c r="A11" s="799"/>
      <c r="B11" s="797"/>
      <c r="C11" s="797"/>
      <c r="D11" s="798"/>
      <c r="E11" s="795"/>
      <c r="F11" s="797"/>
      <c r="G11" s="797"/>
      <c r="H11" s="797"/>
      <c r="I11" s="797"/>
      <c r="J11" s="797"/>
      <c r="K11" s="798"/>
      <c r="L11" s="795"/>
      <c r="M11" s="796"/>
    </row>
    <row r="12" spans="1:13" ht="18.75" customHeight="1">
      <c r="A12" s="799"/>
      <c r="B12" s="797"/>
      <c r="C12" s="797"/>
      <c r="D12" s="798"/>
      <c r="E12" s="795"/>
      <c r="F12" s="797"/>
      <c r="G12" s="797"/>
      <c r="H12" s="797"/>
      <c r="I12" s="797"/>
      <c r="J12" s="797"/>
      <c r="K12" s="798"/>
      <c r="L12" s="795"/>
      <c r="M12" s="796"/>
    </row>
    <row r="13" spans="1:13" ht="18.75" customHeight="1">
      <c r="A13" s="799"/>
      <c r="B13" s="797"/>
      <c r="C13" s="797"/>
      <c r="D13" s="798"/>
      <c r="E13" s="795"/>
      <c r="F13" s="797"/>
      <c r="G13" s="797"/>
      <c r="H13" s="797"/>
      <c r="I13" s="797"/>
      <c r="J13" s="797"/>
      <c r="K13" s="798"/>
      <c r="L13" s="795"/>
      <c r="M13" s="796"/>
    </row>
    <row r="14" spans="1:13" ht="18.75" customHeight="1">
      <c r="A14" s="799"/>
      <c r="B14" s="797"/>
      <c r="C14" s="797"/>
      <c r="D14" s="798"/>
      <c r="E14" s="795"/>
      <c r="F14" s="797"/>
      <c r="G14" s="797"/>
      <c r="H14" s="797"/>
      <c r="I14" s="797"/>
      <c r="J14" s="797"/>
      <c r="K14" s="798"/>
      <c r="L14" s="795"/>
      <c r="M14" s="796"/>
    </row>
    <row r="15" spans="1:13" ht="18.75" customHeight="1">
      <c r="A15" s="799"/>
      <c r="B15" s="797"/>
      <c r="C15" s="797"/>
      <c r="D15" s="798"/>
      <c r="E15" s="795"/>
      <c r="F15" s="797"/>
      <c r="G15" s="797"/>
      <c r="H15" s="797"/>
      <c r="I15" s="797"/>
      <c r="J15" s="797"/>
      <c r="K15" s="798"/>
      <c r="L15" s="795"/>
      <c r="M15" s="796"/>
    </row>
    <row r="16" spans="1:13" ht="18.75" customHeight="1">
      <c r="A16" s="799"/>
      <c r="B16" s="797"/>
      <c r="C16" s="797"/>
      <c r="D16" s="798"/>
      <c r="E16" s="795"/>
      <c r="F16" s="797"/>
      <c r="G16" s="797"/>
      <c r="H16" s="797"/>
      <c r="I16" s="797"/>
      <c r="J16" s="797"/>
      <c r="K16" s="798"/>
      <c r="L16" s="795"/>
      <c r="M16" s="796"/>
    </row>
    <row r="17" spans="1:13" ht="18.75" customHeight="1">
      <c r="A17" s="799"/>
      <c r="B17" s="797"/>
      <c r="C17" s="797"/>
      <c r="D17" s="798"/>
      <c r="E17" s="795"/>
      <c r="F17" s="797"/>
      <c r="G17" s="797"/>
      <c r="H17" s="797"/>
      <c r="I17" s="797"/>
      <c r="J17" s="797"/>
      <c r="K17" s="798"/>
      <c r="L17" s="795"/>
      <c r="M17" s="796"/>
    </row>
    <row r="18" spans="1:13" ht="18.75" customHeight="1">
      <c r="A18" s="799"/>
      <c r="B18" s="797"/>
      <c r="C18" s="797"/>
      <c r="D18" s="798"/>
      <c r="E18" s="795"/>
      <c r="F18" s="797"/>
      <c r="G18" s="797"/>
      <c r="H18" s="797"/>
      <c r="I18" s="797"/>
      <c r="J18" s="797"/>
      <c r="K18" s="798"/>
      <c r="L18" s="795"/>
      <c r="M18" s="796"/>
    </row>
    <row r="19" spans="1:13" ht="18.75" customHeight="1">
      <c r="A19" s="799"/>
      <c r="B19" s="797"/>
      <c r="C19" s="797"/>
      <c r="D19" s="798"/>
      <c r="E19" s="795"/>
      <c r="F19" s="797"/>
      <c r="G19" s="797"/>
      <c r="H19" s="797"/>
      <c r="I19" s="797"/>
      <c r="J19" s="797"/>
      <c r="K19" s="798"/>
      <c r="L19" s="795"/>
      <c r="M19" s="796"/>
    </row>
    <row r="20" spans="1:13" ht="18.75" customHeight="1">
      <c r="A20" s="799"/>
      <c r="B20" s="797"/>
      <c r="C20" s="797"/>
      <c r="D20" s="798"/>
      <c r="E20" s="795"/>
      <c r="F20" s="797"/>
      <c r="G20" s="797"/>
      <c r="H20" s="797"/>
      <c r="I20" s="797"/>
      <c r="J20" s="797"/>
      <c r="K20" s="798"/>
      <c r="L20" s="795"/>
      <c r="M20" s="796"/>
    </row>
    <row r="21" spans="1:13" ht="18.75" customHeight="1">
      <c r="A21" s="799"/>
      <c r="B21" s="797"/>
      <c r="C21" s="797"/>
      <c r="D21" s="798"/>
      <c r="E21" s="795"/>
      <c r="F21" s="797"/>
      <c r="G21" s="797"/>
      <c r="H21" s="797"/>
      <c r="I21" s="797"/>
      <c r="J21" s="797"/>
      <c r="K21" s="798"/>
      <c r="L21" s="795"/>
      <c r="M21" s="796"/>
    </row>
    <row r="22" spans="1:13" ht="18.75" customHeight="1">
      <c r="A22" s="802"/>
      <c r="B22" s="803"/>
      <c r="C22" s="803"/>
      <c r="D22" s="804"/>
      <c r="E22" s="800"/>
      <c r="F22" s="803"/>
      <c r="G22" s="803"/>
      <c r="H22" s="803"/>
      <c r="I22" s="803"/>
      <c r="J22" s="803"/>
      <c r="K22" s="804"/>
      <c r="L22" s="800"/>
      <c r="M22" s="801"/>
    </row>
    <row r="23" spans="1:13" ht="36" customHeight="1" thickBot="1">
      <c r="A23" s="807" t="s">
        <v>412</v>
      </c>
      <c r="B23" s="808"/>
      <c r="C23" s="808"/>
      <c r="D23" s="808"/>
      <c r="E23" s="808"/>
      <c r="F23" s="808"/>
      <c r="G23" s="808"/>
      <c r="H23" s="808"/>
      <c r="I23" s="808"/>
      <c r="J23" s="808"/>
      <c r="K23" s="808"/>
      <c r="L23" s="808"/>
      <c r="M23" s="809"/>
    </row>
    <row r="24" spans="1:13">
      <c r="A24" s="356"/>
      <c r="B24" s="356"/>
      <c r="C24" s="356"/>
      <c r="D24" s="356"/>
      <c r="E24" s="356"/>
      <c r="F24" s="356"/>
      <c r="G24" s="356"/>
      <c r="H24" s="356"/>
      <c r="I24" s="356"/>
      <c r="J24" s="356"/>
      <c r="K24" s="356"/>
      <c r="L24" s="356"/>
      <c r="M24" s="356"/>
    </row>
    <row r="25" spans="1:13" ht="16.899999999999999" customHeight="1">
      <c r="A25" s="359" t="s">
        <v>262</v>
      </c>
      <c r="C25" s="358"/>
      <c r="D25" s="358"/>
      <c r="E25" s="358"/>
      <c r="F25" s="358"/>
      <c r="G25" s="358"/>
      <c r="H25" s="358"/>
      <c r="I25" s="358"/>
      <c r="J25" s="358"/>
      <c r="K25" s="358"/>
      <c r="L25" s="358"/>
      <c r="M25" s="358"/>
    </row>
    <row r="26" spans="1:13" ht="16.899999999999999" customHeight="1">
      <c r="A26" s="847" t="s">
        <v>422</v>
      </c>
      <c r="B26" s="847"/>
      <c r="C26" s="847"/>
      <c r="D26" s="847"/>
      <c r="E26" s="847"/>
      <c r="F26" s="847"/>
      <c r="G26" s="847"/>
      <c r="H26" s="847"/>
      <c r="I26" s="847"/>
      <c r="J26" s="847"/>
      <c r="K26" s="847"/>
      <c r="L26" s="847"/>
      <c r="M26" s="847"/>
    </row>
    <row r="27" spans="1:13" ht="16.899999999999999" customHeight="1">
      <c r="A27" s="354"/>
      <c r="B27" s="358"/>
      <c r="C27" s="358"/>
      <c r="D27" s="358"/>
      <c r="E27" s="358"/>
      <c r="F27" s="358"/>
      <c r="G27" s="358"/>
      <c r="H27" s="358"/>
      <c r="I27" s="358"/>
      <c r="J27" s="358"/>
      <c r="K27" s="358"/>
      <c r="L27" s="358"/>
      <c r="M27" s="358"/>
    </row>
    <row r="28" spans="1:13">
      <c r="A28" s="353"/>
      <c r="B28" s="358"/>
      <c r="C28" s="358"/>
      <c r="D28" s="358"/>
      <c r="E28" s="358"/>
      <c r="F28" s="358"/>
      <c r="G28" s="358"/>
      <c r="H28" s="358"/>
      <c r="I28" s="358"/>
      <c r="J28" s="358"/>
      <c r="K28" s="358"/>
      <c r="L28" s="358"/>
      <c r="M28" s="358"/>
    </row>
  </sheetData>
  <mergeCells count="57">
    <mergeCell ref="A8:D8"/>
    <mergeCell ref="A7:M7"/>
    <mergeCell ref="L8:M8"/>
    <mergeCell ref="E8:K8"/>
    <mergeCell ref="A4:E4"/>
    <mergeCell ref="F4:M4"/>
    <mergeCell ref="A5:B5"/>
    <mergeCell ref="H5:I6"/>
    <mergeCell ref="A6:B6"/>
    <mergeCell ref="A26:M26"/>
    <mergeCell ref="A3:M3"/>
    <mergeCell ref="J5:M6"/>
    <mergeCell ref="C6:G6"/>
    <mergeCell ref="C5:G5"/>
    <mergeCell ref="A22:D22"/>
    <mergeCell ref="E13:K13"/>
    <mergeCell ref="L13:M13"/>
    <mergeCell ref="L16:M16"/>
    <mergeCell ref="A17:D17"/>
    <mergeCell ref="A9:D9"/>
    <mergeCell ref="E9:K9"/>
    <mergeCell ref="L9:M9"/>
    <mergeCell ref="A10:D10"/>
    <mergeCell ref="E10:K10"/>
    <mergeCell ref="L10:M10"/>
    <mergeCell ref="A11:D11"/>
    <mergeCell ref="E11:K11"/>
    <mergeCell ref="L11:M11"/>
    <mergeCell ref="A12:D12"/>
    <mergeCell ref="E12:K12"/>
    <mergeCell ref="L12:M12"/>
    <mergeCell ref="A14:D14"/>
    <mergeCell ref="E14:K14"/>
    <mergeCell ref="L14:M14"/>
    <mergeCell ref="A13:D13"/>
    <mergeCell ref="A15:D15"/>
    <mergeCell ref="E15:K15"/>
    <mergeCell ref="L15:M15"/>
    <mergeCell ref="A23:M23"/>
    <mergeCell ref="A21:D21"/>
    <mergeCell ref="E21:K21"/>
    <mergeCell ref="L21:M21"/>
    <mergeCell ref="E22:K22"/>
    <mergeCell ref="L22:M22"/>
    <mergeCell ref="E17:K17"/>
    <mergeCell ref="L17:M17"/>
    <mergeCell ref="A16:D16"/>
    <mergeCell ref="E16:K16"/>
    <mergeCell ref="A20:D20"/>
    <mergeCell ref="E20:K20"/>
    <mergeCell ref="L20:M20"/>
    <mergeCell ref="A18:D18"/>
    <mergeCell ref="E18:K18"/>
    <mergeCell ref="L18:M18"/>
    <mergeCell ref="A19:D19"/>
    <mergeCell ref="E19:K19"/>
    <mergeCell ref="L19:M19"/>
  </mergeCells>
  <phoneticPr fontId="2"/>
  <printOptions horizontalCentered="1"/>
  <pageMargins left="0.70866141732283461" right="0.59055118110236215"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election activeCell="A2" sqref="A2"/>
    </sheetView>
  </sheetViews>
  <sheetFormatPr defaultRowHeight="13.5"/>
  <cols>
    <col min="1" max="2" width="9" style="240"/>
    <col min="3" max="3" width="13" style="240" customWidth="1"/>
    <col min="4" max="4" width="15.625" style="240" customWidth="1"/>
    <col min="5" max="8" width="10.625" style="240" customWidth="1"/>
    <col min="9" max="9" width="9" style="240"/>
    <col min="10" max="12" width="5.625" style="240" customWidth="1"/>
    <col min="13" max="16384" width="9" style="240"/>
  </cols>
  <sheetData>
    <row r="1" spans="2:13">
      <c r="B1" s="381" t="s">
        <v>449</v>
      </c>
    </row>
    <row r="2" spans="2:13">
      <c r="B2" s="240" t="s">
        <v>448</v>
      </c>
    </row>
    <row r="3" spans="2:13" ht="25.5" customHeight="1">
      <c r="C3" s="856" t="s">
        <v>447</v>
      </c>
      <c r="D3" s="857"/>
      <c r="E3" s="858"/>
      <c r="F3" s="858"/>
      <c r="G3" s="858"/>
      <c r="H3" s="858"/>
    </row>
    <row r="4" spans="2:13" ht="14.25" thickBot="1"/>
    <row r="5" spans="2:13" ht="28.5" customHeight="1">
      <c r="B5" s="380"/>
      <c r="C5" s="379"/>
      <c r="D5" s="379"/>
      <c r="E5" s="379"/>
      <c r="F5" s="379"/>
      <c r="G5" s="379"/>
      <c r="H5" s="379"/>
      <c r="I5" s="379"/>
      <c r="J5" s="379"/>
      <c r="K5" s="379"/>
      <c r="L5" s="379"/>
      <c r="M5" s="378"/>
    </row>
    <row r="6" spans="2:13" ht="22.5" customHeight="1">
      <c r="B6" s="369"/>
      <c r="C6" s="374"/>
      <c r="D6" s="377"/>
      <c r="E6" s="374"/>
      <c r="F6" s="376"/>
      <c r="G6" s="859"/>
      <c r="H6" s="861"/>
      <c r="I6" s="858" t="s">
        <v>446</v>
      </c>
      <c r="J6" s="858"/>
      <c r="K6" s="858"/>
      <c r="L6" s="858"/>
      <c r="M6" s="364"/>
    </row>
    <row r="7" spans="2:13" ht="22.5" customHeight="1">
      <c r="B7" s="369"/>
      <c r="C7" s="371"/>
      <c r="D7" s="373" t="s">
        <v>445</v>
      </c>
      <c r="E7" s="371" t="s">
        <v>444</v>
      </c>
      <c r="F7" s="370" t="s">
        <v>443</v>
      </c>
      <c r="G7" s="851" t="s">
        <v>442</v>
      </c>
      <c r="H7" s="852"/>
      <c r="I7" s="370"/>
      <c r="J7" s="370"/>
      <c r="K7" s="370"/>
      <c r="L7" s="375"/>
      <c r="M7" s="364"/>
    </row>
    <row r="8" spans="2:13" ht="22.5" customHeight="1">
      <c r="B8" s="369"/>
      <c r="C8" s="371"/>
      <c r="D8" s="373" t="s">
        <v>441</v>
      </c>
      <c r="E8" s="371" t="s">
        <v>440</v>
      </c>
      <c r="F8" s="370" t="s">
        <v>432</v>
      </c>
      <c r="G8" s="851" t="s">
        <v>439</v>
      </c>
      <c r="H8" s="852"/>
      <c r="I8" s="370"/>
      <c r="J8" s="370"/>
      <c r="K8" s="370"/>
      <c r="L8" s="372"/>
      <c r="M8" s="364"/>
    </row>
    <row r="9" spans="2:13" ht="22.5" customHeight="1">
      <c r="B9" s="369"/>
      <c r="C9" s="371"/>
      <c r="D9" s="368"/>
      <c r="E9" s="365"/>
      <c r="F9" s="367"/>
      <c r="G9" s="853"/>
      <c r="H9" s="854"/>
      <c r="I9" s="370"/>
      <c r="J9" s="370"/>
      <c r="K9" s="370" t="s">
        <v>438</v>
      </c>
      <c r="L9" s="370"/>
      <c r="M9" s="364"/>
    </row>
    <row r="10" spans="2:13" ht="22.5" customHeight="1">
      <c r="B10" s="369"/>
      <c r="C10" s="373"/>
      <c r="D10" s="372"/>
      <c r="E10" s="370"/>
      <c r="F10" s="370"/>
      <c r="G10" s="370"/>
      <c r="H10" s="370"/>
      <c r="I10" s="370"/>
      <c r="J10" s="370"/>
      <c r="K10" s="370"/>
      <c r="L10" s="372"/>
      <c r="M10" s="364"/>
    </row>
    <row r="11" spans="2:13" ht="22.5" customHeight="1">
      <c r="B11" s="369"/>
      <c r="C11" s="373" t="s">
        <v>437</v>
      </c>
      <c r="D11" s="372"/>
      <c r="E11" s="370"/>
      <c r="F11" s="370"/>
      <c r="G11" s="370"/>
      <c r="H11" s="370"/>
      <c r="I11" s="370"/>
      <c r="J11" s="370"/>
      <c r="K11" s="370"/>
      <c r="L11" s="366"/>
      <c r="M11" s="364"/>
    </row>
    <row r="12" spans="2:13" ht="22.5" customHeight="1">
      <c r="B12" s="369"/>
      <c r="C12" s="373" t="s">
        <v>436</v>
      </c>
      <c r="D12" s="372"/>
      <c r="E12" s="377"/>
      <c r="F12" s="376"/>
      <c r="G12" s="375"/>
      <c r="H12" s="374"/>
      <c r="I12" s="370"/>
      <c r="J12" s="859"/>
      <c r="K12" s="860"/>
      <c r="L12" s="861"/>
      <c r="M12" s="364"/>
    </row>
    <row r="13" spans="2:13" ht="22.5" customHeight="1">
      <c r="B13" s="369"/>
      <c r="C13" s="373"/>
      <c r="D13" s="372"/>
      <c r="E13" s="373"/>
      <c r="F13" s="370" t="s">
        <v>435</v>
      </c>
      <c r="G13" s="372"/>
      <c r="H13" s="371" t="s">
        <v>434</v>
      </c>
      <c r="I13" s="370"/>
      <c r="J13" s="862" t="s">
        <v>433</v>
      </c>
      <c r="K13" s="863"/>
      <c r="L13" s="864"/>
      <c r="M13" s="364"/>
    </row>
    <row r="14" spans="2:13" ht="22.5" customHeight="1">
      <c r="B14" s="369"/>
      <c r="C14" s="373"/>
      <c r="D14" s="372"/>
      <c r="E14" s="373"/>
      <c r="F14" s="370"/>
      <c r="G14" s="372"/>
      <c r="H14" s="371" t="s">
        <v>432</v>
      </c>
      <c r="I14" s="370"/>
      <c r="J14" s="862"/>
      <c r="K14" s="863"/>
      <c r="L14" s="864"/>
      <c r="M14" s="364"/>
    </row>
    <row r="15" spans="2:13" ht="22.5" customHeight="1">
      <c r="B15" s="369"/>
      <c r="C15" s="368"/>
      <c r="D15" s="366"/>
      <c r="E15" s="368"/>
      <c r="F15" s="367"/>
      <c r="G15" s="366"/>
      <c r="H15" s="365"/>
      <c r="I15" s="365"/>
      <c r="J15" s="853"/>
      <c r="K15" s="855"/>
      <c r="L15" s="854"/>
      <c r="M15" s="364"/>
    </row>
    <row r="16" spans="2:13" ht="71.25" customHeight="1" thickBot="1">
      <c r="B16" s="363"/>
      <c r="C16" s="362"/>
      <c r="D16" s="362"/>
      <c r="E16" s="362"/>
      <c r="F16" s="362"/>
      <c r="G16" s="362"/>
      <c r="H16" s="362"/>
      <c r="I16" s="362"/>
      <c r="J16" s="362"/>
      <c r="K16" s="362"/>
      <c r="L16" s="362"/>
      <c r="M16" s="361"/>
    </row>
    <row r="17" spans="2:3" ht="22.5" customHeight="1">
      <c r="B17" s="360" t="s">
        <v>431</v>
      </c>
      <c r="C17" s="240" t="s">
        <v>430</v>
      </c>
    </row>
    <row r="18" spans="2:3" ht="22.5" customHeight="1">
      <c r="B18" s="240">
        <v>2</v>
      </c>
      <c r="C18" s="240" t="s">
        <v>429</v>
      </c>
    </row>
    <row r="19" spans="2:3" ht="22.5" customHeight="1">
      <c r="B19" s="240">
        <v>3</v>
      </c>
      <c r="C19" s="240" t="s">
        <v>428</v>
      </c>
    </row>
  </sheetData>
  <mergeCells count="11">
    <mergeCell ref="G7:H7"/>
    <mergeCell ref="G8:H8"/>
    <mergeCell ref="G9:H9"/>
    <mergeCell ref="J15:L15"/>
    <mergeCell ref="C3:D3"/>
    <mergeCell ref="E3:H3"/>
    <mergeCell ref="I6:L6"/>
    <mergeCell ref="J12:L12"/>
    <mergeCell ref="J13:L13"/>
    <mergeCell ref="J14:L14"/>
    <mergeCell ref="G6:H6"/>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view="pageBreakPreview" zoomScaleNormal="100" zoomScaleSheetLayoutView="100" workbookViewId="0">
      <selection activeCell="L17" sqref="L17"/>
    </sheetView>
  </sheetViews>
  <sheetFormatPr defaultRowHeight="14.25"/>
  <cols>
    <col min="1" max="1" width="9" style="382"/>
    <col min="2" max="2" width="9" style="382" customWidth="1"/>
    <col min="3" max="8" width="9" style="382"/>
    <col min="9" max="9" width="11.75" style="382" customWidth="1"/>
    <col min="10" max="10" width="6.625" style="382" customWidth="1"/>
    <col min="11" max="16384" width="9" style="382"/>
  </cols>
  <sheetData>
    <row r="1" spans="1:9">
      <c r="A1" s="384" t="s">
        <v>537</v>
      </c>
    </row>
    <row r="3" spans="1:9">
      <c r="A3" s="868" t="s">
        <v>536</v>
      </c>
      <c r="B3" s="868"/>
      <c r="C3" s="868"/>
      <c r="D3" s="868"/>
      <c r="E3" s="868"/>
      <c r="F3" s="868"/>
      <c r="G3" s="868"/>
      <c r="H3" s="868"/>
      <c r="I3" s="868"/>
    </row>
    <row r="5" spans="1:9">
      <c r="A5" s="866" t="s">
        <v>535</v>
      </c>
      <c r="B5" s="866"/>
      <c r="C5" s="866"/>
      <c r="D5" s="866"/>
      <c r="E5" s="866"/>
      <c r="F5" s="866"/>
      <c r="G5" s="866"/>
      <c r="H5" s="866"/>
    </row>
    <row r="6" spans="1:9" ht="14.65" customHeight="1">
      <c r="A6" s="869" t="s">
        <v>340</v>
      </c>
      <c r="B6" s="869"/>
      <c r="C6" s="869"/>
      <c r="D6" s="385"/>
      <c r="E6" s="385"/>
      <c r="F6" s="385"/>
      <c r="G6" s="385"/>
      <c r="H6" s="385"/>
    </row>
    <row r="7" spans="1:9" ht="14.65" customHeight="1">
      <c r="A7" s="869" t="s">
        <v>534</v>
      </c>
      <c r="B7" s="869"/>
      <c r="C7" s="869"/>
    </row>
    <row r="8" spans="1:9">
      <c r="E8" s="384" t="s">
        <v>533</v>
      </c>
    </row>
    <row r="9" spans="1:9" ht="26.25" customHeight="1">
      <c r="A9" s="866" t="s">
        <v>532</v>
      </c>
      <c r="B9" s="866"/>
      <c r="C9" s="866"/>
      <c r="D9" s="866"/>
      <c r="E9" s="867"/>
      <c r="F9" s="867"/>
      <c r="G9" s="867"/>
      <c r="H9" s="867"/>
    </row>
    <row r="10" spans="1:9">
      <c r="A10" s="384"/>
      <c r="B10" s="384"/>
      <c r="C10" s="384"/>
      <c r="E10" s="384" t="s">
        <v>531</v>
      </c>
    </row>
    <row r="11" spans="1:9" ht="26.25" customHeight="1">
      <c r="E11" s="867"/>
      <c r="F11" s="867"/>
      <c r="G11" s="867"/>
      <c r="H11" s="867"/>
    </row>
    <row r="13" spans="1:9">
      <c r="A13" s="869" t="s">
        <v>530</v>
      </c>
      <c r="B13" s="869"/>
      <c r="C13" s="869"/>
      <c r="D13" s="869"/>
      <c r="E13" s="869"/>
      <c r="F13" s="869"/>
      <c r="G13" s="869"/>
      <c r="H13" s="869"/>
    </row>
    <row r="15" spans="1:9">
      <c r="A15" s="869" t="s">
        <v>529</v>
      </c>
      <c r="B15" s="869"/>
      <c r="C15" s="869"/>
      <c r="D15" s="869"/>
      <c r="E15" s="869"/>
      <c r="F15" s="869"/>
      <c r="G15" s="869"/>
      <c r="H15" s="869"/>
      <c r="I15" s="869"/>
    </row>
    <row r="17" spans="1:10">
      <c r="A17" s="383" t="s">
        <v>528</v>
      </c>
    </row>
    <row r="18" spans="1:10">
      <c r="A18" s="865" t="s">
        <v>527</v>
      </c>
      <c r="B18" s="865"/>
      <c r="C18" s="865"/>
      <c r="D18" s="865"/>
      <c r="E18" s="865"/>
      <c r="F18" s="865"/>
      <c r="G18" s="865"/>
      <c r="H18" s="865"/>
      <c r="I18" s="865"/>
      <c r="J18" s="865"/>
    </row>
    <row r="19" spans="1:10">
      <c r="A19" s="865" t="s">
        <v>526</v>
      </c>
      <c r="B19" s="865"/>
      <c r="C19" s="865"/>
      <c r="D19" s="865"/>
      <c r="E19" s="865"/>
      <c r="F19" s="865"/>
      <c r="G19" s="865"/>
      <c r="H19" s="865"/>
      <c r="I19" s="865"/>
      <c r="J19" s="865"/>
    </row>
    <row r="20" spans="1:10">
      <c r="A20" s="865" t="s">
        <v>525</v>
      </c>
      <c r="B20" s="865"/>
      <c r="C20" s="865"/>
      <c r="D20" s="865"/>
      <c r="E20" s="865"/>
      <c r="F20" s="865"/>
      <c r="G20" s="865"/>
      <c r="H20" s="865"/>
      <c r="I20" s="865"/>
      <c r="J20" s="865"/>
    </row>
    <row r="21" spans="1:10">
      <c r="A21" s="865" t="s">
        <v>524</v>
      </c>
      <c r="B21" s="865"/>
      <c r="C21" s="865"/>
      <c r="D21" s="865"/>
      <c r="E21" s="865"/>
      <c r="F21" s="865"/>
      <c r="G21" s="865"/>
      <c r="H21" s="865"/>
      <c r="I21" s="865"/>
      <c r="J21" s="865"/>
    </row>
    <row r="22" spans="1:10">
      <c r="A22" s="865" t="s">
        <v>523</v>
      </c>
      <c r="B22" s="865"/>
      <c r="C22" s="865"/>
      <c r="D22" s="865"/>
      <c r="E22" s="865"/>
      <c r="F22" s="865"/>
      <c r="G22" s="865"/>
      <c r="H22" s="865"/>
      <c r="I22" s="865"/>
      <c r="J22" s="865"/>
    </row>
    <row r="23" spans="1:10">
      <c r="A23" s="865" t="s">
        <v>522</v>
      </c>
      <c r="B23" s="865"/>
      <c r="C23" s="865"/>
      <c r="D23" s="865"/>
      <c r="E23" s="865"/>
      <c r="F23" s="865"/>
      <c r="G23" s="865"/>
      <c r="H23" s="865"/>
      <c r="I23" s="865"/>
      <c r="J23" s="865"/>
    </row>
    <row r="24" spans="1:10">
      <c r="A24" s="383" t="s">
        <v>521</v>
      </c>
      <c r="B24" s="383"/>
      <c r="C24" s="383"/>
      <c r="D24" s="383"/>
      <c r="E24" s="383"/>
      <c r="F24" s="383"/>
      <c r="G24" s="383"/>
      <c r="H24" s="383"/>
      <c r="I24" s="383"/>
      <c r="J24" s="383"/>
    </row>
    <row r="25" spans="1:10">
      <c r="A25" s="865" t="s">
        <v>520</v>
      </c>
      <c r="B25" s="865"/>
      <c r="C25" s="865"/>
      <c r="D25" s="865"/>
      <c r="E25" s="865"/>
      <c r="F25" s="865"/>
      <c r="G25" s="865"/>
      <c r="H25" s="865"/>
      <c r="I25" s="865"/>
      <c r="J25" s="865"/>
    </row>
    <row r="26" spans="1:10">
      <c r="A26" s="865" t="s">
        <v>519</v>
      </c>
      <c r="B26" s="865"/>
      <c r="C26" s="865"/>
      <c r="D26" s="865"/>
      <c r="E26" s="865"/>
      <c r="F26" s="865"/>
      <c r="G26" s="865"/>
      <c r="H26" s="865"/>
      <c r="I26" s="865"/>
      <c r="J26" s="865"/>
    </row>
    <row r="27" spans="1:10">
      <c r="A27" s="865" t="s">
        <v>518</v>
      </c>
      <c r="B27" s="865"/>
      <c r="C27" s="865"/>
      <c r="D27" s="865"/>
      <c r="E27" s="865"/>
      <c r="F27" s="865"/>
      <c r="G27" s="865"/>
      <c r="H27" s="865"/>
      <c r="I27" s="865"/>
      <c r="J27" s="865"/>
    </row>
    <row r="28" spans="1:10">
      <c r="A28" s="865" t="s">
        <v>517</v>
      </c>
      <c r="B28" s="865"/>
      <c r="C28" s="865"/>
      <c r="D28" s="865"/>
      <c r="E28" s="865"/>
      <c r="F28" s="865"/>
      <c r="G28" s="865"/>
      <c r="H28" s="865"/>
      <c r="I28" s="865"/>
      <c r="J28" s="865"/>
    </row>
    <row r="29" spans="1:10">
      <c r="A29" s="865" t="s">
        <v>516</v>
      </c>
      <c r="B29" s="865"/>
      <c r="C29" s="865"/>
      <c r="D29" s="865"/>
      <c r="E29" s="865"/>
      <c r="F29" s="865"/>
      <c r="G29" s="865"/>
      <c r="H29" s="865"/>
      <c r="I29" s="865"/>
      <c r="J29" s="865"/>
    </row>
    <row r="30" spans="1:10">
      <c r="A30" s="865" t="s">
        <v>515</v>
      </c>
      <c r="B30" s="865"/>
      <c r="C30" s="865"/>
      <c r="D30" s="865"/>
      <c r="E30" s="865"/>
      <c r="F30" s="865"/>
      <c r="G30" s="865"/>
      <c r="H30" s="865"/>
      <c r="I30" s="865"/>
      <c r="J30" s="865"/>
    </row>
    <row r="31" spans="1:10">
      <c r="A31" s="865" t="s">
        <v>514</v>
      </c>
      <c r="B31" s="865"/>
      <c r="C31" s="865"/>
      <c r="D31" s="865"/>
      <c r="E31" s="865"/>
      <c r="F31" s="865"/>
      <c r="G31" s="865"/>
      <c r="H31" s="865"/>
      <c r="I31" s="865"/>
      <c r="J31" s="865"/>
    </row>
    <row r="32" spans="1:10">
      <c r="A32" s="865" t="s">
        <v>513</v>
      </c>
      <c r="B32" s="865"/>
      <c r="C32" s="865"/>
      <c r="D32" s="865"/>
      <c r="E32" s="865"/>
      <c r="F32" s="865"/>
      <c r="G32" s="865"/>
      <c r="H32" s="865"/>
      <c r="I32" s="865"/>
      <c r="J32" s="865"/>
    </row>
    <row r="33" spans="1:10">
      <c r="A33" s="865" t="s">
        <v>512</v>
      </c>
      <c r="B33" s="865"/>
      <c r="C33" s="865"/>
      <c r="D33" s="865"/>
      <c r="E33" s="865"/>
      <c r="F33" s="865"/>
      <c r="G33" s="865"/>
      <c r="H33" s="865"/>
      <c r="I33" s="865"/>
      <c r="J33" s="865"/>
    </row>
    <row r="34" spans="1:10">
      <c r="A34" s="865" t="s">
        <v>511</v>
      </c>
      <c r="B34" s="865"/>
      <c r="C34" s="865"/>
      <c r="D34" s="865"/>
      <c r="E34" s="865"/>
      <c r="F34" s="865"/>
      <c r="G34" s="865"/>
      <c r="H34" s="865"/>
      <c r="I34" s="865"/>
      <c r="J34" s="865"/>
    </row>
    <row r="35" spans="1:10">
      <c r="A35" s="865" t="s">
        <v>510</v>
      </c>
      <c r="B35" s="865"/>
      <c r="C35" s="865"/>
      <c r="D35" s="865"/>
      <c r="E35" s="865"/>
      <c r="F35" s="865"/>
      <c r="G35" s="865"/>
      <c r="H35" s="865"/>
      <c r="I35" s="865"/>
      <c r="J35" s="865"/>
    </row>
    <row r="36" spans="1:10">
      <c r="A36" s="865" t="s">
        <v>509</v>
      </c>
      <c r="B36" s="865"/>
      <c r="C36" s="865"/>
      <c r="D36" s="865"/>
      <c r="E36" s="865"/>
      <c r="F36" s="865"/>
      <c r="G36" s="865"/>
      <c r="H36" s="865"/>
      <c r="I36" s="865"/>
      <c r="J36" s="865"/>
    </row>
    <row r="37" spans="1:10">
      <c r="A37" s="865" t="s">
        <v>508</v>
      </c>
      <c r="B37" s="865"/>
      <c r="C37" s="865"/>
      <c r="D37" s="865"/>
      <c r="E37" s="865"/>
      <c r="F37" s="865"/>
      <c r="G37" s="865"/>
      <c r="H37" s="865"/>
      <c r="I37" s="865"/>
      <c r="J37" s="865"/>
    </row>
    <row r="38" spans="1:10">
      <c r="A38" s="865" t="s">
        <v>507</v>
      </c>
      <c r="B38" s="865"/>
      <c r="C38" s="865"/>
      <c r="D38" s="865"/>
      <c r="E38" s="865"/>
      <c r="F38" s="865"/>
      <c r="G38" s="865"/>
      <c r="H38" s="865"/>
      <c r="I38" s="865"/>
      <c r="J38" s="865"/>
    </row>
    <row r="39" spans="1:10">
      <c r="A39" s="865" t="s">
        <v>506</v>
      </c>
      <c r="B39" s="865"/>
      <c r="C39" s="865"/>
      <c r="D39" s="865"/>
      <c r="E39" s="865"/>
      <c r="F39" s="865"/>
      <c r="G39" s="865"/>
      <c r="H39" s="865"/>
      <c r="I39" s="865"/>
      <c r="J39" s="865"/>
    </row>
    <row r="40" spans="1:10">
      <c r="A40" s="865" t="s">
        <v>505</v>
      </c>
      <c r="B40" s="865"/>
      <c r="C40" s="865"/>
      <c r="D40" s="865"/>
      <c r="E40" s="865"/>
      <c r="F40" s="865"/>
      <c r="G40" s="865"/>
      <c r="H40" s="865"/>
      <c r="I40" s="865"/>
      <c r="J40" s="865"/>
    </row>
    <row r="41" spans="1:10">
      <c r="A41" s="865" t="s">
        <v>504</v>
      </c>
      <c r="B41" s="865"/>
      <c r="C41" s="865"/>
      <c r="D41" s="865"/>
      <c r="E41" s="865"/>
      <c r="F41" s="865"/>
      <c r="G41" s="865"/>
      <c r="H41" s="865"/>
      <c r="I41" s="865"/>
      <c r="J41" s="865"/>
    </row>
    <row r="42" spans="1:10">
      <c r="A42" s="865" t="s">
        <v>503</v>
      </c>
      <c r="B42" s="865"/>
      <c r="C42" s="865"/>
      <c r="D42" s="865"/>
      <c r="E42" s="865"/>
      <c r="F42" s="865"/>
      <c r="G42" s="865"/>
      <c r="H42" s="865"/>
      <c r="I42" s="865"/>
      <c r="J42" s="865"/>
    </row>
    <row r="43" spans="1:10">
      <c r="A43" s="865" t="s">
        <v>502</v>
      </c>
      <c r="B43" s="865"/>
      <c r="C43" s="865"/>
      <c r="D43" s="865"/>
      <c r="E43" s="865"/>
      <c r="F43" s="865"/>
      <c r="G43" s="865"/>
      <c r="H43" s="865"/>
      <c r="I43" s="865"/>
      <c r="J43" s="865"/>
    </row>
    <row r="44" spans="1:10">
      <c r="A44" s="865" t="s">
        <v>501</v>
      </c>
      <c r="B44" s="865"/>
      <c r="C44" s="865"/>
      <c r="D44" s="865"/>
      <c r="E44" s="865"/>
      <c r="F44" s="865"/>
      <c r="G44" s="865"/>
      <c r="H44" s="865"/>
      <c r="I44" s="865"/>
      <c r="J44" s="865"/>
    </row>
    <row r="45" spans="1:10">
      <c r="A45" s="865" t="s">
        <v>483</v>
      </c>
      <c r="B45" s="865"/>
      <c r="C45" s="865"/>
      <c r="D45" s="865"/>
      <c r="E45" s="865"/>
      <c r="F45" s="865"/>
      <c r="G45" s="865"/>
      <c r="H45" s="865"/>
      <c r="I45" s="865"/>
      <c r="J45" s="865"/>
    </row>
    <row r="46" spans="1:10">
      <c r="A46" s="865" t="s">
        <v>482</v>
      </c>
      <c r="B46" s="865"/>
      <c r="C46" s="865"/>
      <c r="D46" s="865"/>
      <c r="E46" s="865"/>
      <c r="F46" s="865"/>
      <c r="G46" s="865"/>
      <c r="H46" s="865"/>
      <c r="I46" s="865"/>
      <c r="J46" s="865"/>
    </row>
    <row r="47" spans="1:10">
      <c r="A47" s="865" t="s">
        <v>481</v>
      </c>
      <c r="B47" s="865"/>
      <c r="C47" s="865"/>
      <c r="D47" s="865"/>
      <c r="E47" s="865"/>
      <c r="F47" s="865"/>
      <c r="G47" s="865"/>
      <c r="H47" s="865"/>
      <c r="I47" s="865"/>
      <c r="J47" s="865"/>
    </row>
    <row r="48" spans="1:10">
      <c r="A48" s="865" t="s">
        <v>480</v>
      </c>
      <c r="B48" s="865"/>
      <c r="C48" s="865"/>
      <c r="D48" s="865"/>
      <c r="E48" s="865"/>
      <c r="F48" s="865"/>
      <c r="G48" s="865"/>
      <c r="H48" s="865"/>
      <c r="I48" s="865"/>
      <c r="J48" s="865"/>
    </row>
    <row r="49" spans="1:10">
      <c r="A49" s="865" t="s">
        <v>479</v>
      </c>
      <c r="B49" s="865"/>
      <c r="C49" s="865"/>
      <c r="D49" s="865"/>
      <c r="E49" s="865"/>
      <c r="F49" s="865"/>
      <c r="G49" s="865"/>
      <c r="H49" s="865"/>
      <c r="I49" s="865"/>
      <c r="J49" s="865"/>
    </row>
    <row r="50" spans="1:10">
      <c r="A50" s="865" t="s">
        <v>500</v>
      </c>
      <c r="B50" s="865"/>
      <c r="C50" s="865"/>
      <c r="D50" s="865"/>
      <c r="E50" s="865"/>
      <c r="F50" s="865"/>
      <c r="G50" s="865"/>
      <c r="H50" s="865"/>
      <c r="I50" s="865"/>
      <c r="J50" s="865"/>
    </row>
    <row r="51" spans="1:10">
      <c r="A51" s="865" t="s">
        <v>499</v>
      </c>
      <c r="B51" s="865"/>
      <c r="C51" s="865"/>
      <c r="D51" s="865"/>
      <c r="E51" s="865"/>
      <c r="F51" s="865"/>
      <c r="G51" s="865"/>
      <c r="H51" s="865"/>
      <c r="I51" s="865"/>
      <c r="J51" s="865"/>
    </row>
    <row r="52" spans="1:10">
      <c r="A52" s="865" t="s">
        <v>498</v>
      </c>
      <c r="B52" s="865"/>
      <c r="C52" s="865"/>
      <c r="D52" s="865"/>
      <c r="E52" s="865"/>
      <c r="F52" s="865"/>
      <c r="G52" s="865"/>
      <c r="H52" s="865"/>
      <c r="I52" s="865"/>
      <c r="J52" s="865"/>
    </row>
    <row r="53" spans="1:10">
      <c r="A53" s="865" t="s">
        <v>497</v>
      </c>
      <c r="B53" s="865"/>
      <c r="C53" s="865"/>
      <c r="D53" s="865"/>
      <c r="E53" s="865"/>
      <c r="F53" s="865"/>
      <c r="G53" s="865"/>
      <c r="H53" s="865"/>
      <c r="I53" s="865"/>
      <c r="J53" s="865"/>
    </row>
    <row r="54" spans="1:10">
      <c r="A54" s="865" t="s">
        <v>496</v>
      </c>
      <c r="B54" s="865"/>
      <c r="C54" s="865"/>
      <c r="D54" s="865"/>
      <c r="E54" s="865"/>
      <c r="F54" s="865"/>
      <c r="G54" s="865"/>
      <c r="H54" s="865"/>
      <c r="I54" s="865"/>
      <c r="J54" s="865"/>
    </row>
    <row r="55" spans="1:10">
      <c r="A55" s="865" t="s">
        <v>495</v>
      </c>
      <c r="B55" s="865"/>
      <c r="C55" s="865"/>
      <c r="D55" s="865"/>
      <c r="E55" s="865"/>
      <c r="F55" s="865"/>
      <c r="G55" s="865"/>
      <c r="H55" s="865"/>
      <c r="I55" s="865"/>
      <c r="J55" s="865"/>
    </row>
    <row r="56" spans="1:10">
      <c r="A56" s="865" t="s">
        <v>494</v>
      </c>
      <c r="B56" s="865"/>
      <c r="C56" s="865"/>
      <c r="D56" s="865"/>
      <c r="E56" s="865"/>
      <c r="F56" s="865"/>
      <c r="G56" s="865"/>
      <c r="H56" s="865"/>
      <c r="I56" s="865"/>
      <c r="J56" s="865"/>
    </row>
    <row r="57" spans="1:10">
      <c r="A57" s="865" t="s">
        <v>493</v>
      </c>
      <c r="B57" s="865"/>
      <c r="C57" s="865"/>
      <c r="D57" s="865"/>
      <c r="E57" s="865"/>
      <c r="F57" s="865"/>
      <c r="G57" s="865"/>
      <c r="H57" s="865"/>
      <c r="I57" s="865"/>
      <c r="J57" s="865"/>
    </row>
    <row r="58" spans="1:10">
      <c r="A58" s="865" t="s">
        <v>492</v>
      </c>
      <c r="B58" s="865"/>
      <c r="C58" s="865"/>
      <c r="D58" s="865"/>
      <c r="E58" s="865"/>
      <c r="F58" s="865"/>
      <c r="G58" s="865"/>
      <c r="H58" s="865"/>
      <c r="I58" s="865"/>
      <c r="J58" s="865"/>
    </row>
    <row r="59" spans="1:10">
      <c r="A59" s="865" t="s">
        <v>491</v>
      </c>
      <c r="B59" s="865"/>
      <c r="C59" s="865"/>
      <c r="D59" s="865"/>
      <c r="E59" s="865"/>
      <c r="F59" s="865"/>
      <c r="G59" s="865"/>
      <c r="H59" s="865"/>
      <c r="I59" s="865"/>
      <c r="J59" s="865"/>
    </row>
    <row r="60" spans="1:10">
      <c r="A60" s="865" t="s">
        <v>490</v>
      </c>
      <c r="B60" s="865"/>
      <c r="C60" s="865"/>
      <c r="D60" s="865"/>
      <c r="E60" s="865"/>
      <c r="F60" s="865"/>
      <c r="G60" s="865"/>
      <c r="H60" s="865"/>
      <c r="I60" s="865"/>
      <c r="J60" s="865"/>
    </row>
    <row r="61" spans="1:10">
      <c r="A61" s="865" t="s">
        <v>489</v>
      </c>
      <c r="B61" s="865"/>
      <c r="C61" s="865"/>
      <c r="D61" s="865"/>
      <c r="E61" s="865"/>
      <c r="F61" s="865"/>
      <c r="G61" s="865"/>
      <c r="H61" s="865"/>
      <c r="I61" s="865"/>
      <c r="J61" s="865"/>
    </row>
    <row r="62" spans="1:10">
      <c r="A62" s="865" t="s">
        <v>488</v>
      </c>
      <c r="B62" s="865"/>
      <c r="C62" s="865"/>
      <c r="D62" s="865"/>
      <c r="E62" s="865"/>
      <c r="F62" s="865"/>
      <c r="G62" s="865"/>
      <c r="H62" s="865"/>
      <c r="I62" s="865"/>
      <c r="J62" s="865"/>
    </row>
    <row r="63" spans="1:10">
      <c r="A63" s="865" t="s">
        <v>487</v>
      </c>
      <c r="B63" s="865"/>
      <c r="C63" s="865"/>
      <c r="D63" s="865"/>
      <c r="E63" s="865"/>
      <c r="F63" s="865"/>
      <c r="G63" s="865"/>
      <c r="H63" s="865"/>
      <c r="I63" s="865"/>
      <c r="J63" s="865"/>
    </row>
    <row r="64" spans="1:10">
      <c r="A64" s="865" t="s">
        <v>486</v>
      </c>
      <c r="B64" s="865"/>
      <c r="C64" s="865"/>
      <c r="D64" s="865"/>
      <c r="E64" s="865"/>
      <c r="F64" s="865"/>
      <c r="G64" s="865"/>
      <c r="H64" s="865"/>
      <c r="I64" s="865"/>
      <c r="J64" s="865"/>
    </row>
    <row r="65" spans="1:10">
      <c r="A65" s="865" t="s">
        <v>485</v>
      </c>
      <c r="B65" s="865"/>
      <c r="C65" s="865"/>
      <c r="D65" s="865"/>
      <c r="E65" s="865"/>
      <c r="F65" s="865"/>
      <c r="G65" s="865"/>
      <c r="H65" s="865"/>
      <c r="I65" s="865"/>
      <c r="J65" s="865"/>
    </row>
    <row r="66" spans="1:10">
      <c r="A66" s="865" t="s">
        <v>484</v>
      </c>
      <c r="B66" s="865"/>
      <c r="C66" s="865"/>
      <c r="D66" s="865"/>
      <c r="E66" s="865"/>
      <c r="F66" s="865"/>
      <c r="G66" s="865"/>
      <c r="H66" s="865"/>
      <c r="I66" s="865"/>
      <c r="J66" s="865"/>
    </row>
    <row r="67" spans="1:10">
      <c r="A67" s="865" t="s">
        <v>483</v>
      </c>
      <c r="B67" s="865"/>
      <c r="C67" s="865"/>
      <c r="D67" s="865"/>
      <c r="E67" s="865"/>
      <c r="F67" s="865"/>
      <c r="G67" s="865"/>
      <c r="H67" s="865"/>
      <c r="I67" s="865"/>
      <c r="J67" s="865"/>
    </row>
    <row r="68" spans="1:10">
      <c r="A68" s="865" t="s">
        <v>482</v>
      </c>
      <c r="B68" s="865"/>
      <c r="C68" s="865"/>
      <c r="D68" s="865"/>
      <c r="E68" s="865"/>
      <c r="F68" s="865"/>
      <c r="G68" s="865"/>
      <c r="H68" s="865"/>
      <c r="I68" s="865"/>
      <c r="J68" s="865"/>
    </row>
    <row r="69" spans="1:10">
      <c r="A69" s="865" t="s">
        <v>481</v>
      </c>
      <c r="B69" s="865"/>
      <c r="C69" s="865"/>
      <c r="D69" s="865"/>
      <c r="E69" s="865"/>
      <c r="F69" s="865"/>
      <c r="G69" s="865"/>
      <c r="H69" s="865"/>
      <c r="I69" s="865"/>
      <c r="J69" s="865"/>
    </row>
    <row r="70" spans="1:10">
      <c r="A70" s="865" t="s">
        <v>480</v>
      </c>
      <c r="B70" s="865"/>
      <c r="C70" s="865"/>
      <c r="D70" s="865"/>
      <c r="E70" s="865"/>
      <c r="F70" s="865"/>
      <c r="G70" s="865"/>
      <c r="H70" s="865"/>
      <c r="I70" s="865"/>
      <c r="J70" s="865"/>
    </row>
    <row r="71" spans="1:10">
      <c r="A71" s="865" t="s">
        <v>479</v>
      </c>
      <c r="B71" s="865"/>
      <c r="C71" s="865"/>
      <c r="D71" s="865"/>
      <c r="E71" s="865"/>
      <c r="F71" s="865"/>
      <c r="G71" s="865"/>
      <c r="H71" s="865"/>
      <c r="I71" s="865"/>
      <c r="J71" s="865"/>
    </row>
    <row r="72" spans="1:10">
      <c r="A72" s="865" t="s">
        <v>478</v>
      </c>
      <c r="B72" s="865"/>
      <c r="C72" s="865"/>
      <c r="D72" s="865"/>
      <c r="E72" s="865"/>
      <c r="F72" s="865"/>
      <c r="G72" s="865"/>
      <c r="H72" s="865"/>
      <c r="I72" s="865"/>
      <c r="J72" s="865"/>
    </row>
    <row r="73" spans="1:10">
      <c r="A73" s="870" t="s">
        <v>477</v>
      </c>
      <c r="B73" s="870"/>
      <c r="C73" s="870"/>
      <c r="D73" s="870"/>
      <c r="E73" s="870"/>
      <c r="F73" s="870"/>
      <c r="G73" s="870"/>
      <c r="H73" s="870"/>
      <c r="I73" s="870"/>
      <c r="J73" s="870"/>
    </row>
    <row r="74" spans="1:10">
      <c r="A74" s="865" t="s">
        <v>476</v>
      </c>
      <c r="B74" s="865"/>
      <c r="C74" s="865"/>
      <c r="D74" s="865"/>
      <c r="E74" s="865"/>
      <c r="F74" s="865"/>
      <c r="G74" s="865"/>
      <c r="H74" s="865"/>
      <c r="I74" s="865"/>
      <c r="J74" s="865"/>
    </row>
    <row r="75" spans="1:10">
      <c r="A75" s="865" t="s">
        <v>475</v>
      </c>
      <c r="B75" s="865"/>
      <c r="C75" s="865"/>
      <c r="D75" s="865"/>
      <c r="E75" s="865"/>
      <c r="F75" s="865"/>
      <c r="G75" s="865"/>
      <c r="H75" s="865"/>
      <c r="I75" s="865"/>
      <c r="J75" s="865"/>
    </row>
    <row r="76" spans="1:10">
      <c r="A76" s="865" t="s">
        <v>474</v>
      </c>
      <c r="B76" s="865"/>
      <c r="C76" s="865"/>
      <c r="D76" s="865"/>
      <c r="E76" s="865"/>
      <c r="F76" s="865"/>
      <c r="G76" s="865"/>
      <c r="H76" s="865"/>
      <c r="I76" s="865"/>
      <c r="J76" s="865"/>
    </row>
    <row r="77" spans="1:10">
      <c r="A77" s="865" t="s">
        <v>473</v>
      </c>
      <c r="B77" s="865"/>
      <c r="C77" s="865"/>
      <c r="D77" s="865"/>
      <c r="E77" s="865"/>
      <c r="F77" s="865"/>
      <c r="G77" s="865"/>
      <c r="H77" s="865"/>
      <c r="I77" s="865"/>
      <c r="J77" s="865"/>
    </row>
    <row r="78" spans="1:10">
      <c r="A78" s="865" t="s">
        <v>472</v>
      </c>
      <c r="B78" s="865"/>
      <c r="C78" s="865"/>
      <c r="D78" s="865"/>
      <c r="E78" s="865"/>
      <c r="F78" s="865"/>
      <c r="G78" s="865"/>
      <c r="H78" s="865"/>
      <c r="I78" s="865"/>
      <c r="J78" s="865"/>
    </row>
    <row r="79" spans="1:10">
      <c r="A79" s="865" t="s">
        <v>471</v>
      </c>
      <c r="B79" s="865"/>
      <c r="C79" s="865"/>
      <c r="D79" s="865"/>
      <c r="E79" s="865"/>
      <c r="F79" s="865"/>
      <c r="G79" s="865"/>
      <c r="H79" s="865"/>
      <c r="I79" s="865"/>
      <c r="J79" s="865"/>
    </row>
    <row r="80" spans="1:10">
      <c r="A80" s="865" t="s">
        <v>470</v>
      </c>
      <c r="B80" s="865"/>
      <c r="C80" s="865"/>
      <c r="D80" s="865"/>
      <c r="E80" s="865"/>
      <c r="F80" s="865"/>
      <c r="G80" s="865"/>
      <c r="H80" s="865"/>
      <c r="I80" s="865"/>
      <c r="J80" s="865"/>
    </row>
    <row r="81" spans="1:10">
      <c r="A81" s="865" t="s">
        <v>469</v>
      </c>
      <c r="B81" s="865"/>
      <c r="C81" s="865"/>
      <c r="D81" s="865"/>
      <c r="E81" s="865"/>
      <c r="F81" s="865"/>
      <c r="G81" s="865"/>
      <c r="H81" s="865"/>
      <c r="I81" s="865"/>
      <c r="J81" s="865"/>
    </row>
    <row r="82" spans="1:10">
      <c r="A82" s="865" t="s">
        <v>468</v>
      </c>
      <c r="B82" s="865"/>
      <c r="C82" s="865"/>
      <c r="D82" s="865"/>
      <c r="E82" s="865"/>
      <c r="F82" s="865"/>
      <c r="G82" s="865"/>
      <c r="H82" s="865"/>
      <c r="I82" s="865"/>
      <c r="J82" s="865"/>
    </row>
    <row r="83" spans="1:10">
      <c r="A83" s="865" t="s">
        <v>467</v>
      </c>
      <c r="B83" s="865"/>
      <c r="C83" s="865"/>
      <c r="D83" s="865"/>
      <c r="E83" s="865"/>
      <c r="F83" s="865"/>
      <c r="G83" s="865"/>
      <c r="H83" s="865"/>
      <c r="I83" s="865"/>
      <c r="J83" s="865"/>
    </row>
    <row r="84" spans="1:10">
      <c r="A84" s="865" t="s">
        <v>466</v>
      </c>
      <c r="B84" s="865"/>
      <c r="C84" s="865"/>
      <c r="D84" s="865"/>
      <c r="E84" s="865"/>
      <c r="F84" s="865"/>
      <c r="G84" s="865"/>
      <c r="H84" s="865"/>
      <c r="I84" s="865"/>
      <c r="J84" s="865"/>
    </row>
    <row r="85" spans="1:10">
      <c r="A85" s="865" t="s">
        <v>465</v>
      </c>
      <c r="B85" s="865"/>
      <c r="C85" s="865"/>
      <c r="D85" s="865"/>
      <c r="E85" s="865"/>
      <c r="F85" s="865"/>
      <c r="G85" s="865"/>
      <c r="H85" s="865"/>
      <c r="I85" s="865"/>
      <c r="J85" s="865"/>
    </row>
    <row r="86" spans="1:10">
      <c r="A86" s="865" t="s">
        <v>464</v>
      </c>
      <c r="B86" s="865"/>
      <c r="C86" s="865"/>
      <c r="D86" s="865"/>
      <c r="E86" s="865"/>
      <c r="F86" s="865"/>
      <c r="G86" s="865"/>
      <c r="H86" s="865"/>
      <c r="I86" s="865"/>
      <c r="J86" s="865"/>
    </row>
    <row r="87" spans="1:10">
      <c r="A87" s="865" t="s">
        <v>457</v>
      </c>
      <c r="B87" s="865"/>
      <c r="C87" s="865"/>
      <c r="D87" s="865"/>
      <c r="E87" s="865"/>
      <c r="F87" s="865"/>
      <c r="G87" s="865"/>
      <c r="H87" s="865"/>
      <c r="I87" s="865"/>
      <c r="J87" s="865"/>
    </row>
    <row r="88" spans="1:10">
      <c r="A88" s="865" t="s">
        <v>463</v>
      </c>
      <c r="B88" s="865"/>
      <c r="C88" s="865"/>
      <c r="D88" s="865"/>
      <c r="E88" s="865"/>
      <c r="F88" s="865"/>
      <c r="G88" s="865"/>
      <c r="H88" s="865"/>
      <c r="I88" s="865"/>
      <c r="J88" s="865"/>
    </row>
    <row r="89" spans="1:10">
      <c r="A89" s="865" t="s">
        <v>462</v>
      </c>
      <c r="B89" s="865"/>
      <c r="C89" s="865"/>
      <c r="D89" s="865"/>
      <c r="E89" s="865"/>
      <c r="F89" s="865"/>
      <c r="G89" s="865"/>
      <c r="H89" s="865"/>
      <c r="I89" s="865"/>
      <c r="J89" s="865"/>
    </row>
    <row r="90" spans="1:10">
      <c r="A90" s="865" t="s">
        <v>461</v>
      </c>
      <c r="B90" s="865"/>
      <c r="C90" s="865"/>
      <c r="D90" s="865"/>
      <c r="E90" s="865"/>
      <c r="F90" s="865"/>
      <c r="G90" s="865"/>
      <c r="H90" s="865"/>
      <c r="I90" s="865"/>
      <c r="J90" s="865"/>
    </row>
    <row r="91" spans="1:10">
      <c r="A91" s="865" t="s">
        <v>460</v>
      </c>
      <c r="B91" s="865"/>
      <c r="C91" s="865"/>
      <c r="D91" s="865"/>
      <c r="E91" s="865"/>
      <c r="F91" s="865"/>
      <c r="G91" s="865"/>
      <c r="H91" s="865"/>
      <c r="I91" s="865"/>
      <c r="J91" s="865"/>
    </row>
    <row r="92" spans="1:10">
      <c r="A92" s="865" t="s">
        <v>459</v>
      </c>
      <c r="B92" s="865"/>
      <c r="C92" s="865"/>
      <c r="D92" s="865"/>
      <c r="E92" s="865"/>
      <c r="F92" s="865"/>
      <c r="G92" s="865"/>
      <c r="H92" s="865"/>
      <c r="I92" s="865"/>
      <c r="J92" s="865"/>
    </row>
    <row r="93" spans="1:10">
      <c r="A93" s="865" t="s">
        <v>458</v>
      </c>
      <c r="B93" s="865"/>
      <c r="C93" s="865"/>
      <c r="D93" s="865"/>
      <c r="E93" s="865"/>
      <c r="F93" s="865"/>
      <c r="G93" s="865"/>
      <c r="H93" s="865"/>
      <c r="I93" s="865"/>
      <c r="J93" s="865"/>
    </row>
    <row r="94" spans="1:10">
      <c r="A94" s="865" t="s">
        <v>457</v>
      </c>
      <c r="B94" s="865"/>
      <c r="C94" s="865"/>
      <c r="D94" s="865"/>
      <c r="E94" s="865"/>
      <c r="F94" s="865"/>
      <c r="G94" s="865"/>
      <c r="H94" s="865"/>
      <c r="I94" s="865"/>
      <c r="J94" s="865"/>
    </row>
    <row r="95" spans="1:10">
      <c r="A95" s="865" t="s">
        <v>456</v>
      </c>
      <c r="B95" s="865"/>
      <c r="C95" s="865"/>
      <c r="D95" s="865"/>
      <c r="E95" s="865"/>
      <c r="F95" s="865"/>
      <c r="G95" s="865"/>
      <c r="H95" s="865"/>
      <c r="I95" s="865"/>
      <c r="J95" s="865"/>
    </row>
    <row r="96" spans="1:10">
      <c r="A96" s="865" t="s">
        <v>455</v>
      </c>
      <c r="B96" s="865"/>
      <c r="C96" s="865"/>
      <c r="D96" s="865"/>
      <c r="E96" s="865"/>
      <c r="F96" s="865"/>
      <c r="G96" s="865"/>
      <c r="H96" s="865"/>
      <c r="I96" s="865"/>
      <c r="J96" s="865"/>
    </row>
    <row r="97" spans="1:10">
      <c r="A97" s="865" t="s">
        <v>454</v>
      </c>
      <c r="B97" s="865"/>
      <c r="C97" s="865"/>
      <c r="D97" s="865"/>
      <c r="E97" s="865"/>
      <c r="F97" s="865"/>
      <c r="G97" s="865"/>
      <c r="H97" s="865"/>
      <c r="I97" s="865"/>
      <c r="J97" s="865"/>
    </row>
    <row r="98" spans="1:10">
      <c r="A98" s="865" t="s">
        <v>453</v>
      </c>
      <c r="B98" s="865"/>
      <c r="C98" s="865"/>
      <c r="D98" s="865"/>
      <c r="E98" s="865"/>
      <c r="F98" s="865"/>
      <c r="G98" s="865"/>
      <c r="H98" s="865"/>
      <c r="I98" s="865"/>
      <c r="J98" s="865"/>
    </row>
    <row r="99" spans="1:10">
      <c r="A99" s="865" t="s">
        <v>452</v>
      </c>
      <c r="B99" s="865"/>
      <c r="C99" s="865"/>
      <c r="D99" s="865"/>
      <c r="E99" s="865"/>
      <c r="F99" s="865"/>
      <c r="G99" s="865"/>
      <c r="H99" s="865"/>
      <c r="I99" s="865"/>
      <c r="J99" s="865"/>
    </row>
    <row r="100" spans="1:10">
      <c r="A100" s="865" t="s">
        <v>451</v>
      </c>
      <c r="B100" s="865"/>
      <c r="C100" s="865"/>
      <c r="D100" s="865"/>
      <c r="E100" s="865"/>
      <c r="F100" s="865"/>
      <c r="G100" s="865"/>
      <c r="H100" s="865"/>
      <c r="I100" s="865"/>
      <c r="J100" s="865"/>
    </row>
    <row r="101" spans="1:10">
      <c r="A101" s="865" t="s">
        <v>450</v>
      </c>
      <c r="B101" s="865"/>
      <c r="C101" s="865"/>
      <c r="D101" s="865"/>
      <c r="E101" s="865"/>
      <c r="F101" s="865"/>
      <c r="G101" s="865"/>
      <c r="H101" s="865"/>
      <c r="I101" s="865"/>
      <c r="J101" s="865"/>
    </row>
  </sheetData>
  <mergeCells count="92">
    <mergeCell ref="A101:J101"/>
    <mergeCell ref="A99:J99"/>
    <mergeCell ref="A100:J100"/>
    <mergeCell ref="A83:J83"/>
    <mergeCell ref="A96:J96"/>
    <mergeCell ref="A95:J95"/>
    <mergeCell ref="A97:J97"/>
    <mergeCell ref="A98:J98"/>
    <mergeCell ref="A84:J84"/>
    <mergeCell ref="A93:J93"/>
    <mergeCell ref="A94:J94"/>
    <mergeCell ref="A90:J90"/>
    <mergeCell ref="A91:J91"/>
    <mergeCell ref="A85:J85"/>
    <mergeCell ref="A86:J86"/>
    <mergeCell ref="A87:J87"/>
    <mergeCell ref="A88:J88"/>
    <mergeCell ref="A89:J89"/>
    <mergeCell ref="A92:J92"/>
    <mergeCell ref="A72:J72"/>
    <mergeCell ref="A68:J68"/>
    <mergeCell ref="A69:J69"/>
    <mergeCell ref="A63:J63"/>
    <mergeCell ref="A64:J64"/>
    <mergeCell ref="A65:J65"/>
    <mergeCell ref="A70:J70"/>
    <mergeCell ref="A71:J71"/>
    <mergeCell ref="A67:J67"/>
    <mergeCell ref="A73:J73"/>
    <mergeCell ref="A74:J74"/>
    <mergeCell ref="A75:J75"/>
    <mergeCell ref="A78:J78"/>
    <mergeCell ref="A79:J79"/>
    <mergeCell ref="A82:J82"/>
    <mergeCell ref="A76:J76"/>
    <mergeCell ref="A77:J77"/>
    <mergeCell ref="A80:J80"/>
    <mergeCell ref="A81:J81"/>
    <mergeCell ref="A61:J61"/>
    <mergeCell ref="A59:J59"/>
    <mergeCell ref="A66:J66"/>
    <mergeCell ref="A50:J50"/>
    <mergeCell ref="A51:J51"/>
    <mergeCell ref="A52:J52"/>
    <mergeCell ref="A53:J53"/>
    <mergeCell ref="A54:J54"/>
    <mergeCell ref="A55:J55"/>
    <mergeCell ref="A56:J56"/>
    <mergeCell ref="A58:J58"/>
    <mergeCell ref="A57:J57"/>
    <mergeCell ref="A60:J60"/>
    <mergeCell ref="A62:J62"/>
    <mergeCell ref="A49:J49"/>
    <mergeCell ref="A30:J30"/>
    <mergeCell ref="A31:J31"/>
    <mergeCell ref="A5:H5"/>
    <mergeCell ref="A15:I15"/>
    <mergeCell ref="A13:H13"/>
    <mergeCell ref="A22:J22"/>
    <mergeCell ref="A19:J19"/>
    <mergeCell ref="A20:J20"/>
    <mergeCell ref="A18:J18"/>
    <mergeCell ref="A32:J32"/>
    <mergeCell ref="A33:J33"/>
    <mergeCell ref="A34:J34"/>
    <mergeCell ref="A40:J40"/>
    <mergeCell ref="A41:J41"/>
    <mergeCell ref="A35:J35"/>
    <mergeCell ref="A47:J47"/>
    <mergeCell ref="A48:J48"/>
    <mergeCell ref="A42:J42"/>
    <mergeCell ref="A21:J21"/>
    <mergeCell ref="A23:J23"/>
    <mergeCell ref="A25:J25"/>
    <mergeCell ref="A26:J26"/>
    <mergeCell ref="A29:J29"/>
    <mergeCell ref="A36:J36"/>
    <mergeCell ref="A37:J37"/>
    <mergeCell ref="A38:J38"/>
    <mergeCell ref="A39:J39"/>
    <mergeCell ref="A44:J44"/>
    <mergeCell ref="A43:J43"/>
    <mergeCell ref="A3:I3"/>
    <mergeCell ref="A7:C7"/>
    <mergeCell ref="A6:C6"/>
    <mergeCell ref="A45:J45"/>
    <mergeCell ref="A46:J46"/>
    <mergeCell ref="A27:J27"/>
    <mergeCell ref="A28:J28"/>
    <mergeCell ref="A9:D9"/>
    <mergeCell ref="E9:H9"/>
    <mergeCell ref="E11:H11"/>
  </mergeCells>
  <phoneticPr fontId="2"/>
  <printOptions horizontalCentered="1"/>
  <pageMargins left="1.1023622047244095" right="0.31496062992125984" top="0.74803149606299213" bottom="0.74803149606299213" header="0.31496062992125984" footer="0.31496062992125984"/>
  <pageSetup paperSize="9" scale="91" orientation="portrait" r:id="rId1"/>
  <rowBreaks count="1" manualBreakCount="1">
    <brk id="61" max="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view="pageBreakPreview" zoomScaleNormal="100" zoomScaleSheetLayoutView="100" workbookViewId="0">
      <selection activeCell="A4" sqref="A4"/>
    </sheetView>
  </sheetViews>
  <sheetFormatPr defaultRowHeight="13.5"/>
  <cols>
    <col min="1" max="16384" width="9" style="386"/>
  </cols>
  <sheetData>
    <row r="1" spans="1:9">
      <c r="A1" s="386" t="s">
        <v>550</v>
      </c>
    </row>
    <row r="3" spans="1:9">
      <c r="A3" s="869" t="s">
        <v>549</v>
      </c>
      <c r="B3" s="869"/>
      <c r="C3" s="869"/>
      <c r="D3" s="869"/>
      <c r="E3" s="869"/>
      <c r="F3" s="869"/>
      <c r="G3" s="869"/>
      <c r="H3" s="869"/>
      <c r="I3" s="869"/>
    </row>
    <row r="4" spans="1:9">
      <c r="A4" s="389"/>
      <c r="B4" s="389"/>
      <c r="C4" s="389"/>
      <c r="D4" s="389"/>
      <c r="E4" s="389"/>
      <c r="F4" s="389"/>
      <c r="G4" s="389"/>
      <c r="H4" s="389"/>
      <c r="I4" s="389"/>
    </row>
    <row r="6" spans="1:9">
      <c r="A6" s="871" t="s">
        <v>548</v>
      </c>
      <c r="B6" s="871"/>
      <c r="C6" s="871"/>
      <c r="D6" s="871"/>
      <c r="E6" s="871"/>
      <c r="F6" s="871"/>
      <c r="G6" s="871"/>
      <c r="H6" s="871"/>
      <c r="I6" s="871"/>
    </row>
    <row r="7" spans="1:9">
      <c r="A7" s="871"/>
      <c r="B7" s="871"/>
      <c r="C7" s="871"/>
      <c r="D7" s="871"/>
      <c r="E7" s="871"/>
      <c r="F7" s="871"/>
      <c r="G7" s="871"/>
      <c r="H7" s="871"/>
      <c r="I7" s="871"/>
    </row>
    <row r="8" spans="1:9">
      <c r="A8" s="871"/>
      <c r="B8" s="871"/>
      <c r="C8" s="871"/>
      <c r="D8" s="871"/>
      <c r="E8" s="871"/>
      <c r="F8" s="871"/>
      <c r="G8" s="871"/>
      <c r="H8" s="871"/>
      <c r="I8" s="871"/>
    </row>
    <row r="11" spans="1:9">
      <c r="A11" s="866" t="s">
        <v>547</v>
      </c>
      <c r="B11" s="866"/>
      <c r="C11" s="866"/>
      <c r="D11" s="866"/>
      <c r="E11" s="866"/>
      <c r="F11" s="866"/>
      <c r="G11" s="866"/>
      <c r="H11" s="866"/>
      <c r="I11" s="866"/>
    </row>
    <row r="14" spans="1:9">
      <c r="C14" s="386" t="s">
        <v>546</v>
      </c>
    </row>
    <row r="15" spans="1:9" ht="26.25" customHeight="1">
      <c r="C15" s="877" t="s">
        <v>543</v>
      </c>
      <c r="D15" s="877"/>
      <c r="E15" s="877"/>
      <c r="F15" s="877"/>
      <c r="G15" s="877"/>
    </row>
    <row r="16" spans="1:9">
      <c r="C16" s="386" t="s">
        <v>545</v>
      </c>
    </row>
    <row r="17" spans="1:9" ht="26.25" customHeight="1">
      <c r="C17" s="877" t="s">
        <v>543</v>
      </c>
      <c r="D17" s="877"/>
      <c r="E17" s="877"/>
      <c r="F17" s="877"/>
      <c r="G17" s="877"/>
    </row>
    <row r="18" spans="1:9">
      <c r="C18" s="386" t="s">
        <v>544</v>
      </c>
    </row>
    <row r="19" spans="1:9" ht="26.25" customHeight="1">
      <c r="C19" s="877" t="s">
        <v>543</v>
      </c>
      <c r="D19" s="877"/>
      <c r="E19" s="877"/>
      <c r="F19" s="877"/>
      <c r="G19" s="877"/>
    </row>
    <row r="21" spans="1:9">
      <c r="A21" s="876" t="s">
        <v>542</v>
      </c>
      <c r="B21" s="876"/>
      <c r="C21" s="876"/>
      <c r="D21" s="876"/>
      <c r="E21" s="876"/>
      <c r="F21" s="876"/>
      <c r="G21" s="876"/>
      <c r="H21" s="876"/>
      <c r="I21" s="876"/>
    </row>
    <row r="22" spans="1:9">
      <c r="A22" s="872" t="s">
        <v>541</v>
      </c>
      <c r="B22" s="872"/>
      <c r="C22" s="872"/>
      <c r="D22" s="872"/>
      <c r="E22" s="872"/>
      <c r="F22" s="872"/>
      <c r="G22" s="872"/>
      <c r="H22" s="872"/>
      <c r="I22" s="872"/>
    </row>
    <row r="23" spans="1:9" ht="13.5" customHeight="1">
      <c r="A23" s="874" t="s">
        <v>540</v>
      </c>
      <c r="B23" s="874"/>
      <c r="C23" s="874"/>
      <c r="D23" s="874"/>
      <c r="E23" s="874"/>
      <c r="F23" s="874"/>
      <c r="G23" s="874"/>
      <c r="H23" s="874"/>
      <c r="I23" s="874"/>
    </row>
    <row r="24" spans="1:9">
      <c r="A24" s="874"/>
      <c r="B24" s="874"/>
      <c r="C24" s="874"/>
      <c r="D24" s="874"/>
      <c r="E24" s="874"/>
      <c r="F24" s="874"/>
      <c r="G24" s="874"/>
      <c r="H24" s="874"/>
      <c r="I24" s="874"/>
    </row>
    <row r="25" spans="1:9">
      <c r="A25" s="874"/>
      <c r="B25" s="874"/>
      <c r="C25" s="874"/>
      <c r="D25" s="874"/>
      <c r="E25" s="874"/>
      <c r="F25" s="874"/>
      <c r="G25" s="874"/>
      <c r="H25" s="874"/>
      <c r="I25" s="874"/>
    </row>
    <row r="26" spans="1:9">
      <c r="A26" s="874"/>
      <c r="B26" s="874"/>
      <c r="C26" s="874"/>
      <c r="D26" s="874"/>
      <c r="E26" s="874"/>
      <c r="F26" s="874"/>
      <c r="G26" s="874"/>
      <c r="H26" s="874"/>
      <c r="I26" s="874"/>
    </row>
    <row r="27" spans="1:9">
      <c r="A27" s="874"/>
      <c r="B27" s="874"/>
      <c r="C27" s="874"/>
      <c r="D27" s="874"/>
      <c r="E27" s="874"/>
      <c r="F27" s="874"/>
      <c r="G27" s="874"/>
      <c r="H27" s="874"/>
      <c r="I27" s="874"/>
    </row>
    <row r="28" spans="1:9">
      <c r="A28" s="874"/>
      <c r="B28" s="874"/>
      <c r="C28" s="874"/>
      <c r="D28" s="874"/>
      <c r="E28" s="874"/>
      <c r="F28" s="874"/>
      <c r="G28" s="874"/>
      <c r="H28" s="874"/>
      <c r="I28" s="874"/>
    </row>
    <row r="29" spans="1:9">
      <c r="A29" s="874"/>
      <c r="B29" s="874"/>
      <c r="C29" s="874"/>
      <c r="D29" s="874"/>
      <c r="E29" s="874"/>
      <c r="F29" s="874"/>
      <c r="G29" s="874"/>
      <c r="H29" s="874"/>
      <c r="I29" s="874"/>
    </row>
    <row r="30" spans="1:9">
      <c r="A30" s="874"/>
      <c r="B30" s="874"/>
      <c r="C30" s="874"/>
      <c r="D30" s="874"/>
      <c r="E30" s="874"/>
      <c r="F30" s="874"/>
      <c r="G30" s="874"/>
      <c r="H30" s="874"/>
      <c r="I30" s="874"/>
    </row>
    <row r="31" spans="1:9">
      <c r="A31" s="874"/>
      <c r="B31" s="874"/>
      <c r="C31" s="874"/>
      <c r="D31" s="874"/>
      <c r="E31" s="874"/>
      <c r="F31" s="874"/>
      <c r="G31" s="874"/>
      <c r="H31" s="874"/>
      <c r="I31" s="874"/>
    </row>
    <row r="32" spans="1:9">
      <c r="A32" s="874"/>
      <c r="B32" s="874"/>
      <c r="C32" s="874"/>
      <c r="D32" s="874"/>
      <c r="E32" s="874"/>
      <c r="F32" s="874"/>
      <c r="G32" s="874"/>
      <c r="H32" s="874"/>
      <c r="I32" s="874"/>
    </row>
    <row r="33" spans="1:10">
      <c r="A33" s="874"/>
      <c r="B33" s="874"/>
      <c r="C33" s="874"/>
      <c r="D33" s="874"/>
      <c r="E33" s="874"/>
      <c r="F33" s="874"/>
      <c r="G33" s="874"/>
      <c r="H33" s="874"/>
      <c r="I33" s="874"/>
    </row>
    <row r="34" spans="1:10">
      <c r="A34" s="874"/>
      <c r="B34" s="874"/>
      <c r="C34" s="874"/>
      <c r="D34" s="874"/>
      <c r="E34" s="874"/>
      <c r="F34" s="874"/>
      <c r="G34" s="874"/>
      <c r="H34" s="874"/>
      <c r="I34" s="874"/>
    </row>
    <row r="35" spans="1:10">
      <c r="A35" s="874"/>
      <c r="B35" s="874"/>
      <c r="C35" s="874"/>
      <c r="D35" s="874"/>
      <c r="E35" s="874"/>
      <c r="F35" s="874"/>
      <c r="G35" s="874"/>
      <c r="H35" s="874"/>
      <c r="I35" s="874"/>
    </row>
    <row r="36" spans="1:10">
      <c r="A36" s="388"/>
      <c r="B36" s="388"/>
      <c r="C36" s="388"/>
      <c r="D36" s="388"/>
      <c r="E36" s="388"/>
      <c r="F36" s="388"/>
      <c r="G36" s="388"/>
      <c r="H36" s="388"/>
      <c r="I36" s="388"/>
    </row>
    <row r="37" spans="1:10">
      <c r="A37" s="875" t="s">
        <v>539</v>
      </c>
      <c r="B37" s="875"/>
      <c r="C37" s="875"/>
      <c r="D37" s="875"/>
      <c r="E37" s="875"/>
      <c r="F37" s="875"/>
      <c r="G37" s="875"/>
      <c r="H37" s="875"/>
      <c r="I37" s="875"/>
    </row>
    <row r="38" spans="1:10" ht="13.5" customHeight="1">
      <c r="A38" s="873" t="s">
        <v>538</v>
      </c>
      <c r="B38" s="873"/>
      <c r="C38" s="873"/>
      <c r="D38" s="873"/>
      <c r="E38" s="873"/>
      <c r="F38" s="873"/>
      <c r="G38" s="873"/>
      <c r="H38" s="873"/>
      <c r="I38" s="873"/>
      <c r="J38" s="384"/>
    </row>
    <row r="39" spans="1:10">
      <c r="A39" s="873"/>
      <c r="B39" s="873"/>
      <c r="C39" s="873"/>
      <c r="D39" s="873"/>
      <c r="E39" s="873"/>
      <c r="F39" s="873"/>
      <c r="G39" s="873"/>
      <c r="H39" s="873"/>
      <c r="I39" s="873"/>
      <c r="J39" s="384"/>
    </row>
    <row r="40" spans="1:10">
      <c r="A40" s="873"/>
      <c r="B40" s="873"/>
      <c r="C40" s="873"/>
      <c r="D40" s="873"/>
      <c r="E40" s="873"/>
      <c r="F40" s="873"/>
      <c r="G40" s="873"/>
      <c r="H40" s="873"/>
      <c r="I40" s="873"/>
      <c r="J40" s="384"/>
    </row>
    <row r="41" spans="1:10">
      <c r="A41" s="873"/>
      <c r="B41" s="873"/>
      <c r="C41" s="873"/>
      <c r="D41" s="873"/>
      <c r="E41" s="873"/>
      <c r="F41" s="873"/>
      <c r="G41" s="873"/>
      <c r="H41" s="873"/>
      <c r="I41" s="873"/>
      <c r="J41" s="384"/>
    </row>
    <row r="42" spans="1:10">
      <c r="A42" s="873"/>
      <c r="B42" s="873"/>
      <c r="C42" s="873"/>
      <c r="D42" s="873"/>
      <c r="E42" s="873"/>
      <c r="F42" s="873"/>
      <c r="G42" s="873"/>
      <c r="H42" s="873"/>
      <c r="I42" s="873"/>
      <c r="J42" s="384"/>
    </row>
    <row r="43" spans="1:10">
      <c r="A43" s="873"/>
      <c r="B43" s="873"/>
      <c r="C43" s="873"/>
      <c r="D43" s="873"/>
      <c r="E43" s="873"/>
      <c r="F43" s="873"/>
      <c r="G43" s="873"/>
      <c r="H43" s="873"/>
      <c r="I43" s="873"/>
      <c r="J43" s="384"/>
    </row>
    <row r="44" spans="1:10">
      <c r="A44" s="873"/>
      <c r="B44" s="873"/>
      <c r="C44" s="873"/>
      <c r="D44" s="873"/>
      <c r="E44" s="873"/>
      <c r="F44" s="873"/>
      <c r="G44" s="873"/>
      <c r="H44" s="873"/>
      <c r="I44" s="873"/>
      <c r="J44" s="384"/>
    </row>
    <row r="45" spans="1:10">
      <c r="A45" s="873"/>
      <c r="B45" s="873"/>
      <c r="C45" s="873"/>
      <c r="D45" s="873"/>
      <c r="E45" s="873"/>
      <c r="F45" s="873"/>
      <c r="G45" s="873"/>
      <c r="H45" s="873"/>
      <c r="I45" s="873"/>
      <c r="J45" s="384"/>
    </row>
    <row r="46" spans="1:10">
      <c r="A46" s="387"/>
      <c r="B46" s="387"/>
      <c r="C46" s="387"/>
      <c r="D46" s="387"/>
      <c r="E46" s="387"/>
      <c r="F46" s="387"/>
      <c r="G46" s="387"/>
      <c r="H46" s="387"/>
      <c r="I46" s="387"/>
      <c r="J46" s="384"/>
    </row>
    <row r="47" spans="1:10">
      <c r="A47" s="387"/>
      <c r="B47" s="387"/>
      <c r="C47" s="387"/>
      <c r="D47" s="387"/>
      <c r="E47" s="387"/>
      <c r="F47" s="387"/>
      <c r="G47" s="387"/>
      <c r="H47" s="387"/>
      <c r="I47" s="387"/>
    </row>
  </sheetData>
  <mergeCells count="11">
    <mergeCell ref="A3:I3"/>
    <mergeCell ref="A11:I11"/>
    <mergeCell ref="A21:I21"/>
    <mergeCell ref="C15:G15"/>
    <mergeCell ref="C17:G17"/>
    <mergeCell ref="C19:G19"/>
    <mergeCell ref="A6:I8"/>
    <mergeCell ref="A22:I22"/>
    <mergeCell ref="A38:I45"/>
    <mergeCell ref="A23:I35"/>
    <mergeCell ref="A37:I37"/>
  </mergeCells>
  <phoneticPr fontId="2"/>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1"/>
  <sheetViews>
    <sheetView showGridLines="0" view="pageBreakPreview" zoomScaleNormal="100" zoomScaleSheetLayoutView="100" workbookViewId="0">
      <selection activeCell="AO8" sqref="AO8"/>
    </sheetView>
  </sheetViews>
  <sheetFormatPr defaultColWidth="2.625" defaultRowHeight="20.100000000000001" customHeight="1"/>
  <cols>
    <col min="1" max="18" width="2.875" style="247" customWidth="1"/>
    <col min="19" max="35" width="2.625" style="247" customWidth="1"/>
    <col min="36" max="37" width="2.875" style="247" customWidth="1"/>
    <col min="38" max="16384" width="2.625" style="247"/>
  </cols>
  <sheetData>
    <row r="1" spans="1:73" ht="14.25" customHeight="1">
      <c r="A1" s="296" t="s">
        <v>345</v>
      </c>
      <c r="B1" s="289"/>
      <c r="C1" s="289"/>
      <c r="D1" s="289"/>
      <c r="E1" s="289"/>
      <c r="F1" s="289"/>
      <c r="G1" s="289"/>
      <c r="H1" s="289"/>
      <c r="I1" s="289"/>
      <c r="J1" s="289"/>
      <c r="K1" s="289"/>
      <c r="L1" s="289"/>
      <c r="M1" s="289"/>
      <c r="N1" s="289"/>
      <c r="O1" s="295"/>
      <c r="P1" s="289"/>
      <c r="Q1" s="289"/>
      <c r="R1" s="289"/>
      <c r="S1" s="289"/>
      <c r="T1" s="289"/>
      <c r="U1" s="289"/>
      <c r="V1" s="289"/>
      <c r="W1" s="289"/>
      <c r="X1" s="288"/>
      <c r="Y1" s="288"/>
      <c r="Z1" s="288"/>
      <c r="AA1" s="288"/>
      <c r="AB1" s="288"/>
      <c r="AC1" s="288"/>
      <c r="AD1" s="288"/>
      <c r="AE1" s="288"/>
      <c r="AF1" s="288"/>
      <c r="AG1" s="289"/>
      <c r="AH1" s="289"/>
      <c r="AI1" s="289"/>
      <c r="AN1" s="248"/>
      <c r="AO1" s="248"/>
      <c r="AP1" s="248"/>
      <c r="AQ1" s="248"/>
      <c r="AR1" s="248"/>
      <c r="AS1" s="248"/>
      <c r="AT1" s="248"/>
      <c r="AU1" s="248"/>
      <c r="AV1" s="248"/>
      <c r="AW1" s="248"/>
      <c r="AX1" s="248"/>
      <c r="AY1" s="248"/>
      <c r="AZ1" s="248"/>
      <c r="BA1" s="248"/>
      <c r="BB1" s="248"/>
      <c r="BC1" s="248"/>
      <c r="BD1" s="248"/>
      <c r="BE1" s="248"/>
      <c r="BF1" s="248"/>
      <c r="BG1" s="248"/>
      <c r="BH1" s="248"/>
      <c r="BI1" s="248"/>
      <c r="BJ1" s="288"/>
      <c r="BK1" s="288"/>
      <c r="BL1" s="288"/>
      <c r="BM1" s="288"/>
      <c r="BN1" s="288"/>
      <c r="BO1" s="288"/>
      <c r="BP1" s="288"/>
      <c r="BQ1" s="288"/>
      <c r="BR1" s="288"/>
      <c r="BS1" s="248"/>
      <c r="BT1" s="248"/>
      <c r="BU1" s="248"/>
    </row>
    <row r="2" spans="1:73" ht="14.25" customHeight="1">
      <c r="A2" s="289"/>
      <c r="B2" s="289"/>
      <c r="C2" s="289"/>
      <c r="D2" s="289"/>
      <c r="E2" s="289"/>
      <c r="F2" s="289"/>
      <c r="G2" s="289"/>
      <c r="H2" s="289"/>
      <c r="I2" s="289"/>
      <c r="J2" s="289"/>
      <c r="K2" s="289"/>
      <c r="L2" s="289"/>
      <c r="M2" s="289"/>
      <c r="N2" s="289"/>
      <c r="O2" s="289"/>
      <c r="P2" s="289"/>
      <c r="Q2" s="289"/>
      <c r="R2" s="289"/>
      <c r="S2" s="289"/>
      <c r="T2" s="289"/>
      <c r="U2" s="289"/>
      <c r="V2" s="289"/>
      <c r="W2" s="289"/>
      <c r="X2" s="288"/>
      <c r="Y2" s="288"/>
      <c r="Z2" s="288"/>
      <c r="AA2" s="288"/>
      <c r="AB2" s="288"/>
      <c r="AC2" s="288"/>
      <c r="AD2" s="288"/>
      <c r="AE2" s="288"/>
      <c r="AF2" s="288"/>
      <c r="AG2" s="289"/>
      <c r="AH2" s="289"/>
      <c r="AI2" s="289"/>
      <c r="AN2" s="248"/>
      <c r="AO2" s="248"/>
      <c r="AP2" s="248"/>
      <c r="AQ2" s="248"/>
      <c r="AR2" s="248"/>
      <c r="AS2" s="248"/>
      <c r="AT2" s="248"/>
      <c r="AU2" s="248"/>
      <c r="AV2" s="248"/>
      <c r="AW2" s="248"/>
      <c r="AX2" s="248"/>
      <c r="AY2" s="248"/>
      <c r="AZ2" s="248"/>
      <c r="BA2" s="248"/>
      <c r="BB2" s="248"/>
      <c r="BC2" s="248"/>
      <c r="BD2" s="248"/>
      <c r="BE2" s="248"/>
      <c r="BF2" s="248"/>
      <c r="BG2" s="248"/>
      <c r="BH2" s="248"/>
      <c r="BI2" s="248"/>
      <c r="BJ2" s="288"/>
      <c r="BK2" s="288"/>
      <c r="BL2" s="288"/>
      <c r="BM2" s="288"/>
      <c r="BN2" s="288"/>
      <c r="BO2" s="288"/>
      <c r="BP2" s="288"/>
      <c r="BQ2" s="288"/>
      <c r="BR2" s="288"/>
      <c r="BS2" s="248"/>
      <c r="BT2" s="248"/>
      <c r="BU2" s="248"/>
    </row>
    <row r="3" spans="1:73" ht="14.25" customHeight="1">
      <c r="A3" s="289"/>
      <c r="B3" s="289"/>
      <c r="C3" s="289"/>
      <c r="D3" s="289"/>
      <c r="E3" s="289"/>
      <c r="F3" s="289"/>
      <c r="G3" s="289"/>
      <c r="H3" s="289"/>
      <c r="I3" s="289"/>
      <c r="J3" s="289"/>
      <c r="K3" s="289"/>
      <c r="L3" s="289"/>
      <c r="M3" s="289"/>
      <c r="N3" s="289"/>
      <c r="O3" s="289"/>
      <c r="P3" s="289"/>
      <c r="Q3" s="289"/>
      <c r="R3" s="289"/>
      <c r="S3" s="289"/>
      <c r="T3" s="289"/>
      <c r="U3" s="289"/>
      <c r="V3" s="289"/>
      <c r="W3" s="287"/>
      <c r="X3" s="287"/>
      <c r="Y3" s="287"/>
      <c r="Z3" s="287"/>
      <c r="AA3" s="287"/>
      <c r="AB3" s="287"/>
      <c r="AC3" s="287"/>
      <c r="AD3" s="287"/>
      <c r="AE3" s="287"/>
      <c r="AF3" s="287"/>
      <c r="AG3" s="287"/>
      <c r="AH3" s="287"/>
      <c r="AI3" s="287"/>
      <c r="AJ3" s="287"/>
      <c r="AK3" s="287"/>
      <c r="AN3" s="248"/>
      <c r="AO3" s="248"/>
      <c r="AP3" s="248"/>
      <c r="AQ3" s="248"/>
      <c r="AR3" s="248"/>
      <c r="AS3" s="248"/>
      <c r="AT3" s="248"/>
      <c r="AU3" s="248"/>
      <c r="AV3" s="248"/>
      <c r="AW3" s="248"/>
      <c r="AX3" s="248"/>
      <c r="AY3" s="248"/>
      <c r="AZ3" s="248"/>
      <c r="BA3" s="248"/>
      <c r="BB3" s="248"/>
      <c r="BC3" s="248"/>
      <c r="BD3" s="248"/>
      <c r="BE3" s="248"/>
      <c r="BF3" s="248"/>
      <c r="BG3" s="248"/>
      <c r="BH3" s="248"/>
      <c r="BI3" s="280"/>
      <c r="BJ3" s="280"/>
      <c r="BK3" s="280"/>
      <c r="BM3" s="287"/>
      <c r="BN3" s="287"/>
      <c r="BO3" s="287"/>
      <c r="BP3" s="287"/>
      <c r="BQ3" s="287"/>
      <c r="BR3" s="287"/>
      <c r="BS3" s="287"/>
      <c r="BT3" s="287"/>
      <c r="BU3" s="287"/>
    </row>
    <row r="4" spans="1:73" ht="14.25" customHeight="1">
      <c r="A4" s="289"/>
      <c r="B4" s="289"/>
      <c r="C4" s="289"/>
      <c r="D4" s="289"/>
      <c r="E4" s="289"/>
      <c r="F4" s="289"/>
      <c r="H4" s="289"/>
      <c r="I4" s="289"/>
      <c r="M4" s="289"/>
      <c r="N4" s="289"/>
      <c r="O4" s="289" t="s">
        <v>344</v>
      </c>
      <c r="P4" s="289"/>
      <c r="Q4" s="289"/>
      <c r="R4" s="289"/>
      <c r="S4" s="289"/>
      <c r="T4" s="289"/>
      <c r="U4" s="289"/>
      <c r="V4" s="289"/>
      <c r="W4" s="287"/>
      <c r="X4" s="287"/>
      <c r="Y4" s="287"/>
      <c r="Z4" s="287"/>
      <c r="AA4" s="287"/>
      <c r="AB4" s="287"/>
      <c r="AC4" s="287"/>
      <c r="AD4" s="287"/>
      <c r="AE4" s="287"/>
      <c r="AF4" s="287"/>
      <c r="AG4" s="287"/>
      <c r="AH4" s="287"/>
      <c r="AI4" s="287"/>
      <c r="AJ4" s="287"/>
      <c r="AK4" s="287"/>
      <c r="AN4" s="248"/>
      <c r="AO4" s="248"/>
      <c r="AP4" s="248"/>
      <c r="AQ4" s="248"/>
      <c r="AR4" s="248"/>
      <c r="AS4" s="248"/>
      <c r="AT4" s="248"/>
      <c r="AU4" s="248"/>
      <c r="AV4" s="248"/>
      <c r="AW4" s="248"/>
      <c r="AX4" s="248"/>
      <c r="AY4" s="248"/>
      <c r="AZ4" s="248"/>
      <c r="BA4" s="248"/>
      <c r="BB4" s="248"/>
      <c r="BC4" s="248"/>
      <c r="BD4" s="248"/>
      <c r="BE4" s="248"/>
      <c r="BF4" s="248"/>
      <c r="BG4" s="248"/>
      <c r="BH4" s="248"/>
      <c r="BI4" s="280"/>
      <c r="BJ4" s="280"/>
      <c r="BK4" s="280"/>
      <c r="BM4" s="287"/>
      <c r="BN4" s="287"/>
      <c r="BO4" s="287"/>
      <c r="BP4" s="287"/>
      <c r="BQ4" s="287"/>
      <c r="BR4" s="287"/>
      <c r="BS4" s="287"/>
      <c r="BT4" s="287"/>
      <c r="BU4" s="287"/>
    </row>
    <row r="5" spans="1:73" ht="14.25" customHeight="1">
      <c r="A5" s="289"/>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88"/>
      <c r="BO5" s="288"/>
      <c r="BP5" s="288"/>
      <c r="BQ5" s="288"/>
      <c r="BR5" s="288"/>
      <c r="BS5" s="288"/>
      <c r="BT5" s="288"/>
      <c r="BU5" s="288"/>
    </row>
    <row r="6" spans="1:73" ht="14.25" customHeight="1">
      <c r="A6" s="289"/>
      <c r="B6" s="289"/>
      <c r="C6" s="289"/>
      <c r="D6" s="289"/>
      <c r="E6" s="289"/>
      <c r="F6" s="288"/>
      <c r="G6" s="288"/>
      <c r="H6" s="288"/>
      <c r="I6" s="288"/>
      <c r="J6" s="288"/>
      <c r="K6" s="288"/>
      <c r="L6" s="288"/>
      <c r="M6" s="288"/>
      <c r="N6" s="288"/>
      <c r="O6" s="288"/>
      <c r="P6" s="288"/>
      <c r="Q6" s="288"/>
      <c r="R6" s="288"/>
      <c r="S6" s="288"/>
      <c r="T6" s="289"/>
      <c r="U6" s="289"/>
      <c r="V6" s="289"/>
      <c r="W6" s="289"/>
      <c r="X6" s="289"/>
      <c r="Y6" s="289"/>
      <c r="Z6" s="289"/>
      <c r="AA6" s="289"/>
      <c r="AB6" s="289"/>
      <c r="AC6" s="289"/>
      <c r="AD6" s="289"/>
      <c r="AE6" s="289"/>
      <c r="AF6" s="289"/>
      <c r="AG6" s="289"/>
      <c r="AH6" s="289"/>
      <c r="AI6" s="289"/>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88"/>
      <c r="BO6" s="288"/>
      <c r="BP6" s="288"/>
      <c r="BQ6" s="288"/>
      <c r="BR6" s="288"/>
      <c r="BS6" s="288"/>
      <c r="BT6" s="288"/>
      <c r="BU6" s="288"/>
    </row>
    <row r="7" spans="1:73" ht="14.25" customHeight="1">
      <c r="A7" s="289"/>
      <c r="B7" s="288"/>
      <c r="C7" s="288"/>
      <c r="D7" s="289"/>
      <c r="E7" s="288"/>
      <c r="F7" s="288"/>
      <c r="G7" s="288"/>
      <c r="H7" s="288"/>
      <c r="I7" s="288"/>
      <c r="J7" s="288"/>
      <c r="K7" s="288"/>
      <c r="L7" s="288"/>
      <c r="M7" s="289"/>
      <c r="N7" s="289"/>
      <c r="O7" s="289"/>
      <c r="P7" s="289"/>
      <c r="Q7" s="289"/>
      <c r="R7" s="289"/>
      <c r="S7" s="289"/>
      <c r="T7" s="289"/>
      <c r="U7" s="289"/>
      <c r="V7" s="289"/>
      <c r="W7" s="289"/>
      <c r="X7" s="289"/>
      <c r="Y7" s="289"/>
      <c r="Z7" s="460"/>
      <c r="AA7" s="460"/>
      <c r="AB7" s="460"/>
      <c r="AC7" s="294" t="s">
        <v>343</v>
      </c>
      <c r="AD7" s="460"/>
      <c r="AE7" s="460"/>
      <c r="AF7" s="294" t="s">
        <v>342</v>
      </c>
      <c r="AG7" s="460"/>
      <c r="AH7" s="460"/>
      <c r="AI7" s="294" t="s">
        <v>341</v>
      </c>
      <c r="AN7" s="248"/>
      <c r="AO7" s="248"/>
      <c r="AP7" s="248"/>
      <c r="AQ7" s="248"/>
      <c r="AR7" s="248"/>
      <c r="AS7" s="248"/>
      <c r="AT7" s="248"/>
      <c r="AU7" s="248"/>
      <c r="AV7" s="248"/>
      <c r="AW7" s="248"/>
      <c r="AX7" s="248"/>
      <c r="AY7" s="248"/>
      <c r="AZ7" s="248"/>
      <c r="BA7" s="248"/>
      <c r="BB7" s="248"/>
      <c r="BC7" s="248"/>
      <c r="BD7" s="248"/>
      <c r="BE7" s="248"/>
      <c r="BF7" s="248"/>
      <c r="BG7" s="248"/>
      <c r="BH7" s="248"/>
      <c r="BI7" s="248"/>
      <c r="BJ7" s="248"/>
      <c r="BK7" s="248"/>
      <c r="BL7" s="248"/>
      <c r="BM7" s="248"/>
      <c r="BN7" s="288"/>
      <c r="BO7" s="288"/>
      <c r="BP7" s="288"/>
      <c r="BQ7" s="288"/>
      <c r="BR7" s="288"/>
      <c r="BS7" s="288"/>
      <c r="BT7" s="288"/>
      <c r="BU7" s="288"/>
    </row>
    <row r="8" spans="1:73" ht="14.25" customHeight="1">
      <c r="A8" s="289"/>
      <c r="B8" s="288"/>
      <c r="C8" s="288"/>
      <c r="D8" s="288"/>
      <c r="E8" s="288"/>
      <c r="F8" s="288"/>
      <c r="G8" s="288" t="s">
        <v>340</v>
      </c>
      <c r="H8" s="288"/>
      <c r="I8" s="288"/>
      <c r="J8" s="288"/>
      <c r="K8" s="288"/>
      <c r="L8" s="288"/>
      <c r="M8" s="289"/>
      <c r="N8" s="289"/>
      <c r="O8" s="289"/>
      <c r="P8" s="289"/>
      <c r="Q8" s="289"/>
      <c r="R8" s="289"/>
      <c r="S8" s="289"/>
      <c r="T8" s="289"/>
      <c r="U8" s="289"/>
      <c r="V8" s="289"/>
      <c r="W8" s="289"/>
      <c r="X8" s="289"/>
      <c r="Y8" s="289"/>
      <c r="Z8" s="289"/>
      <c r="AA8" s="289"/>
      <c r="AB8" s="289"/>
      <c r="AC8" s="289"/>
      <c r="AD8" s="289"/>
      <c r="AE8" s="289"/>
      <c r="AF8" s="289"/>
      <c r="AG8" s="289"/>
      <c r="AH8" s="289"/>
      <c r="AI8" s="289"/>
      <c r="AN8" s="248"/>
      <c r="AO8" s="248"/>
      <c r="AP8" s="248"/>
      <c r="AQ8" s="248"/>
      <c r="AR8" s="248"/>
      <c r="AS8" s="248"/>
      <c r="AT8" s="248"/>
      <c r="AU8" s="248"/>
      <c r="AV8" s="248"/>
      <c r="AW8" s="248"/>
      <c r="AX8" s="248"/>
      <c r="AY8" s="248"/>
      <c r="AZ8" s="248"/>
      <c r="BA8" s="248"/>
      <c r="BB8" s="248"/>
      <c r="BC8" s="248"/>
      <c r="BD8" s="248"/>
      <c r="BE8" s="248"/>
      <c r="BF8" s="248"/>
      <c r="BG8" s="248"/>
      <c r="BH8" s="248"/>
      <c r="BI8" s="248"/>
      <c r="BJ8" s="248"/>
      <c r="BK8" s="248"/>
      <c r="BL8" s="248"/>
      <c r="BM8" s="248"/>
      <c r="BN8" s="288"/>
      <c r="BO8" s="288"/>
      <c r="BP8" s="288"/>
      <c r="BQ8" s="288"/>
      <c r="BR8" s="288"/>
      <c r="BS8" s="288"/>
      <c r="BT8" s="288"/>
      <c r="BU8" s="288"/>
    </row>
    <row r="9" spans="1:73" ht="18" customHeight="1">
      <c r="A9" s="463"/>
      <c r="B9" s="463"/>
      <c r="C9" s="463"/>
      <c r="D9" s="463"/>
      <c r="E9" s="289"/>
      <c r="F9" s="293"/>
      <c r="G9" s="288"/>
      <c r="H9" s="288"/>
      <c r="I9" s="292" t="s">
        <v>339</v>
      </c>
      <c r="J9" s="291"/>
      <c r="K9" s="288"/>
      <c r="L9" s="288"/>
      <c r="M9" s="289"/>
      <c r="N9" s="289"/>
      <c r="O9" s="289"/>
      <c r="P9" s="289"/>
      <c r="Q9" s="289"/>
      <c r="R9" s="462" t="s">
        <v>332</v>
      </c>
      <c r="S9" s="462"/>
      <c r="T9" s="462"/>
      <c r="U9" s="462"/>
      <c r="V9" s="461"/>
      <c r="W9" s="461"/>
      <c r="X9" s="461"/>
      <c r="Y9" s="461"/>
      <c r="Z9" s="461"/>
      <c r="AA9" s="461"/>
      <c r="AB9" s="461"/>
      <c r="AC9" s="461"/>
      <c r="AD9" s="461"/>
      <c r="AE9" s="461"/>
      <c r="AF9" s="461"/>
      <c r="AG9" s="461"/>
      <c r="AH9" s="461"/>
      <c r="AI9" s="461"/>
      <c r="AN9" s="248"/>
      <c r="AO9" s="248"/>
      <c r="AP9" s="248"/>
      <c r="AQ9" s="248"/>
      <c r="AR9" s="248"/>
      <c r="AS9" s="248"/>
      <c r="AT9" s="248"/>
      <c r="AU9" s="248"/>
      <c r="AV9" s="248"/>
      <c r="AW9" s="248"/>
      <c r="AX9" s="248"/>
      <c r="AY9" s="248"/>
      <c r="AZ9" s="248"/>
      <c r="BA9" s="248"/>
      <c r="BB9" s="248"/>
      <c r="BC9" s="248"/>
      <c r="BD9" s="248"/>
      <c r="BE9" s="248"/>
      <c r="BF9" s="248"/>
      <c r="BG9" s="248"/>
      <c r="BH9" s="248"/>
      <c r="BI9" s="248"/>
      <c r="BJ9" s="248"/>
      <c r="BK9" s="248"/>
      <c r="BL9" s="248"/>
      <c r="BM9" s="248"/>
      <c r="BN9" s="288"/>
      <c r="BO9" s="288"/>
      <c r="BP9" s="288"/>
      <c r="BQ9" s="288"/>
      <c r="BR9" s="288"/>
      <c r="BS9" s="288"/>
      <c r="BT9" s="288"/>
      <c r="BU9" s="288"/>
    </row>
    <row r="10" spans="1:73" ht="18" customHeight="1">
      <c r="A10" s="289"/>
      <c r="B10" s="288"/>
      <c r="C10" s="288"/>
      <c r="D10" s="288"/>
      <c r="E10" s="288"/>
      <c r="F10" s="288"/>
      <c r="G10" s="288"/>
      <c r="H10" s="288"/>
      <c r="I10" s="288"/>
      <c r="J10" s="288"/>
      <c r="K10" s="288"/>
      <c r="L10" s="288"/>
      <c r="M10" s="289"/>
      <c r="N10" s="289"/>
      <c r="P10" s="289"/>
      <c r="Q10" s="289"/>
      <c r="R10" s="462"/>
      <c r="S10" s="462"/>
      <c r="T10" s="462"/>
      <c r="U10" s="462"/>
      <c r="V10" s="461"/>
      <c r="W10" s="461"/>
      <c r="X10" s="461"/>
      <c r="Y10" s="461"/>
      <c r="Z10" s="461"/>
      <c r="AA10" s="461"/>
      <c r="AB10" s="461"/>
      <c r="AC10" s="461"/>
      <c r="AD10" s="461"/>
      <c r="AE10" s="461"/>
      <c r="AF10" s="461"/>
      <c r="AG10" s="461"/>
      <c r="AH10" s="461"/>
      <c r="AI10" s="461"/>
      <c r="AN10" s="248"/>
      <c r="AO10" s="248"/>
      <c r="AP10" s="248"/>
      <c r="AQ10" s="248"/>
      <c r="AR10" s="248"/>
      <c r="AS10" s="248"/>
      <c r="AT10" s="248"/>
      <c r="AU10" s="248"/>
      <c r="AV10" s="248"/>
      <c r="AW10" s="248"/>
      <c r="AX10" s="248"/>
      <c r="AY10" s="248"/>
      <c r="AZ10" s="248"/>
      <c r="BA10" s="248"/>
      <c r="BB10" s="248"/>
      <c r="BC10" s="248"/>
      <c r="BD10" s="248"/>
      <c r="BE10" s="248"/>
      <c r="BF10" s="248"/>
      <c r="BG10" s="248"/>
      <c r="BH10" s="248"/>
      <c r="BI10" s="248"/>
      <c r="BJ10" s="248"/>
      <c r="BK10" s="248"/>
      <c r="BL10" s="248"/>
      <c r="BM10" s="248"/>
      <c r="BN10" s="288"/>
      <c r="BO10" s="288"/>
      <c r="BP10" s="288"/>
      <c r="BQ10" s="288"/>
      <c r="BR10" s="288"/>
      <c r="BS10" s="288"/>
      <c r="BT10" s="288"/>
      <c r="BU10" s="288"/>
    </row>
    <row r="11" spans="1:73" ht="18" customHeight="1">
      <c r="A11" s="289"/>
      <c r="B11" s="288"/>
      <c r="C11" s="288"/>
      <c r="D11" s="288"/>
      <c r="E11" s="288"/>
      <c r="F11" s="288"/>
      <c r="G11" s="288"/>
      <c r="H11" s="288"/>
      <c r="I11" s="288"/>
      <c r="J11" s="288"/>
      <c r="K11" s="288"/>
      <c r="L11" s="288"/>
      <c r="M11" s="289"/>
      <c r="N11" s="290" t="s">
        <v>338</v>
      </c>
      <c r="O11" s="289"/>
      <c r="P11" s="289"/>
      <c r="Q11" s="289"/>
      <c r="R11" s="462" t="s">
        <v>333</v>
      </c>
      <c r="S11" s="462"/>
      <c r="T11" s="462"/>
      <c r="U11" s="462"/>
      <c r="V11" s="461"/>
      <c r="W11" s="461"/>
      <c r="X11" s="461"/>
      <c r="Y11" s="461"/>
      <c r="Z11" s="461"/>
      <c r="AA11" s="461"/>
      <c r="AB11" s="461"/>
      <c r="AC11" s="461"/>
      <c r="AD11" s="461"/>
      <c r="AE11" s="461"/>
      <c r="AF11" s="461"/>
      <c r="AG11" s="461"/>
      <c r="AH11" s="461"/>
      <c r="AI11" s="461"/>
      <c r="AN11" s="248"/>
      <c r="AO11" s="248"/>
      <c r="AP11" s="248"/>
      <c r="AQ11" s="248"/>
      <c r="AR11" s="248"/>
      <c r="AS11" s="248"/>
      <c r="AT11" s="248"/>
      <c r="AU11" s="248"/>
      <c r="AV11" s="248"/>
      <c r="AW11" s="248"/>
      <c r="AX11" s="248"/>
      <c r="AY11" s="248"/>
      <c r="AZ11" s="248"/>
      <c r="BA11" s="248"/>
      <c r="BB11" s="248"/>
      <c r="BC11" s="248"/>
      <c r="BD11" s="248"/>
      <c r="BE11" s="248"/>
      <c r="BF11" s="248"/>
      <c r="BG11" s="248"/>
      <c r="BH11" s="248"/>
      <c r="BI11" s="248"/>
      <c r="BJ11" s="248"/>
      <c r="BK11" s="248"/>
      <c r="BL11" s="248"/>
      <c r="BM11" s="248"/>
      <c r="BN11" s="288"/>
      <c r="BO11" s="288"/>
      <c r="BP11" s="288"/>
      <c r="BQ11" s="288"/>
      <c r="BR11" s="288"/>
      <c r="BS11" s="288"/>
      <c r="BT11" s="288"/>
      <c r="BU11" s="288"/>
    </row>
    <row r="12" spans="1:73" ht="18" customHeight="1">
      <c r="A12" s="289"/>
      <c r="B12" s="288"/>
      <c r="C12" s="288"/>
      <c r="D12" s="288"/>
      <c r="E12" s="288"/>
      <c r="F12" s="288"/>
      <c r="G12" s="288"/>
      <c r="H12" s="288"/>
      <c r="I12" s="288"/>
      <c r="J12" s="288"/>
      <c r="K12" s="288"/>
      <c r="L12" s="288"/>
      <c r="M12" s="289"/>
      <c r="N12" s="289"/>
      <c r="O12" s="289"/>
      <c r="P12" s="289"/>
      <c r="Q12" s="289"/>
      <c r="R12" s="462"/>
      <c r="S12" s="462"/>
      <c r="T12" s="462"/>
      <c r="U12" s="462"/>
      <c r="V12" s="461"/>
      <c r="W12" s="461"/>
      <c r="X12" s="461"/>
      <c r="Y12" s="461"/>
      <c r="Z12" s="461"/>
      <c r="AA12" s="461"/>
      <c r="AB12" s="461"/>
      <c r="AC12" s="461"/>
      <c r="AD12" s="461"/>
      <c r="AE12" s="461"/>
      <c r="AF12" s="461"/>
      <c r="AG12" s="461"/>
      <c r="AH12" s="461"/>
      <c r="AI12" s="461"/>
      <c r="AN12" s="248"/>
      <c r="AO12" s="248"/>
      <c r="AP12" s="248"/>
      <c r="AQ12" s="248"/>
      <c r="AR12" s="248"/>
      <c r="AS12" s="248"/>
      <c r="AT12" s="248"/>
      <c r="AU12" s="248"/>
      <c r="AV12" s="248"/>
      <c r="AW12" s="248"/>
      <c r="AX12" s="248"/>
      <c r="AY12" s="248"/>
      <c r="AZ12" s="248"/>
      <c r="BA12" s="248"/>
      <c r="BB12" s="248"/>
      <c r="BC12" s="248"/>
      <c r="BD12" s="248"/>
      <c r="BE12" s="248"/>
      <c r="BF12" s="248"/>
      <c r="BG12" s="248"/>
      <c r="BH12" s="248"/>
      <c r="BI12" s="248"/>
      <c r="BJ12" s="248"/>
      <c r="BK12" s="248"/>
      <c r="BL12" s="248"/>
      <c r="BM12" s="248"/>
      <c r="BN12" s="288"/>
      <c r="BO12" s="288"/>
      <c r="BP12" s="288"/>
      <c r="BQ12" s="288"/>
      <c r="BR12" s="288"/>
      <c r="BS12" s="288"/>
      <c r="BT12" s="288"/>
      <c r="BU12" s="288"/>
    </row>
    <row r="13" spans="1:73" ht="18" customHeight="1">
      <c r="A13" s="289"/>
      <c r="B13" s="288"/>
      <c r="C13" s="288"/>
      <c r="D13" s="288"/>
      <c r="E13" s="288"/>
      <c r="F13" s="288"/>
      <c r="G13" s="288"/>
      <c r="H13" s="288"/>
      <c r="I13" s="288"/>
      <c r="J13" s="288"/>
      <c r="K13" s="288"/>
      <c r="L13" s="288"/>
      <c r="M13" s="289"/>
      <c r="N13" s="289"/>
      <c r="O13" s="289"/>
      <c r="P13" s="289"/>
      <c r="Q13" s="289"/>
      <c r="R13" s="462" t="s">
        <v>337</v>
      </c>
      <c r="S13" s="462"/>
      <c r="T13" s="462"/>
      <c r="U13" s="462"/>
      <c r="V13" s="462"/>
      <c r="W13" s="462"/>
      <c r="X13" s="462"/>
      <c r="Y13" s="461"/>
      <c r="Z13" s="461"/>
      <c r="AA13" s="461"/>
      <c r="AB13" s="461"/>
      <c r="AC13" s="461"/>
      <c r="AD13" s="461"/>
      <c r="AE13" s="461"/>
      <c r="AF13" s="461"/>
      <c r="AG13" s="461"/>
      <c r="AH13" s="461"/>
      <c r="AI13" s="461"/>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88"/>
      <c r="BO13" s="288"/>
      <c r="BP13" s="288"/>
      <c r="BQ13" s="288"/>
      <c r="BR13" s="288"/>
      <c r="BS13" s="288"/>
      <c r="BT13" s="288"/>
      <c r="BU13" s="288"/>
    </row>
    <row r="14" spans="1:73" ht="18" customHeight="1">
      <c r="A14" s="289"/>
      <c r="B14" s="288"/>
      <c r="C14" s="288"/>
      <c r="D14" s="288"/>
      <c r="E14" s="288"/>
      <c r="F14" s="288"/>
      <c r="G14" s="288"/>
      <c r="H14" s="288"/>
      <c r="I14" s="288"/>
      <c r="J14" s="288"/>
      <c r="K14" s="288"/>
      <c r="L14" s="288"/>
      <c r="M14" s="289"/>
      <c r="N14" s="289"/>
      <c r="O14" s="289"/>
      <c r="P14" s="289"/>
      <c r="Q14" s="289"/>
      <c r="R14" s="462"/>
      <c r="S14" s="462"/>
      <c r="T14" s="462"/>
      <c r="U14" s="462"/>
      <c r="V14" s="462"/>
      <c r="W14" s="462"/>
      <c r="X14" s="462"/>
      <c r="Y14" s="461"/>
      <c r="Z14" s="461"/>
      <c r="AA14" s="461"/>
      <c r="AB14" s="461"/>
      <c r="AC14" s="461"/>
      <c r="AD14" s="461"/>
      <c r="AE14" s="461"/>
      <c r="AF14" s="461"/>
      <c r="AG14" s="461"/>
      <c r="AH14" s="461"/>
      <c r="AI14" s="461"/>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88"/>
      <c r="BO14" s="288"/>
      <c r="BP14" s="288"/>
      <c r="BQ14" s="288"/>
      <c r="BR14" s="288"/>
      <c r="BS14" s="288"/>
      <c r="BT14" s="288"/>
      <c r="BU14" s="288"/>
    </row>
    <row r="15" spans="1:73" ht="14.25" customHeight="1">
      <c r="A15" s="289"/>
      <c r="B15" s="288"/>
      <c r="C15" s="288"/>
      <c r="D15" s="288"/>
      <c r="E15" s="288"/>
      <c r="F15" s="288"/>
      <c r="G15" s="288"/>
      <c r="H15" s="288"/>
      <c r="I15" s="288"/>
      <c r="J15" s="288"/>
      <c r="K15" s="288"/>
      <c r="L15" s="288"/>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N15" s="248"/>
      <c r="AO15" s="248"/>
      <c r="AP15" s="248"/>
      <c r="AQ15" s="248"/>
      <c r="AR15" s="248"/>
      <c r="AS15" s="248"/>
      <c r="AT15" s="248"/>
      <c r="AU15" s="248"/>
      <c r="AV15" s="248"/>
      <c r="AW15" s="248"/>
      <c r="AX15" s="248"/>
      <c r="AY15" s="248"/>
      <c r="AZ15" s="248"/>
      <c r="BA15" s="248"/>
      <c r="BB15" s="248"/>
      <c r="BC15" s="248"/>
      <c r="BD15" s="248"/>
      <c r="BE15" s="248"/>
      <c r="BF15" s="248"/>
      <c r="BG15" s="248"/>
      <c r="BH15" s="248"/>
      <c r="BI15" s="248"/>
      <c r="BJ15" s="248"/>
      <c r="BK15" s="248"/>
      <c r="BL15" s="248"/>
      <c r="BM15" s="248"/>
      <c r="BN15" s="288"/>
      <c r="BO15" s="288"/>
      <c r="BP15" s="288"/>
      <c r="BQ15" s="288"/>
      <c r="BR15" s="288"/>
      <c r="BS15" s="288"/>
      <c r="BT15" s="288"/>
      <c r="BU15" s="288"/>
    </row>
    <row r="16" spans="1:73" ht="14.25" customHeight="1">
      <c r="B16" s="289"/>
      <c r="C16" s="289"/>
      <c r="D16" s="289" t="s">
        <v>336</v>
      </c>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N16" s="248"/>
      <c r="AO16" s="248"/>
      <c r="AP16" s="248"/>
      <c r="AQ16" s="248"/>
      <c r="AR16" s="248"/>
      <c r="AS16" s="248"/>
      <c r="AT16" s="248"/>
      <c r="AU16" s="248"/>
      <c r="AV16" s="248"/>
      <c r="AW16" s="248"/>
      <c r="AX16" s="248"/>
      <c r="AY16" s="248"/>
      <c r="AZ16" s="248"/>
      <c r="BA16" s="248"/>
      <c r="BB16" s="248"/>
      <c r="BC16" s="248"/>
      <c r="BD16" s="248"/>
      <c r="BE16" s="248"/>
      <c r="BF16" s="248"/>
      <c r="BG16" s="248"/>
      <c r="BH16" s="248"/>
      <c r="BI16" s="248"/>
      <c r="BJ16" s="248"/>
      <c r="BK16" s="248"/>
      <c r="BL16" s="248"/>
      <c r="BM16" s="248"/>
      <c r="BN16" s="288"/>
      <c r="BO16" s="288"/>
      <c r="BP16" s="288"/>
      <c r="BQ16" s="288"/>
      <c r="BR16" s="288"/>
      <c r="BS16" s="288"/>
      <c r="BT16" s="288"/>
      <c r="BU16" s="288"/>
    </row>
    <row r="17" spans="1:73" ht="14.25" customHeight="1">
      <c r="B17" s="289"/>
      <c r="C17" s="289"/>
      <c r="D17" s="289"/>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N17" s="248"/>
      <c r="AO17" s="248"/>
      <c r="AP17" s="248"/>
      <c r="AQ17" s="248"/>
      <c r="AR17" s="248"/>
      <c r="AS17" s="248"/>
      <c r="AT17" s="248"/>
      <c r="AU17" s="248"/>
      <c r="AV17" s="248"/>
      <c r="AW17" s="248"/>
      <c r="AX17" s="248"/>
      <c r="AY17" s="248"/>
      <c r="AZ17" s="248"/>
      <c r="BA17" s="248"/>
      <c r="BB17" s="248"/>
      <c r="BC17" s="248"/>
      <c r="BD17" s="248"/>
      <c r="BE17" s="248"/>
      <c r="BF17" s="248"/>
      <c r="BG17" s="248"/>
      <c r="BH17" s="248"/>
      <c r="BI17" s="248"/>
      <c r="BJ17" s="248"/>
      <c r="BK17" s="248"/>
      <c r="BL17" s="248"/>
      <c r="BM17" s="248"/>
      <c r="BN17" s="288"/>
      <c r="BO17" s="288"/>
      <c r="BP17" s="288"/>
      <c r="BQ17" s="288"/>
      <c r="BR17" s="288"/>
      <c r="BS17" s="288"/>
      <c r="BT17" s="288"/>
      <c r="BU17" s="288"/>
    </row>
    <row r="18" spans="1:73" s="248" customFormat="1" ht="19.7" customHeight="1">
      <c r="A18" s="288"/>
      <c r="B18" s="288"/>
      <c r="C18" s="288"/>
      <c r="D18" s="288"/>
      <c r="E18" s="288"/>
      <c r="F18" s="288"/>
      <c r="G18" s="288"/>
      <c r="H18" s="287"/>
      <c r="I18" s="287"/>
      <c r="J18" s="287"/>
      <c r="K18" s="287"/>
      <c r="L18" s="287"/>
      <c r="M18" s="287"/>
      <c r="N18" s="287"/>
      <c r="O18" s="287"/>
      <c r="P18" s="287"/>
      <c r="Q18" s="287"/>
      <c r="R18" s="287"/>
      <c r="S18" s="485" t="s">
        <v>335</v>
      </c>
      <c r="T18" s="486"/>
      <c r="U18" s="486"/>
      <c r="V18" s="486"/>
      <c r="W18" s="486"/>
      <c r="X18" s="486"/>
      <c r="Y18" s="487"/>
      <c r="Z18" s="286"/>
      <c r="AA18" s="283"/>
      <c r="AB18" s="285"/>
      <c r="AC18" s="284"/>
      <c r="AD18" s="283"/>
      <c r="AE18" s="283"/>
      <c r="AF18" s="283"/>
      <c r="AG18" s="283"/>
      <c r="AH18" s="283"/>
      <c r="AI18" s="282"/>
      <c r="AJ18" s="280"/>
      <c r="AK18" s="280"/>
      <c r="AN18" s="250"/>
      <c r="AO18" s="250"/>
      <c r="AP18" s="250"/>
      <c r="AQ18" s="250"/>
      <c r="AR18" s="250"/>
      <c r="AS18" s="250"/>
      <c r="AT18" s="250"/>
      <c r="AU18" s="280"/>
      <c r="AV18" s="280"/>
      <c r="AW18" s="280"/>
      <c r="AX18" s="280"/>
      <c r="AY18" s="280"/>
      <c r="AZ18" s="280"/>
      <c r="BA18" s="280"/>
      <c r="BB18" s="280"/>
      <c r="BC18" s="280"/>
      <c r="BD18" s="280"/>
      <c r="BE18" s="280"/>
      <c r="BF18" s="280"/>
      <c r="BG18" s="280"/>
      <c r="BH18" s="280"/>
      <c r="BI18" s="280"/>
      <c r="BJ18" s="280"/>
      <c r="BK18" s="280"/>
      <c r="BL18" s="280"/>
      <c r="BM18" s="280"/>
      <c r="BN18" s="280"/>
      <c r="BO18" s="280"/>
      <c r="BP18" s="280"/>
      <c r="BQ18" s="280"/>
      <c r="BR18" s="280"/>
      <c r="BS18" s="280"/>
      <c r="BT18" s="280"/>
      <c r="BU18" s="280"/>
    </row>
    <row r="19" spans="1:73" s="248" customFormat="1" ht="14.25" customHeight="1">
      <c r="A19" s="437" t="s">
        <v>334</v>
      </c>
      <c r="B19" s="455"/>
      <c r="C19" s="455"/>
      <c r="D19" s="455"/>
      <c r="E19" s="455"/>
      <c r="F19" s="455"/>
      <c r="G19" s="455"/>
      <c r="H19" s="455"/>
      <c r="I19" s="455"/>
      <c r="J19" s="455"/>
      <c r="K19" s="455"/>
      <c r="L19" s="455"/>
      <c r="M19" s="455"/>
      <c r="N19" s="455"/>
      <c r="O19" s="455"/>
      <c r="P19" s="455"/>
      <c r="Q19" s="455"/>
      <c r="R19" s="438"/>
      <c r="S19" s="474" t="s">
        <v>333</v>
      </c>
      <c r="T19" s="475"/>
      <c r="U19" s="478"/>
      <c r="V19" s="478"/>
      <c r="W19" s="478"/>
      <c r="X19" s="478"/>
      <c r="Y19" s="478"/>
      <c r="Z19" s="478"/>
      <c r="AA19" s="478"/>
      <c r="AB19" s="478"/>
      <c r="AC19" s="478"/>
      <c r="AD19" s="478"/>
      <c r="AE19" s="478"/>
      <c r="AF19" s="478"/>
      <c r="AG19" s="478"/>
      <c r="AH19" s="478"/>
      <c r="AI19" s="479"/>
      <c r="AJ19" s="280"/>
      <c r="AK19" s="280"/>
      <c r="AN19" s="250"/>
      <c r="AO19" s="250"/>
      <c r="AP19" s="250"/>
      <c r="AQ19" s="250"/>
      <c r="AR19" s="250"/>
      <c r="AS19" s="250"/>
      <c r="AT19" s="250"/>
      <c r="AU19" s="280"/>
      <c r="AV19" s="280"/>
      <c r="AW19" s="280"/>
      <c r="AX19" s="280"/>
      <c r="AY19" s="281"/>
      <c r="AZ19" s="281"/>
      <c r="BA19" s="280"/>
      <c r="BB19" s="280"/>
      <c r="BC19" s="280"/>
      <c r="BD19" s="280"/>
      <c r="BE19" s="250"/>
      <c r="BF19" s="281"/>
      <c r="BG19" s="280"/>
      <c r="BI19" s="280"/>
      <c r="BK19" s="280"/>
      <c r="BL19" s="280"/>
      <c r="BM19" s="280"/>
      <c r="BN19" s="280"/>
      <c r="BP19" s="280"/>
      <c r="BQ19" s="280"/>
      <c r="BR19" s="280"/>
      <c r="BS19" s="280"/>
      <c r="BT19" s="280"/>
      <c r="BU19" s="280"/>
    </row>
    <row r="20" spans="1:73" s="248" customFormat="1" ht="14.25" customHeight="1">
      <c r="A20" s="456"/>
      <c r="B20" s="457"/>
      <c r="C20" s="457"/>
      <c r="D20" s="457"/>
      <c r="E20" s="457"/>
      <c r="F20" s="457"/>
      <c r="G20" s="457"/>
      <c r="H20" s="457"/>
      <c r="I20" s="457"/>
      <c r="J20" s="457"/>
      <c r="K20" s="457"/>
      <c r="L20" s="457"/>
      <c r="M20" s="457"/>
      <c r="N20" s="457"/>
      <c r="O20" s="457"/>
      <c r="P20" s="457"/>
      <c r="Q20" s="457"/>
      <c r="R20" s="458"/>
      <c r="S20" s="476"/>
      <c r="T20" s="477"/>
      <c r="U20" s="480"/>
      <c r="V20" s="480"/>
      <c r="W20" s="480"/>
      <c r="X20" s="480"/>
      <c r="Y20" s="480"/>
      <c r="Z20" s="480"/>
      <c r="AA20" s="480"/>
      <c r="AB20" s="480"/>
      <c r="AC20" s="480"/>
      <c r="AD20" s="480"/>
      <c r="AE20" s="480"/>
      <c r="AF20" s="480"/>
      <c r="AG20" s="480"/>
      <c r="AH20" s="480"/>
      <c r="AI20" s="481"/>
      <c r="AJ20" s="280"/>
      <c r="AK20" s="280"/>
      <c r="AN20" s="250"/>
      <c r="AO20" s="250"/>
      <c r="AP20" s="250"/>
      <c r="AQ20" s="250"/>
      <c r="AR20" s="250"/>
      <c r="AS20" s="250"/>
      <c r="AT20" s="250"/>
      <c r="AU20" s="280"/>
      <c r="AV20" s="280"/>
      <c r="AW20" s="280"/>
      <c r="AX20" s="280"/>
      <c r="AY20" s="281"/>
      <c r="AZ20" s="281"/>
      <c r="BA20" s="280"/>
      <c r="BB20" s="280"/>
      <c r="BC20" s="280"/>
      <c r="BD20" s="280"/>
      <c r="BE20" s="281"/>
      <c r="BF20" s="281"/>
      <c r="BG20" s="280"/>
      <c r="BI20" s="280"/>
      <c r="BK20" s="280"/>
      <c r="BL20" s="280"/>
      <c r="BM20" s="280"/>
      <c r="BN20" s="280"/>
      <c r="BO20" s="280"/>
      <c r="BP20" s="280"/>
      <c r="BQ20" s="280"/>
      <c r="BR20" s="280"/>
      <c r="BS20" s="280"/>
      <c r="BT20" s="280"/>
      <c r="BU20" s="280"/>
    </row>
    <row r="21" spans="1:73" s="248" customFormat="1" ht="14.25" customHeight="1">
      <c r="A21" s="456"/>
      <c r="B21" s="457"/>
      <c r="C21" s="457"/>
      <c r="D21" s="457"/>
      <c r="E21" s="457"/>
      <c r="F21" s="457"/>
      <c r="G21" s="457"/>
      <c r="H21" s="457"/>
      <c r="I21" s="457"/>
      <c r="J21" s="457"/>
      <c r="K21" s="457"/>
      <c r="L21" s="457"/>
      <c r="M21" s="457"/>
      <c r="N21" s="457"/>
      <c r="O21" s="457"/>
      <c r="P21" s="457"/>
      <c r="Q21" s="457"/>
      <c r="R21" s="458"/>
      <c r="S21" s="482" t="s">
        <v>332</v>
      </c>
      <c r="T21" s="483"/>
      <c r="U21" s="483"/>
      <c r="V21" s="483"/>
      <c r="W21" s="483"/>
      <c r="X21" s="483"/>
      <c r="Y21" s="483"/>
      <c r="Z21" s="483"/>
      <c r="AA21" s="483"/>
      <c r="AB21" s="483"/>
      <c r="AC21" s="483"/>
      <c r="AD21" s="483"/>
      <c r="AE21" s="483"/>
      <c r="AF21" s="483"/>
      <c r="AG21" s="483"/>
      <c r="AH21" s="483"/>
      <c r="AI21" s="484"/>
      <c r="AJ21" s="280"/>
      <c r="AK21" s="280"/>
      <c r="AN21" s="250"/>
      <c r="AU21" s="280"/>
      <c r="AV21" s="280"/>
      <c r="AW21" s="280"/>
      <c r="AX21" s="280"/>
      <c r="AY21" s="280"/>
      <c r="AZ21" s="280"/>
      <c r="BA21" s="280"/>
      <c r="BB21" s="280"/>
      <c r="BC21" s="280"/>
      <c r="BD21" s="280"/>
      <c r="BE21" s="280"/>
      <c r="BF21" s="280"/>
      <c r="BG21" s="280"/>
      <c r="BH21" s="280"/>
      <c r="BI21" s="280"/>
      <c r="BJ21" s="280"/>
      <c r="BK21" s="280"/>
      <c r="BL21" s="280"/>
      <c r="BM21" s="280"/>
      <c r="BN21" s="280"/>
      <c r="BO21" s="280"/>
      <c r="BP21" s="280"/>
      <c r="BQ21" s="280"/>
      <c r="BR21" s="280"/>
      <c r="BS21" s="280"/>
      <c r="BT21" s="280"/>
      <c r="BU21" s="280"/>
    </row>
    <row r="22" spans="1:73" s="248" customFormat="1" ht="14.25" customHeight="1">
      <c r="A22" s="456"/>
      <c r="B22" s="457"/>
      <c r="C22" s="457"/>
      <c r="D22" s="457"/>
      <c r="E22" s="457"/>
      <c r="F22" s="457"/>
      <c r="G22" s="457"/>
      <c r="H22" s="457"/>
      <c r="I22" s="457"/>
      <c r="J22" s="457"/>
      <c r="K22" s="457"/>
      <c r="L22" s="457"/>
      <c r="M22" s="457"/>
      <c r="N22" s="457"/>
      <c r="O22" s="457"/>
      <c r="P22" s="457"/>
      <c r="Q22" s="457"/>
      <c r="R22" s="458"/>
      <c r="S22" s="464"/>
      <c r="T22" s="465"/>
      <c r="U22" s="465"/>
      <c r="V22" s="465"/>
      <c r="W22" s="465"/>
      <c r="X22" s="465"/>
      <c r="Y22" s="465"/>
      <c r="Z22" s="465"/>
      <c r="AA22" s="465"/>
      <c r="AB22" s="465"/>
      <c r="AC22" s="465"/>
      <c r="AD22" s="465"/>
      <c r="AE22" s="465"/>
      <c r="AF22" s="465"/>
      <c r="AG22" s="465"/>
      <c r="AH22" s="465"/>
      <c r="AI22" s="466"/>
      <c r="AJ22" s="280"/>
      <c r="AK22" s="280"/>
      <c r="AN22" s="250"/>
      <c r="AU22" s="280"/>
      <c r="AV22" s="280"/>
      <c r="AW22" s="280"/>
      <c r="AX22" s="280"/>
      <c r="AY22" s="280"/>
      <c r="AZ22" s="280"/>
      <c r="BA22" s="280"/>
      <c r="BB22" s="280"/>
      <c r="BC22" s="280"/>
      <c r="BD22" s="280"/>
      <c r="BE22" s="280"/>
      <c r="BF22" s="280"/>
      <c r="BG22" s="280"/>
      <c r="BH22" s="280"/>
      <c r="BI22" s="280"/>
      <c r="BJ22" s="280"/>
      <c r="BK22" s="280"/>
      <c r="BL22" s="280"/>
      <c r="BM22" s="280"/>
      <c r="BN22" s="280"/>
      <c r="BO22" s="280"/>
      <c r="BP22" s="280"/>
      <c r="BQ22" s="280"/>
      <c r="BR22" s="280"/>
      <c r="BS22" s="280"/>
      <c r="BT22" s="280"/>
      <c r="BU22" s="280"/>
    </row>
    <row r="23" spans="1:73" s="248" customFormat="1" ht="14.25" customHeight="1">
      <c r="A23" s="453"/>
      <c r="B23" s="459"/>
      <c r="C23" s="459"/>
      <c r="D23" s="459"/>
      <c r="E23" s="459"/>
      <c r="F23" s="459"/>
      <c r="G23" s="459"/>
      <c r="H23" s="459"/>
      <c r="I23" s="459"/>
      <c r="J23" s="459"/>
      <c r="K23" s="459"/>
      <c r="L23" s="459"/>
      <c r="M23" s="459"/>
      <c r="N23" s="459"/>
      <c r="O23" s="459"/>
      <c r="P23" s="459"/>
      <c r="Q23" s="459"/>
      <c r="R23" s="454"/>
      <c r="S23" s="467"/>
      <c r="T23" s="468"/>
      <c r="U23" s="468"/>
      <c r="V23" s="468"/>
      <c r="W23" s="468"/>
      <c r="X23" s="468"/>
      <c r="Y23" s="468"/>
      <c r="Z23" s="468"/>
      <c r="AA23" s="468"/>
      <c r="AB23" s="468"/>
      <c r="AC23" s="468"/>
      <c r="AD23" s="468"/>
      <c r="AE23" s="468"/>
      <c r="AF23" s="468"/>
      <c r="AG23" s="468"/>
      <c r="AH23" s="468"/>
      <c r="AI23" s="469"/>
      <c r="AN23" s="250"/>
      <c r="AO23" s="250"/>
    </row>
    <row r="24" spans="1:73" s="248" customFormat="1" ht="22.7" customHeight="1">
      <c r="A24" s="439" t="s">
        <v>331</v>
      </c>
      <c r="B24" s="440"/>
      <c r="C24" s="440"/>
      <c r="D24" s="440"/>
      <c r="E24" s="440"/>
      <c r="F24" s="440"/>
      <c r="G24" s="440"/>
      <c r="H24" s="440"/>
      <c r="I24" s="440"/>
      <c r="J24" s="440"/>
      <c r="K24" s="440"/>
      <c r="L24" s="440"/>
      <c r="M24" s="440"/>
      <c r="N24" s="440"/>
      <c r="O24" s="440"/>
      <c r="P24" s="440"/>
      <c r="Q24" s="440"/>
      <c r="R24" s="441"/>
      <c r="S24" s="470"/>
      <c r="T24" s="471"/>
      <c r="U24" s="471"/>
      <c r="V24" s="471"/>
      <c r="W24" s="471"/>
      <c r="X24" s="471"/>
      <c r="Y24" s="471"/>
      <c r="Z24" s="471"/>
      <c r="AA24" s="471"/>
      <c r="AB24" s="471"/>
      <c r="AC24" s="471"/>
      <c r="AD24" s="471"/>
      <c r="AE24" s="471"/>
      <c r="AF24" s="471"/>
      <c r="AG24" s="471"/>
      <c r="AH24" s="471"/>
      <c r="AI24" s="472"/>
      <c r="AN24" s="250"/>
      <c r="AO24" s="250"/>
    </row>
    <row r="25" spans="1:73" s="248" customFormat="1" ht="14.25" customHeight="1">
      <c r="A25" s="439" t="s">
        <v>330</v>
      </c>
      <c r="B25" s="440"/>
      <c r="C25" s="440"/>
      <c r="D25" s="440"/>
      <c r="E25" s="440"/>
      <c r="F25" s="440"/>
      <c r="G25" s="440"/>
      <c r="H25" s="440"/>
      <c r="I25" s="440"/>
      <c r="J25" s="440"/>
      <c r="K25" s="440"/>
      <c r="L25" s="440"/>
      <c r="M25" s="440"/>
      <c r="N25" s="440"/>
      <c r="O25" s="440"/>
      <c r="P25" s="440"/>
      <c r="Q25" s="440"/>
      <c r="R25" s="441"/>
      <c r="S25" s="439"/>
      <c r="T25" s="440"/>
      <c r="U25" s="440"/>
      <c r="V25" s="440"/>
      <c r="W25" s="440"/>
      <c r="X25" s="279" t="s">
        <v>329</v>
      </c>
      <c r="Y25" s="440"/>
      <c r="Z25" s="440"/>
      <c r="AA25" s="440"/>
      <c r="AB25" s="279" t="s">
        <v>328</v>
      </c>
      <c r="AC25" s="440"/>
      <c r="AD25" s="440"/>
      <c r="AE25" s="440"/>
      <c r="AF25" s="279" t="s">
        <v>327</v>
      </c>
      <c r="AG25" s="440"/>
      <c r="AH25" s="440"/>
      <c r="AI25" s="441"/>
      <c r="AN25" s="250"/>
      <c r="AO25" s="250"/>
    </row>
    <row r="26" spans="1:73" s="248" customFormat="1" ht="14.25" customHeight="1">
      <c r="A26" s="439" t="s">
        <v>326</v>
      </c>
      <c r="B26" s="440"/>
      <c r="C26" s="440"/>
      <c r="D26" s="440"/>
      <c r="E26" s="440"/>
      <c r="F26" s="440"/>
      <c r="G26" s="440"/>
      <c r="H26" s="440"/>
      <c r="I26" s="440"/>
      <c r="J26" s="440"/>
      <c r="K26" s="440"/>
      <c r="L26" s="440"/>
      <c r="M26" s="440"/>
      <c r="N26" s="440"/>
      <c r="O26" s="440"/>
      <c r="P26" s="440"/>
      <c r="Q26" s="440"/>
      <c r="R26" s="441"/>
      <c r="S26" s="439" t="s">
        <v>325</v>
      </c>
      <c r="T26" s="440"/>
      <c r="U26" s="440"/>
      <c r="V26" s="440"/>
      <c r="W26" s="440"/>
      <c r="X26" s="440"/>
      <c r="Y26" s="440"/>
      <c r="Z26" s="440"/>
      <c r="AA26" s="440"/>
      <c r="AB26" s="440"/>
      <c r="AC26" s="440"/>
      <c r="AD26" s="440"/>
      <c r="AE26" s="440"/>
      <c r="AF26" s="440"/>
      <c r="AG26" s="440"/>
      <c r="AH26" s="440"/>
      <c r="AI26" s="441"/>
      <c r="AN26" s="250"/>
      <c r="AO26" s="250"/>
    </row>
    <row r="27" spans="1:73" s="248" customFormat="1" ht="18.75" customHeight="1">
      <c r="A27" s="437"/>
      <c r="B27" s="438"/>
      <c r="C27" s="264" t="s">
        <v>324</v>
      </c>
      <c r="D27" s="256"/>
      <c r="E27" s="256"/>
      <c r="F27" s="256"/>
      <c r="G27" s="256"/>
      <c r="H27" s="256"/>
      <c r="I27" s="256"/>
      <c r="J27" s="256"/>
      <c r="K27" s="256"/>
      <c r="L27" s="256"/>
      <c r="M27" s="256"/>
      <c r="N27" s="256"/>
      <c r="O27" s="249"/>
      <c r="P27" s="263"/>
      <c r="Q27" s="263"/>
      <c r="R27" s="262"/>
      <c r="S27" s="273" t="s">
        <v>323</v>
      </c>
      <c r="T27" s="278"/>
      <c r="U27" s="278"/>
      <c r="V27" s="278"/>
      <c r="W27" s="278"/>
      <c r="X27" s="278"/>
      <c r="Y27" s="278"/>
      <c r="Z27" s="278"/>
      <c r="AA27" s="278"/>
      <c r="AB27" s="278"/>
      <c r="AC27" s="278"/>
      <c r="AD27" s="278"/>
      <c r="AE27" s="278"/>
      <c r="AF27" s="278"/>
      <c r="AG27" s="278"/>
      <c r="AH27" s="278"/>
      <c r="AI27" s="277"/>
      <c r="AN27" s="250"/>
      <c r="AO27" s="250"/>
    </row>
    <row r="28" spans="1:73" s="248" customFormat="1" ht="18.75" customHeight="1">
      <c r="A28" s="437"/>
      <c r="B28" s="438"/>
      <c r="C28" s="261" t="s">
        <v>322</v>
      </c>
      <c r="D28" s="260"/>
      <c r="E28" s="260"/>
      <c r="F28" s="260"/>
      <c r="G28" s="260"/>
      <c r="H28" s="260"/>
      <c r="I28" s="260"/>
      <c r="J28" s="260"/>
      <c r="K28" s="260"/>
      <c r="L28" s="260"/>
      <c r="M28" s="260"/>
      <c r="N28" s="260"/>
      <c r="O28" s="260"/>
      <c r="P28" s="260"/>
      <c r="Q28" s="263"/>
      <c r="R28" s="262"/>
      <c r="S28" s="444"/>
      <c r="T28" s="445"/>
      <c r="U28" s="445"/>
      <c r="V28" s="445"/>
      <c r="W28" s="445"/>
      <c r="X28" s="445"/>
      <c r="Y28" s="445"/>
      <c r="Z28" s="445"/>
      <c r="AA28" s="445"/>
      <c r="AB28" s="445"/>
      <c r="AC28" s="445"/>
      <c r="AD28" s="445"/>
      <c r="AE28" s="445"/>
      <c r="AF28" s="445"/>
      <c r="AG28" s="445"/>
      <c r="AH28" s="445"/>
      <c r="AI28" s="446"/>
      <c r="AN28" s="250"/>
      <c r="AO28" s="250"/>
    </row>
    <row r="29" spans="1:73" s="248" customFormat="1" ht="18.75" customHeight="1">
      <c r="A29" s="437"/>
      <c r="B29" s="438"/>
      <c r="C29" s="261" t="s">
        <v>321</v>
      </c>
      <c r="D29" s="260"/>
      <c r="E29" s="260"/>
      <c r="F29" s="260"/>
      <c r="G29" s="260"/>
      <c r="H29" s="260"/>
      <c r="I29" s="260"/>
      <c r="J29" s="260"/>
      <c r="K29" s="260"/>
      <c r="L29" s="260"/>
      <c r="M29" s="260"/>
      <c r="N29" s="260"/>
      <c r="O29" s="260"/>
      <c r="P29" s="260"/>
      <c r="Q29" s="260"/>
      <c r="R29" s="259"/>
      <c r="S29" s="444"/>
      <c r="T29" s="445"/>
      <c r="U29" s="445"/>
      <c r="V29" s="445"/>
      <c r="W29" s="445"/>
      <c r="X29" s="445"/>
      <c r="Y29" s="445"/>
      <c r="Z29" s="445"/>
      <c r="AA29" s="445"/>
      <c r="AB29" s="445"/>
      <c r="AC29" s="445"/>
      <c r="AD29" s="445"/>
      <c r="AE29" s="445"/>
      <c r="AF29" s="445"/>
      <c r="AG29" s="445"/>
      <c r="AH29" s="445"/>
      <c r="AI29" s="446"/>
      <c r="AN29" s="250"/>
      <c r="AO29" s="250"/>
    </row>
    <row r="30" spans="1:73" s="248" customFormat="1" ht="18.75" customHeight="1">
      <c r="A30" s="437"/>
      <c r="B30" s="438"/>
      <c r="C30" s="264" t="s">
        <v>320</v>
      </c>
      <c r="D30" s="256"/>
      <c r="E30" s="256"/>
      <c r="F30" s="256"/>
      <c r="G30" s="256"/>
      <c r="H30" s="256"/>
      <c r="I30" s="256"/>
      <c r="J30" s="256"/>
      <c r="K30" s="256"/>
      <c r="L30" s="256"/>
      <c r="M30" s="256"/>
      <c r="N30" s="256"/>
      <c r="O30" s="256"/>
      <c r="P30" s="256"/>
      <c r="Q30" s="263"/>
      <c r="R30" s="262"/>
      <c r="S30" s="444"/>
      <c r="T30" s="445"/>
      <c r="U30" s="445"/>
      <c r="V30" s="445"/>
      <c r="W30" s="445"/>
      <c r="X30" s="445"/>
      <c r="Y30" s="445"/>
      <c r="Z30" s="445"/>
      <c r="AA30" s="445"/>
      <c r="AB30" s="445"/>
      <c r="AC30" s="445"/>
      <c r="AD30" s="445"/>
      <c r="AE30" s="445"/>
      <c r="AF30" s="445"/>
      <c r="AG30" s="445"/>
      <c r="AH30" s="445"/>
      <c r="AI30" s="446"/>
      <c r="AN30" s="250"/>
      <c r="AO30" s="250"/>
    </row>
    <row r="31" spans="1:73" s="248" customFormat="1" ht="18.75" customHeight="1">
      <c r="A31" s="437"/>
      <c r="B31" s="438"/>
      <c r="C31" s="276" t="s">
        <v>319</v>
      </c>
      <c r="D31" s="260"/>
      <c r="E31" s="260"/>
      <c r="F31" s="260"/>
      <c r="G31" s="260"/>
      <c r="H31" s="260"/>
      <c r="I31" s="275"/>
      <c r="J31" s="260"/>
      <c r="K31" s="260"/>
      <c r="L31" s="260"/>
      <c r="M31" s="260"/>
      <c r="N31" s="260"/>
      <c r="O31" s="260"/>
      <c r="P31" s="260"/>
      <c r="Q31" s="263"/>
      <c r="R31" s="262"/>
      <c r="S31" s="444"/>
      <c r="T31" s="445"/>
      <c r="U31" s="445"/>
      <c r="V31" s="445"/>
      <c r="W31" s="445"/>
      <c r="X31" s="445"/>
      <c r="Y31" s="445"/>
      <c r="Z31" s="445"/>
      <c r="AA31" s="445"/>
      <c r="AB31" s="445"/>
      <c r="AC31" s="445"/>
      <c r="AD31" s="445"/>
      <c r="AE31" s="445"/>
      <c r="AF31" s="445"/>
      <c r="AG31" s="445"/>
      <c r="AH31" s="445"/>
      <c r="AI31" s="446"/>
      <c r="AN31" s="250"/>
      <c r="AO31" s="250"/>
    </row>
    <row r="32" spans="1:73" s="248" customFormat="1" ht="18.75" customHeight="1">
      <c r="A32" s="437"/>
      <c r="B32" s="438"/>
      <c r="C32" s="276" t="s">
        <v>318</v>
      </c>
      <c r="D32" s="260"/>
      <c r="E32" s="260"/>
      <c r="F32" s="260"/>
      <c r="G32" s="260"/>
      <c r="H32" s="260"/>
      <c r="I32" s="275"/>
      <c r="J32" s="260"/>
      <c r="K32" s="260"/>
      <c r="L32" s="260"/>
      <c r="M32" s="260"/>
      <c r="N32" s="260"/>
      <c r="O32" s="260"/>
      <c r="P32" s="260"/>
      <c r="Q32" s="263"/>
      <c r="R32" s="262"/>
      <c r="S32" s="444"/>
      <c r="T32" s="445"/>
      <c r="U32" s="445"/>
      <c r="V32" s="445"/>
      <c r="W32" s="445"/>
      <c r="X32" s="445"/>
      <c r="Y32" s="445"/>
      <c r="Z32" s="445"/>
      <c r="AA32" s="445"/>
      <c r="AB32" s="445"/>
      <c r="AC32" s="445"/>
      <c r="AD32" s="445"/>
      <c r="AE32" s="445"/>
      <c r="AF32" s="445"/>
      <c r="AG32" s="445"/>
      <c r="AH32" s="445"/>
      <c r="AI32" s="446"/>
      <c r="AN32" s="250"/>
      <c r="AO32" s="250"/>
    </row>
    <row r="33" spans="1:41" s="248" customFormat="1" ht="18.75" customHeight="1">
      <c r="A33" s="437"/>
      <c r="B33" s="438"/>
      <c r="C33" s="264" t="s">
        <v>317</v>
      </c>
      <c r="D33" s="256"/>
      <c r="E33" s="256"/>
      <c r="F33" s="256"/>
      <c r="G33" s="256"/>
      <c r="H33" s="256"/>
      <c r="I33" s="256"/>
      <c r="J33" s="256"/>
      <c r="K33" s="256"/>
      <c r="L33" s="256"/>
      <c r="M33" s="256"/>
      <c r="N33" s="256"/>
      <c r="O33" s="256"/>
      <c r="P33" s="256"/>
      <c r="Q33" s="263"/>
      <c r="R33" s="262"/>
      <c r="S33" s="444"/>
      <c r="T33" s="445"/>
      <c r="U33" s="445"/>
      <c r="V33" s="445"/>
      <c r="W33" s="445"/>
      <c r="X33" s="445"/>
      <c r="Y33" s="445"/>
      <c r="Z33" s="445"/>
      <c r="AA33" s="445"/>
      <c r="AB33" s="445"/>
      <c r="AC33" s="445"/>
      <c r="AD33" s="445"/>
      <c r="AE33" s="445"/>
      <c r="AF33" s="445"/>
      <c r="AG33" s="445"/>
      <c r="AH33" s="445"/>
      <c r="AI33" s="446"/>
      <c r="AN33" s="250"/>
      <c r="AO33" s="250"/>
    </row>
    <row r="34" spans="1:41" s="248" customFormat="1" ht="15.6" customHeight="1">
      <c r="A34" s="453"/>
      <c r="B34" s="454"/>
      <c r="C34" s="264" t="s">
        <v>316</v>
      </c>
      <c r="D34" s="256"/>
      <c r="E34" s="256"/>
      <c r="F34" s="256"/>
      <c r="G34" s="256"/>
      <c r="H34" s="256"/>
      <c r="I34" s="256"/>
      <c r="J34" s="256"/>
      <c r="K34" s="256"/>
      <c r="L34" s="256"/>
      <c r="M34" s="256"/>
      <c r="N34" s="256"/>
      <c r="O34" s="256"/>
      <c r="P34" s="256"/>
      <c r="Q34" s="256"/>
      <c r="R34" s="274"/>
      <c r="S34" s="444"/>
      <c r="T34" s="445"/>
      <c r="U34" s="445"/>
      <c r="V34" s="445"/>
      <c r="W34" s="445"/>
      <c r="X34" s="445"/>
      <c r="Y34" s="445"/>
      <c r="Z34" s="445"/>
      <c r="AA34" s="445"/>
      <c r="AB34" s="445"/>
      <c r="AC34" s="445"/>
      <c r="AD34" s="445"/>
      <c r="AE34" s="445"/>
      <c r="AF34" s="445"/>
      <c r="AG34" s="445"/>
      <c r="AH34" s="445"/>
      <c r="AI34" s="446"/>
      <c r="AN34" s="250"/>
      <c r="AO34" s="250"/>
    </row>
    <row r="35" spans="1:41" s="248" customFormat="1" ht="18.75" customHeight="1">
      <c r="A35" s="437"/>
      <c r="B35" s="438"/>
      <c r="C35" s="261" t="s">
        <v>315</v>
      </c>
      <c r="D35" s="260"/>
      <c r="E35" s="260"/>
      <c r="F35" s="260"/>
      <c r="G35" s="260"/>
      <c r="H35" s="260"/>
      <c r="I35" s="260"/>
      <c r="J35" s="260"/>
      <c r="K35" s="260"/>
      <c r="L35" s="260"/>
      <c r="M35" s="260"/>
      <c r="N35" s="260"/>
      <c r="O35" s="260"/>
      <c r="P35" s="260"/>
      <c r="Q35" s="260"/>
      <c r="R35" s="259"/>
      <c r="S35" s="444"/>
      <c r="T35" s="445"/>
      <c r="U35" s="445"/>
      <c r="V35" s="445"/>
      <c r="W35" s="445"/>
      <c r="X35" s="445"/>
      <c r="Y35" s="445"/>
      <c r="Z35" s="445"/>
      <c r="AA35" s="445"/>
      <c r="AB35" s="445"/>
      <c r="AC35" s="445"/>
      <c r="AD35" s="445"/>
      <c r="AE35" s="445"/>
      <c r="AF35" s="445"/>
      <c r="AG35" s="445"/>
      <c r="AH35" s="445"/>
      <c r="AI35" s="446"/>
      <c r="AN35" s="250"/>
      <c r="AO35" s="250"/>
    </row>
    <row r="36" spans="1:41" s="248" customFormat="1" ht="18.75" customHeight="1">
      <c r="A36" s="437"/>
      <c r="B36" s="438"/>
      <c r="C36" s="261" t="s">
        <v>314</v>
      </c>
      <c r="D36" s="260"/>
      <c r="E36" s="260"/>
      <c r="F36" s="260"/>
      <c r="G36" s="260"/>
      <c r="H36" s="260"/>
      <c r="I36" s="260"/>
      <c r="J36" s="260"/>
      <c r="K36" s="260"/>
      <c r="L36" s="260"/>
      <c r="M36" s="260"/>
      <c r="N36" s="260"/>
      <c r="O36" s="260"/>
      <c r="P36" s="260"/>
      <c r="Q36" s="263"/>
      <c r="R36" s="262"/>
      <c r="S36" s="444"/>
      <c r="T36" s="445"/>
      <c r="U36" s="445"/>
      <c r="V36" s="445"/>
      <c r="W36" s="445"/>
      <c r="X36" s="445"/>
      <c r="Y36" s="445"/>
      <c r="Z36" s="445"/>
      <c r="AA36" s="445"/>
      <c r="AB36" s="445"/>
      <c r="AC36" s="445"/>
      <c r="AD36" s="445"/>
      <c r="AE36" s="445"/>
      <c r="AF36" s="445"/>
      <c r="AG36" s="445"/>
      <c r="AH36" s="445"/>
      <c r="AI36" s="446"/>
      <c r="AN36" s="250"/>
      <c r="AO36" s="250"/>
    </row>
    <row r="37" spans="1:41" s="248" customFormat="1" ht="18.75" customHeight="1">
      <c r="A37" s="437"/>
      <c r="B37" s="438"/>
      <c r="C37" s="261" t="s">
        <v>313</v>
      </c>
      <c r="D37" s="260"/>
      <c r="E37" s="260"/>
      <c r="F37" s="260"/>
      <c r="G37" s="260"/>
      <c r="H37" s="260"/>
      <c r="I37" s="260"/>
      <c r="J37" s="260"/>
      <c r="K37" s="260"/>
      <c r="L37" s="260"/>
      <c r="M37" s="260"/>
      <c r="N37" s="260"/>
      <c r="O37" s="260"/>
      <c r="P37" s="260"/>
      <c r="Q37" s="260"/>
      <c r="R37" s="259"/>
      <c r="S37" s="273" t="s">
        <v>312</v>
      </c>
      <c r="T37" s="272"/>
      <c r="U37" s="272"/>
      <c r="V37" s="272"/>
      <c r="W37" s="272"/>
      <c r="X37" s="272"/>
      <c r="Y37" s="272"/>
      <c r="Z37" s="272"/>
      <c r="AA37" s="272"/>
      <c r="AB37" s="272"/>
      <c r="AC37" s="272"/>
      <c r="AD37" s="272"/>
      <c r="AE37" s="272"/>
      <c r="AF37" s="272"/>
      <c r="AG37" s="272"/>
      <c r="AH37" s="272"/>
      <c r="AI37" s="271"/>
      <c r="AN37" s="250"/>
      <c r="AO37" s="250"/>
    </row>
    <row r="38" spans="1:41" s="248" customFormat="1" ht="18.75" customHeight="1">
      <c r="A38" s="437"/>
      <c r="B38" s="438"/>
      <c r="C38" s="267" t="s">
        <v>311</v>
      </c>
      <c r="D38" s="266"/>
      <c r="E38" s="266"/>
      <c r="F38" s="266"/>
      <c r="G38" s="266"/>
      <c r="H38" s="266"/>
      <c r="I38" s="266"/>
      <c r="J38" s="266"/>
      <c r="K38" s="266"/>
      <c r="L38" s="266"/>
      <c r="M38" s="266"/>
      <c r="N38" s="266"/>
      <c r="O38" s="266"/>
      <c r="P38" s="266"/>
      <c r="Q38" s="266"/>
      <c r="R38" s="265"/>
      <c r="S38" s="447"/>
      <c r="T38" s="448"/>
      <c r="U38" s="448"/>
      <c r="V38" s="448"/>
      <c r="W38" s="448"/>
      <c r="X38" s="448"/>
      <c r="Y38" s="448"/>
      <c r="Z38" s="448"/>
      <c r="AA38" s="448"/>
      <c r="AB38" s="448"/>
      <c r="AC38" s="448"/>
      <c r="AD38" s="448"/>
      <c r="AE38" s="448"/>
      <c r="AF38" s="448"/>
      <c r="AG38" s="448"/>
      <c r="AH38" s="448"/>
      <c r="AI38" s="449"/>
      <c r="AN38" s="250"/>
      <c r="AO38" s="250"/>
    </row>
    <row r="39" spans="1:41" s="248" customFormat="1" ht="18.75" customHeight="1">
      <c r="A39" s="437"/>
      <c r="B39" s="438"/>
      <c r="C39" s="261" t="s">
        <v>310</v>
      </c>
      <c r="D39" s="260"/>
      <c r="E39" s="260"/>
      <c r="F39" s="260"/>
      <c r="G39" s="260"/>
      <c r="H39" s="260"/>
      <c r="I39" s="260"/>
      <c r="J39" s="260"/>
      <c r="K39" s="260"/>
      <c r="L39" s="260"/>
      <c r="M39" s="260"/>
      <c r="N39" s="260"/>
      <c r="O39" s="260"/>
      <c r="P39" s="260"/>
      <c r="Q39" s="260"/>
      <c r="R39" s="259"/>
      <c r="S39" s="447"/>
      <c r="T39" s="448"/>
      <c r="U39" s="448"/>
      <c r="V39" s="448"/>
      <c r="W39" s="448"/>
      <c r="X39" s="448"/>
      <c r="Y39" s="448"/>
      <c r="Z39" s="448"/>
      <c r="AA39" s="448"/>
      <c r="AB39" s="448"/>
      <c r="AC39" s="448"/>
      <c r="AD39" s="448"/>
      <c r="AE39" s="448"/>
      <c r="AF39" s="448"/>
      <c r="AG39" s="448"/>
      <c r="AH39" s="448"/>
      <c r="AI39" s="449"/>
      <c r="AN39" s="250"/>
      <c r="AO39" s="250"/>
    </row>
    <row r="40" spans="1:41" s="248" customFormat="1" ht="18.75" customHeight="1">
      <c r="A40" s="442"/>
      <c r="B40" s="443"/>
      <c r="C40" s="270" t="s">
        <v>309</v>
      </c>
      <c r="D40" s="269"/>
      <c r="E40" s="269"/>
      <c r="F40" s="269"/>
      <c r="G40" s="269"/>
      <c r="H40" s="269"/>
      <c r="I40" s="269"/>
      <c r="J40" s="269"/>
      <c r="K40" s="269"/>
      <c r="L40" s="269"/>
      <c r="M40" s="269"/>
      <c r="N40" s="269"/>
      <c r="O40" s="269"/>
      <c r="P40" s="269"/>
      <c r="Q40" s="249"/>
      <c r="R40" s="268"/>
      <c r="S40" s="447"/>
      <c r="T40" s="448"/>
      <c r="U40" s="448"/>
      <c r="V40" s="448"/>
      <c r="W40" s="448"/>
      <c r="X40" s="448"/>
      <c r="Y40" s="448"/>
      <c r="Z40" s="448"/>
      <c r="AA40" s="448"/>
      <c r="AB40" s="448"/>
      <c r="AC40" s="448"/>
      <c r="AD40" s="448"/>
      <c r="AE40" s="448"/>
      <c r="AF40" s="448"/>
      <c r="AG40" s="448"/>
      <c r="AH40" s="448"/>
      <c r="AI40" s="449"/>
      <c r="AN40" s="250"/>
      <c r="AO40" s="250"/>
    </row>
    <row r="41" spans="1:41" s="248" customFormat="1" ht="18.75" customHeight="1">
      <c r="A41" s="437"/>
      <c r="B41" s="438"/>
      <c r="C41" s="264" t="s">
        <v>308</v>
      </c>
      <c r="D41" s="256"/>
      <c r="E41" s="256"/>
      <c r="F41" s="256"/>
      <c r="G41" s="256"/>
      <c r="H41" s="256"/>
      <c r="I41" s="256"/>
      <c r="J41" s="256"/>
      <c r="K41" s="256"/>
      <c r="L41" s="256"/>
      <c r="M41" s="256"/>
      <c r="N41" s="256"/>
      <c r="O41" s="256"/>
      <c r="P41" s="256"/>
      <c r="Q41" s="263"/>
      <c r="R41" s="262"/>
      <c r="S41" s="447"/>
      <c r="T41" s="448"/>
      <c r="U41" s="448"/>
      <c r="V41" s="448"/>
      <c r="W41" s="448"/>
      <c r="X41" s="448"/>
      <c r="Y41" s="448"/>
      <c r="Z41" s="448"/>
      <c r="AA41" s="448"/>
      <c r="AB41" s="448"/>
      <c r="AC41" s="448"/>
      <c r="AD41" s="448"/>
      <c r="AE41" s="448"/>
      <c r="AF41" s="448"/>
      <c r="AG41" s="448"/>
      <c r="AH41" s="448"/>
      <c r="AI41" s="449"/>
      <c r="AN41" s="250"/>
      <c r="AO41" s="250"/>
    </row>
    <row r="42" spans="1:41" s="248" customFormat="1" ht="18.75" customHeight="1">
      <c r="A42" s="453"/>
      <c r="B42" s="454"/>
      <c r="C42" s="267" t="s">
        <v>307</v>
      </c>
      <c r="D42" s="266"/>
      <c r="E42" s="266"/>
      <c r="F42" s="266"/>
      <c r="G42" s="266"/>
      <c r="H42" s="266"/>
      <c r="I42" s="266"/>
      <c r="J42" s="266"/>
      <c r="K42" s="266"/>
      <c r="L42" s="266"/>
      <c r="M42" s="266"/>
      <c r="N42" s="266"/>
      <c r="O42" s="266"/>
      <c r="P42" s="266"/>
      <c r="Q42" s="266"/>
      <c r="R42" s="265"/>
      <c r="S42" s="447"/>
      <c r="T42" s="448"/>
      <c r="U42" s="448"/>
      <c r="V42" s="448"/>
      <c r="W42" s="448"/>
      <c r="X42" s="448"/>
      <c r="Y42" s="448"/>
      <c r="Z42" s="448"/>
      <c r="AA42" s="448"/>
      <c r="AB42" s="448"/>
      <c r="AC42" s="448"/>
      <c r="AD42" s="448"/>
      <c r="AE42" s="448"/>
      <c r="AF42" s="448"/>
      <c r="AG42" s="448"/>
      <c r="AH42" s="448"/>
      <c r="AI42" s="449"/>
      <c r="AN42" s="250"/>
      <c r="AO42" s="250"/>
    </row>
    <row r="43" spans="1:41" s="248" customFormat="1" ht="18.75" customHeight="1">
      <c r="A43" s="437"/>
      <c r="B43" s="438"/>
      <c r="C43" s="264" t="s">
        <v>306</v>
      </c>
      <c r="D43" s="256"/>
      <c r="E43" s="256"/>
      <c r="F43" s="256"/>
      <c r="G43" s="256"/>
      <c r="H43" s="256"/>
      <c r="I43" s="256"/>
      <c r="J43" s="256"/>
      <c r="K43" s="256"/>
      <c r="L43" s="256"/>
      <c r="M43" s="256"/>
      <c r="N43" s="256"/>
      <c r="O43" s="256"/>
      <c r="P43" s="256"/>
      <c r="Q43" s="263"/>
      <c r="R43" s="262"/>
      <c r="S43" s="447"/>
      <c r="T43" s="448"/>
      <c r="U43" s="448"/>
      <c r="V43" s="448"/>
      <c r="W43" s="448"/>
      <c r="X43" s="448"/>
      <c r="Y43" s="448"/>
      <c r="Z43" s="448"/>
      <c r="AA43" s="448"/>
      <c r="AB43" s="448"/>
      <c r="AC43" s="448"/>
      <c r="AD43" s="448"/>
      <c r="AE43" s="448"/>
      <c r="AF43" s="448"/>
      <c r="AG43" s="448"/>
      <c r="AH43" s="448"/>
      <c r="AI43" s="449"/>
      <c r="AN43" s="250"/>
      <c r="AO43" s="250"/>
    </row>
    <row r="44" spans="1:41" s="248" customFormat="1" ht="18.75" customHeight="1">
      <c r="A44" s="437"/>
      <c r="B44" s="438"/>
      <c r="C44" s="261" t="s">
        <v>305</v>
      </c>
      <c r="D44" s="260"/>
      <c r="E44" s="260"/>
      <c r="F44" s="260"/>
      <c r="G44" s="260"/>
      <c r="H44" s="260"/>
      <c r="I44" s="260"/>
      <c r="J44" s="260"/>
      <c r="K44" s="260"/>
      <c r="L44" s="260"/>
      <c r="M44" s="260"/>
      <c r="N44" s="260"/>
      <c r="O44" s="260"/>
      <c r="P44" s="260"/>
      <c r="Q44" s="260"/>
      <c r="R44" s="259"/>
      <c r="S44" s="447"/>
      <c r="T44" s="448"/>
      <c r="U44" s="448"/>
      <c r="V44" s="448"/>
      <c r="W44" s="448"/>
      <c r="X44" s="448"/>
      <c r="Y44" s="448"/>
      <c r="Z44" s="448"/>
      <c r="AA44" s="448"/>
      <c r="AB44" s="448"/>
      <c r="AC44" s="448"/>
      <c r="AD44" s="448"/>
      <c r="AE44" s="448"/>
      <c r="AF44" s="448"/>
      <c r="AG44" s="448"/>
      <c r="AH44" s="448"/>
      <c r="AI44" s="449"/>
      <c r="AN44" s="250"/>
      <c r="AO44" s="250"/>
    </row>
    <row r="45" spans="1:41" s="248" customFormat="1" ht="18.75" customHeight="1">
      <c r="A45" s="437"/>
      <c r="B45" s="438"/>
      <c r="C45" s="264" t="s">
        <v>304</v>
      </c>
      <c r="D45" s="256"/>
      <c r="E45" s="256"/>
      <c r="F45" s="256"/>
      <c r="G45" s="256"/>
      <c r="H45" s="256"/>
      <c r="I45" s="256"/>
      <c r="J45" s="256"/>
      <c r="K45" s="256"/>
      <c r="L45" s="256"/>
      <c r="M45" s="256"/>
      <c r="N45" s="256"/>
      <c r="O45" s="256"/>
      <c r="P45" s="256"/>
      <c r="Q45" s="263"/>
      <c r="R45" s="262"/>
      <c r="S45" s="447"/>
      <c r="T45" s="448"/>
      <c r="U45" s="448"/>
      <c r="V45" s="448"/>
      <c r="W45" s="448"/>
      <c r="X45" s="448"/>
      <c r="Y45" s="448"/>
      <c r="Z45" s="448"/>
      <c r="AA45" s="448"/>
      <c r="AB45" s="448"/>
      <c r="AC45" s="448"/>
      <c r="AD45" s="448"/>
      <c r="AE45" s="448"/>
      <c r="AF45" s="448"/>
      <c r="AG45" s="448"/>
      <c r="AH45" s="448"/>
      <c r="AI45" s="449"/>
      <c r="AN45" s="250"/>
      <c r="AO45" s="250"/>
    </row>
    <row r="46" spans="1:41" s="248" customFormat="1" ht="18.75" customHeight="1">
      <c r="A46" s="439"/>
      <c r="B46" s="441"/>
      <c r="C46" s="261" t="s">
        <v>303</v>
      </c>
      <c r="D46" s="260"/>
      <c r="E46" s="260"/>
      <c r="F46" s="260"/>
      <c r="G46" s="260"/>
      <c r="H46" s="260"/>
      <c r="I46" s="260"/>
      <c r="J46" s="260"/>
      <c r="K46" s="260"/>
      <c r="L46" s="260"/>
      <c r="M46" s="260"/>
      <c r="N46" s="260"/>
      <c r="O46" s="260"/>
      <c r="P46" s="260"/>
      <c r="Q46" s="260"/>
      <c r="R46" s="259"/>
      <c r="S46" s="450"/>
      <c r="T46" s="451"/>
      <c r="U46" s="451"/>
      <c r="V46" s="451"/>
      <c r="W46" s="451"/>
      <c r="X46" s="451"/>
      <c r="Y46" s="451"/>
      <c r="Z46" s="451"/>
      <c r="AA46" s="451"/>
      <c r="AB46" s="451"/>
      <c r="AC46" s="451"/>
      <c r="AD46" s="451"/>
      <c r="AE46" s="451"/>
      <c r="AF46" s="451"/>
      <c r="AG46" s="451"/>
      <c r="AH46" s="451"/>
      <c r="AI46" s="452"/>
      <c r="AN46" s="250"/>
      <c r="AO46" s="250"/>
    </row>
    <row r="47" spans="1:41" s="248" customFormat="1" ht="14.25" customHeight="1">
      <c r="A47" s="258" t="s">
        <v>262</v>
      </c>
      <c r="B47" s="256"/>
      <c r="C47" s="473" t="s">
        <v>302</v>
      </c>
      <c r="D47" s="473"/>
      <c r="E47" s="473"/>
      <c r="F47" s="473"/>
      <c r="G47" s="473"/>
      <c r="H47" s="473"/>
      <c r="I47" s="473"/>
      <c r="J47" s="473"/>
      <c r="K47" s="473"/>
      <c r="L47" s="473"/>
      <c r="M47" s="473"/>
      <c r="N47" s="473"/>
      <c r="O47" s="473"/>
      <c r="P47" s="473"/>
      <c r="Q47" s="473"/>
      <c r="R47" s="473"/>
      <c r="S47" s="473"/>
      <c r="T47" s="473"/>
      <c r="U47" s="473"/>
      <c r="V47" s="473"/>
      <c r="W47" s="473"/>
      <c r="X47" s="473"/>
      <c r="Y47" s="473"/>
      <c r="Z47" s="473"/>
      <c r="AA47" s="473"/>
      <c r="AB47" s="473"/>
      <c r="AC47" s="473"/>
      <c r="AD47" s="473"/>
      <c r="AE47" s="473"/>
      <c r="AF47" s="473"/>
      <c r="AG47" s="473"/>
      <c r="AH47" s="473"/>
      <c r="AI47" s="473"/>
      <c r="AN47" s="250"/>
      <c r="AO47" s="250"/>
    </row>
    <row r="48" spans="1:41" s="248" customFormat="1" ht="14.25" customHeight="1">
      <c r="A48" s="257"/>
      <c r="B48" s="256"/>
      <c r="C48" s="445"/>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c r="AI48" s="445"/>
      <c r="AN48" s="250"/>
      <c r="AO48" s="250"/>
    </row>
    <row r="49" spans="1:73" s="248" customFormat="1" ht="14.25" customHeight="1">
      <c r="A49" s="256"/>
      <c r="B49" s="256"/>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45"/>
      <c r="AI49" s="445"/>
      <c r="AN49" s="250"/>
      <c r="AO49" s="250"/>
    </row>
    <row r="50" spans="1:73" s="248" customFormat="1" ht="14.25" customHeight="1">
      <c r="A50" s="256"/>
      <c r="B50" s="256"/>
      <c r="C50" s="445"/>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N50" s="250"/>
      <c r="AO50" s="250"/>
    </row>
    <row r="51" spans="1:73" s="248" customFormat="1" ht="14.25" customHeight="1">
      <c r="A51" s="256"/>
      <c r="B51" s="255"/>
      <c r="C51" s="445"/>
      <c r="D51" s="445"/>
      <c r="E51" s="445"/>
      <c r="F51" s="445"/>
      <c r="G51" s="445"/>
      <c r="H51" s="445"/>
      <c r="I51" s="445"/>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c r="AI51" s="445"/>
      <c r="AN51" s="250"/>
      <c r="AO51" s="250"/>
      <c r="AQ51" s="254"/>
      <c r="AR51" s="254"/>
      <c r="AS51" s="254"/>
      <c r="AT51" s="254"/>
      <c r="AU51" s="254"/>
      <c r="AV51" s="254"/>
      <c r="AW51" s="254"/>
      <c r="AX51" s="254"/>
      <c r="AY51" s="254"/>
      <c r="AZ51" s="254"/>
      <c r="BA51" s="254"/>
      <c r="BB51" s="254"/>
      <c r="BC51" s="254"/>
    </row>
    <row r="52" spans="1:73" s="248" customFormat="1" ht="14.25" customHeight="1">
      <c r="A52" s="253"/>
      <c r="B52" s="249"/>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O52" s="251"/>
      <c r="AP52" s="251"/>
      <c r="AQ52" s="251"/>
      <c r="AR52" s="251"/>
      <c r="AS52" s="251"/>
      <c r="AT52" s="251"/>
      <c r="AU52" s="250"/>
      <c r="AV52" s="250"/>
    </row>
    <row r="53" spans="1:73" s="248" customFormat="1" ht="14.25" customHeight="1">
      <c r="A53" s="249"/>
      <c r="B53" s="249"/>
      <c r="C53" s="249"/>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row>
    <row r="54" spans="1:73" ht="14.25" customHeight="1">
      <c r="A54" s="248"/>
      <c r="B54" s="248"/>
      <c r="C54" s="248"/>
      <c r="D54" s="248"/>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8"/>
      <c r="BR54" s="248"/>
      <c r="BS54" s="248"/>
      <c r="BT54" s="248"/>
      <c r="BU54" s="248"/>
    </row>
    <row r="55" spans="1:73" ht="14.25" customHeight="1">
      <c r="A55" s="248"/>
      <c r="B55" s="248"/>
      <c r="C55" s="248"/>
      <c r="D55" s="248"/>
      <c r="E55" s="248"/>
      <c r="F55" s="248"/>
      <c r="G55" s="248"/>
      <c r="H55" s="248"/>
      <c r="I55" s="248"/>
      <c r="J55" s="248"/>
      <c r="K55" s="248"/>
      <c r="L55" s="248"/>
      <c r="M55" s="248"/>
      <c r="N55" s="248"/>
      <c r="O55" s="248"/>
      <c r="P55" s="248"/>
      <c r="Q55" s="248"/>
      <c r="R55" s="248"/>
      <c r="S55" s="248"/>
      <c r="T55" s="248"/>
      <c r="U55" s="248"/>
      <c r="V55" s="248"/>
      <c r="W55" s="248"/>
      <c r="X55" s="248"/>
      <c r="Y55" s="248"/>
      <c r="Z55" s="248"/>
      <c r="AA55" s="248"/>
      <c r="AB55" s="248"/>
      <c r="AC55" s="248"/>
      <c r="AD55" s="248"/>
      <c r="AE55" s="248"/>
      <c r="AF55" s="248"/>
      <c r="AG55" s="248"/>
      <c r="AH55" s="248"/>
      <c r="AI55" s="248"/>
    </row>
    <row r="56" spans="1:73" ht="20.100000000000001" customHeight="1">
      <c r="A56" s="248"/>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row>
    <row r="57" spans="1:73" ht="20.100000000000001" customHeight="1">
      <c r="A57" s="248"/>
      <c r="B57" s="248"/>
      <c r="C57" s="248"/>
      <c r="D57" s="248"/>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row>
    <row r="58" spans="1:73" ht="20.100000000000001" customHeight="1">
      <c r="A58" s="248"/>
      <c r="B58" s="248"/>
      <c r="C58" s="248"/>
      <c r="D58" s="248"/>
      <c r="E58" s="248"/>
      <c r="F58" s="248"/>
      <c r="G58" s="248"/>
      <c r="H58" s="248"/>
      <c r="I58" s="248"/>
      <c r="J58" s="248"/>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row>
    <row r="59" spans="1:73" ht="20.100000000000001" customHeight="1">
      <c r="A59" s="248"/>
      <c r="B59" s="248"/>
      <c r="C59" s="248"/>
      <c r="D59" s="248"/>
      <c r="E59" s="248"/>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row>
    <row r="60" spans="1:73" ht="20.100000000000001" customHeight="1">
      <c r="A60" s="248"/>
      <c r="B60" s="248"/>
      <c r="C60" s="248"/>
      <c r="D60" s="248"/>
      <c r="E60" s="248"/>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row>
    <row r="61" spans="1:73" ht="20.100000000000001" customHeight="1">
      <c r="A61" s="248"/>
      <c r="B61" s="248"/>
      <c r="C61" s="248"/>
      <c r="D61" s="248"/>
      <c r="E61" s="248"/>
      <c r="F61" s="248"/>
      <c r="G61" s="248"/>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row>
  </sheetData>
  <mergeCells count="47">
    <mergeCell ref="C47:AI51"/>
    <mergeCell ref="V11:AI12"/>
    <mergeCell ref="S19:T20"/>
    <mergeCell ref="U19:AI20"/>
    <mergeCell ref="S21:U21"/>
    <mergeCell ref="V21:AI21"/>
    <mergeCell ref="S18:Y18"/>
    <mergeCell ref="R11:U12"/>
    <mergeCell ref="R13:X14"/>
    <mergeCell ref="Y13:AI14"/>
    <mergeCell ref="A9:D9"/>
    <mergeCell ref="S22:AI23"/>
    <mergeCell ref="S24:AI24"/>
    <mergeCell ref="S25:W25"/>
    <mergeCell ref="Y25:AA25"/>
    <mergeCell ref="AC25:AE25"/>
    <mergeCell ref="AG25:AI25"/>
    <mergeCell ref="AD7:AE7"/>
    <mergeCell ref="AG7:AH7"/>
    <mergeCell ref="V9:AI10"/>
    <mergeCell ref="Z7:AB7"/>
    <mergeCell ref="R9:U10"/>
    <mergeCell ref="A25:R25"/>
    <mergeCell ref="A19:R23"/>
    <mergeCell ref="A24:R24"/>
    <mergeCell ref="A27:B27"/>
    <mergeCell ref="A28:B28"/>
    <mergeCell ref="A26:R26"/>
    <mergeCell ref="A45:B45"/>
    <mergeCell ref="A38:B38"/>
    <mergeCell ref="S28:AI36"/>
    <mergeCell ref="S38:AI46"/>
    <mergeCell ref="A46:B46"/>
    <mergeCell ref="A41:B42"/>
    <mergeCell ref="A43:B43"/>
    <mergeCell ref="A35:B35"/>
    <mergeCell ref="A32:B32"/>
    <mergeCell ref="A33:B34"/>
    <mergeCell ref="A36:B36"/>
    <mergeCell ref="A37:B37"/>
    <mergeCell ref="A30:B30"/>
    <mergeCell ref="A44:B44"/>
    <mergeCell ref="A39:B39"/>
    <mergeCell ref="A31:B31"/>
    <mergeCell ref="S26:AI26"/>
    <mergeCell ref="A29:B29"/>
    <mergeCell ref="A40:B40"/>
  </mergeCells>
  <phoneticPr fontId="2"/>
  <dataValidations count="1">
    <dataValidation type="list" allowBlank="1" showInputMessage="1" showErrorMessage="1" sqref="A27:B46">
      <formula1>"○"</formula1>
    </dataValidation>
  </dataValidations>
  <printOptions horizontalCentered="1"/>
  <pageMargins left="0.7" right="0.7" top="0.75" bottom="0.75" header="0.3" footer="0.3"/>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9"/>
  <sheetViews>
    <sheetView view="pageBreakPreview" zoomScaleNormal="100" zoomScaleSheetLayoutView="100" workbookViewId="0">
      <selection activeCell="P11" sqref="P11"/>
    </sheetView>
  </sheetViews>
  <sheetFormatPr defaultColWidth="6.875" defaultRowHeight="15" customHeight="1"/>
  <cols>
    <col min="1" max="2" width="6.875" style="297"/>
    <col min="3" max="3" width="7.25" style="297" customWidth="1"/>
    <col min="4" max="10" width="6.875" style="297"/>
    <col min="11" max="14" width="4.625" style="297" customWidth="1"/>
    <col min="15" max="16384" width="6.875" style="297"/>
  </cols>
  <sheetData>
    <row r="1" spans="1:16" ht="36" customHeight="1" thickBot="1">
      <c r="A1" s="613" t="s">
        <v>410</v>
      </c>
      <c r="B1" s="613"/>
      <c r="C1" s="613"/>
      <c r="D1" s="613"/>
      <c r="E1" s="613"/>
      <c r="F1" s="613"/>
      <c r="G1" s="613"/>
      <c r="H1" s="613"/>
      <c r="I1" s="613"/>
      <c r="J1" s="613"/>
      <c r="K1" s="613"/>
      <c r="L1" s="613"/>
      <c r="M1" s="613"/>
      <c r="N1" s="613"/>
    </row>
    <row r="2" spans="1:16" ht="15" customHeight="1">
      <c r="A2" s="571" t="s">
        <v>376</v>
      </c>
      <c r="B2" s="326" t="s">
        <v>375</v>
      </c>
      <c r="C2" s="573"/>
      <c r="D2" s="573"/>
      <c r="E2" s="573"/>
      <c r="F2" s="573"/>
      <c r="G2" s="573"/>
      <c r="H2" s="573"/>
      <c r="I2" s="573"/>
      <c r="J2" s="573"/>
      <c r="K2" s="573"/>
      <c r="L2" s="573"/>
      <c r="M2" s="573"/>
      <c r="N2" s="574"/>
    </row>
    <row r="3" spans="1:16" ht="30" customHeight="1">
      <c r="A3" s="543"/>
      <c r="B3" s="325" t="s">
        <v>374</v>
      </c>
      <c r="C3" s="565"/>
      <c r="D3" s="565"/>
      <c r="E3" s="565"/>
      <c r="F3" s="565"/>
      <c r="G3" s="565"/>
      <c r="H3" s="565"/>
      <c r="I3" s="565"/>
      <c r="J3" s="565"/>
      <c r="K3" s="565"/>
      <c r="L3" s="565"/>
      <c r="M3" s="565"/>
      <c r="N3" s="566"/>
    </row>
    <row r="4" spans="1:16" ht="15" customHeight="1">
      <c r="A4" s="543"/>
      <c r="B4" s="567" t="s">
        <v>373</v>
      </c>
      <c r="C4" s="570" t="s">
        <v>372</v>
      </c>
      <c r="D4" s="559"/>
      <c r="E4" s="324"/>
      <c r="F4" s="323" t="s">
        <v>403</v>
      </c>
      <c r="G4" s="324"/>
      <c r="H4" s="581" t="s">
        <v>370</v>
      </c>
      <c r="I4" s="581"/>
      <c r="J4" s="581"/>
      <c r="K4" s="581"/>
      <c r="L4" s="581"/>
      <c r="M4" s="581"/>
      <c r="N4" s="582"/>
    </row>
    <row r="5" spans="1:16" ht="15" customHeight="1">
      <c r="A5" s="543"/>
      <c r="B5" s="568"/>
      <c r="C5" s="522"/>
      <c r="D5" s="523"/>
      <c r="E5" s="322" t="s">
        <v>369</v>
      </c>
      <c r="F5" s="523"/>
      <c r="G5" s="523"/>
      <c r="H5" s="523"/>
      <c r="I5" s="322" t="s">
        <v>368</v>
      </c>
      <c r="J5" s="523"/>
      <c r="K5" s="523"/>
      <c r="L5" s="523"/>
      <c r="M5" s="523"/>
      <c r="N5" s="524"/>
      <c r="O5" s="351"/>
      <c r="P5" s="351"/>
    </row>
    <row r="6" spans="1:16" ht="15" customHeight="1">
      <c r="A6" s="543"/>
      <c r="B6" s="568"/>
      <c r="C6" s="522"/>
      <c r="D6" s="523"/>
      <c r="E6" s="322" t="s">
        <v>367</v>
      </c>
      <c r="F6" s="523"/>
      <c r="G6" s="523"/>
      <c r="H6" s="523"/>
      <c r="I6" s="322" t="s">
        <v>366</v>
      </c>
      <c r="J6" s="523"/>
      <c r="K6" s="523"/>
      <c r="L6" s="523"/>
      <c r="M6" s="523"/>
      <c r="N6" s="524"/>
      <c r="O6" s="351"/>
      <c r="P6" s="351"/>
    </row>
    <row r="7" spans="1:16" ht="19.149999999999999" customHeight="1">
      <c r="A7" s="543"/>
      <c r="B7" s="569"/>
      <c r="C7" s="561"/>
      <c r="D7" s="562"/>
      <c r="E7" s="562"/>
      <c r="F7" s="562"/>
      <c r="G7" s="562"/>
      <c r="H7" s="562"/>
      <c r="I7" s="562"/>
      <c r="J7" s="562"/>
      <c r="K7" s="562"/>
      <c r="L7" s="562"/>
      <c r="M7" s="562"/>
      <c r="N7" s="563"/>
    </row>
    <row r="8" spans="1:16" ht="15" customHeight="1">
      <c r="A8" s="543"/>
      <c r="B8" s="541" t="s">
        <v>365</v>
      </c>
      <c r="C8" s="314" t="s">
        <v>364</v>
      </c>
      <c r="D8" s="551"/>
      <c r="E8" s="552"/>
      <c r="F8" s="552"/>
      <c r="G8" s="321" t="s">
        <v>363</v>
      </c>
      <c r="H8" s="320"/>
      <c r="I8" s="319" t="s">
        <v>362</v>
      </c>
      <c r="J8" s="551"/>
      <c r="K8" s="552"/>
      <c r="L8" s="552"/>
      <c r="M8" s="552"/>
      <c r="N8" s="564"/>
    </row>
    <row r="9" spans="1:16" ht="15" customHeight="1">
      <c r="A9" s="572"/>
      <c r="B9" s="567"/>
      <c r="C9" s="318" t="s">
        <v>361</v>
      </c>
      <c r="D9" s="551"/>
      <c r="E9" s="552"/>
      <c r="F9" s="552"/>
      <c r="G9" s="552"/>
      <c r="H9" s="552"/>
      <c r="I9" s="552"/>
      <c r="J9" s="552"/>
      <c r="K9" s="552"/>
      <c r="L9" s="552"/>
      <c r="M9" s="552"/>
      <c r="N9" s="564"/>
    </row>
    <row r="10" spans="1:16" ht="30" customHeight="1">
      <c r="A10" s="516" t="s">
        <v>409</v>
      </c>
      <c r="B10" s="607"/>
      <c r="C10" s="541"/>
      <c r="D10" s="541"/>
      <c r="E10" s="541"/>
      <c r="F10" s="541"/>
      <c r="G10" s="541"/>
      <c r="H10" s="541"/>
      <c r="I10" s="541"/>
      <c r="J10" s="541"/>
      <c r="K10" s="541"/>
      <c r="L10" s="541"/>
      <c r="M10" s="541"/>
      <c r="N10" s="544"/>
      <c r="O10" s="303"/>
      <c r="P10" s="303"/>
    </row>
    <row r="11" spans="1:16" ht="15" customHeight="1">
      <c r="A11" s="608"/>
      <c r="B11" s="594"/>
      <c r="C11" s="495" t="s">
        <v>333</v>
      </c>
      <c r="D11" s="493"/>
      <c r="E11" s="583"/>
      <c r="F11" s="584"/>
      <c r="G11" s="584"/>
      <c r="H11" s="585"/>
      <c r="I11" s="350" t="s">
        <v>395</v>
      </c>
      <c r="J11" s="609"/>
      <c r="K11" s="610"/>
      <c r="L11" s="610"/>
      <c r="M11" s="610"/>
      <c r="N11" s="611"/>
      <c r="O11" s="303"/>
      <c r="P11" s="303"/>
    </row>
    <row r="12" spans="1:16" ht="15" customHeight="1">
      <c r="A12" s="593" t="s">
        <v>408</v>
      </c>
      <c r="B12" s="569"/>
      <c r="C12" s="509"/>
      <c r="D12" s="594"/>
      <c r="E12" s="541" t="s">
        <v>407</v>
      </c>
      <c r="F12" s="541"/>
      <c r="G12" s="510"/>
      <c r="H12" s="510"/>
      <c r="I12" s="510"/>
      <c r="J12" s="510"/>
      <c r="K12" s="510"/>
      <c r="L12" s="510"/>
      <c r="M12" s="510"/>
      <c r="N12" s="595"/>
    </row>
    <row r="13" spans="1:16" ht="15" customHeight="1">
      <c r="A13" s="511"/>
      <c r="B13" s="541"/>
      <c r="C13" s="495" t="s">
        <v>333</v>
      </c>
      <c r="D13" s="493"/>
      <c r="E13" s="583"/>
      <c r="F13" s="584"/>
      <c r="G13" s="584"/>
      <c r="H13" s="585"/>
      <c r="I13" s="350" t="s">
        <v>395</v>
      </c>
      <c r="J13" s="609"/>
      <c r="K13" s="610"/>
      <c r="L13" s="610"/>
      <c r="M13" s="610"/>
      <c r="N13" s="611"/>
      <c r="O13" s="297" t="s">
        <v>347</v>
      </c>
    </row>
    <row r="14" spans="1:16" ht="15" customHeight="1">
      <c r="A14" s="596" t="s">
        <v>406</v>
      </c>
      <c r="B14" s="349" t="s">
        <v>375</v>
      </c>
      <c r="C14" s="507"/>
      <c r="D14" s="507"/>
      <c r="E14" s="507"/>
      <c r="F14" s="597"/>
      <c r="G14" s="617" t="s">
        <v>405</v>
      </c>
      <c r="H14" s="518"/>
      <c r="I14" s="348" t="s">
        <v>404</v>
      </c>
      <c r="J14" s="347"/>
      <c r="K14" s="346" t="s">
        <v>403</v>
      </c>
      <c r="L14" s="635"/>
      <c r="M14" s="635"/>
      <c r="N14" s="345" t="s">
        <v>398</v>
      </c>
    </row>
    <row r="15" spans="1:16" ht="15" customHeight="1">
      <c r="A15" s="596"/>
      <c r="B15" s="341" t="s">
        <v>402</v>
      </c>
      <c r="C15" s="525"/>
      <c r="D15" s="525"/>
      <c r="E15" s="525"/>
      <c r="F15" s="526"/>
      <c r="G15" s="600"/>
      <c r="H15" s="602"/>
      <c r="I15" s="503"/>
      <c r="J15" s="504"/>
      <c r="K15" s="504"/>
      <c r="L15" s="504"/>
      <c r="M15" s="504"/>
      <c r="N15" s="505"/>
    </row>
    <row r="16" spans="1:16" ht="15" customHeight="1">
      <c r="A16" s="596"/>
      <c r="B16" s="344" t="s">
        <v>401</v>
      </c>
      <c r="C16" s="527"/>
      <c r="D16" s="527"/>
      <c r="E16" s="527"/>
      <c r="F16" s="528"/>
      <c r="G16" s="614"/>
      <c r="H16" s="616"/>
      <c r="I16" s="506"/>
      <c r="J16" s="507"/>
      <c r="K16" s="507"/>
      <c r="L16" s="507"/>
      <c r="M16" s="507"/>
      <c r="N16" s="508"/>
    </row>
    <row r="17" spans="1:14" ht="29.1" customHeight="1">
      <c r="A17" s="596"/>
      <c r="B17" s="529" t="s">
        <v>400</v>
      </c>
      <c r="C17" s="530"/>
      <c r="D17" s="531"/>
      <c r="E17" s="529"/>
      <c r="F17" s="531"/>
      <c r="G17" s="323" t="s">
        <v>399</v>
      </c>
      <c r="H17" s="577"/>
      <c r="I17" s="577"/>
      <c r="J17" s="577"/>
      <c r="K17" s="577" t="s">
        <v>398</v>
      </c>
      <c r="L17" s="577"/>
      <c r="M17" s="577"/>
      <c r="N17" s="578"/>
    </row>
    <row r="18" spans="1:14" ht="15" customHeight="1">
      <c r="A18" s="596"/>
      <c r="B18" s="598" t="s">
        <v>397</v>
      </c>
      <c r="C18" s="559"/>
      <c r="D18" s="599"/>
      <c r="E18" s="603"/>
      <c r="F18" s="604"/>
      <c r="G18" s="494" t="s">
        <v>396</v>
      </c>
      <c r="H18" s="494"/>
      <c r="I18" s="583"/>
      <c r="J18" s="625"/>
      <c r="K18" s="625"/>
      <c r="L18" s="625"/>
      <c r="M18" s="625"/>
      <c r="N18" s="626"/>
    </row>
    <row r="19" spans="1:14" ht="15" customHeight="1">
      <c r="A19" s="596"/>
      <c r="B19" s="600"/>
      <c r="C19" s="601"/>
      <c r="D19" s="602"/>
      <c r="E19" s="605"/>
      <c r="F19" s="606"/>
      <c r="G19" s="495" t="s">
        <v>395</v>
      </c>
      <c r="H19" s="496"/>
      <c r="I19" s="551"/>
      <c r="J19" s="627"/>
      <c r="K19" s="627"/>
      <c r="L19" s="627"/>
      <c r="M19" s="627"/>
      <c r="N19" s="628"/>
    </row>
    <row r="20" spans="1:14" ht="15" customHeight="1">
      <c r="A20" s="596"/>
      <c r="B20" s="600"/>
      <c r="C20" s="601"/>
      <c r="D20" s="602"/>
      <c r="E20" s="605"/>
      <c r="F20" s="606"/>
      <c r="G20" s="494" t="s">
        <v>394</v>
      </c>
      <c r="H20" s="494"/>
      <c r="I20" s="629"/>
      <c r="J20" s="630"/>
      <c r="K20" s="630"/>
      <c r="L20" s="630"/>
      <c r="M20" s="630"/>
      <c r="N20" s="631"/>
    </row>
    <row r="21" spans="1:14" ht="15" customHeight="1">
      <c r="A21" s="596"/>
      <c r="B21" s="600"/>
      <c r="C21" s="601"/>
      <c r="D21" s="602"/>
      <c r="E21" s="605"/>
      <c r="F21" s="606"/>
      <c r="G21" s="494"/>
      <c r="H21" s="494"/>
      <c r="I21" s="632"/>
      <c r="J21" s="633"/>
      <c r="K21" s="633"/>
      <c r="L21" s="633"/>
      <c r="M21" s="633"/>
      <c r="N21" s="634"/>
    </row>
    <row r="22" spans="1:14" ht="22.15" customHeight="1">
      <c r="A22" s="511" t="s">
        <v>393</v>
      </c>
      <c r="B22" s="318" t="s">
        <v>333</v>
      </c>
      <c r="C22" s="583"/>
      <c r="D22" s="584"/>
      <c r="E22" s="584"/>
      <c r="F22" s="585"/>
      <c r="G22" s="495" t="s">
        <v>392</v>
      </c>
      <c r="H22" s="493"/>
      <c r="I22" s="584"/>
      <c r="J22" s="584"/>
      <c r="K22" s="584"/>
      <c r="L22" s="584"/>
      <c r="M22" s="584"/>
      <c r="N22" s="624"/>
    </row>
    <row r="23" spans="1:14" ht="22.15" customHeight="1">
      <c r="A23" s="512"/>
      <c r="B23" s="343" t="s">
        <v>333</v>
      </c>
      <c r="C23" s="583"/>
      <c r="D23" s="584"/>
      <c r="E23" s="584"/>
      <c r="F23" s="585"/>
      <c r="G23" s="495" t="s">
        <v>392</v>
      </c>
      <c r="H23" s="493"/>
      <c r="I23" s="584"/>
      <c r="J23" s="584"/>
      <c r="K23" s="584"/>
      <c r="L23" s="584"/>
      <c r="M23" s="584"/>
      <c r="N23" s="624"/>
    </row>
    <row r="24" spans="1:14" ht="15" customHeight="1">
      <c r="A24" s="513" t="s">
        <v>391</v>
      </c>
      <c r="B24" s="514"/>
      <c r="C24" s="514"/>
      <c r="D24" s="514"/>
      <c r="E24" s="514"/>
      <c r="F24" s="514"/>
      <c r="G24" s="514"/>
      <c r="H24" s="514"/>
      <c r="I24" s="514"/>
      <c r="J24" s="514"/>
      <c r="K24" s="514"/>
      <c r="L24" s="514"/>
      <c r="M24" s="514"/>
      <c r="N24" s="515"/>
    </row>
    <row r="25" spans="1:14" ht="15" customHeight="1">
      <c r="A25" s="516" t="s">
        <v>390</v>
      </c>
      <c r="B25" s="517"/>
      <c r="C25" s="517"/>
      <c r="D25" s="518"/>
      <c r="E25" s="614" t="s">
        <v>389</v>
      </c>
      <c r="F25" s="615"/>
      <c r="G25" s="614" t="s">
        <v>388</v>
      </c>
      <c r="H25" s="616"/>
      <c r="I25" s="614" t="s">
        <v>387</v>
      </c>
      <c r="J25" s="616"/>
      <c r="K25" s="617"/>
      <c r="L25" s="517"/>
      <c r="M25" s="517"/>
      <c r="N25" s="618"/>
    </row>
    <row r="26" spans="1:14" ht="15" customHeight="1">
      <c r="A26" s="519"/>
      <c r="B26" s="520"/>
      <c r="C26" s="520"/>
      <c r="D26" s="521"/>
      <c r="E26" s="341" t="s">
        <v>385</v>
      </c>
      <c r="F26" s="342" t="s">
        <v>386</v>
      </c>
      <c r="G26" s="341" t="s">
        <v>385</v>
      </c>
      <c r="H26" s="342" t="s">
        <v>386</v>
      </c>
      <c r="I26" s="342" t="s">
        <v>385</v>
      </c>
      <c r="J26" s="341" t="s">
        <v>384</v>
      </c>
      <c r="K26" s="619"/>
      <c r="L26" s="520"/>
      <c r="M26" s="520"/>
      <c r="N26" s="620"/>
    </row>
    <row r="27" spans="1:14" ht="15" customHeight="1">
      <c r="A27" s="546"/>
      <c r="B27" s="529" t="s">
        <v>383</v>
      </c>
      <c r="C27" s="530"/>
      <c r="D27" s="531"/>
      <c r="E27" s="335"/>
      <c r="F27" s="336"/>
      <c r="G27" s="335"/>
      <c r="H27" s="340"/>
      <c r="I27" s="336"/>
      <c r="J27" s="335"/>
      <c r="K27" s="619"/>
      <c r="L27" s="520"/>
      <c r="M27" s="520"/>
      <c r="N27" s="620"/>
    </row>
    <row r="28" spans="1:14" ht="15" customHeight="1">
      <c r="A28" s="546"/>
      <c r="B28" s="598" t="s">
        <v>382</v>
      </c>
      <c r="C28" s="559"/>
      <c r="D28" s="599"/>
      <c r="E28" s="338"/>
      <c r="F28" s="339"/>
      <c r="G28" s="338"/>
      <c r="H28" s="337"/>
      <c r="I28" s="336"/>
      <c r="J28" s="335"/>
      <c r="K28" s="621"/>
      <c r="L28" s="622"/>
      <c r="M28" s="622"/>
      <c r="N28" s="623"/>
    </row>
    <row r="29" spans="1:14" ht="15" customHeight="1">
      <c r="A29" s="547"/>
      <c r="B29" s="541" t="s">
        <v>381</v>
      </c>
      <c r="C29" s="541"/>
      <c r="D29" s="541"/>
      <c r="E29" s="550"/>
      <c r="F29" s="550"/>
      <c r="G29" s="550"/>
      <c r="H29" s="550"/>
      <c r="I29" s="548"/>
      <c r="J29" s="549"/>
      <c r="K29" s="534"/>
      <c r="L29" s="535"/>
      <c r="M29" s="535"/>
      <c r="N29" s="536"/>
    </row>
    <row r="30" spans="1:14" ht="15" customHeight="1">
      <c r="A30" s="497" t="s">
        <v>380</v>
      </c>
      <c r="B30" s="498"/>
      <c r="C30" s="498"/>
      <c r="D30" s="499"/>
      <c r="E30" s="509"/>
      <c r="F30" s="510"/>
      <c r="G30" s="334" t="s">
        <v>349</v>
      </c>
      <c r="H30" s="500"/>
      <c r="I30" s="501"/>
      <c r="J30" s="501"/>
      <c r="K30" s="501"/>
      <c r="L30" s="501"/>
      <c r="M30" s="501"/>
      <c r="N30" s="502"/>
    </row>
    <row r="31" spans="1:14" ht="15" customHeight="1">
      <c r="A31" s="513" t="s">
        <v>360</v>
      </c>
      <c r="B31" s="514"/>
      <c r="C31" s="514"/>
      <c r="D31" s="514"/>
      <c r="E31" s="514"/>
      <c r="F31" s="542"/>
      <c r="G31" s="514"/>
      <c r="H31" s="514"/>
      <c r="I31" s="514"/>
      <c r="J31" s="514"/>
      <c r="K31" s="514"/>
      <c r="L31" s="514"/>
      <c r="M31" s="514"/>
      <c r="N31" s="515"/>
    </row>
    <row r="32" spans="1:14" ht="15" customHeight="1">
      <c r="A32" s="543"/>
      <c r="B32" s="541" t="s">
        <v>359</v>
      </c>
      <c r="C32" s="541"/>
      <c r="D32" s="541"/>
      <c r="E32" s="333"/>
      <c r="F32" s="314" t="s">
        <v>354</v>
      </c>
      <c r="G32" s="493"/>
      <c r="H32" s="541"/>
      <c r="I32" s="541"/>
      <c r="J32" s="541"/>
      <c r="K32" s="541"/>
      <c r="L32" s="541"/>
      <c r="M32" s="541"/>
      <c r="N32" s="544"/>
    </row>
    <row r="33" spans="1:16" s="330" customFormat="1" ht="24" customHeight="1">
      <c r="A33" s="543"/>
      <c r="B33" s="545" t="s">
        <v>358</v>
      </c>
      <c r="C33" s="545"/>
      <c r="D33" s="545"/>
      <c r="E33" s="333"/>
      <c r="F33" s="332" t="s">
        <v>356</v>
      </c>
      <c r="G33" s="553" t="s">
        <v>357</v>
      </c>
      <c r="H33" s="554"/>
      <c r="I33" s="554"/>
      <c r="J33" s="554"/>
      <c r="K33" s="532"/>
      <c r="L33" s="533"/>
      <c r="M33" s="533"/>
      <c r="N33" s="331" t="s">
        <v>356</v>
      </c>
    </row>
    <row r="34" spans="1:16" ht="24" customHeight="1">
      <c r="A34" s="543"/>
      <c r="B34" s="541" t="s">
        <v>355</v>
      </c>
      <c r="C34" s="494"/>
      <c r="D34" s="555"/>
      <c r="E34" s="329"/>
      <c r="F34" s="314" t="s">
        <v>354</v>
      </c>
      <c r="G34" s="553" t="s">
        <v>353</v>
      </c>
      <c r="H34" s="554"/>
      <c r="I34" s="554"/>
      <c r="J34" s="554"/>
      <c r="K34" s="495"/>
      <c r="L34" s="492"/>
      <c r="M34" s="492"/>
      <c r="N34" s="328" t="s">
        <v>349</v>
      </c>
    </row>
    <row r="35" spans="1:16" s="302" customFormat="1" ht="15" customHeight="1">
      <c r="A35" s="491" t="s">
        <v>352</v>
      </c>
      <c r="B35" s="492"/>
      <c r="C35" s="492"/>
      <c r="D35" s="493"/>
      <c r="E35" s="313"/>
      <c r="F35" s="314" t="s">
        <v>349</v>
      </c>
      <c r="G35" s="537"/>
      <c r="H35" s="537"/>
      <c r="I35" s="537"/>
      <c r="J35" s="537"/>
      <c r="K35" s="538"/>
      <c r="L35" s="539"/>
      <c r="M35" s="539"/>
      <c r="N35" s="540"/>
      <c r="O35" s="303"/>
      <c r="P35" s="303"/>
    </row>
    <row r="36" spans="1:16" s="302" customFormat="1" ht="15" customHeight="1">
      <c r="A36" s="491" t="s">
        <v>351</v>
      </c>
      <c r="B36" s="492"/>
      <c r="C36" s="492"/>
      <c r="D36" s="493"/>
      <c r="E36" s="313"/>
      <c r="F36" s="314" t="s">
        <v>349</v>
      </c>
      <c r="G36" s="541" t="s">
        <v>350</v>
      </c>
      <c r="H36" s="541"/>
      <c r="I36" s="541"/>
      <c r="J36" s="495"/>
      <c r="K36" s="579"/>
      <c r="L36" s="580"/>
      <c r="M36" s="580"/>
      <c r="N36" s="327" t="s">
        <v>349</v>
      </c>
      <c r="O36" s="310"/>
      <c r="P36" s="310"/>
    </row>
    <row r="37" spans="1:16" s="302" customFormat="1" ht="15" customHeight="1">
      <c r="A37" s="491" t="s">
        <v>348</v>
      </c>
      <c r="B37" s="492"/>
      <c r="C37" s="492"/>
      <c r="D37" s="493"/>
      <c r="E37" s="495"/>
      <c r="F37" s="492"/>
      <c r="G37" s="492"/>
      <c r="H37" s="492"/>
      <c r="I37" s="492"/>
      <c r="J37" s="492"/>
      <c r="K37" s="492"/>
      <c r="L37" s="492"/>
      <c r="M37" s="492"/>
      <c r="N37" s="590"/>
      <c r="O37" s="303"/>
      <c r="P37" s="303"/>
    </row>
    <row r="38" spans="1:16" ht="15" customHeight="1" thickBot="1">
      <c r="A38" s="488" t="s">
        <v>379</v>
      </c>
      <c r="B38" s="489"/>
      <c r="C38" s="489"/>
      <c r="D38" s="490"/>
      <c r="E38" s="556" t="s">
        <v>378</v>
      </c>
      <c r="F38" s="556"/>
      <c r="G38" s="556"/>
      <c r="H38" s="556"/>
      <c r="I38" s="556"/>
      <c r="J38" s="556"/>
      <c r="K38" s="556"/>
      <c r="L38" s="556"/>
      <c r="M38" s="556"/>
      <c r="N38" s="557"/>
    </row>
    <row r="39" spans="1:16" ht="29.25" customHeight="1" thickBot="1">
      <c r="A39" s="591" t="s">
        <v>377</v>
      </c>
      <c r="B39" s="592"/>
      <c r="C39" s="592"/>
      <c r="D39" s="592"/>
      <c r="E39" s="592"/>
      <c r="F39" s="592"/>
      <c r="G39" s="592"/>
      <c r="H39" s="592"/>
      <c r="I39" s="592"/>
      <c r="J39" s="592"/>
      <c r="K39" s="592"/>
      <c r="L39" s="592"/>
      <c r="M39" s="592"/>
      <c r="N39" s="592"/>
    </row>
    <row r="40" spans="1:16" ht="15" customHeight="1">
      <c r="A40" s="571" t="s">
        <v>376</v>
      </c>
      <c r="B40" s="326" t="s">
        <v>375</v>
      </c>
      <c r="C40" s="573"/>
      <c r="D40" s="573"/>
      <c r="E40" s="573"/>
      <c r="F40" s="573"/>
      <c r="G40" s="573"/>
      <c r="H40" s="573"/>
      <c r="I40" s="573"/>
      <c r="J40" s="573"/>
      <c r="K40" s="573"/>
      <c r="L40" s="573"/>
      <c r="M40" s="573"/>
      <c r="N40" s="574"/>
    </row>
    <row r="41" spans="1:16" ht="25.9" customHeight="1">
      <c r="A41" s="543"/>
      <c r="B41" s="325" t="s">
        <v>374</v>
      </c>
      <c r="C41" s="565"/>
      <c r="D41" s="565"/>
      <c r="E41" s="565"/>
      <c r="F41" s="565"/>
      <c r="G41" s="565"/>
      <c r="H41" s="565"/>
      <c r="I41" s="565"/>
      <c r="J41" s="565"/>
      <c r="K41" s="565"/>
      <c r="L41" s="565"/>
      <c r="M41" s="565"/>
      <c r="N41" s="566"/>
    </row>
    <row r="42" spans="1:16" ht="15" customHeight="1">
      <c r="A42" s="543"/>
      <c r="B42" s="567" t="s">
        <v>373</v>
      </c>
      <c r="C42" s="570" t="s">
        <v>372</v>
      </c>
      <c r="D42" s="559"/>
      <c r="E42" s="324"/>
      <c r="F42" s="323" t="s">
        <v>371</v>
      </c>
      <c r="G42" s="324"/>
      <c r="H42" s="323" t="s">
        <v>370</v>
      </c>
      <c r="I42" s="559"/>
      <c r="J42" s="559"/>
      <c r="K42" s="559"/>
      <c r="L42" s="559"/>
      <c r="M42" s="559"/>
      <c r="N42" s="560"/>
    </row>
    <row r="43" spans="1:16" ht="15" customHeight="1">
      <c r="A43" s="543"/>
      <c r="B43" s="568"/>
      <c r="C43" s="522"/>
      <c r="D43" s="523"/>
      <c r="E43" s="322" t="s">
        <v>369</v>
      </c>
      <c r="F43" s="523"/>
      <c r="G43" s="523"/>
      <c r="H43" s="523"/>
      <c r="I43" s="322" t="s">
        <v>368</v>
      </c>
      <c r="J43" s="523"/>
      <c r="K43" s="523"/>
      <c r="L43" s="523"/>
      <c r="M43" s="523"/>
      <c r="N43" s="524"/>
    </row>
    <row r="44" spans="1:16" ht="15" customHeight="1">
      <c r="A44" s="543"/>
      <c r="B44" s="568"/>
      <c r="C44" s="522"/>
      <c r="D44" s="523"/>
      <c r="E44" s="322" t="s">
        <v>367</v>
      </c>
      <c r="F44" s="523"/>
      <c r="G44" s="523"/>
      <c r="H44" s="523"/>
      <c r="I44" s="322" t="s">
        <v>366</v>
      </c>
      <c r="J44" s="523"/>
      <c r="K44" s="523"/>
      <c r="L44" s="523"/>
      <c r="M44" s="523"/>
      <c r="N44" s="524"/>
    </row>
    <row r="45" spans="1:16" ht="19.149999999999999" customHeight="1">
      <c r="A45" s="543"/>
      <c r="B45" s="569"/>
      <c r="C45" s="561"/>
      <c r="D45" s="562"/>
      <c r="E45" s="562"/>
      <c r="F45" s="562"/>
      <c r="G45" s="562"/>
      <c r="H45" s="562"/>
      <c r="I45" s="562"/>
      <c r="J45" s="562"/>
      <c r="K45" s="562"/>
      <c r="L45" s="562"/>
      <c r="M45" s="562"/>
      <c r="N45" s="563"/>
    </row>
    <row r="46" spans="1:16" ht="15" customHeight="1">
      <c r="A46" s="543"/>
      <c r="B46" s="541" t="s">
        <v>365</v>
      </c>
      <c r="C46" s="314" t="s">
        <v>364</v>
      </c>
      <c r="D46" s="551"/>
      <c r="E46" s="552"/>
      <c r="F46" s="552"/>
      <c r="G46" s="321" t="s">
        <v>363</v>
      </c>
      <c r="H46" s="320"/>
      <c r="I46" s="319" t="s">
        <v>362</v>
      </c>
      <c r="J46" s="551"/>
      <c r="K46" s="552"/>
      <c r="L46" s="552"/>
      <c r="M46" s="552"/>
      <c r="N46" s="564"/>
    </row>
    <row r="47" spans="1:16" ht="15" customHeight="1">
      <c r="A47" s="572"/>
      <c r="B47" s="567"/>
      <c r="C47" s="318" t="s">
        <v>361</v>
      </c>
      <c r="D47" s="551"/>
      <c r="E47" s="552"/>
      <c r="F47" s="552"/>
      <c r="G47" s="552"/>
      <c r="H47" s="552"/>
      <c r="I47" s="552"/>
      <c r="J47" s="552"/>
      <c r="K47" s="552"/>
      <c r="L47" s="552"/>
      <c r="M47" s="552"/>
      <c r="N47" s="564"/>
    </row>
    <row r="48" spans="1:16" ht="15" customHeight="1">
      <c r="A48" s="513" t="s">
        <v>360</v>
      </c>
      <c r="B48" s="514"/>
      <c r="C48" s="514"/>
      <c r="D48" s="514"/>
      <c r="E48" s="514"/>
      <c r="F48" s="514"/>
      <c r="G48" s="514"/>
      <c r="H48" s="514"/>
      <c r="I48" s="514"/>
      <c r="J48" s="514"/>
      <c r="K48" s="514"/>
      <c r="L48" s="514"/>
      <c r="M48" s="514"/>
      <c r="N48" s="515"/>
    </row>
    <row r="49" spans="1:16" ht="15" customHeight="1">
      <c r="A49" s="543"/>
      <c r="B49" s="541" t="s">
        <v>359</v>
      </c>
      <c r="C49" s="541"/>
      <c r="D49" s="541"/>
      <c r="E49" s="317"/>
      <c r="F49" s="314" t="s">
        <v>354</v>
      </c>
      <c r="G49" s="541"/>
      <c r="H49" s="541"/>
      <c r="I49" s="541"/>
      <c r="J49" s="541"/>
      <c r="K49" s="541"/>
      <c r="L49" s="541"/>
      <c r="M49" s="541"/>
      <c r="N49" s="544"/>
    </row>
    <row r="50" spans="1:16" ht="24" customHeight="1">
      <c r="A50" s="543"/>
      <c r="B50" s="545" t="s">
        <v>358</v>
      </c>
      <c r="C50" s="545"/>
      <c r="D50" s="545"/>
      <c r="E50" s="317"/>
      <c r="F50" s="314" t="s">
        <v>356</v>
      </c>
      <c r="G50" s="586" t="s">
        <v>357</v>
      </c>
      <c r="H50" s="612"/>
      <c r="I50" s="612"/>
      <c r="J50" s="612"/>
      <c r="K50" s="612"/>
      <c r="L50" s="587"/>
      <c r="M50" s="588"/>
      <c r="N50" s="315" t="s">
        <v>356</v>
      </c>
    </row>
    <row r="51" spans="1:16" ht="24" customHeight="1">
      <c r="A51" s="543"/>
      <c r="B51" s="541" t="s">
        <v>355</v>
      </c>
      <c r="C51" s="494"/>
      <c r="D51" s="494"/>
      <c r="E51" s="316"/>
      <c r="F51" s="314" t="s">
        <v>354</v>
      </c>
      <c r="G51" s="586" t="s">
        <v>353</v>
      </c>
      <c r="H51" s="586"/>
      <c r="I51" s="586"/>
      <c r="J51" s="586"/>
      <c r="K51" s="586"/>
      <c r="L51" s="589"/>
      <c r="M51" s="558"/>
      <c r="N51" s="315" t="s">
        <v>349</v>
      </c>
    </row>
    <row r="52" spans="1:16" s="302" customFormat="1" ht="15" customHeight="1">
      <c r="A52" s="491" t="s">
        <v>352</v>
      </c>
      <c r="B52" s="492"/>
      <c r="C52" s="492"/>
      <c r="D52" s="493"/>
      <c r="E52" s="313"/>
      <c r="F52" s="314" t="s">
        <v>349</v>
      </c>
      <c r="G52" s="538"/>
      <c r="H52" s="538"/>
      <c r="I52" s="538"/>
      <c r="J52" s="538"/>
      <c r="K52" s="538"/>
      <c r="L52" s="538"/>
      <c r="M52" s="538"/>
      <c r="N52" s="540"/>
      <c r="O52" s="303"/>
      <c r="P52" s="303"/>
    </row>
    <row r="53" spans="1:16" s="302" customFormat="1" ht="15" customHeight="1">
      <c r="A53" s="491" t="s">
        <v>351</v>
      </c>
      <c r="B53" s="492"/>
      <c r="C53" s="492"/>
      <c r="D53" s="493"/>
      <c r="E53" s="313"/>
      <c r="F53" s="312" t="s">
        <v>349</v>
      </c>
      <c r="G53" s="495" t="s">
        <v>350</v>
      </c>
      <c r="H53" s="492"/>
      <c r="I53" s="492"/>
      <c r="J53" s="492"/>
      <c r="K53" s="493"/>
      <c r="L53" s="558"/>
      <c r="M53" s="558"/>
      <c r="N53" s="311" t="s">
        <v>349</v>
      </c>
      <c r="O53" s="310"/>
      <c r="P53" s="309"/>
    </row>
    <row r="54" spans="1:16" s="302" customFormat="1" ht="15" customHeight="1" thickBot="1">
      <c r="A54" s="488" t="s">
        <v>348</v>
      </c>
      <c r="B54" s="489"/>
      <c r="C54" s="489"/>
      <c r="D54" s="490"/>
      <c r="E54" s="308"/>
      <c r="F54" s="307"/>
      <c r="G54" s="307"/>
      <c r="H54" s="307"/>
      <c r="I54" s="307"/>
      <c r="J54" s="307"/>
      <c r="K54" s="307"/>
      <c r="L54" s="307"/>
      <c r="M54" s="307"/>
      <c r="N54" s="306"/>
      <c r="O54" s="303"/>
      <c r="P54" s="303"/>
    </row>
    <row r="55" spans="1:16" s="302" customFormat="1" ht="17.25" customHeight="1">
      <c r="A55" s="305"/>
      <c r="B55" s="305"/>
      <c r="C55" s="305"/>
      <c r="D55" s="304"/>
      <c r="E55" s="304"/>
      <c r="F55" s="304"/>
      <c r="G55" s="304"/>
      <c r="H55" s="304"/>
      <c r="I55" s="304"/>
      <c r="J55" s="304"/>
      <c r="K55" s="304" t="s">
        <v>347</v>
      </c>
      <c r="L55" s="304"/>
      <c r="M55" s="304"/>
      <c r="N55" s="304"/>
      <c r="O55" s="303"/>
      <c r="P55" s="303"/>
    </row>
    <row r="56" spans="1:16" s="298" customFormat="1" ht="15" customHeight="1">
      <c r="A56" s="301" t="s">
        <v>262</v>
      </c>
      <c r="B56" s="575" t="s">
        <v>346</v>
      </c>
      <c r="C56" s="576"/>
      <c r="D56" s="576"/>
      <c r="E56" s="576"/>
      <c r="F56" s="576"/>
      <c r="G56" s="576"/>
      <c r="H56" s="576"/>
      <c r="I56" s="576"/>
      <c r="J56" s="576"/>
      <c r="K56" s="576"/>
      <c r="L56" s="576"/>
      <c r="M56" s="576"/>
      <c r="N56" s="576"/>
    </row>
    <row r="57" spans="1:16" s="298" customFormat="1" ht="15" customHeight="1">
      <c r="A57" s="299"/>
      <c r="B57" s="576"/>
      <c r="C57" s="576"/>
      <c r="D57" s="576"/>
      <c r="E57" s="576"/>
      <c r="F57" s="576"/>
      <c r="G57" s="576"/>
      <c r="H57" s="576"/>
      <c r="I57" s="576"/>
      <c r="J57" s="576"/>
      <c r="K57" s="576"/>
      <c r="L57" s="576"/>
      <c r="M57" s="576"/>
      <c r="N57" s="576"/>
    </row>
    <row r="58" spans="1:16" s="298" customFormat="1" ht="15" customHeight="1">
      <c r="A58" s="300"/>
      <c r="B58" s="576"/>
      <c r="C58" s="576"/>
      <c r="D58" s="576"/>
      <c r="E58" s="576"/>
      <c r="F58" s="576"/>
      <c r="G58" s="576"/>
      <c r="H58" s="576"/>
      <c r="I58" s="576"/>
      <c r="J58" s="576"/>
      <c r="K58" s="576"/>
      <c r="L58" s="576"/>
      <c r="M58" s="576"/>
      <c r="N58" s="576"/>
    </row>
    <row r="59" spans="1:16" s="298" customFormat="1" ht="24.95" customHeight="1">
      <c r="A59" s="299"/>
      <c r="B59" s="576"/>
      <c r="C59" s="576"/>
      <c r="D59" s="576"/>
      <c r="E59" s="576"/>
      <c r="F59" s="576"/>
      <c r="G59" s="576"/>
      <c r="H59" s="576"/>
      <c r="I59" s="576"/>
      <c r="J59" s="576"/>
      <c r="K59" s="576"/>
      <c r="L59" s="576"/>
      <c r="M59" s="576"/>
      <c r="N59" s="576"/>
    </row>
  </sheetData>
  <mergeCells count="122">
    <mergeCell ref="A53:D53"/>
    <mergeCell ref="G50:K50"/>
    <mergeCell ref="A1:N1"/>
    <mergeCell ref="A2:A9"/>
    <mergeCell ref="C2:N2"/>
    <mergeCell ref="C3:N3"/>
    <mergeCell ref="B4:B7"/>
    <mergeCell ref="B8:B9"/>
    <mergeCell ref="J8:N8"/>
    <mergeCell ref="C10:N10"/>
    <mergeCell ref="E25:F25"/>
    <mergeCell ref="G25:H25"/>
    <mergeCell ref="I25:J25"/>
    <mergeCell ref="K25:N28"/>
    <mergeCell ref="B28:D28"/>
    <mergeCell ref="C22:F22"/>
    <mergeCell ref="G22:H22"/>
    <mergeCell ref="I22:N22"/>
    <mergeCell ref="J13:N13"/>
    <mergeCell ref="I18:N18"/>
    <mergeCell ref="I19:N19"/>
    <mergeCell ref="C23:F23"/>
    <mergeCell ref="G23:H23"/>
    <mergeCell ref="I23:N23"/>
    <mergeCell ref="C13:D13"/>
    <mergeCell ref="G20:H21"/>
    <mergeCell ref="B18:D21"/>
    <mergeCell ref="E18:F21"/>
    <mergeCell ref="D9:N9"/>
    <mergeCell ref="D8:F8"/>
    <mergeCell ref="A10:B11"/>
    <mergeCell ref="C11:D11"/>
    <mergeCell ref="E11:H11"/>
    <mergeCell ref="J11:N11"/>
    <mergeCell ref="I20:N20"/>
    <mergeCell ref="I21:N21"/>
    <mergeCell ref="L14:M14"/>
    <mergeCell ref="G14:H16"/>
    <mergeCell ref="B56:N59"/>
    <mergeCell ref="C4:D4"/>
    <mergeCell ref="C7:N7"/>
    <mergeCell ref="K17:N17"/>
    <mergeCell ref="H17:J17"/>
    <mergeCell ref="K36:M36"/>
    <mergeCell ref="G52:N52"/>
    <mergeCell ref="H4:N4"/>
    <mergeCell ref="B29:D29"/>
    <mergeCell ref="E13:H13"/>
    <mergeCell ref="A36:D36"/>
    <mergeCell ref="B51:D51"/>
    <mergeCell ref="G51:K51"/>
    <mergeCell ref="L50:M50"/>
    <mergeCell ref="L51:M51"/>
    <mergeCell ref="A37:D37"/>
    <mergeCell ref="E37:N37"/>
    <mergeCell ref="A39:N39"/>
    <mergeCell ref="A12:B13"/>
    <mergeCell ref="C12:D12"/>
    <mergeCell ref="E12:F12"/>
    <mergeCell ref="G12:N12"/>
    <mergeCell ref="A14:A21"/>
    <mergeCell ref="C14:F14"/>
    <mergeCell ref="D46:F46"/>
    <mergeCell ref="G33:J33"/>
    <mergeCell ref="G34:J34"/>
    <mergeCell ref="B34:D34"/>
    <mergeCell ref="E38:N38"/>
    <mergeCell ref="A54:D54"/>
    <mergeCell ref="L53:M53"/>
    <mergeCell ref="G53:K53"/>
    <mergeCell ref="A52:D52"/>
    <mergeCell ref="I42:N42"/>
    <mergeCell ref="C45:N45"/>
    <mergeCell ref="D47:N47"/>
    <mergeCell ref="B50:D50"/>
    <mergeCell ref="A48:N48"/>
    <mergeCell ref="A49:A51"/>
    <mergeCell ref="B49:D49"/>
    <mergeCell ref="G49:N49"/>
    <mergeCell ref="C41:N41"/>
    <mergeCell ref="B42:B45"/>
    <mergeCell ref="B46:B47"/>
    <mergeCell ref="J46:N46"/>
    <mergeCell ref="C42:D42"/>
    <mergeCell ref="A40:A47"/>
    <mergeCell ref="C40:N40"/>
    <mergeCell ref="C5:D6"/>
    <mergeCell ref="F5:H6"/>
    <mergeCell ref="J5:N6"/>
    <mergeCell ref="C43:D44"/>
    <mergeCell ref="F43:H44"/>
    <mergeCell ref="J43:N44"/>
    <mergeCell ref="C15:F15"/>
    <mergeCell ref="C16:F16"/>
    <mergeCell ref="B17:D17"/>
    <mergeCell ref="E17:F17"/>
    <mergeCell ref="K33:M33"/>
    <mergeCell ref="K34:M34"/>
    <mergeCell ref="K29:N29"/>
    <mergeCell ref="G35:N35"/>
    <mergeCell ref="G36:J36"/>
    <mergeCell ref="A31:N31"/>
    <mergeCell ref="A32:A34"/>
    <mergeCell ref="B32:D32"/>
    <mergeCell ref="G32:N32"/>
    <mergeCell ref="B33:D33"/>
    <mergeCell ref="A27:A29"/>
    <mergeCell ref="B27:D27"/>
    <mergeCell ref="I29:J29"/>
    <mergeCell ref="E29:F29"/>
    <mergeCell ref="A38:D38"/>
    <mergeCell ref="A35:D35"/>
    <mergeCell ref="G18:H18"/>
    <mergeCell ref="G19:H19"/>
    <mergeCell ref="A30:D30"/>
    <mergeCell ref="H30:N30"/>
    <mergeCell ref="I15:N16"/>
    <mergeCell ref="E30:F30"/>
    <mergeCell ref="A22:A23"/>
    <mergeCell ref="A24:N24"/>
    <mergeCell ref="A25:D26"/>
    <mergeCell ref="G29:H29"/>
  </mergeCells>
  <phoneticPr fontId="2"/>
  <printOptions horizontalCentered="1"/>
  <pageMargins left="0.7" right="0.7"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152400</xdr:colOff>
                    <xdr:row>10</xdr:row>
                    <xdr:rowOff>161925</xdr:rowOff>
                  </from>
                  <to>
                    <xdr:col>3</xdr:col>
                    <xdr:colOff>0</xdr:colOff>
                    <xdr:row>12</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66675</xdr:colOff>
                    <xdr:row>10</xdr:row>
                    <xdr:rowOff>161925</xdr:rowOff>
                  </from>
                  <to>
                    <xdr:col>4</xdr:col>
                    <xdr:colOff>47625</xdr:colOff>
                    <xdr:row>12</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47625</xdr:colOff>
                    <xdr:row>16</xdr:row>
                    <xdr:rowOff>85725</xdr:rowOff>
                  </from>
                  <to>
                    <xdr:col>4</xdr:col>
                    <xdr:colOff>381000</xdr:colOff>
                    <xdr:row>16</xdr:row>
                    <xdr:rowOff>314325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495300</xdr:colOff>
                    <xdr:row>16</xdr:row>
                    <xdr:rowOff>85725</xdr:rowOff>
                  </from>
                  <to>
                    <xdr:col>5</xdr:col>
                    <xdr:colOff>342900</xdr:colOff>
                    <xdr:row>16</xdr:row>
                    <xdr:rowOff>314325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66675</xdr:colOff>
                    <xdr:row>18</xdr:row>
                    <xdr:rowOff>38100</xdr:rowOff>
                  </from>
                  <to>
                    <xdr:col>4</xdr:col>
                    <xdr:colOff>371475</xdr:colOff>
                    <xdr:row>19</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495300</xdr:colOff>
                    <xdr:row>18</xdr:row>
                    <xdr:rowOff>38100</xdr:rowOff>
                  </from>
                  <to>
                    <xdr:col>5</xdr:col>
                    <xdr:colOff>342900</xdr:colOff>
                    <xdr:row>19</xdr:row>
                    <xdr:rowOff>76200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152400</xdr:colOff>
                    <xdr:row>8</xdr:row>
                    <xdr:rowOff>152400</xdr:rowOff>
                  </from>
                  <to>
                    <xdr:col>5</xdr:col>
                    <xdr:colOff>485775</xdr:colOff>
                    <xdr:row>9</xdr:row>
                    <xdr:rowOff>238125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152400</xdr:colOff>
                    <xdr:row>8</xdr:row>
                    <xdr:rowOff>152400</xdr:rowOff>
                  </from>
                  <to>
                    <xdr:col>8</xdr:col>
                    <xdr:colOff>352425</xdr:colOff>
                    <xdr:row>9</xdr:row>
                    <xdr:rowOff>238125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9</xdr:col>
                    <xdr:colOff>0</xdr:colOff>
                    <xdr:row>8</xdr:row>
                    <xdr:rowOff>152400</xdr:rowOff>
                  </from>
                  <to>
                    <xdr:col>13</xdr:col>
                    <xdr:colOff>76200</xdr:colOff>
                    <xdr:row>9</xdr:row>
                    <xdr:rowOff>219075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152400</xdr:colOff>
                    <xdr:row>9</xdr:row>
                    <xdr:rowOff>142875</xdr:rowOff>
                  </from>
                  <to>
                    <xdr:col>5</xdr:col>
                    <xdr:colOff>228600</xdr:colOff>
                    <xdr:row>10</xdr:row>
                    <xdr:rowOff>47625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152400</xdr:colOff>
                    <xdr:row>10</xdr:row>
                    <xdr:rowOff>161925</xdr:rowOff>
                  </from>
                  <to>
                    <xdr:col>7</xdr:col>
                    <xdr:colOff>390525</xdr:colOff>
                    <xdr:row>12</xdr:row>
                    <xdr:rowOff>47625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7</xdr:col>
                    <xdr:colOff>219075</xdr:colOff>
                    <xdr:row>10</xdr:row>
                    <xdr:rowOff>161925</xdr:rowOff>
                  </from>
                  <to>
                    <xdr:col>8</xdr:col>
                    <xdr:colOff>485775</xdr:colOff>
                    <xdr:row>12</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9</xdr:col>
                    <xdr:colOff>0</xdr:colOff>
                    <xdr:row>10</xdr:row>
                    <xdr:rowOff>161925</xdr:rowOff>
                  </from>
                  <to>
                    <xdr:col>13</xdr:col>
                    <xdr:colOff>276225</xdr:colOff>
                    <xdr:row>12</xdr:row>
                    <xdr:rowOff>47625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495300</xdr:colOff>
                    <xdr:row>16</xdr:row>
                    <xdr:rowOff>85725</xdr:rowOff>
                  </from>
                  <to>
                    <xdr:col>5</xdr:col>
                    <xdr:colOff>342900</xdr:colOff>
                    <xdr:row>16</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view="pageBreakPreview" zoomScaleNormal="55" zoomScaleSheetLayoutView="100" workbookViewId="0"/>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255</v>
      </c>
      <c r="D1" s="5"/>
      <c r="E1" s="5"/>
      <c r="F1" s="5"/>
      <c r="G1" s="5"/>
      <c r="H1" s="5"/>
      <c r="K1" s="7" t="s">
        <v>0</v>
      </c>
      <c r="N1" s="5"/>
      <c r="O1" s="5"/>
      <c r="P1" s="5"/>
      <c r="Q1" s="5"/>
      <c r="R1" s="5"/>
      <c r="S1" s="5"/>
      <c r="T1" s="5"/>
      <c r="U1" s="5"/>
      <c r="AQ1" s="9" t="s">
        <v>30</v>
      </c>
      <c r="AR1" s="776" t="s">
        <v>197</v>
      </c>
      <c r="AS1" s="777"/>
      <c r="AT1" s="777"/>
      <c r="AU1" s="777"/>
      <c r="AV1" s="777"/>
      <c r="AW1" s="777"/>
      <c r="AX1" s="777"/>
      <c r="AY1" s="777"/>
      <c r="AZ1" s="777"/>
      <c r="BA1" s="777"/>
      <c r="BB1" s="777"/>
      <c r="BC1" s="777"/>
      <c r="BD1" s="777"/>
      <c r="BE1" s="777"/>
      <c r="BF1" s="777"/>
      <c r="BG1" s="777"/>
      <c r="BH1" s="9" t="s">
        <v>2</v>
      </c>
    </row>
    <row r="2" spans="2:65" s="8" customFormat="1" ht="20.25" customHeight="1">
      <c r="H2" s="7"/>
      <c r="K2" s="7"/>
      <c r="L2" s="7"/>
      <c r="N2" s="9"/>
      <c r="O2" s="9"/>
      <c r="P2" s="9"/>
      <c r="Q2" s="9"/>
      <c r="R2" s="9"/>
      <c r="S2" s="9"/>
      <c r="T2" s="9"/>
      <c r="U2" s="9"/>
      <c r="Z2" s="112" t="s">
        <v>27</v>
      </c>
      <c r="AA2" s="778">
        <v>3</v>
      </c>
      <c r="AB2" s="778"/>
      <c r="AC2" s="112" t="s">
        <v>28</v>
      </c>
      <c r="AD2" s="779">
        <f>IF(AA2=0,"",YEAR(DATE(2018+AA2,1,1)))</f>
        <v>2021</v>
      </c>
      <c r="AE2" s="779"/>
      <c r="AF2" s="113" t="s">
        <v>29</v>
      </c>
      <c r="AG2" s="113" t="s">
        <v>1</v>
      </c>
      <c r="AH2" s="778">
        <v>4</v>
      </c>
      <c r="AI2" s="778"/>
      <c r="AJ2" s="113" t="s">
        <v>24</v>
      </c>
      <c r="AQ2" s="9" t="s">
        <v>31</v>
      </c>
      <c r="AR2" s="778" t="s">
        <v>32</v>
      </c>
      <c r="AS2" s="778"/>
      <c r="AT2" s="778"/>
      <c r="AU2" s="778"/>
      <c r="AV2" s="778"/>
      <c r="AW2" s="778"/>
      <c r="AX2" s="778"/>
      <c r="AY2" s="778"/>
      <c r="AZ2" s="778"/>
      <c r="BA2" s="778"/>
      <c r="BB2" s="778"/>
      <c r="BC2" s="778"/>
      <c r="BD2" s="778"/>
      <c r="BE2" s="778"/>
      <c r="BF2" s="778"/>
      <c r="BG2" s="778"/>
      <c r="BH2" s="9" t="s">
        <v>2</v>
      </c>
      <c r="BI2" s="9"/>
      <c r="BJ2" s="9"/>
      <c r="BK2" s="9"/>
    </row>
    <row r="3" spans="2:65" s="8" customFormat="1" ht="20.25" customHeight="1">
      <c r="H3" s="7"/>
      <c r="K3" s="7"/>
      <c r="M3" s="9"/>
      <c r="N3" s="9"/>
      <c r="O3" s="9"/>
      <c r="P3" s="9"/>
      <c r="Q3" s="9"/>
      <c r="R3" s="9"/>
      <c r="S3" s="9"/>
      <c r="AA3" s="35"/>
      <c r="AB3" s="35"/>
      <c r="AC3" s="36"/>
      <c r="AD3" s="37"/>
      <c r="AE3" s="36"/>
      <c r="BB3" s="38" t="s">
        <v>21</v>
      </c>
      <c r="BC3" s="726" t="s">
        <v>185</v>
      </c>
      <c r="BD3" s="727"/>
      <c r="BE3" s="727"/>
      <c r="BF3" s="728"/>
      <c r="BG3" s="9"/>
    </row>
    <row r="4" spans="2:65" s="8" customFormat="1" ht="20.25" customHeight="1">
      <c r="H4" s="7"/>
      <c r="K4" s="7"/>
      <c r="M4" s="9"/>
      <c r="N4" s="9"/>
      <c r="O4" s="9"/>
      <c r="P4" s="9"/>
      <c r="Q4" s="9"/>
      <c r="R4" s="9"/>
      <c r="S4" s="9"/>
      <c r="AA4" s="35"/>
      <c r="AB4" s="35"/>
      <c r="AC4" s="36"/>
      <c r="AD4" s="37"/>
      <c r="AE4" s="36"/>
      <c r="BB4" s="38" t="s">
        <v>154</v>
      </c>
      <c r="BC4" s="726" t="s">
        <v>155</v>
      </c>
      <c r="BD4" s="727"/>
      <c r="BE4" s="727"/>
      <c r="BF4" s="728"/>
      <c r="BG4" s="9"/>
    </row>
    <row r="5" spans="2:65" s="8" customFormat="1" ht="5.0999999999999996" customHeight="1">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780">
        <v>40</v>
      </c>
      <c r="AZ6" s="781"/>
      <c r="BA6" s="2" t="s">
        <v>22</v>
      </c>
      <c r="BB6" s="6"/>
      <c r="BC6" s="780">
        <v>160</v>
      </c>
      <c r="BD6" s="781"/>
      <c r="BE6" s="2" t="s">
        <v>23</v>
      </c>
      <c r="BF6" s="6"/>
      <c r="BG6" s="39"/>
    </row>
    <row r="7" spans="2:65" s="8" customFormat="1" ht="5.0999999999999996" customHeight="1">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782">
        <f>DAY(EOMONTH(DATE(AD2,AH2,1),0))</f>
        <v>30</v>
      </c>
      <c r="BD8" s="783"/>
      <c r="BE8" s="66" t="s">
        <v>25</v>
      </c>
      <c r="BF8" s="66"/>
      <c r="BG8" s="66"/>
      <c r="BH8" s="68"/>
      <c r="BK8" s="9"/>
      <c r="BL8" s="9"/>
      <c r="BM8" s="9"/>
    </row>
    <row r="9" spans="2:65" s="8" customFormat="1" ht="5.0999999999999996" customHeight="1">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780">
        <v>9</v>
      </c>
      <c r="BD10" s="781"/>
      <c r="BE10" s="2" t="s">
        <v>221</v>
      </c>
      <c r="BF10" s="66"/>
      <c r="BG10" s="66"/>
      <c r="BH10" s="68"/>
      <c r="BK10" s="9"/>
      <c r="BL10" s="9"/>
      <c r="BM10" s="9"/>
    </row>
    <row r="11" spans="2:65" s="8" customFormat="1" ht="5.0999999999999996" customHeight="1">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c r="R12" s="80"/>
      <c r="S12" s="80"/>
      <c r="T12" s="71"/>
      <c r="U12" s="725"/>
      <c r="V12" s="725"/>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734">
        <v>0.29166666666666669</v>
      </c>
      <c r="BC13" s="735"/>
      <c r="BD13" s="736"/>
      <c r="BE13" s="76" t="s">
        <v>17</v>
      </c>
      <c r="BF13" s="734">
        <v>0.83333333333333337</v>
      </c>
      <c r="BG13" s="735"/>
      <c r="BH13" s="736"/>
      <c r="BK13" s="9"/>
      <c r="BL13" s="9"/>
      <c r="BM13" s="9"/>
    </row>
    <row r="14" spans="2:65" s="8" customFormat="1" ht="21" customHeight="1">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734">
        <v>0.83333333333333337</v>
      </c>
      <c r="BC14" s="735"/>
      <c r="BD14" s="736"/>
      <c r="BE14" s="76" t="s">
        <v>17</v>
      </c>
      <c r="BF14" s="734">
        <v>0.29166666666666669</v>
      </c>
      <c r="BG14" s="735"/>
      <c r="BH14" s="736"/>
      <c r="BK14" s="9"/>
      <c r="BL14" s="9"/>
      <c r="BM14" s="9"/>
    </row>
    <row r="15" spans="2:65" ht="12" customHeight="1" thickBot="1">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c r="B16" s="737" t="s">
        <v>20</v>
      </c>
      <c r="C16" s="740" t="s">
        <v>223</v>
      </c>
      <c r="D16" s="741"/>
      <c r="E16" s="742"/>
      <c r="F16" s="114"/>
      <c r="G16" s="33"/>
      <c r="H16" s="749" t="s">
        <v>224</v>
      </c>
      <c r="I16" s="752" t="s">
        <v>225</v>
      </c>
      <c r="J16" s="741"/>
      <c r="K16" s="741"/>
      <c r="L16" s="742"/>
      <c r="M16" s="752" t="s">
        <v>226</v>
      </c>
      <c r="N16" s="741"/>
      <c r="O16" s="742"/>
      <c r="P16" s="752" t="s">
        <v>101</v>
      </c>
      <c r="Q16" s="741"/>
      <c r="R16" s="741"/>
      <c r="S16" s="741"/>
      <c r="T16" s="770"/>
      <c r="U16" s="115"/>
      <c r="V16" s="116"/>
      <c r="W16" s="116"/>
      <c r="X16" s="116"/>
      <c r="Y16" s="116"/>
      <c r="Z16" s="116"/>
      <c r="AA16" s="116"/>
      <c r="AB16" s="116"/>
      <c r="AC16" s="116"/>
      <c r="AD16" s="116"/>
      <c r="AE16" s="116"/>
      <c r="AF16" s="116"/>
      <c r="AG16" s="116"/>
      <c r="AH16" s="116"/>
      <c r="AI16" s="227" t="s">
        <v>227</v>
      </c>
      <c r="AJ16" s="116"/>
      <c r="AK16" s="116"/>
      <c r="AL16" s="116"/>
      <c r="AM16" s="116"/>
      <c r="AN16" s="116" t="s">
        <v>187</v>
      </c>
      <c r="AO16" s="116"/>
      <c r="AP16" s="118"/>
      <c r="AQ16" s="117"/>
      <c r="AR16" s="116" t="s">
        <v>186</v>
      </c>
      <c r="AS16" s="116"/>
      <c r="AT16" s="116"/>
      <c r="AU16" s="116"/>
      <c r="AV16" s="116"/>
      <c r="AW16" s="116"/>
      <c r="AX16" s="116"/>
      <c r="AY16" s="119"/>
      <c r="AZ16" s="755" t="str">
        <f>IF(BC3="計画","(11)1～4週目の勤務時間数合計","(11)1か月の勤務時間数　合計")</f>
        <v>(11)1か月の勤務時間数　合計</v>
      </c>
      <c r="BA16" s="756"/>
      <c r="BB16" s="761" t="s">
        <v>228</v>
      </c>
      <c r="BC16" s="762"/>
      <c r="BD16" s="740" t="s">
        <v>229</v>
      </c>
      <c r="BE16" s="741"/>
      <c r="BF16" s="741"/>
      <c r="BG16" s="741"/>
      <c r="BH16" s="770"/>
    </row>
    <row r="17" spans="2:60" ht="20.25" customHeight="1">
      <c r="B17" s="738"/>
      <c r="C17" s="743"/>
      <c r="D17" s="744"/>
      <c r="E17" s="745"/>
      <c r="F17" s="120"/>
      <c r="G17" s="32"/>
      <c r="H17" s="750"/>
      <c r="I17" s="753"/>
      <c r="J17" s="744"/>
      <c r="K17" s="744"/>
      <c r="L17" s="745"/>
      <c r="M17" s="753"/>
      <c r="N17" s="744"/>
      <c r="O17" s="745"/>
      <c r="P17" s="753"/>
      <c r="Q17" s="744"/>
      <c r="R17" s="744"/>
      <c r="S17" s="744"/>
      <c r="T17" s="771"/>
      <c r="U17" s="767" t="s">
        <v>11</v>
      </c>
      <c r="V17" s="767"/>
      <c r="W17" s="767"/>
      <c r="X17" s="767"/>
      <c r="Y17" s="767"/>
      <c r="Z17" s="767"/>
      <c r="AA17" s="768"/>
      <c r="AB17" s="769" t="s">
        <v>12</v>
      </c>
      <c r="AC17" s="767"/>
      <c r="AD17" s="767"/>
      <c r="AE17" s="767"/>
      <c r="AF17" s="767"/>
      <c r="AG17" s="767"/>
      <c r="AH17" s="768"/>
      <c r="AI17" s="769" t="s">
        <v>13</v>
      </c>
      <c r="AJ17" s="767"/>
      <c r="AK17" s="767"/>
      <c r="AL17" s="767"/>
      <c r="AM17" s="767"/>
      <c r="AN17" s="767"/>
      <c r="AO17" s="768"/>
      <c r="AP17" s="769" t="s">
        <v>14</v>
      </c>
      <c r="AQ17" s="767"/>
      <c r="AR17" s="767"/>
      <c r="AS17" s="767"/>
      <c r="AT17" s="767"/>
      <c r="AU17" s="767"/>
      <c r="AV17" s="768"/>
      <c r="AW17" s="769" t="s">
        <v>15</v>
      </c>
      <c r="AX17" s="767"/>
      <c r="AY17" s="767"/>
      <c r="AZ17" s="757"/>
      <c r="BA17" s="758"/>
      <c r="BB17" s="763"/>
      <c r="BC17" s="764"/>
      <c r="BD17" s="743"/>
      <c r="BE17" s="744"/>
      <c r="BF17" s="744"/>
      <c r="BG17" s="744"/>
      <c r="BH17" s="771"/>
    </row>
    <row r="18" spans="2:60" ht="20.25" customHeight="1">
      <c r="B18" s="738"/>
      <c r="C18" s="743"/>
      <c r="D18" s="744"/>
      <c r="E18" s="745"/>
      <c r="F18" s="120"/>
      <c r="G18" s="32"/>
      <c r="H18" s="750"/>
      <c r="I18" s="753"/>
      <c r="J18" s="744"/>
      <c r="K18" s="744"/>
      <c r="L18" s="745"/>
      <c r="M18" s="753"/>
      <c r="N18" s="744"/>
      <c r="O18" s="745"/>
      <c r="P18" s="753"/>
      <c r="Q18" s="744"/>
      <c r="R18" s="744"/>
      <c r="S18" s="744"/>
      <c r="T18" s="771"/>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757"/>
      <c r="BA18" s="758"/>
      <c r="BB18" s="763"/>
      <c r="BC18" s="764"/>
      <c r="BD18" s="743"/>
      <c r="BE18" s="744"/>
      <c r="BF18" s="744"/>
      <c r="BG18" s="744"/>
      <c r="BH18" s="771"/>
    </row>
    <row r="19" spans="2:60" ht="20.25" hidden="1" customHeight="1">
      <c r="B19" s="738"/>
      <c r="C19" s="743"/>
      <c r="D19" s="744"/>
      <c r="E19" s="745"/>
      <c r="F19" s="120"/>
      <c r="G19" s="32"/>
      <c r="H19" s="750"/>
      <c r="I19" s="753"/>
      <c r="J19" s="744"/>
      <c r="K19" s="744"/>
      <c r="L19" s="745"/>
      <c r="M19" s="753"/>
      <c r="N19" s="744"/>
      <c r="O19" s="745"/>
      <c r="P19" s="753"/>
      <c r="Q19" s="744"/>
      <c r="R19" s="744"/>
      <c r="S19" s="744"/>
      <c r="T19" s="771"/>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757"/>
      <c r="BA19" s="758"/>
      <c r="BB19" s="763"/>
      <c r="BC19" s="764"/>
      <c r="BD19" s="743"/>
      <c r="BE19" s="744"/>
      <c r="BF19" s="744"/>
      <c r="BG19" s="744"/>
      <c r="BH19" s="771"/>
    </row>
    <row r="20" spans="2:60" ht="20.25" customHeight="1" thickBot="1">
      <c r="B20" s="739"/>
      <c r="C20" s="746"/>
      <c r="D20" s="747"/>
      <c r="E20" s="748"/>
      <c r="F20" s="121"/>
      <c r="G20" s="34"/>
      <c r="H20" s="751"/>
      <c r="I20" s="754"/>
      <c r="J20" s="747"/>
      <c r="K20" s="747"/>
      <c r="L20" s="748"/>
      <c r="M20" s="754"/>
      <c r="N20" s="747"/>
      <c r="O20" s="748"/>
      <c r="P20" s="754"/>
      <c r="Q20" s="747"/>
      <c r="R20" s="747"/>
      <c r="S20" s="747"/>
      <c r="T20" s="772"/>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759"/>
      <c r="BA20" s="760"/>
      <c r="BB20" s="765"/>
      <c r="BC20" s="766"/>
      <c r="BD20" s="746"/>
      <c r="BE20" s="747"/>
      <c r="BF20" s="747"/>
      <c r="BG20" s="747"/>
      <c r="BH20" s="772"/>
    </row>
    <row r="21" spans="2:60" ht="20.25" customHeight="1">
      <c r="B21" s="122"/>
      <c r="C21" s="773" t="s">
        <v>77</v>
      </c>
      <c r="D21" s="774"/>
      <c r="E21" s="775"/>
      <c r="F21" s="226"/>
      <c r="G21" s="226"/>
      <c r="H21" s="729" t="s">
        <v>109</v>
      </c>
      <c r="I21" s="699" t="s">
        <v>79</v>
      </c>
      <c r="J21" s="700"/>
      <c r="K21" s="700"/>
      <c r="L21" s="701"/>
      <c r="M21" s="730" t="s">
        <v>108</v>
      </c>
      <c r="N21" s="731"/>
      <c r="O21" s="732"/>
      <c r="P21" s="51" t="s">
        <v>18</v>
      </c>
      <c r="Q21" s="22"/>
      <c r="R21" s="22"/>
      <c r="S21" s="20"/>
      <c r="T21" s="52"/>
      <c r="U21" s="196" t="s">
        <v>41</v>
      </c>
      <c r="V21" s="196" t="s">
        <v>188</v>
      </c>
      <c r="W21" s="196" t="s">
        <v>188</v>
      </c>
      <c r="X21" s="196"/>
      <c r="Y21" s="196" t="s">
        <v>41</v>
      </c>
      <c r="Z21" s="196" t="s">
        <v>41</v>
      </c>
      <c r="AA21" s="197"/>
      <c r="AB21" s="198" t="s">
        <v>41</v>
      </c>
      <c r="AC21" s="196"/>
      <c r="AD21" s="196" t="s">
        <v>188</v>
      </c>
      <c r="AE21" s="196" t="s">
        <v>41</v>
      </c>
      <c r="AF21" s="196" t="s">
        <v>41</v>
      </c>
      <c r="AG21" s="196"/>
      <c r="AH21" s="197" t="s">
        <v>41</v>
      </c>
      <c r="AI21" s="198"/>
      <c r="AJ21" s="196" t="s">
        <v>41</v>
      </c>
      <c r="AK21" s="196" t="s">
        <v>41</v>
      </c>
      <c r="AL21" s="196" t="s">
        <v>41</v>
      </c>
      <c r="AM21" s="196" t="s">
        <v>41</v>
      </c>
      <c r="AN21" s="196" t="s">
        <v>41</v>
      </c>
      <c r="AO21" s="197"/>
      <c r="AP21" s="198"/>
      <c r="AQ21" s="196" t="s">
        <v>41</v>
      </c>
      <c r="AR21" s="196" t="s">
        <v>41</v>
      </c>
      <c r="AS21" s="196" t="s">
        <v>41</v>
      </c>
      <c r="AT21" s="196" t="s">
        <v>41</v>
      </c>
      <c r="AU21" s="196" t="s">
        <v>158</v>
      </c>
      <c r="AV21" s="197"/>
      <c r="AW21" s="198"/>
      <c r="AX21" s="196"/>
      <c r="AY21" s="196"/>
      <c r="AZ21" s="784"/>
      <c r="BA21" s="785"/>
      <c r="BB21" s="786"/>
      <c r="BC21" s="785"/>
      <c r="BD21" s="787"/>
      <c r="BE21" s="788"/>
      <c r="BF21" s="788"/>
      <c r="BG21" s="788"/>
      <c r="BH21" s="789"/>
    </row>
    <row r="22" spans="2:60" ht="20.25" customHeight="1">
      <c r="B22" s="123">
        <v>1</v>
      </c>
      <c r="C22" s="675"/>
      <c r="D22" s="676"/>
      <c r="E22" s="677"/>
      <c r="F22" s="223" t="str">
        <f>C21</f>
        <v>管理者</v>
      </c>
      <c r="G22" s="223"/>
      <c r="H22" s="641"/>
      <c r="I22" s="656"/>
      <c r="J22" s="657"/>
      <c r="K22" s="657"/>
      <c r="L22" s="658"/>
      <c r="M22" s="646"/>
      <c r="N22" s="647"/>
      <c r="O22" s="648"/>
      <c r="P22" s="23" t="s">
        <v>73</v>
      </c>
      <c r="Q22" s="24"/>
      <c r="R22" s="24"/>
      <c r="S22" s="19"/>
      <c r="T22" s="53"/>
      <c r="U22" s="199">
        <f>IF(U21="","",VLOOKUP(U21,'【記載例】シフト記号表（勤務時間帯）'!$D$6:$X$47,21,FALSE))</f>
        <v>8</v>
      </c>
      <c r="V22" s="200">
        <f>IF(V21="","",VLOOKUP(V21,'【記載例】シフト記号表（勤務時間帯）'!$D$6:$X$47,21,FALSE))</f>
        <v>8</v>
      </c>
      <c r="W22" s="200">
        <f>IF(W21="","",VLOOKUP(W21,'【記載例】シフト記号表（勤務時間帯）'!$D$6:$X$47,21,FALSE))</f>
        <v>8</v>
      </c>
      <c r="X22" s="200" t="str">
        <f>IF(X21="","",VLOOKUP(X21,'【記載例】シフト記号表（勤務時間帯）'!$D$6:$X$47,21,FALSE))</f>
        <v/>
      </c>
      <c r="Y22" s="200">
        <f>IF(Y21="","",VLOOKUP(Y21,'【記載例】シフト記号表（勤務時間帯）'!$D$6:$X$47,21,FALSE))</f>
        <v>8</v>
      </c>
      <c r="Z22" s="200">
        <f>IF(Z21="","",VLOOKUP(Z21,'【記載例】シフト記号表（勤務時間帯）'!$D$6:$X$47,21,FALSE))</f>
        <v>8</v>
      </c>
      <c r="AA22" s="201" t="str">
        <f>IF(AA21="","",VLOOKUP(AA21,'【記載例】シフト記号表（勤務時間帯）'!$D$6:$X$47,21,FALSE))</f>
        <v/>
      </c>
      <c r="AB22" s="199">
        <f>IF(AB21="","",VLOOKUP(AB21,'【記載例】シフト記号表（勤務時間帯）'!$D$6:$X$47,21,FALSE))</f>
        <v>8</v>
      </c>
      <c r="AC22" s="200" t="str">
        <f>IF(AC21="","",VLOOKUP(AC21,'【記載例】シフト記号表（勤務時間帯）'!$D$6:$X$47,21,FALSE))</f>
        <v/>
      </c>
      <c r="AD22" s="200">
        <f>IF(AD21="","",VLOOKUP(AD21,'【記載例】シフト記号表（勤務時間帯）'!$D$6:$X$47,21,FALSE))</f>
        <v>8</v>
      </c>
      <c r="AE22" s="200">
        <f>IF(AE21="","",VLOOKUP(AE21,'【記載例】シフト記号表（勤務時間帯）'!$D$6:$X$47,21,FALSE))</f>
        <v>8</v>
      </c>
      <c r="AF22" s="200">
        <f>IF(AF21="","",VLOOKUP(AF21,'【記載例】シフト記号表（勤務時間帯）'!$D$6:$X$47,21,FALSE))</f>
        <v>8</v>
      </c>
      <c r="AG22" s="200" t="str">
        <f>IF(AG21="","",VLOOKUP(AG21,'【記載例】シフト記号表（勤務時間帯）'!$D$6:$X$47,21,FALSE))</f>
        <v/>
      </c>
      <c r="AH22" s="201">
        <f>IF(AH21="","",VLOOKUP(AH21,'【記載例】シフト記号表（勤務時間帯）'!$D$6:$X$47,21,FALSE))</f>
        <v>8</v>
      </c>
      <c r="AI22" s="199" t="str">
        <f>IF(AI21="","",VLOOKUP(AI21,'【記載例】シフト記号表（勤務時間帯）'!$D$6:$X$47,21,FALSE))</f>
        <v/>
      </c>
      <c r="AJ22" s="200">
        <f>IF(AJ21="","",VLOOKUP(AJ21,'【記載例】シフト記号表（勤務時間帯）'!$D$6:$X$47,21,FALSE))</f>
        <v>8</v>
      </c>
      <c r="AK22" s="200">
        <f>IF(AK21="","",VLOOKUP(AK21,'【記載例】シフト記号表（勤務時間帯）'!$D$6:$X$47,21,FALSE))</f>
        <v>8</v>
      </c>
      <c r="AL22" s="200">
        <f>IF(AL21="","",VLOOKUP(AL21,'【記載例】シフト記号表（勤務時間帯）'!$D$6:$X$47,21,FALSE))</f>
        <v>8</v>
      </c>
      <c r="AM22" s="200">
        <f>IF(AM21="","",VLOOKUP(AM21,'【記載例】シフト記号表（勤務時間帯）'!$D$6:$X$47,21,FALSE))</f>
        <v>8</v>
      </c>
      <c r="AN22" s="200">
        <f>IF(AN21="","",VLOOKUP(AN21,'【記載例】シフト記号表（勤務時間帯）'!$D$6:$X$47,21,FALSE))</f>
        <v>8</v>
      </c>
      <c r="AO22" s="201" t="str">
        <f>IF(AO21="","",VLOOKUP(AO21,'【記載例】シフト記号表（勤務時間帯）'!$D$6:$X$47,21,FALSE))</f>
        <v/>
      </c>
      <c r="AP22" s="199" t="str">
        <f>IF(AP21="","",VLOOKUP(AP21,'【記載例】シフト記号表（勤務時間帯）'!$D$6:$X$47,21,FALSE))</f>
        <v/>
      </c>
      <c r="AQ22" s="200">
        <f>IF(AQ21="","",VLOOKUP(AQ21,'【記載例】シフト記号表（勤務時間帯）'!$D$6:$X$47,21,FALSE))</f>
        <v>8</v>
      </c>
      <c r="AR22" s="200">
        <f>IF(AR21="","",VLOOKUP(AR21,'【記載例】シフト記号表（勤務時間帯）'!$D$6:$X$47,21,FALSE))</f>
        <v>8</v>
      </c>
      <c r="AS22" s="200">
        <f>IF(AS21="","",VLOOKUP(AS21,'【記載例】シフト記号表（勤務時間帯）'!$D$6:$X$47,21,FALSE))</f>
        <v>8</v>
      </c>
      <c r="AT22" s="200">
        <f>IF(AT21="","",VLOOKUP(AT21,'【記載例】シフト記号表（勤務時間帯）'!$D$6:$X$47,21,FALSE))</f>
        <v>8</v>
      </c>
      <c r="AU22" s="200">
        <f>IF(AU21="","",VLOOKUP(AU21,'【記載例】シフト記号表（勤務時間帯）'!$D$6:$X$47,21,FALSE))</f>
        <v>8</v>
      </c>
      <c r="AV22" s="201" t="str">
        <f>IF(AV21="","",VLOOKUP(AV21,'【記載例】シフト記号表（勤務時間帯）'!$D$6:$X$47,21,FALSE))</f>
        <v/>
      </c>
      <c r="AW22" s="199" t="str">
        <f>IF(AW21="","",VLOOKUP(AW21,'【記載例】シフト記号表（勤務時間帯）'!$D$6:$X$47,21,FALSE))</f>
        <v/>
      </c>
      <c r="AX22" s="200" t="str">
        <f>IF(AX21="","",VLOOKUP(AX21,'【記載例】シフト記号表（勤務時間帯）'!$D$6:$X$47,21,FALSE))</f>
        <v/>
      </c>
      <c r="AY22" s="200" t="str">
        <f>IF(AY21="","",VLOOKUP(AY21,'【記載例】シフト記号表（勤務時間帯）'!$D$6:$X$47,21,FALSE))</f>
        <v/>
      </c>
      <c r="AZ22" s="693">
        <f>IF($BC$3="４週",SUM(U22:AV22),IF($BC$3="暦月",SUM(U22:AY22),""))</f>
        <v>160</v>
      </c>
      <c r="BA22" s="694"/>
      <c r="BB22" s="695">
        <f>IF($BC$3="４週",AZ22/4,IF($BC$3="暦月",(AZ22/($BC$8/7)),""))</f>
        <v>40</v>
      </c>
      <c r="BC22" s="694"/>
      <c r="BD22" s="687"/>
      <c r="BE22" s="688"/>
      <c r="BF22" s="688"/>
      <c r="BG22" s="688"/>
      <c r="BH22" s="689"/>
    </row>
    <row r="23" spans="2:60" ht="20.25" customHeight="1">
      <c r="B23" s="124"/>
      <c r="C23" s="678"/>
      <c r="D23" s="679"/>
      <c r="E23" s="680"/>
      <c r="F23" s="224"/>
      <c r="G23" s="224" t="str">
        <f>C21</f>
        <v>管理者</v>
      </c>
      <c r="H23" s="642"/>
      <c r="I23" s="659"/>
      <c r="J23" s="660"/>
      <c r="K23" s="660"/>
      <c r="L23" s="661"/>
      <c r="M23" s="649"/>
      <c r="N23" s="650"/>
      <c r="O23" s="651"/>
      <c r="P23" s="25" t="s">
        <v>74</v>
      </c>
      <c r="Q23" s="26"/>
      <c r="R23" s="26"/>
      <c r="S23" s="17"/>
      <c r="T23" s="54"/>
      <c r="U23" s="202" t="str">
        <f>IF(U21="","",VLOOKUP(U21,'【記載例】シフト記号表（勤務時間帯）'!$D$6:$Z$47,23,FALSE))</f>
        <v>-</v>
      </c>
      <c r="V23" s="203" t="str">
        <f>IF(V21="","",VLOOKUP(V21,'【記載例】シフト記号表（勤務時間帯）'!$D$6:$Z$47,23,FALSE))</f>
        <v>-</v>
      </c>
      <c r="W23" s="203" t="str">
        <f>IF(W21="","",VLOOKUP(W21,'【記載例】シフト記号表（勤務時間帯）'!$D$6:$Z$47,23,FALSE))</f>
        <v>-</v>
      </c>
      <c r="X23" s="203" t="str">
        <f>IF(X21="","",VLOOKUP(X21,'【記載例】シフト記号表（勤務時間帯）'!$D$6:$Z$47,23,FALSE))</f>
        <v/>
      </c>
      <c r="Y23" s="203" t="str">
        <f>IF(Y21="","",VLOOKUP(Y21,'【記載例】シフト記号表（勤務時間帯）'!$D$6:$Z$47,23,FALSE))</f>
        <v>-</v>
      </c>
      <c r="Z23" s="203" t="str">
        <f>IF(Z21="","",VLOOKUP(Z21,'【記載例】シフト記号表（勤務時間帯）'!$D$6:$Z$47,23,FALSE))</f>
        <v>-</v>
      </c>
      <c r="AA23" s="204" t="str">
        <f>IF(AA21="","",VLOOKUP(AA21,'【記載例】シフト記号表（勤務時間帯）'!$D$6:$Z$47,23,FALSE))</f>
        <v/>
      </c>
      <c r="AB23" s="202" t="str">
        <f>IF(AB21="","",VLOOKUP(AB21,'【記載例】シフト記号表（勤務時間帯）'!$D$6:$Z$47,23,FALSE))</f>
        <v>-</v>
      </c>
      <c r="AC23" s="203" t="str">
        <f>IF(AC21="","",VLOOKUP(AC21,'【記載例】シフト記号表（勤務時間帯）'!$D$6:$Z$47,23,FALSE))</f>
        <v/>
      </c>
      <c r="AD23" s="203" t="str">
        <f>IF(AD21="","",VLOOKUP(AD21,'【記載例】シフト記号表（勤務時間帯）'!$D$6:$Z$47,23,FALSE))</f>
        <v>-</v>
      </c>
      <c r="AE23" s="203" t="str">
        <f>IF(AE21="","",VLOOKUP(AE21,'【記載例】シフト記号表（勤務時間帯）'!$D$6:$Z$47,23,FALSE))</f>
        <v>-</v>
      </c>
      <c r="AF23" s="203" t="str">
        <f>IF(AF21="","",VLOOKUP(AF21,'【記載例】シフト記号表（勤務時間帯）'!$D$6:$Z$47,23,FALSE))</f>
        <v>-</v>
      </c>
      <c r="AG23" s="203" t="str">
        <f>IF(AG21="","",VLOOKUP(AG21,'【記載例】シフト記号表（勤務時間帯）'!$D$6:$Z$47,23,FALSE))</f>
        <v/>
      </c>
      <c r="AH23" s="204" t="str">
        <f>IF(AH21="","",VLOOKUP(AH21,'【記載例】シフト記号表（勤務時間帯）'!$D$6:$Z$47,23,FALSE))</f>
        <v>-</v>
      </c>
      <c r="AI23" s="202" t="str">
        <f>IF(AI21="","",VLOOKUP(AI21,'【記載例】シフト記号表（勤務時間帯）'!$D$6:$Z$47,23,FALSE))</f>
        <v/>
      </c>
      <c r="AJ23" s="203" t="str">
        <f>IF(AJ21="","",VLOOKUP(AJ21,'【記載例】シフト記号表（勤務時間帯）'!$D$6:$Z$47,23,FALSE))</f>
        <v>-</v>
      </c>
      <c r="AK23" s="203" t="str">
        <f>IF(AK21="","",VLOOKUP(AK21,'【記載例】シフト記号表（勤務時間帯）'!$D$6:$Z$47,23,FALSE))</f>
        <v>-</v>
      </c>
      <c r="AL23" s="203" t="str">
        <f>IF(AL21="","",VLOOKUP(AL21,'【記載例】シフト記号表（勤務時間帯）'!$D$6:$Z$47,23,FALSE))</f>
        <v>-</v>
      </c>
      <c r="AM23" s="203" t="str">
        <f>IF(AM21="","",VLOOKUP(AM21,'【記載例】シフト記号表（勤務時間帯）'!$D$6:$Z$47,23,FALSE))</f>
        <v>-</v>
      </c>
      <c r="AN23" s="203" t="str">
        <f>IF(AN21="","",VLOOKUP(AN21,'【記載例】シフト記号表（勤務時間帯）'!$D$6:$Z$47,23,FALSE))</f>
        <v>-</v>
      </c>
      <c r="AO23" s="204" t="str">
        <f>IF(AO21="","",VLOOKUP(AO21,'【記載例】シフト記号表（勤務時間帯）'!$D$6:$Z$47,23,FALSE))</f>
        <v/>
      </c>
      <c r="AP23" s="202" t="str">
        <f>IF(AP21="","",VLOOKUP(AP21,'【記載例】シフト記号表（勤務時間帯）'!$D$6:$Z$47,23,FALSE))</f>
        <v/>
      </c>
      <c r="AQ23" s="203" t="str">
        <f>IF(AQ21="","",VLOOKUP(AQ21,'【記載例】シフト記号表（勤務時間帯）'!$D$6:$Z$47,23,FALSE))</f>
        <v>-</v>
      </c>
      <c r="AR23" s="203" t="str">
        <f>IF(AR21="","",VLOOKUP(AR21,'【記載例】シフト記号表（勤務時間帯）'!$D$6:$Z$47,23,FALSE))</f>
        <v>-</v>
      </c>
      <c r="AS23" s="203" t="str">
        <f>IF(AS21="","",VLOOKUP(AS21,'【記載例】シフト記号表（勤務時間帯）'!$D$6:$Z$47,23,FALSE))</f>
        <v>-</v>
      </c>
      <c r="AT23" s="203" t="str">
        <f>IF(AT21="","",VLOOKUP(AT21,'【記載例】シフト記号表（勤務時間帯）'!$D$6:$Z$47,23,FALSE))</f>
        <v>-</v>
      </c>
      <c r="AU23" s="203" t="str">
        <f>IF(AU21="","",VLOOKUP(AU21,'【記載例】シフト記号表（勤務時間帯）'!$D$6:$Z$47,23,FALSE))</f>
        <v>-</v>
      </c>
      <c r="AV23" s="204" t="str">
        <f>IF(AV21="","",VLOOKUP(AV21,'【記載例】シフト記号表（勤務時間帯）'!$D$6:$Z$47,23,FALSE))</f>
        <v/>
      </c>
      <c r="AW23" s="202" t="str">
        <f>IF(AW21="","",VLOOKUP(AW21,'【記載例】シフト記号表（勤務時間帯）'!$D$6:$Z$47,23,FALSE))</f>
        <v/>
      </c>
      <c r="AX23" s="203" t="str">
        <f>IF(AX21="","",VLOOKUP(AX21,'【記載例】シフト記号表（勤務時間帯）'!$D$6:$Z$47,23,FALSE))</f>
        <v/>
      </c>
      <c r="AY23" s="203" t="str">
        <f>IF(AY21="","",VLOOKUP(AY21,'【記載例】シフト記号表（勤務時間帯）'!$D$6:$Z$47,23,FALSE))</f>
        <v/>
      </c>
      <c r="AZ23" s="696">
        <f>IF($BC$3="４週",SUM(U23:AV23),IF($BC$3="暦月",SUM(U23:AY23),""))</f>
        <v>0</v>
      </c>
      <c r="BA23" s="697"/>
      <c r="BB23" s="698">
        <f>IF($BC$3="４週",AZ23/4,IF($BC$3="暦月",(AZ23/($BC$8/7)),""))</f>
        <v>0</v>
      </c>
      <c r="BC23" s="697"/>
      <c r="BD23" s="690"/>
      <c r="BE23" s="691"/>
      <c r="BF23" s="691"/>
      <c r="BG23" s="691"/>
      <c r="BH23" s="692"/>
    </row>
    <row r="24" spans="2:60" ht="20.25" customHeight="1">
      <c r="B24" s="125"/>
      <c r="C24" s="672" t="s">
        <v>78</v>
      </c>
      <c r="D24" s="673"/>
      <c r="E24" s="674"/>
      <c r="F24" s="222"/>
      <c r="G24" s="222"/>
      <c r="H24" s="733" t="s">
        <v>109</v>
      </c>
      <c r="I24" s="653" t="s">
        <v>78</v>
      </c>
      <c r="J24" s="654"/>
      <c r="K24" s="654"/>
      <c r="L24" s="655"/>
      <c r="M24" s="643" t="s">
        <v>126</v>
      </c>
      <c r="N24" s="644"/>
      <c r="O24" s="645"/>
      <c r="P24" s="21" t="s">
        <v>18</v>
      </c>
      <c r="Q24" s="27"/>
      <c r="R24" s="27"/>
      <c r="S24" s="15"/>
      <c r="T24" s="55"/>
      <c r="U24" s="205" t="s">
        <v>42</v>
      </c>
      <c r="V24" s="206" t="s">
        <v>42</v>
      </c>
      <c r="W24" s="206" t="s">
        <v>42</v>
      </c>
      <c r="X24" s="206" t="s">
        <v>42</v>
      </c>
      <c r="Y24" s="206"/>
      <c r="Z24" s="206" t="s">
        <v>42</v>
      </c>
      <c r="AA24" s="207" t="s">
        <v>42</v>
      </c>
      <c r="AB24" s="205"/>
      <c r="AC24" s="206" t="s">
        <v>42</v>
      </c>
      <c r="AD24" s="206" t="s">
        <v>42</v>
      </c>
      <c r="AE24" s="206" t="s">
        <v>42</v>
      </c>
      <c r="AF24" s="206"/>
      <c r="AG24" s="206"/>
      <c r="AH24" s="207" t="s">
        <v>42</v>
      </c>
      <c r="AI24" s="205" t="s">
        <v>42</v>
      </c>
      <c r="AJ24" s="206" t="s">
        <v>42</v>
      </c>
      <c r="AK24" s="206"/>
      <c r="AL24" s="206" t="s">
        <v>42</v>
      </c>
      <c r="AM24" s="206" t="s">
        <v>42</v>
      </c>
      <c r="AN24" s="206" t="s">
        <v>42</v>
      </c>
      <c r="AO24" s="207" t="s">
        <v>42</v>
      </c>
      <c r="AP24" s="205" t="s">
        <v>42</v>
      </c>
      <c r="AQ24" s="206"/>
      <c r="AR24" s="206" t="s">
        <v>42</v>
      </c>
      <c r="AS24" s="206"/>
      <c r="AT24" s="206" t="s">
        <v>42</v>
      </c>
      <c r="AU24" s="206"/>
      <c r="AV24" s="207" t="s">
        <v>42</v>
      </c>
      <c r="AW24" s="205"/>
      <c r="AX24" s="206"/>
      <c r="AY24" s="206"/>
      <c r="AZ24" s="652"/>
      <c r="BA24" s="639"/>
      <c r="BB24" s="638"/>
      <c r="BC24" s="639"/>
      <c r="BD24" s="684"/>
      <c r="BE24" s="685"/>
      <c r="BF24" s="685"/>
      <c r="BG24" s="685"/>
      <c r="BH24" s="686"/>
    </row>
    <row r="25" spans="2:60" ht="20.25" customHeight="1">
      <c r="B25" s="123">
        <f>B22+1</f>
        <v>2</v>
      </c>
      <c r="C25" s="675"/>
      <c r="D25" s="676"/>
      <c r="E25" s="677"/>
      <c r="F25" s="223" t="str">
        <f>C24</f>
        <v>介護支援専門員</v>
      </c>
      <c r="G25" s="223"/>
      <c r="H25" s="641"/>
      <c r="I25" s="656"/>
      <c r="J25" s="657"/>
      <c r="K25" s="657"/>
      <c r="L25" s="658"/>
      <c r="M25" s="646"/>
      <c r="N25" s="647"/>
      <c r="O25" s="648"/>
      <c r="P25" s="23" t="s">
        <v>73</v>
      </c>
      <c r="Q25" s="24"/>
      <c r="R25" s="24"/>
      <c r="S25" s="19"/>
      <c r="T25" s="53"/>
      <c r="U25" s="199">
        <f>IF(U24="","",VLOOKUP(U24,'【記載例】シフト記号表（勤務時間帯）'!$D$6:$X$47,21,FALSE))</f>
        <v>7.9999999999999982</v>
      </c>
      <c r="V25" s="200">
        <f>IF(V24="","",VLOOKUP(V24,'【記載例】シフト記号表（勤務時間帯）'!$D$6:$X$47,21,FALSE))</f>
        <v>7.9999999999999982</v>
      </c>
      <c r="W25" s="200">
        <f>IF(W24="","",VLOOKUP(W24,'【記載例】シフト記号表（勤務時間帯）'!$D$6:$X$47,21,FALSE))</f>
        <v>7.9999999999999982</v>
      </c>
      <c r="X25" s="200">
        <f>IF(X24="","",VLOOKUP(X24,'【記載例】シフト記号表（勤務時間帯）'!$D$6:$X$47,21,FALSE))</f>
        <v>7.9999999999999982</v>
      </c>
      <c r="Y25" s="200" t="str">
        <f>IF(Y24="","",VLOOKUP(Y24,'【記載例】シフト記号表（勤務時間帯）'!$D$6:$X$47,21,FALSE))</f>
        <v/>
      </c>
      <c r="Z25" s="200">
        <f>IF(Z24="","",VLOOKUP(Z24,'【記載例】シフト記号表（勤務時間帯）'!$D$6:$X$47,21,FALSE))</f>
        <v>7.9999999999999982</v>
      </c>
      <c r="AA25" s="201">
        <f>IF(AA24="","",VLOOKUP(AA24,'【記載例】シフト記号表（勤務時間帯）'!$D$6:$X$47,21,FALSE))</f>
        <v>7.9999999999999982</v>
      </c>
      <c r="AB25" s="199" t="str">
        <f>IF(AB24="","",VLOOKUP(AB24,'【記載例】シフト記号表（勤務時間帯）'!$D$6:$X$47,21,FALSE))</f>
        <v/>
      </c>
      <c r="AC25" s="200">
        <f>IF(AC24="","",VLOOKUP(AC24,'【記載例】シフト記号表（勤務時間帯）'!$D$6:$X$47,21,FALSE))</f>
        <v>7.9999999999999982</v>
      </c>
      <c r="AD25" s="200">
        <f>IF(AD24="","",VLOOKUP(AD24,'【記載例】シフト記号表（勤務時間帯）'!$D$6:$X$47,21,FALSE))</f>
        <v>7.9999999999999982</v>
      </c>
      <c r="AE25" s="200">
        <f>IF(AE24="","",VLOOKUP(AE24,'【記載例】シフト記号表（勤務時間帯）'!$D$6:$X$47,21,FALSE))</f>
        <v>7.9999999999999982</v>
      </c>
      <c r="AF25" s="200" t="str">
        <f>IF(AF24="","",VLOOKUP(AF24,'【記載例】シフト記号表（勤務時間帯）'!$D$6:$X$47,21,FALSE))</f>
        <v/>
      </c>
      <c r="AG25" s="200" t="str">
        <f>IF(AG24="","",VLOOKUP(AG24,'【記載例】シフト記号表（勤務時間帯）'!$D$6:$X$47,21,FALSE))</f>
        <v/>
      </c>
      <c r="AH25" s="201">
        <f>IF(AH24="","",VLOOKUP(AH24,'【記載例】シフト記号表（勤務時間帯）'!$D$6:$X$47,21,FALSE))</f>
        <v>7.9999999999999982</v>
      </c>
      <c r="AI25" s="199">
        <f>IF(AI24="","",VLOOKUP(AI24,'【記載例】シフト記号表（勤務時間帯）'!$D$6:$X$47,21,FALSE))</f>
        <v>7.9999999999999982</v>
      </c>
      <c r="AJ25" s="200">
        <f>IF(AJ24="","",VLOOKUP(AJ24,'【記載例】シフト記号表（勤務時間帯）'!$D$6:$X$47,21,FALSE))</f>
        <v>7.9999999999999982</v>
      </c>
      <c r="AK25" s="200" t="str">
        <f>IF(AK24="","",VLOOKUP(AK24,'【記載例】シフト記号表（勤務時間帯）'!$D$6:$X$47,21,FALSE))</f>
        <v/>
      </c>
      <c r="AL25" s="200">
        <f>IF(AL24="","",VLOOKUP(AL24,'【記載例】シフト記号表（勤務時間帯）'!$D$6:$X$47,21,FALSE))</f>
        <v>7.9999999999999982</v>
      </c>
      <c r="AM25" s="200">
        <f>IF(AM24="","",VLOOKUP(AM24,'【記載例】シフト記号表（勤務時間帯）'!$D$6:$X$47,21,FALSE))</f>
        <v>7.9999999999999982</v>
      </c>
      <c r="AN25" s="200">
        <f>IF(AN24="","",VLOOKUP(AN24,'【記載例】シフト記号表（勤務時間帯）'!$D$6:$X$47,21,FALSE))</f>
        <v>7.9999999999999982</v>
      </c>
      <c r="AO25" s="201">
        <f>IF(AO24="","",VLOOKUP(AO24,'【記載例】シフト記号表（勤務時間帯）'!$D$6:$X$47,21,FALSE))</f>
        <v>7.9999999999999982</v>
      </c>
      <c r="AP25" s="199">
        <f>IF(AP24="","",VLOOKUP(AP24,'【記載例】シフト記号表（勤務時間帯）'!$D$6:$X$47,21,FALSE))</f>
        <v>7.9999999999999982</v>
      </c>
      <c r="AQ25" s="200" t="str">
        <f>IF(AQ24="","",VLOOKUP(AQ24,'【記載例】シフト記号表（勤務時間帯）'!$D$6:$X$47,21,FALSE))</f>
        <v/>
      </c>
      <c r="AR25" s="200">
        <f>IF(AR24="","",VLOOKUP(AR24,'【記載例】シフト記号表（勤務時間帯）'!$D$6:$X$47,21,FALSE))</f>
        <v>7.9999999999999982</v>
      </c>
      <c r="AS25" s="200" t="str">
        <f>IF(AS24="","",VLOOKUP(AS24,'【記載例】シフト記号表（勤務時間帯）'!$D$6:$X$47,21,FALSE))</f>
        <v/>
      </c>
      <c r="AT25" s="200">
        <f>IF(AT24="","",VLOOKUP(AT24,'【記載例】シフト記号表（勤務時間帯）'!$D$6:$X$47,21,FALSE))</f>
        <v>7.9999999999999982</v>
      </c>
      <c r="AU25" s="200" t="str">
        <f>IF(AU24="","",VLOOKUP(AU24,'【記載例】シフト記号表（勤務時間帯）'!$D$6:$X$47,21,FALSE))</f>
        <v/>
      </c>
      <c r="AV25" s="201">
        <f>IF(AV24="","",VLOOKUP(AV24,'【記載例】シフト記号表（勤務時間帯）'!$D$6:$X$47,21,FALSE))</f>
        <v>7.9999999999999982</v>
      </c>
      <c r="AW25" s="199" t="str">
        <f>IF(AW24="","",VLOOKUP(AW24,'【記載例】シフト記号表（勤務時間帯）'!$D$6:$X$47,21,FALSE))</f>
        <v/>
      </c>
      <c r="AX25" s="200" t="str">
        <f>IF(AX24="","",VLOOKUP(AX24,'【記載例】シフト記号表（勤務時間帯）'!$D$6:$X$47,21,FALSE))</f>
        <v/>
      </c>
      <c r="AY25" s="200" t="str">
        <f>IF(AY24="","",VLOOKUP(AY24,'【記載例】シフト記号表（勤務時間帯）'!$D$6:$X$47,21,FALSE))</f>
        <v/>
      </c>
      <c r="AZ25" s="693">
        <f>IF($BC$3="４週",SUM(U25:AV25),IF($BC$3="暦月",SUM(U25:AY25),""))</f>
        <v>159.99999999999997</v>
      </c>
      <c r="BA25" s="694"/>
      <c r="BB25" s="695">
        <f>IF($BC$3="４週",AZ25/4,IF($BC$3="暦月",(AZ25/($BC$8/7)),""))</f>
        <v>39.999999999999993</v>
      </c>
      <c r="BC25" s="694"/>
      <c r="BD25" s="687"/>
      <c r="BE25" s="688"/>
      <c r="BF25" s="688"/>
      <c r="BG25" s="688"/>
      <c r="BH25" s="689"/>
    </row>
    <row r="26" spans="2:60" ht="20.25" customHeight="1">
      <c r="B26" s="124"/>
      <c r="C26" s="678"/>
      <c r="D26" s="679"/>
      <c r="E26" s="680"/>
      <c r="F26" s="224"/>
      <c r="G26" s="224" t="str">
        <f>C24</f>
        <v>介護支援専門員</v>
      </c>
      <c r="H26" s="642"/>
      <c r="I26" s="659"/>
      <c r="J26" s="660"/>
      <c r="K26" s="660"/>
      <c r="L26" s="661"/>
      <c r="M26" s="649"/>
      <c r="N26" s="650"/>
      <c r="O26" s="651"/>
      <c r="P26" s="25" t="s">
        <v>74</v>
      </c>
      <c r="Q26" s="26"/>
      <c r="R26" s="26"/>
      <c r="S26" s="17"/>
      <c r="T26" s="54"/>
      <c r="U26" s="202" t="str">
        <f>IF(U24="","",VLOOKUP(U24,'【記載例】シフト記号表（勤務時間帯）'!$D$6:$Z$47,23,FALSE))</f>
        <v>-</v>
      </c>
      <c r="V26" s="203" t="str">
        <f>IF(V24="","",VLOOKUP(V24,'【記載例】シフト記号表（勤務時間帯）'!$D$6:$Z$47,23,FALSE))</f>
        <v>-</v>
      </c>
      <c r="W26" s="203" t="str">
        <f>IF(W24="","",VLOOKUP(W24,'【記載例】シフト記号表（勤務時間帯）'!$D$6:$Z$47,23,FALSE))</f>
        <v>-</v>
      </c>
      <c r="X26" s="203" t="str">
        <f>IF(X24="","",VLOOKUP(X24,'【記載例】シフト記号表（勤務時間帯）'!$D$6:$Z$47,23,FALSE))</f>
        <v>-</v>
      </c>
      <c r="Y26" s="203" t="str">
        <f>IF(Y24="","",VLOOKUP(Y24,'【記載例】シフト記号表（勤務時間帯）'!$D$6:$Z$47,23,FALSE))</f>
        <v/>
      </c>
      <c r="Z26" s="203" t="str">
        <f>IF(Z24="","",VLOOKUP(Z24,'【記載例】シフト記号表（勤務時間帯）'!$D$6:$Z$47,23,FALSE))</f>
        <v>-</v>
      </c>
      <c r="AA26" s="204" t="str">
        <f>IF(AA24="","",VLOOKUP(AA24,'【記載例】シフト記号表（勤務時間帯）'!$D$6:$Z$47,23,FALSE))</f>
        <v>-</v>
      </c>
      <c r="AB26" s="202" t="str">
        <f>IF(AB24="","",VLOOKUP(AB24,'【記載例】シフト記号表（勤務時間帯）'!$D$6:$Z$47,23,FALSE))</f>
        <v/>
      </c>
      <c r="AC26" s="203" t="str">
        <f>IF(AC24="","",VLOOKUP(AC24,'【記載例】シフト記号表（勤務時間帯）'!$D$6:$Z$47,23,FALSE))</f>
        <v>-</v>
      </c>
      <c r="AD26" s="203" t="str">
        <f>IF(AD24="","",VLOOKUP(AD24,'【記載例】シフト記号表（勤務時間帯）'!$D$6:$Z$47,23,FALSE))</f>
        <v>-</v>
      </c>
      <c r="AE26" s="203" t="str">
        <f>IF(AE24="","",VLOOKUP(AE24,'【記載例】シフト記号表（勤務時間帯）'!$D$6:$Z$47,23,FALSE))</f>
        <v>-</v>
      </c>
      <c r="AF26" s="203" t="str">
        <f>IF(AF24="","",VLOOKUP(AF24,'【記載例】シフト記号表（勤務時間帯）'!$D$6:$Z$47,23,FALSE))</f>
        <v/>
      </c>
      <c r="AG26" s="203" t="str">
        <f>IF(AG24="","",VLOOKUP(AG24,'【記載例】シフト記号表（勤務時間帯）'!$D$6:$Z$47,23,FALSE))</f>
        <v/>
      </c>
      <c r="AH26" s="204" t="str">
        <f>IF(AH24="","",VLOOKUP(AH24,'【記載例】シフト記号表（勤務時間帯）'!$D$6:$Z$47,23,FALSE))</f>
        <v>-</v>
      </c>
      <c r="AI26" s="202" t="str">
        <f>IF(AI24="","",VLOOKUP(AI24,'【記載例】シフト記号表（勤務時間帯）'!$D$6:$Z$47,23,FALSE))</f>
        <v>-</v>
      </c>
      <c r="AJ26" s="203" t="str">
        <f>IF(AJ24="","",VLOOKUP(AJ24,'【記載例】シフト記号表（勤務時間帯）'!$D$6:$Z$47,23,FALSE))</f>
        <v>-</v>
      </c>
      <c r="AK26" s="203" t="str">
        <f>IF(AK24="","",VLOOKUP(AK24,'【記載例】シフト記号表（勤務時間帯）'!$D$6:$Z$47,23,FALSE))</f>
        <v/>
      </c>
      <c r="AL26" s="203" t="str">
        <f>IF(AL24="","",VLOOKUP(AL24,'【記載例】シフト記号表（勤務時間帯）'!$D$6:$Z$47,23,FALSE))</f>
        <v>-</v>
      </c>
      <c r="AM26" s="203" t="str">
        <f>IF(AM24="","",VLOOKUP(AM24,'【記載例】シフト記号表（勤務時間帯）'!$D$6:$Z$47,23,FALSE))</f>
        <v>-</v>
      </c>
      <c r="AN26" s="203" t="str">
        <f>IF(AN24="","",VLOOKUP(AN24,'【記載例】シフト記号表（勤務時間帯）'!$D$6:$Z$47,23,FALSE))</f>
        <v>-</v>
      </c>
      <c r="AO26" s="204" t="str">
        <f>IF(AO24="","",VLOOKUP(AO24,'【記載例】シフト記号表（勤務時間帯）'!$D$6:$Z$47,23,FALSE))</f>
        <v>-</v>
      </c>
      <c r="AP26" s="202" t="str">
        <f>IF(AP24="","",VLOOKUP(AP24,'【記載例】シフト記号表（勤務時間帯）'!$D$6:$Z$47,23,FALSE))</f>
        <v>-</v>
      </c>
      <c r="AQ26" s="203" t="str">
        <f>IF(AQ24="","",VLOOKUP(AQ24,'【記載例】シフト記号表（勤務時間帯）'!$D$6:$Z$47,23,FALSE))</f>
        <v/>
      </c>
      <c r="AR26" s="203" t="str">
        <f>IF(AR24="","",VLOOKUP(AR24,'【記載例】シフト記号表（勤務時間帯）'!$D$6:$Z$47,23,FALSE))</f>
        <v>-</v>
      </c>
      <c r="AS26" s="203" t="str">
        <f>IF(AS24="","",VLOOKUP(AS24,'【記載例】シフト記号表（勤務時間帯）'!$D$6:$Z$47,23,FALSE))</f>
        <v/>
      </c>
      <c r="AT26" s="203" t="str">
        <f>IF(AT24="","",VLOOKUP(AT24,'【記載例】シフト記号表（勤務時間帯）'!$D$6:$Z$47,23,FALSE))</f>
        <v>-</v>
      </c>
      <c r="AU26" s="203" t="str">
        <f>IF(AU24="","",VLOOKUP(AU24,'【記載例】シフト記号表（勤務時間帯）'!$D$6:$Z$47,23,FALSE))</f>
        <v/>
      </c>
      <c r="AV26" s="204" t="str">
        <f>IF(AV24="","",VLOOKUP(AV24,'【記載例】シフト記号表（勤務時間帯）'!$D$6:$Z$47,23,FALSE))</f>
        <v>-</v>
      </c>
      <c r="AW26" s="202" t="str">
        <f>IF(AW24="","",VLOOKUP(AW24,'【記載例】シフト記号表（勤務時間帯）'!$D$6:$Z$47,23,FALSE))</f>
        <v/>
      </c>
      <c r="AX26" s="203" t="str">
        <f>IF(AX24="","",VLOOKUP(AX24,'【記載例】シフト記号表（勤務時間帯）'!$D$6:$Z$47,23,FALSE))</f>
        <v/>
      </c>
      <c r="AY26" s="203" t="str">
        <f>IF(AY24="","",VLOOKUP(AY24,'【記載例】シフト記号表（勤務時間帯）'!$D$6:$Z$47,23,FALSE))</f>
        <v/>
      </c>
      <c r="AZ26" s="696">
        <f>IF($BC$3="４週",SUM(U26:AV26),IF($BC$3="暦月",SUM(U26:AY26),""))</f>
        <v>0</v>
      </c>
      <c r="BA26" s="697"/>
      <c r="BB26" s="698">
        <f>IF($BC$3="４週",AZ26/4,IF($BC$3="暦月",(AZ26/($BC$8/7)),""))</f>
        <v>0</v>
      </c>
      <c r="BC26" s="697"/>
      <c r="BD26" s="690"/>
      <c r="BE26" s="691"/>
      <c r="BF26" s="691"/>
      <c r="BG26" s="691"/>
      <c r="BH26" s="692"/>
    </row>
    <row r="27" spans="2:60" ht="20.25" customHeight="1">
      <c r="B27" s="125"/>
      <c r="C27" s="672" t="s">
        <v>199</v>
      </c>
      <c r="D27" s="673"/>
      <c r="E27" s="674"/>
      <c r="F27" s="223"/>
      <c r="G27" s="223"/>
      <c r="H27" s="640" t="s">
        <v>109</v>
      </c>
      <c r="I27" s="653" t="s">
        <v>80</v>
      </c>
      <c r="J27" s="654"/>
      <c r="K27" s="654"/>
      <c r="L27" s="655"/>
      <c r="M27" s="643" t="s">
        <v>127</v>
      </c>
      <c r="N27" s="644"/>
      <c r="O27" s="645"/>
      <c r="P27" s="21" t="s">
        <v>18</v>
      </c>
      <c r="Q27" s="27"/>
      <c r="R27" s="27"/>
      <c r="S27" s="15"/>
      <c r="T27" s="55"/>
      <c r="U27" s="205" t="s">
        <v>47</v>
      </c>
      <c r="V27" s="206" t="s">
        <v>48</v>
      </c>
      <c r="W27" s="206"/>
      <c r="X27" s="206" t="s">
        <v>39</v>
      </c>
      <c r="Y27" s="206" t="s">
        <v>188</v>
      </c>
      <c r="Z27" s="206"/>
      <c r="AA27" s="207" t="s">
        <v>39</v>
      </c>
      <c r="AB27" s="205" t="s">
        <v>189</v>
      </c>
      <c r="AC27" s="206" t="s">
        <v>48</v>
      </c>
      <c r="AD27" s="206" t="s">
        <v>41</v>
      </c>
      <c r="AE27" s="206"/>
      <c r="AF27" s="206" t="s">
        <v>183</v>
      </c>
      <c r="AG27" s="206" t="s">
        <v>188</v>
      </c>
      <c r="AH27" s="207"/>
      <c r="AI27" s="205" t="s">
        <v>41</v>
      </c>
      <c r="AJ27" s="206" t="s">
        <v>47</v>
      </c>
      <c r="AK27" s="206" t="s">
        <v>190</v>
      </c>
      <c r="AL27" s="206"/>
      <c r="AM27" s="206"/>
      <c r="AN27" s="206" t="s">
        <v>47</v>
      </c>
      <c r="AO27" s="207" t="s">
        <v>48</v>
      </c>
      <c r="AP27" s="205"/>
      <c r="AQ27" s="206" t="s">
        <v>183</v>
      </c>
      <c r="AR27" s="206" t="s">
        <v>41</v>
      </c>
      <c r="AS27" s="206" t="s">
        <v>189</v>
      </c>
      <c r="AT27" s="206" t="s">
        <v>48</v>
      </c>
      <c r="AU27" s="206"/>
      <c r="AV27" s="207" t="s">
        <v>156</v>
      </c>
      <c r="AW27" s="205"/>
      <c r="AX27" s="206"/>
      <c r="AY27" s="206"/>
      <c r="AZ27" s="652"/>
      <c r="BA27" s="639"/>
      <c r="BB27" s="638"/>
      <c r="BC27" s="639"/>
      <c r="BD27" s="684"/>
      <c r="BE27" s="685"/>
      <c r="BF27" s="685"/>
      <c r="BG27" s="685"/>
      <c r="BH27" s="686"/>
    </row>
    <row r="28" spans="2:60" ht="20.25" customHeight="1">
      <c r="B28" s="123">
        <f>B25+1</f>
        <v>3</v>
      </c>
      <c r="C28" s="675"/>
      <c r="D28" s="676"/>
      <c r="E28" s="677"/>
      <c r="F28" s="223" t="str">
        <f>C27</f>
        <v>看護職員</v>
      </c>
      <c r="G28" s="223"/>
      <c r="H28" s="641"/>
      <c r="I28" s="656"/>
      <c r="J28" s="657"/>
      <c r="K28" s="657"/>
      <c r="L28" s="658"/>
      <c r="M28" s="646"/>
      <c r="N28" s="647"/>
      <c r="O28" s="648"/>
      <c r="P28" s="23" t="s">
        <v>73</v>
      </c>
      <c r="Q28" s="24"/>
      <c r="R28" s="24"/>
      <c r="S28" s="19"/>
      <c r="T28" s="53"/>
      <c r="U28" s="199">
        <f>IF(U27="","",VLOOKUP(U27,'【記載例】シフト記号表（勤務時間帯）'!$D$6:$X$47,21,FALSE))</f>
        <v>3</v>
      </c>
      <c r="V28" s="200">
        <f>IF(V27="","",VLOOKUP(V27,'【記載例】シフト記号表（勤務時間帯）'!$D$6:$X$47,21,FALSE))</f>
        <v>3</v>
      </c>
      <c r="W28" s="200" t="str">
        <f>IF(W27="","",VLOOKUP(W27,'【記載例】シフト記号表（勤務時間帯）'!$D$6:$X$47,21,FALSE))</f>
        <v/>
      </c>
      <c r="X28" s="200">
        <f>IF(X27="","",VLOOKUP(X27,'【記載例】シフト記号表（勤務時間帯）'!$D$6:$X$47,21,FALSE))</f>
        <v>7.9999999999999982</v>
      </c>
      <c r="Y28" s="200">
        <f>IF(Y27="","",VLOOKUP(Y27,'【記載例】シフト記号表（勤務時間帯）'!$D$6:$X$47,21,FALSE))</f>
        <v>8</v>
      </c>
      <c r="Z28" s="200" t="str">
        <f>IF(Z27="","",VLOOKUP(Z27,'【記載例】シフト記号表（勤務時間帯）'!$D$6:$X$47,21,FALSE))</f>
        <v/>
      </c>
      <c r="AA28" s="201">
        <f>IF(AA27="","",VLOOKUP(AA27,'【記載例】シフト記号表（勤務時間帯）'!$D$6:$X$47,21,FALSE))</f>
        <v>7.9999999999999982</v>
      </c>
      <c r="AB28" s="199">
        <f>IF(AB27="","",VLOOKUP(AB27,'【記載例】シフト記号表（勤務時間帯）'!$D$6:$X$47,21,FALSE))</f>
        <v>3</v>
      </c>
      <c r="AC28" s="200">
        <f>IF(AC27="","",VLOOKUP(AC27,'【記載例】シフト記号表（勤務時間帯）'!$D$6:$X$47,21,FALSE))</f>
        <v>3</v>
      </c>
      <c r="AD28" s="200">
        <f>IF(AD27="","",VLOOKUP(AD27,'【記載例】シフト記号表（勤務時間帯）'!$D$6:$X$47,21,FALSE))</f>
        <v>8</v>
      </c>
      <c r="AE28" s="200" t="str">
        <f>IF(AE27="","",VLOOKUP(AE27,'【記載例】シフト記号表（勤務時間帯）'!$D$6:$X$47,21,FALSE))</f>
        <v/>
      </c>
      <c r="AF28" s="200">
        <f>IF(AF27="","",VLOOKUP(AF27,'【記載例】シフト記号表（勤務時間帯）'!$D$6:$X$47,21,FALSE))</f>
        <v>7.9999999999999982</v>
      </c>
      <c r="AG28" s="200">
        <f>IF(AG27="","",VLOOKUP(AG27,'【記載例】シフト記号表（勤務時間帯）'!$D$6:$X$47,21,FALSE))</f>
        <v>8</v>
      </c>
      <c r="AH28" s="201" t="str">
        <f>IF(AH27="","",VLOOKUP(AH27,'【記載例】シフト記号表（勤務時間帯）'!$D$6:$X$47,21,FALSE))</f>
        <v/>
      </c>
      <c r="AI28" s="199">
        <f>IF(AI27="","",VLOOKUP(AI27,'【記載例】シフト記号表（勤務時間帯）'!$D$6:$X$47,21,FALSE))</f>
        <v>8</v>
      </c>
      <c r="AJ28" s="200">
        <f>IF(AJ27="","",VLOOKUP(AJ27,'【記載例】シフト記号表（勤務時間帯）'!$D$6:$X$47,21,FALSE))</f>
        <v>3</v>
      </c>
      <c r="AK28" s="200">
        <f>IF(AK27="","",VLOOKUP(AK27,'【記載例】シフト記号表（勤務時間帯）'!$D$6:$X$47,21,FALSE))</f>
        <v>3</v>
      </c>
      <c r="AL28" s="200" t="str">
        <f>IF(AL27="","",VLOOKUP(AL27,'【記載例】シフト記号表（勤務時間帯）'!$D$6:$X$47,21,FALSE))</f>
        <v/>
      </c>
      <c r="AM28" s="200" t="str">
        <f>IF(AM27="","",VLOOKUP(AM27,'【記載例】シフト記号表（勤務時間帯）'!$D$6:$X$47,21,FALSE))</f>
        <v/>
      </c>
      <c r="AN28" s="200">
        <f>IF(AN27="","",VLOOKUP(AN27,'【記載例】シフト記号表（勤務時間帯）'!$D$6:$X$47,21,FALSE))</f>
        <v>3</v>
      </c>
      <c r="AO28" s="201">
        <f>IF(AO27="","",VLOOKUP(AO27,'【記載例】シフト記号表（勤務時間帯）'!$D$6:$X$47,21,FALSE))</f>
        <v>3</v>
      </c>
      <c r="AP28" s="199" t="str">
        <f>IF(AP27="","",VLOOKUP(AP27,'【記載例】シフト記号表（勤務時間帯）'!$D$6:$X$47,21,FALSE))</f>
        <v/>
      </c>
      <c r="AQ28" s="200">
        <f>IF(AQ27="","",VLOOKUP(AQ27,'【記載例】シフト記号表（勤務時間帯）'!$D$6:$X$47,21,FALSE))</f>
        <v>7.9999999999999982</v>
      </c>
      <c r="AR28" s="200">
        <f>IF(AR27="","",VLOOKUP(AR27,'【記載例】シフト記号表（勤務時間帯）'!$D$6:$X$47,21,FALSE))</f>
        <v>8</v>
      </c>
      <c r="AS28" s="200">
        <f>IF(AS27="","",VLOOKUP(AS27,'【記載例】シフト記号表（勤務時間帯）'!$D$6:$X$47,21,FALSE))</f>
        <v>3</v>
      </c>
      <c r="AT28" s="200">
        <f>IF(AT27="","",VLOOKUP(AT27,'【記載例】シフト記号表（勤務時間帯）'!$D$6:$X$47,21,FALSE))</f>
        <v>3</v>
      </c>
      <c r="AU28" s="200" t="str">
        <f>IF(AU27="","",VLOOKUP(AU27,'【記載例】シフト記号表（勤務時間帯）'!$D$6:$X$47,21,FALSE))</f>
        <v/>
      </c>
      <c r="AV28" s="201">
        <f>IF(AV27="","",VLOOKUP(AV27,'【記載例】シフト記号表（勤務時間帯）'!$D$6:$X$47,21,FALSE))</f>
        <v>7.9999999999999982</v>
      </c>
      <c r="AW28" s="199" t="str">
        <f>IF(AW27="","",VLOOKUP(AW27,'【記載例】シフト記号表（勤務時間帯）'!$D$6:$X$47,21,FALSE))</f>
        <v/>
      </c>
      <c r="AX28" s="200" t="str">
        <f>IF(AX27="","",VLOOKUP(AX27,'【記載例】シフト記号表（勤務時間帯）'!$D$6:$X$47,21,FALSE))</f>
        <v/>
      </c>
      <c r="AY28" s="200" t="str">
        <f>IF(AY27="","",VLOOKUP(AY27,'【記載例】シフト記号表（勤務時間帯）'!$D$6:$X$47,21,FALSE))</f>
        <v/>
      </c>
      <c r="AZ28" s="693">
        <f>IF($BC$3="４週",SUM(U28:AV28),IF($BC$3="暦月",SUM(U28:AY28),""))</f>
        <v>110</v>
      </c>
      <c r="BA28" s="694"/>
      <c r="BB28" s="695">
        <f>IF($BC$3="４週",AZ28/4,IF($BC$3="暦月",(AZ28/($BC$8/7)),""))</f>
        <v>27.5</v>
      </c>
      <c r="BC28" s="694"/>
      <c r="BD28" s="687"/>
      <c r="BE28" s="688"/>
      <c r="BF28" s="688"/>
      <c r="BG28" s="688"/>
      <c r="BH28" s="689"/>
    </row>
    <row r="29" spans="2:60" ht="20.25" customHeight="1">
      <c r="B29" s="124"/>
      <c r="C29" s="678"/>
      <c r="D29" s="679"/>
      <c r="E29" s="680"/>
      <c r="F29" s="224"/>
      <c r="G29" s="224" t="str">
        <f>C27</f>
        <v>看護職員</v>
      </c>
      <c r="H29" s="642"/>
      <c r="I29" s="659"/>
      <c r="J29" s="660"/>
      <c r="K29" s="660"/>
      <c r="L29" s="661"/>
      <c r="M29" s="649"/>
      <c r="N29" s="650"/>
      <c r="O29" s="651"/>
      <c r="P29" s="25" t="s">
        <v>74</v>
      </c>
      <c r="Q29" s="28"/>
      <c r="R29" s="28"/>
      <c r="S29" s="16"/>
      <c r="T29" s="56"/>
      <c r="U29" s="202">
        <f>IF(U27="","",VLOOKUP(U27,'【記載例】シフト記号表（勤務時間帯）'!$D$6:$Z$47,23,FALSE))</f>
        <v>3.9999999999999991</v>
      </c>
      <c r="V29" s="203">
        <f>IF(V27="","",VLOOKUP(V27,'【記載例】シフト記号表（勤務時間帯）'!$D$6:$Z$47,23,FALSE))</f>
        <v>6</v>
      </c>
      <c r="W29" s="203" t="str">
        <f>IF(W27="","",VLOOKUP(W27,'【記載例】シフト記号表（勤務時間帯）'!$D$6:$Z$47,23,FALSE))</f>
        <v/>
      </c>
      <c r="X29" s="203" t="str">
        <f>IF(X27="","",VLOOKUP(X27,'【記載例】シフト記号表（勤務時間帯）'!$D$6:$Z$47,23,FALSE))</f>
        <v>-</v>
      </c>
      <c r="Y29" s="203" t="str">
        <f>IF(Y27="","",VLOOKUP(Y27,'【記載例】シフト記号表（勤務時間帯）'!$D$6:$Z$47,23,FALSE))</f>
        <v>-</v>
      </c>
      <c r="Z29" s="203" t="str">
        <f>IF(Z27="","",VLOOKUP(Z27,'【記載例】シフト記号表（勤務時間帯）'!$D$6:$Z$47,23,FALSE))</f>
        <v/>
      </c>
      <c r="AA29" s="204" t="str">
        <f>IF(AA27="","",VLOOKUP(AA27,'【記載例】シフト記号表（勤務時間帯）'!$D$6:$Z$47,23,FALSE))</f>
        <v>-</v>
      </c>
      <c r="AB29" s="202">
        <f>IF(AB27="","",VLOOKUP(AB27,'【記載例】シフト記号表（勤務時間帯）'!$D$6:$Z$47,23,FALSE))</f>
        <v>3.9999999999999991</v>
      </c>
      <c r="AC29" s="203">
        <f>IF(AC27="","",VLOOKUP(AC27,'【記載例】シフト記号表（勤務時間帯）'!$D$6:$Z$47,23,FALSE))</f>
        <v>6</v>
      </c>
      <c r="AD29" s="203" t="str">
        <f>IF(AD27="","",VLOOKUP(AD27,'【記載例】シフト記号表（勤務時間帯）'!$D$6:$Z$47,23,FALSE))</f>
        <v>-</v>
      </c>
      <c r="AE29" s="203" t="str">
        <f>IF(AE27="","",VLOOKUP(AE27,'【記載例】シフト記号表（勤務時間帯）'!$D$6:$Z$47,23,FALSE))</f>
        <v/>
      </c>
      <c r="AF29" s="203" t="str">
        <f>IF(AF27="","",VLOOKUP(AF27,'【記載例】シフト記号表（勤務時間帯）'!$D$6:$Z$47,23,FALSE))</f>
        <v>-</v>
      </c>
      <c r="AG29" s="203" t="str">
        <f>IF(AG27="","",VLOOKUP(AG27,'【記載例】シフト記号表（勤務時間帯）'!$D$6:$Z$47,23,FALSE))</f>
        <v>-</v>
      </c>
      <c r="AH29" s="204" t="str">
        <f>IF(AH27="","",VLOOKUP(AH27,'【記載例】シフト記号表（勤務時間帯）'!$D$6:$Z$47,23,FALSE))</f>
        <v/>
      </c>
      <c r="AI29" s="202" t="str">
        <f>IF(AI27="","",VLOOKUP(AI27,'【記載例】シフト記号表（勤務時間帯）'!$D$6:$Z$47,23,FALSE))</f>
        <v>-</v>
      </c>
      <c r="AJ29" s="203">
        <f>IF(AJ27="","",VLOOKUP(AJ27,'【記載例】シフト記号表（勤務時間帯）'!$D$6:$Z$47,23,FALSE))</f>
        <v>3.9999999999999991</v>
      </c>
      <c r="AK29" s="203">
        <f>IF(AK27="","",VLOOKUP(AK27,'【記載例】シフト記号表（勤務時間帯）'!$D$6:$Z$47,23,FALSE))</f>
        <v>6</v>
      </c>
      <c r="AL29" s="203" t="str">
        <f>IF(AL27="","",VLOOKUP(AL27,'【記載例】シフト記号表（勤務時間帯）'!$D$6:$Z$47,23,FALSE))</f>
        <v/>
      </c>
      <c r="AM29" s="203" t="str">
        <f>IF(AM27="","",VLOOKUP(AM27,'【記載例】シフト記号表（勤務時間帯）'!$D$6:$Z$47,23,FALSE))</f>
        <v/>
      </c>
      <c r="AN29" s="203">
        <f>IF(AN27="","",VLOOKUP(AN27,'【記載例】シフト記号表（勤務時間帯）'!$D$6:$Z$47,23,FALSE))</f>
        <v>3.9999999999999991</v>
      </c>
      <c r="AO29" s="204">
        <f>IF(AO27="","",VLOOKUP(AO27,'【記載例】シフト記号表（勤務時間帯）'!$D$6:$Z$47,23,FALSE))</f>
        <v>6</v>
      </c>
      <c r="AP29" s="202" t="str">
        <f>IF(AP27="","",VLOOKUP(AP27,'【記載例】シフト記号表（勤務時間帯）'!$D$6:$Z$47,23,FALSE))</f>
        <v/>
      </c>
      <c r="AQ29" s="203" t="str">
        <f>IF(AQ27="","",VLOOKUP(AQ27,'【記載例】シフト記号表（勤務時間帯）'!$D$6:$Z$47,23,FALSE))</f>
        <v>-</v>
      </c>
      <c r="AR29" s="203" t="str">
        <f>IF(AR27="","",VLOOKUP(AR27,'【記載例】シフト記号表（勤務時間帯）'!$D$6:$Z$47,23,FALSE))</f>
        <v>-</v>
      </c>
      <c r="AS29" s="203">
        <f>IF(AS27="","",VLOOKUP(AS27,'【記載例】シフト記号表（勤務時間帯）'!$D$6:$Z$47,23,FALSE))</f>
        <v>3.9999999999999991</v>
      </c>
      <c r="AT29" s="203">
        <f>IF(AT27="","",VLOOKUP(AT27,'【記載例】シフト記号表（勤務時間帯）'!$D$6:$Z$47,23,FALSE))</f>
        <v>6</v>
      </c>
      <c r="AU29" s="203" t="str">
        <f>IF(AU27="","",VLOOKUP(AU27,'【記載例】シフト記号表（勤務時間帯）'!$D$6:$Z$47,23,FALSE))</f>
        <v/>
      </c>
      <c r="AV29" s="204" t="str">
        <f>IF(AV27="","",VLOOKUP(AV27,'【記載例】シフト記号表（勤務時間帯）'!$D$6:$Z$47,23,FALSE))</f>
        <v>-</v>
      </c>
      <c r="AW29" s="202" t="str">
        <f>IF(AW27="","",VLOOKUP(AW27,'【記載例】シフト記号表（勤務時間帯）'!$D$6:$Z$47,23,FALSE))</f>
        <v/>
      </c>
      <c r="AX29" s="203" t="str">
        <f>IF(AX27="","",VLOOKUP(AX27,'【記載例】シフト記号表（勤務時間帯）'!$D$6:$Z$47,23,FALSE))</f>
        <v/>
      </c>
      <c r="AY29" s="203" t="str">
        <f>IF(AY27="","",VLOOKUP(AY27,'【記載例】シフト記号表（勤務時間帯）'!$D$6:$Z$47,23,FALSE))</f>
        <v/>
      </c>
      <c r="AZ29" s="696">
        <f>IF($BC$3="４週",SUM(U29:AV29),IF($BC$3="暦月",SUM(U29:AY29),""))</f>
        <v>50</v>
      </c>
      <c r="BA29" s="697"/>
      <c r="BB29" s="698">
        <f>IF($BC$3="４週",AZ29/4,IF($BC$3="暦月",(AZ29/($BC$8/7)),""))</f>
        <v>12.5</v>
      </c>
      <c r="BC29" s="697"/>
      <c r="BD29" s="690"/>
      <c r="BE29" s="691"/>
      <c r="BF29" s="691"/>
      <c r="BG29" s="691"/>
      <c r="BH29" s="692"/>
    </row>
    <row r="30" spans="2:60" ht="20.25" customHeight="1">
      <c r="B30" s="125"/>
      <c r="C30" s="672" t="s">
        <v>199</v>
      </c>
      <c r="D30" s="673"/>
      <c r="E30" s="674"/>
      <c r="F30" s="223"/>
      <c r="G30" s="223"/>
      <c r="H30" s="640" t="s">
        <v>109</v>
      </c>
      <c r="I30" s="653" t="s">
        <v>80</v>
      </c>
      <c r="J30" s="654"/>
      <c r="K30" s="654"/>
      <c r="L30" s="655"/>
      <c r="M30" s="643" t="s">
        <v>128</v>
      </c>
      <c r="N30" s="644"/>
      <c r="O30" s="645"/>
      <c r="P30" s="21" t="s">
        <v>18</v>
      </c>
      <c r="Q30" s="27"/>
      <c r="R30" s="27"/>
      <c r="S30" s="15"/>
      <c r="T30" s="55"/>
      <c r="U30" s="205"/>
      <c r="V30" s="206" t="s">
        <v>164</v>
      </c>
      <c r="W30" s="206" t="s">
        <v>165</v>
      </c>
      <c r="X30" s="206" t="s">
        <v>156</v>
      </c>
      <c r="Y30" s="206"/>
      <c r="Z30" s="206" t="s">
        <v>164</v>
      </c>
      <c r="AA30" s="207" t="s">
        <v>165</v>
      </c>
      <c r="AB30" s="205"/>
      <c r="AC30" s="206" t="s">
        <v>156</v>
      </c>
      <c r="AD30" s="206" t="s">
        <v>164</v>
      </c>
      <c r="AE30" s="206" t="s">
        <v>165</v>
      </c>
      <c r="AF30" s="206"/>
      <c r="AG30" s="206" t="s">
        <v>157</v>
      </c>
      <c r="AH30" s="207" t="s">
        <v>156</v>
      </c>
      <c r="AI30" s="205"/>
      <c r="AJ30" s="206" t="s">
        <v>156</v>
      </c>
      <c r="AK30" s="206" t="s">
        <v>158</v>
      </c>
      <c r="AL30" s="206" t="s">
        <v>164</v>
      </c>
      <c r="AM30" s="206" t="s">
        <v>165</v>
      </c>
      <c r="AN30" s="206"/>
      <c r="AO30" s="207" t="s">
        <v>156</v>
      </c>
      <c r="AP30" s="205" t="s">
        <v>157</v>
      </c>
      <c r="AQ30" s="206" t="s">
        <v>158</v>
      </c>
      <c r="AR30" s="206" t="s">
        <v>164</v>
      </c>
      <c r="AS30" s="206" t="s">
        <v>165</v>
      </c>
      <c r="AT30" s="206"/>
      <c r="AU30" s="206"/>
      <c r="AV30" s="207" t="s">
        <v>156</v>
      </c>
      <c r="AW30" s="205"/>
      <c r="AX30" s="206"/>
      <c r="AY30" s="206"/>
      <c r="AZ30" s="652"/>
      <c r="BA30" s="639"/>
      <c r="BB30" s="638"/>
      <c r="BC30" s="639"/>
      <c r="BD30" s="684"/>
      <c r="BE30" s="685"/>
      <c r="BF30" s="685"/>
      <c r="BG30" s="685"/>
      <c r="BH30" s="686"/>
    </row>
    <row r="31" spans="2:60" ht="20.25" customHeight="1">
      <c r="B31" s="123">
        <f>B28+1</f>
        <v>4</v>
      </c>
      <c r="C31" s="675"/>
      <c r="D31" s="676"/>
      <c r="E31" s="677"/>
      <c r="F31" s="223" t="str">
        <f>C30</f>
        <v>看護職員</v>
      </c>
      <c r="G31" s="223"/>
      <c r="H31" s="641"/>
      <c r="I31" s="656"/>
      <c r="J31" s="657"/>
      <c r="K31" s="657"/>
      <c r="L31" s="658"/>
      <c r="M31" s="646"/>
      <c r="N31" s="647"/>
      <c r="O31" s="648"/>
      <c r="P31" s="23" t="s">
        <v>73</v>
      </c>
      <c r="Q31" s="24"/>
      <c r="R31" s="24"/>
      <c r="S31" s="19"/>
      <c r="T31" s="53"/>
      <c r="U31" s="199" t="str">
        <f>IF(U30="","",VLOOKUP(U30,'【記載例】シフト記号表（勤務時間帯）'!$D$6:$X$47,21,FALSE))</f>
        <v/>
      </c>
      <c r="V31" s="200">
        <f>IF(V30="","",VLOOKUP(V30,'【記載例】シフト記号表（勤務時間帯）'!$D$6:$X$47,21,FALSE))</f>
        <v>3</v>
      </c>
      <c r="W31" s="200">
        <f>IF(W30="","",VLOOKUP(W30,'【記載例】シフト記号表（勤務時間帯）'!$D$6:$X$47,21,FALSE))</f>
        <v>3</v>
      </c>
      <c r="X31" s="200">
        <f>IF(X30="","",VLOOKUP(X30,'【記載例】シフト記号表（勤務時間帯）'!$D$6:$X$47,21,FALSE))</f>
        <v>7.9999999999999982</v>
      </c>
      <c r="Y31" s="200" t="str">
        <f>IF(Y30="","",VLOOKUP(Y30,'【記載例】シフト記号表（勤務時間帯）'!$D$6:$X$47,21,FALSE))</f>
        <v/>
      </c>
      <c r="Z31" s="200">
        <f>IF(Z30="","",VLOOKUP(Z30,'【記載例】シフト記号表（勤務時間帯）'!$D$6:$X$47,21,FALSE))</f>
        <v>3</v>
      </c>
      <c r="AA31" s="201">
        <f>IF(AA30="","",VLOOKUP(AA30,'【記載例】シフト記号表（勤務時間帯）'!$D$6:$X$47,21,FALSE))</f>
        <v>3</v>
      </c>
      <c r="AB31" s="199" t="str">
        <f>IF(AB30="","",VLOOKUP(AB30,'【記載例】シフト記号表（勤務時間帯）'!$D$6:$X$47,21,FALSE))</f>
        <v/>
      </c>
      <c r="AC31" s="200">
        <f>IF(AC30="","",VLOOKUP(AC30,'【記載例】シフト記号表（勤務時間帯）'!$D$6:$X$47,21,FALSE))</f>
        <v>7.9999999999999982</v>
      </c>
      <c r="AD31" s="200">
        <f>IF(AD30="","",VLOOKUP(AD30,'【記載例】シフト記号表（勤務時間帯）'!$D$6:$X$47,21,FALSE))</f>
        <v>3</v>
      </c>
      <c r="AE31" s="200">
        <f>IF(AE30="","",VLOOKUP(AE30,'【記載例】シフト記号表（勤務時間帯）'!$D$6:$X$47,21,FALSE))</f>
        <v>3</v>
      </c>
      <c r="AF31" s="200" t="str">
        <f>IF(AF30="","",VLOOKUP(AF30,'【記載例】シフト記号表（勤務時間帯）'!$D$6:$X$47,21,FALSE))</f>
        <v/>
      </c>
      <c r="AG31" s="200">
        <f>IF(AG30="","",VLOOKUP(AG30,'【記載例】シフト記号表（勤務時間帯）'!$D$6:$X$47,21,FALSE))</f>
        <v>8</v>
      </c>
      <c r="AH31" s="201">
        <f>IF(AH30="","",VLOOKUP(AH30,'【記載例】シフト記号表（勤務時間帯）'!$D$6:$X$47,21,FALSE))</f>
        <v>7.9999999999999982</v>
      </c>
      <c r="AI31" s="199" t="str">
        <f>IF(AI30="","",VLOOKUP(AI30,'【記載例】シフト記号表（勤務時間帯）'!$D$6:$X$47,21,FALSE))</f>
        <v/>
      </c>
      <c r="AJ31" s="200">
        <f>IF(AJ30="","",VLOOKUP(AJ30,'【記載例】シフト記号表（勤務時間帯）'!$D$6:$X$47,21,FALSE))</f>
        <v>7.9999999999999982</v>
      </c>
      <c r="AK31" s="200">
        <f>IF(AK30="","",VLOOKUP(AK30,'【記載例】シフト記号表（勤務時間帯）'!$D$6:$X$47,21,FALSE))</f>
        <v>8</v>
      </c>
      <c r="AL31" s="200">
        <f>IF(AL30="","",VLOOKUP(AL30,'【記載例】シフト記号表（勤務時間帯）'!$D$6:$X$47,21,FALSE))</f>
        <v>3</v>
      </c>
      <c r="AM31" s="200">
        <f>IF(AM30="","",VLOOKUP(AM30,'【記載例】シフト記号表（勤務時間帯）'!$D$6:$X$47,21,FALSE))</f>
        <v>3</v>
      </c>
      <c r="AN31" s="200" t="str">
        <f>IF(AN30="","",VLOOKUP(AN30,'【記載例】シフト記号表（勤務時間帯）'!$D$6:$X$47,21,FALSE))</f>
        <v/>
      </c>
      <c r="AO31" s="201">
        <f>IF(AO30="","",VLOOKUP(AO30,'【記載例】シフト記号表（勤務時間帯）'!$D$6:$X$47,21,FALSE))</f>
        <v>7.9999999999999982</v>
      </c>
      <c r="AP31" s="199">
        <f>IF(AP30="","",VLOOKUP(AP30,'【記載例】シフト記号表（勤務時間帯）'!$D$6:$X$47,21,FALSE))</f>
        <v>8</v>
      </c>
      <c r="AQ31" s="200">
        <f>IF(AQ30="","",VLOOKUP(AQ30,'【記載例】シフト記号表（勤務時間帯）'!$D$6:$X$47,21,FALSE))</f>
        <v>8</v>
      </c>
      <c r="AR31" s="200">
        <f>IF(AR30="","",VLOOKUP(AR30,'【記載例】シフト記号表（勤務時間帯）'!$D$6:$X$47,21,FALSE))</f>
        <v>3</v>
      </c>
      <c r="AS31" s="200">
        <f>IF(AS30="","",VLOOKUP(AS30,'【記載例】シフト記号表（勤務時間帯）'!$D$6:$X$47,21,FALSE))</f>
        <v>3</v>
      </c>
      <c r="AT31" s="200" t="str">
        <f>IF(AT30="","",VLOOKUP(AT30,'【記載例】シフト記号表（勤務時間帯）'!$D$6:$X$47,21,FALSE))</f>
        <v/>
      </c>
      <c r="AU31" s="200" t="str">
        <f>IF(AU30="","",VLOOKUP(AU30,'【記載例】シフト記号表（勤務時間帯）'!$D$6:$X$47,21,FALSE))</f>
        <v/>
      </c>
      <c r="AV31" s="201">
        <f>IF(AV30="","",VLOOKUP(AV30,'【記載例】シフト記号表（勤務時間帯）'!$D$6:$X$47,21,FALSE))</f>
        <v>7.9999999999999982</v>
      </c>
      <c r="AW31" s="199" t="str">
        <f>IF(AW30="","",VLOOKUP(AW30,'【記載例】シフト記号表（勤務時間帯）'!$D$6:$X$47,21,FALSE))</f>
        <v/>
      </c>
      <c r="AX31" s="200" t="str">
        <f>IF(AX30="","",VLOOKUP(AX30,'【記載例】シフト記号表（勤務時間帯）'!$D$6:$X$47,21,FALSE))</f>
        <v/>
      </c>
      <c r="AY31" s="200" t="str">
        <f>IF(AY30="","",VLOOKUP(AY30,'【記載例】シフト記号表（勤務時間帯）'!$D$6:$X$47,21,FALSE))</f>
        <v/>
      </c>
      <c r="AZ31" s="693">
        <f>IF($BC$3="４週",SUM(U31:AV31),IF($BC$3="暦月",SUM(U31:AY31),""))</f>
        <v>110</v>
      </c>
      <c r="BA31" s="694"/>
      <c r="BB31" s="695">
        <f>IF($BC$3="４週",AZ31/4,IF($BC$3="暦月",(AZ31/($BC$8/7)),""))</f>
        <v>27.5</v>
      </c>
      <c r="BC31" s="694"/>
      <c r="BD31" s="687"/>
      <c r="BE31" s="688"/>
      <c r="BF31" s="688"/>
      <c r="BG31" s="688"/>
      <c r="BH31" s="689"/>
    </row>
    <row r="32" spans="2:60" ht="20.25" customHeight="1">
      <c r="B32" s="124"/>
      <c r="C32" s="678"/>
      <c r="D32" s="679"/>
      <c r="E32" s="680"/>
      <c r="F32" s="224"/>
      <c r="G32" s="224" t="str">
        <f>C30</f>
        <v>看護職員</v>
      </c>
      <c r="H32" s="642"/>
      <c r="I32" s="659"/>
      <c r="J32" s="660"/>
      <c r="K32" s="660"/>
      <c r="L32" s="661"/>
      <c r="M32" s="649"/>
      <c r="N32" s="650"/>
      <c r="O32" s="651"/>
      <c r="P32" s="25" t="s">
        <v>74</v>
      </c>
      <c r="Q32" s="29"/>
      <c r="R32" s="29"/>
      <c r="S32" s="17"/>
      <c r="T32" s="54"/>
      <c r="U32" s="202" t="str">
        <f>IF(U30="","",VLOOKUP(U30,'【記載例】シフト記号表（勤務時間帯）'!$D$6:$Z$47,23,FALSE))</f>
        <v/>
      </c>
      <c r="V32" s="203">
        <f>IF(V30="","",VLOOKUP(V30,'【記載例】シフト記号表（勤務時間帯）'!$D$6:$Z$47,23,FALSE))</f>
        <v>3.9999999999999991</v>
      </c>
      <c r="W32" s="203">
        <f>IF(W30="","",VLOOKUP(W30,'【記載例】シフト記号表（勤務時間帯）'!$D$6:$Z$47,23,FALSE))</f>
        <v>6</v>
      </c>
      <c r="X32" s="203" t="str">
        <f>IF(X30="","",VLOOKUP(X30,'【記載例】シフト記号表（勤務時間帯）'!$D$6:$Z$47,23,FALSE))</f>
        <v>-</v>
      </c>
      <c r="Y32" s="203" t="str">
        <f>IF(Y30="","",VLOOKUP(Y30,'【記載例】シフト記号表（勤務時間帯）'!$D$6:$Z$47,23,FALSE))</f>
        <v/>
      </c>
      <c r="Z32" s="203">
        <f>IF(Z30="","",VLOOKUP(Z30,'【記載例】シフト記号表（勤務時間帯）'!$D$6:$Z$47,23,FALSE))</f>
        <v>3.9999999999999991</v>
      </c>
      <c r="AA32" s="204">
        <f>IF(AA30="","",VLOOKUP(AA30,'【記載例】シフト記号表（勤務時間帯）'!$D$6:$Z$47,23,FALSE))</f>
        <v>6</v>
      </c>
      <c r="AB32" s="202" t="str">
        <f>IF(AB30="","",VLOOKUP(AB30,'【記載例】シフト記号表（勤務時間帯）'!$D$6:$Z$47,23,FALSE))</f>
        <v/>
      </c>
      <c r="AC32" s="203" t="str">
        <f>IF(AC30="","",VLOOKUP(AC30,'【記載例】シフト記号表（勤務時間帯）'!$D$6:$Z$47,23,FALSE))</f>
        <v>-</v>
      </c>
      <c r="AD32" s="203">
        <f>IF(AD30="","",VLOOKUP(AD30,'【記載例】シフト記号表（勤務時間帯）'!$D$6:$Z$47,23,FALSE))</f>
        <v>3.9999999999999991</v>
      </c>
      <c r="AE32" s="203">
        <f>IF(AE30="","",VLOOKUP(AE30,'【記載例】シフト記号表（勤務時間帯）'!$D$6:$Z$47,23,FALSE))</f>
        <v>6</v>
      </c>
      <c r="AF32" s="203" t="str">
        <f>IF(AF30="","",VLOOKUP(AF30,'【記載例】シフト記号表（勤務時間帯）'!$D$6:$Z$47,23,FALSE))</f>
        <v/>
      </c>
      <c r="AG32" s="203" t="str">
        <f>IF(AG30="","",VLOOKUP(AG30,'【記載例】シフト記号表（勤務時間帯）'!$D$6:$Z$47,23,FALSE))</f>
        <v>-</v>
      </c>
      <c r="AH32" s="204" t="str">
        <f>IF(AH30="","",VLOOKUP(AH30,'【記載例】シフト記号表（勤務時間帯）'!$D$6:$Z$47,23,FALSE))</f>
        <v>-</v>
      </c>
      <c r="AI32" s="202" t="str">
        <f>IF(AI30="","",VLOOKUP(AI30,'【記載例】シフト記号表（勤務時間帯）'!$D$6:$Z$47,23,FALSE))</f>
        <v/>
      </c>
      <c r="AJ32" s="203" t="str">
        <f>IF(AJ30="","",VLOOKUP(AJ30,'【記載例】シフト記号表（勤務時間帯）'!$D$6:$Z$47,23,FALSE))</f>
        <v>-</v>
      </c>
      <c r="AK32" s="203" t="str">
        <f>IF(AK30="","",VLOOKUP(AK30,'【記載例】シフト記号表（勤務時間帯）'!$D$6:$Z$47,23,FALSE))</f>
        <v>-</v>
      </c>
      <c r="AL32" s="203">
        <f>IF(AL30="","",VLOOKUP(AL30,'【記載例】シフト記号表（勤務時間帯）'!$D$6:$Z$47,23,FALSE))</f>
        <v>3.9999999999999991</v>
      </c>
      <c r="AM32" s="203">
        <f>IF(AM30="","",VLOOKUP(AM30,'【記載例】シフト記号表（勤務時間帯）'!$D$6:$Z$47,23,FALSE))</f>
        <v>6</v>
      </c>
      <c r="AN32" s="203" t="str">
        <f>IF(AN30="","",VLOOKUP(AN30,'【記載例】シフト記号表（勤務時間帯）'!$D$6:$Z$47,23,FALSE))</f>
        <v/>
      </c>
      <c r="AO32" s="204" t="str">
        <f>IF(AO30="","",VLOOKUP(AO30,'【記載例】シフト記号表（勤務時間帯）'!$D$6:$Z$47,23,FALSE))</f>
        <v>-</v>
      </c>
      <c r="AP32" s="202" t="str">
        <f>IF(AP30="","",VLOOKUP(AP30,'【記載例】シフト記号表（勤務時間帯）'!$D$6:$Z$47,23,FALSE))</f>
        <v>-</v>
      </c>
      <c r="AQ32" s="203" t="str">
        <f>IF(AQ30="","",VLOOKUP(AQ30,'【記載例】シフト記号表（勤務時間帯）'!$D$6:$Z$47,23,FALSE))</f>
        <v>-</v>
      </c>
      <c r="AR32" s="203">
        <f>IF(AR30="","",VLOOKUP(AR30,'【記載例】シフト記号表（勤務時間帯）'!$D$6:$Z$47,23,FALSE))</f>
        <v>3.9999999999999991</v>
      </c>
      <c r="AS32" s="203">
        <f>IF(AS30="","",VLOOKUP(AS30,'【記載例】シフト記号表（勤務時間帯）'!$D$6:$Z$47,23,FALSE))</f>
        <v>6</v>
      </c>
      <c r="AT32" s="203" t="str">
        <f>IF(AT30="","",VLOOKUP(AT30,'【記載例】シフト記号表（勤務時間帯）'!$D$6:$Z$47,23,FALSE))</f>
        <v/>
      </c>
      <c r="AU32" s="203" t="str">
        <f>IF(AU30="","",VLOOKUP(AU30,'【記載例】シフト記号表（勤務時間帯）'!$D$6:$Z$47,23,FALSE))</f>
        <v/>
      </c>
      <c r="AV32" s="204" t="str">
        <f>IF(AV30="","",VLOOKUP(AV30,'【記載例】シフト記号表（勤務時間帯）'!$D$6:$Z$47,23,FALSE))</f>
        <v>-</v>
      </c>
      <c r="AW32" s="202" t="str">
        <f>IF(AW30="","",VLOOKUP(AW30,'【記載例】シフト記号表（勤務時間帯）'!$D$6:$Z$47,23,FALSE))</f>
        <v/>
      </c>
      <c r="AX32" s="203" t="str">
        <f>IF(AX30="","",VLOOKUP(AX30,'【記載例】シフト記号表（勤務時間帯）'!$D$6:$Z$47,23,FALSE))</f>
        <v/>
      </c>
      <c r="AY32" s="203" t="str">
        <f>IF(AY30="","",VLOOKUP(AY30,'【記載例】シフト記号表（勤務時間帯）'!$D$6:$Z$47,23,FALSE))</f>
        <v/>
      </c>
      <c r="AZ32" s="696">
        <f>IF($BC$3="４週",SUM(U32:AV32),IF($BC$3="暦月",SUM(U32:AY32),""))</f>
        <v>50</v>
      </c>
      <c r="BA32" s="697"/>
      <c r="BB32" s="698">
        <f>IF($BC$3="４週",AZ32/4,IF($BC$3="暦月",(AZ32/($BC$8/7)),""))</f>
        <v>12.5</v>
      </c>
      <c r="BC32" s="697"/>
      <c r="BD32" s="690"/>
      <c r="BE32" s="691"/>
      <c r="BF32" s="691"/>
      <c r="BG32" s="691"/>
      <c r="BH32" s="692"/>
    </row>
    <row r="33" spans="2:60" ht="20.25" customHeight="1">
      <c r="B33" s="125"/>
      <c r="C33" s="672" t="s">
        <v>199</v>
      </c>
      <c r="D33" s="673"/>
      <c r="E33" s="674"/>
      <c r="F33" s="223"/>
      <c r="G33" s="223"/>
      <c r="H33" s="640" t="s">
        <v>109</v>
      </c>
      <c r="I33" s="653" t="s">
        <v>80</v>
      </c>
      <c r="J33" s="654"/>
      <c r="K33" s="654"/>
      <c r="L33" s="655"/>
      <c r="M33" s="643" t="s">
        <v>129</v>
      </c>
      <c r="N33" s="644"/>
      <c r="O33" s="645"/>
      <c r="P33" s="21" t="s">
        <v>18</v>
      </c>
      <c r="Q33" s="27"/>
      <c r="R33" s="27"/>
      <c r="S33" s="15"/>
      <c r="T33" s="55"/>
      <c r="U33" s="205" t="s">
        <v>157</v>
      </c>
      <c r="V33" s="206" t="s">
        <v>156</v>
      </c>
      <c r="W33" s="206"/>
      <c r="X33" s="206" t="s">
        <v>156</v>
      </c>
      <c r="Y33" s="206" t="s">
        <v>211</v>
      </c>
      <c r="Z33" s="206" t="s">
        <v>211</v>
      </c>
      <c r="AA33" s="207"/>
      <c r="AB33" s="205" t="s">
        <v>211</v>
      </c>
      <c r="AC33" s="206" t="s">
        <v>211</v>
      </c>
      <c r="AD33" s="206" t="s">
        <v>211</v>
      </c>
      <c r="AE33" s="206" t="s">
        <v>211</v>
      </c>
      <c r="AF33" s="206" t="s">
        <v>211</v>
      </c>
      <c r="AG33" s="206"/>
      <c r="AH33" s="207"/>
      <c r="AI33" s="205" t="s">
        <v>211</v>
      </c>
      <c r="AJ33" s="206"/>
      <c r="AK33" s="206" t="s">
        <v>156</v>
      </c>
      <c r="AL33" s="206"/>
      <c r="AM33" s="206" t="s">
        <v>211</v>
      </c>
      <c r="AN33" s="206" t="s">
        <v>211</v>
      </c>
      <c r="AO33" s="207" t="s">
        <v>211</v>
      </c>
      <c r="AP33" s="205" t="s">
        <v>211</v>
      </c>
      <c r="AQ33" s="206"/>
      <c r="AR33" s="206"/>
      <c r="AS33" s="206" t="s">
        <v>211</v>
      </c>
      <c r="AT33" s="206" t="s">
        <v>211</v>
      </c>
      <c r="AU33" s="206" t="s">
        <v>211</v>
      </c>
      <c r="AV33" s="207" t="s">
        <v>211</v>
      </c>
      <c r="AW33" s="205"/>
      <c r="AX33" s="206"/>
      <c r="AY33" s="206"/>
      <c r="AZ33" s="652"/>
      <c r="BA33" s="639"/>
      <c r="BB33" s="638"/>
      <c r="BC33" s="639"/>
      <c r="BD33" s="684"/>
      <c r="BE33" s="685"/>
      <c r="BF33" s="685"/>
      <c r="BG33" s="685"/>
      <c r="BH33" s="686"/>
    </row>
    <row r="34" spans="2:60" ht="20.25" customHeight="1">
      <c r="B34" s="123">
        <f>B31+1</f>
        <v>5</v>
      </c>
      <c r="C34" s="675"/>
      <c r="D34" s="676"/>
      <c r="E34" s="677"/>
      <c r="F34" s="223" t="str">
        <f>C33</f>
        <v>看護職員</v>
      </c>
      <c r="G34" s="223"/>
      <c r="H34" s="641"/>
      <c r="I34" s="656"/>
      <c r="J34" s="657"/>
      <c r="K34" s="657"/>
      <c r="L34" s="658"/>
      <c r="M34" s="646"/>
      <c r="N34" s="647"/>
      <c r="O34" s="648"/>
      <c r="P34" s="23" t="s">
        <v>73</v>
      </c>
      <c r="Q34" s="24"/>
      <c r="R34" s="24"/>
      <c r="S34" s="19"/>
      <c r="T34" s="53"/>
      <c r="U34" s="199">
        <f>IF(U33="","",VLOOKUP(U33,'【記載例】シフト記号表（勤務時間帯）'!$D$6:$X$47,21,FALSE))</f>
        <v>8</v>
      </c>
      <c r="V34" s="200">
        <f>IF(V33="","",VLOOKUP(V33,'【記載例】シフト記号表（勤務時間帯）'!$D$6:$X$47,21,FALSE))</f>
        <v>7.9999999999999982</v>
      </c>
      <c r="W34" s="200" t="str">
        <f>IF(W33="","",VLOOKUP(W33,'【記載例】シフト記号表（勤務時間帯）'!$D$6:$X$47,21,FALSE))</f>
        <v/>
      </c>
      <c r="X34" s="200">
        <f>IF(X33="","",VLOOKUP(X33,'【記載例】シフト記号表（勤務時間帯）'!$D$6:$X$47,21,FALSE))</f>
        <v>7.9999999999999982</v>
      </c>
      <c r="Y34" s="200">
        <f>IF(Y33="","",VLOOKUP(Y33,'【記載例】シフト記号表（勤務時間帯）'!$D$6:$X$47,21,FALSE))</f>
        <v>8</v>
      </c>
      <c r="Z34" s="200">
        <f>IF(Z33="","",VLOOKUP(Z33,'【記載例】シフト記号表（勤務時間帯）'!$D$6:$X$47,21,FALSE))</f>
        <v>8</v>
      </c>
      <c r="AA34" s="201" t="str">
        <f>IF(AA33="","",VLOOKUP(AA33,'【記載例】シフト記号表（勤務時間帯）'!$D$6:$X$47,21,FALSE))</f>
        <v/>
      </c>
      <c r="AB34" s="199">
        <f>IF(AB33="","",VLOOKUP(AB33,'【記載例】シフト記号表（勤務時間帯）'!$D$6:$X$47,21,FALSE))</f>
        <v>8</v>
      </c>
      <c r="AC34" s="200">
        <f>IF(AC33="","",VLOOKUP(AC33,'【記載例】シフト記号表（勤務時間帯）'!$D$6:$X$47,21,FALSE))</f>
        <v>8</v>
      </c>
      <c r="AD34" s="200">
        <f>IF(AD33="","",VLOOKUP(AD33,'【記載例】シフト記号表（勤務時間帯）'!$D$6:$X$47,21,FALSE))</f>
        <v>8</v>
      </c>
      <c r="AE34" s="200">
        <f>IF(AE33="","",VLOOKUP(AE33,'【記載例】シフト記号表（勤務時間帯）'!$D$6:$X$47,21,FALSE))</f>
        <v>8</v>
      </c>
      <c r="AF34" s="200">
        <f>IF(AF33="","",VLOOKUP(AF33,'【記載例】シフト記号表（勤務時間帯）'!$D$6:$X$47,21,FALSE))</f>
        <v>8</v>
      </c>
      <c r="AG34" s="200" t="str">
        <f>IF(AG33="","",VLOOKUP(AG33,'【記載例】シフト記号表（勤務時間帯）'!$D$6:$X$47,21,FALSE))</f>
        <v/>
      </c>
      <c r="AH34" s="201" t="str">
        <f>IF(AH33="","",VLOOKUP(AH33,'【記載例】シフト記号表（勤務時間帯）'!$D$6:$X$47,21,FALSE))</f>
        <v/>
      </c>
      <c r="AI34" s="199">
        <f>IF(AI33="","",VLOOKUP(AI33,'【記載例】シフト記号表（勤務時間帯）'!$D$6:$X$47,21,FALSE))</f>
        <v>8</v>
      </c>
      <c r="AJ34" s="200" t="str">
        <f>IF(AJ33="","",VLOOKUP(AJ33,'【記載例】シフト記号表（勤務時間帯）'!$D$6:$X$47,21,FALSE))</f>
        <v/>
      </c>
      <c r="AK34" s="200">
        <f>IF(AK33="","",VLOOKUP(AK33,'【記載例】シフト記号表（勤務時間帯）'!$D$6:$X$47,21,FALSE))</f>
        <v>7.9999999999999982</v>
      </c>
      <c r="AL34" s="200" t="str">
        <f>IF(AL33="","",VLOOKUP(AL33,'【記載例】シフト記号表（勤務時間帯）'!$D$6:$X$47,21,FALSE))</f>
        <v/>
      </c>
      <c r="AM34" s="200">
        <f>IF(AM33="","",VLOOKUP(AM33,'【記載例】シフト記号表（勤務時間帯）'!$D$6:$X$47,21,FALSE))</f>
        <v>8</v>
      </c>
      <c r="AN34" s="200">
        <f>IF(AN33="","",VLOOKUP(AN33,'【記載例】シフト記号表（勤務時間帯）'!$D$6:$X$47,21,FALSE))</f>
        <v>8</v>
      </c>
      <c r="AO34" s="201">
        <f>IF(AO33="","",VLOOKUP(AO33,'【記載例】シフト記号表（勤務時間帯）'!$D$6:$X$47,21,FALSE))</f>
        <v>8</v>
      </c>
      <c r="AP34" s="199">
        <f>IF(AP33="","",VLOOKUP(AP33,'【記載例】シフト記号表（勤務時間帯）'!$D$6:$X$47,21,FALSE))</f>
        <v>8</v>
      </c>
      <c r="AQ34" s="200" t="str">
        <f>IF(AQ33="","",VLOOKUP(AQ33,'【記載例】シフト記号表（勤務時間帯）'!$D$6:$X$47,21,FALSE))</f>
        <v/>
      </c>
      <c r="AR34" s="200" t="str">
        <f>IF(AR33="","",VLOOKUP(AR33,'【記載例】シフト記号表（勤務時間帯）'!$D$6:$X$47,21,FALSE))</f>
        <v/>
      </c>
      <c r="AS34" s="200">
        <f>IF(AS33="","",VLOOKUP(AS33,'【記載例】シフト記号表（勤務時間帯）'!$D$6:$X$47,21,FALSE))</f>
        <v>8</v>
      </c>
      <c r="AT34" s="200">
        <f>IF(AT33="","",VLOOKUP(AT33,'【記載例】シフト記号表（勤務時間帯）'!$D$6:$X$47,21,FALSE))</f>
        <v>8</v>
      </c>
      <c r="AU34" s="200">
        <f>IF(AU33="","",VLOOKUP(AU33,'【記載例】シフト記号表（勤務時間帯）'!$D$6:$X$47,21,FALSE))</f>
        <v>8</v>
      </c>
      <c r="AV34" s="201">
        <f>IF(AV33="","",VLOOKUP(AV33,'【記載例】シフト記号表（勤務時間帯）'!$D$6:$X$47,21,FALSE))</f>
        <v>8</v>
      </c>
      <c r="AW34" s="199" t="str">
        <f>IF(AW33="","",VLOOKUP(AW33,'【記載例】シフト記号表（勤務時間帯）'!$D$6:$X$47,21,FALSE))</f>
        <v/>
      </c>
      <c r="AX34" s="200" t="str">
        <f>IF(AX33="","",VLOOKUP(AX33,'【記載例】シフト記号表（勤務時間帯）'!$D$6:$X$47,21,FALSE))</f>
        <v/>
      </c>
      <c r="AY34" s="200" t="str">
        <f>IF(AY33="","",VLOOKUP(AY33,'【記載例】シフト記号表（勤務時間帯）'!$D$6:$X$47,21,FALSE))</f>
        <v/>
      </c>
      <c r="AZ34" s="693">
        <f>IF($BC$3="４週",SUM(U34:AV34),IF($BC$3="暦月",SUM(U34:AY34),""))</f>
        <v>160</v>
      </c>
      <c r="BA34" s="694"/>
      <c r="BB34" s="695">
        <f>IF($BC$3="４週",AZ34/4,IF($BC$3="暦月",(AZ34/($BC$8/7)),""))</f>
        <v>40</v>
      </c>
      <c r="BC34" s="694"/>
      <c r="BD34" s="687"/>
      <c r="BE34" s="688"/>
      <c r="BF34" s="688"/>
      <c r="BG34" s="688"/>
      <c r="BH34" s="689"/>
    </row>
    <row r="35" spans="2:60" ht="20.25" customHeight="1">
      <c r="B35" s="124"/>
      <c r="C35" s="678"/>
      <c r="D35" s="679"/>
      <c r="E35" s="680"/>
      <c r="F35" s="224"/>
      <c r="G35" s="224" t="str">
        <f>C33</f>
        <v>看護職員</v>
      </c>
      <c r="H35" s="642"/>
      <c r="I35" s="659"/>
      <c r="J35" s="660"/>
      <c r="K35" s="660"/>
      <c r="L35" s="661"/>
      <c r="M35" s="649"/>
      <c r="N35" s="650"/>
      <c r="O35" s="651"/>
      <c r="P35" s="25" t="s">
        <v>74</v>
      </c>
      <c r="Q35" s="26"/>
      <c r="R35" s="26"/>
      <c r="S35" s="18"/>
      <c r="T35" s="57"/>
      <c r="U35" s="202" t="str">
        <f>IF(U33="","",VLOOKUP(U33,'【記載例】シフト記号表（勤務時間帯）'!$D$6:$Z$47,23,FALSE))</f>
        <v>-</v>
      </c>
      <c r="V35" s="203" t="str">
        <f>IF(V33="","",VLOOKUP(V33,'【記載例】シフト記号表（勤務時間帯）'!$D$6:$Z$47,23,FALSE))</f>
        <v>-</v>
      </c>
      <c r="W35" s="203" t="str">
        <f>IF(W33="","",VLOOKUP(W33,'【記載例】シフト記号表（勤務時間帯）'!$D$6:$Z$47,23,FALSE))</f>
        <v/>
      </c>
      <c r="X35" s="203" t="str">
        <f>IF(X33="","",VLOOKUP(X33,'【記載例】シフト記号表（勤務時間帯）'!$D$6:$Z$47,23,FALSE))</f>
        <v>-</v>
      </c>
      <c r="Y35" s="203" t="str">
        <f>IF(Y33="","",VLOOKUP(Y33,'【記載例】シフト記号表（勤務時間帯）'!$D$6:$Z$47,23,FALSE))</f>
        <v>-</v>
      </c>
      <c r="Z35" s="203" t="str">
        <f>IF(Z33="","",VLOOKUP(Z33,'【記載例】シフト記号表（勤務時間帯）'!$D$6:$Z$47,23,FALSE))</f>
        <v>-</v>
      </c>
      <c r="AA35" s="204" t="str">
        <f>IF(AA33="","",VLOOKUP(AA33,'【記載例】シフト記号表（勤務時間帯）'!$D$6:$Z$47,23,FALSE))</f>
        <v/>
      </c>
      <c r="AB35" s="202" t="str">
        <f>IF(AB33="","",VLOOKUP(AB33,'【記載例】シフト記号表（勤務時間帯）'!$D$6:$Z$47,23,FALSE))</f>
        <v>-</v>
      </c>
      <c r="AC35" s="203" t="str">
        <f>IF(AC33="","",VLOOKUP(AC33,'【記載例】シフト記号表（勤務時間帯）'!$D$6:$Z$47,23,FALSE))</f>
        <v>-</v>
      </c>
      <c r="AD35" s="203" t="str">
        <f>IF(AD33="","",VLOOKUP(AD33,'【記載例】シフト記号表（勤務時間帯）'!$D$6:$Z$47,23,FALSE))</f>
        <v>-</v>
      </c>
      <c r="AE35" s="203" t="str">
        <f>IF(AE33="","",VLOOKUP(AE33,'【記載例】シフト記号表（勤務時間帯）'!$D$6:$Z$47,23,FALSE))</f>
        <v>-</v>
      </c>
      <c r="AF35" s="203" t="str">
        <f>IF(AF33="","",VLOOKUP(AF33,'【記載例】シフト記号表（勤務時間帯）'!$D$6:$Z$47,23,FALSE))</f>
        <v>-</v>
      </c>
      <c r="AG35" s="203" t="str">
        <f>IF(AG33="","",VLOOKUP(AG33,'【記載例】シフト記号表（勤務時間帯）'!$D$6:$Z$47,23,FALSE))</f>
        <v/>
      </c>
      <c r="AH35" s="204" t="str">
        <f>IF(AH33="","",VLOOKUP(AH33,'【記載例】シフト記号表（勤務時間帯）'!$D$6:$Z$47,23,FALSE))</f>
        <v/>
      </c>
      <c r="AI35" s="202" t="str">
        <f>IF(AI33="","",VLOOKUP(AI33,'【記載例】シフト記号表（勤務時間帯）'!$D$6:$Z$47,23,FALSE))</f>
        <v>-</v>
      </c>
      <c r="AJ35" s="203" t="str">
        <f>IF(AJ33="","",VLOOKUP(AJ33,'【記載例】シフト記号表（勤務時間帯）'!$D$6:$Z$47,23,FALSE))</f>
        <v/>
      </c>
      <c r="AK35" s="203" t="str">
        <f>IF(AK33="","",VLOOKUP(AK33,'【記載例】シフト記号表（勤務時間帯）'!$D$6:$Z$47,23,FALSE))</f>
        <v>-</v>
      </c>
      <c r="AL35" s="203" t="str">
        <f>IF(AL33="","",VLOOKUP(AL33,'【記載例】シフト記号表（勤務時間帯）'!$D$6:$Z$47,23,FALSE))</f>
        <v/>
      </c>
      <c r="AM35" s="203" t="str">
        <f>IF(AM33="","",VLOOKUP(AM33,'【記載例】シフト記号表（勤務時間帯）'!$D$6:$Z$47,23,FALSE))</f>
        <v>-</v>
      </c>
      <c r="AN35" s="203" t="str">
        <f>IF(AN33="","",VLOOKUP(AN33,'【記載例】シフト記号表（勤務時間帯）'!$D$6:$Z$47,23,FALSE))</f>
        <v>-</v>
      </c>
      <c r="AO35" s="204" t="str">
        <f>IF(AO33="","",VLOOKUP(AO33,'【記載例】シフト記号表（勤務時間帯）'!$D$6:$Z$47,23,FALSE))</f>
        <v>-</v>
      </c>
      <c r="AP35" s="202" t="str">
        <f>IF(AP33="","",VLOOKUP(AP33,'【記載例】シフト記号表（勤務時間帯）'!$D$6:$Z$47,23,FALSE))</f>
        <v>-</v>
      </c>
      <c r="AQ35" s="203" t="str">
        <f>IF(AQ33="","",VLOOKUP(AQ33,'【記載例】シフト記号表（勤務時間帯）'!$D$6:$Z$47,23,FALSE))</f>
        <v/>
      </c>
      <c r="AR35" s="203" t="str">
        <f>IF(AR33="","",VLOOKUP(AR33,'【記載例】シフト記号表（勤務時間帯）'!$D$6:$Z$47,23,FALSE))</f>
        <v/>
      </c>
      <c r="AS35" s="203" t="str">
        <f>IF(AS33="","",VLOOKUP(AS33,'【記載例】シフト記号表（勤務時間帯）'!$D$6:$Z$47,23,FALSE))</f>
        <v>-</v>
      </c>
      <c r="AT35" s="203" t="str">
        <f>IF(AT33="","",VLOOKUP(AT33,'【記載例】シフト記号表（勤務時間帯）'!$D$6:$Z$47,23,FALSE))</f>
        <v>-</v>
      </c>
      <c r="AU35" s="203" t="str">
        <f>IF(AU33="","",VLOOKUP(AU33,'【記載例】シフト記号表（勤務時間帯）'!$D$6:$Z$47,23,FALSE))</f>
        <v>-</v>
      </c>
      <c r="AV35" s="204" t="str">
        <f>IF(AV33="","",VLOOKUP(AV33,'【記載例】シフト記号表（勤務時間帯）'!$D$6:$Z$47,23,FALSE))</f>
        <v>-</v>
      </c>
      <c r="AW35" s="202" t="str">
        <f>IF(AW33="","",VLOOKUP(AW33,'【記載例】シフト記号表（勤務時間帯）'!$D$6:$Z$47,23,FALSE))</f>
        <v/>
      </c>
      <c r="AX35" s="203" t="str">
        <f>IF(AX33="","",VLOOKUP(AX33,'【記載例】シフト記号表（勤務時間帯）'!$D$6:$Z$47,23,FALSE))</f>
        <v/>
      </c>
      <c r="AY35" s="203" t="str">
        <f>IF(AY33="","",VLOOKUP(AY33,'【記載例】シフト記号表（勤務時間帯）'!$D$6:$Z$47,23,FALSE))</f>
        <v/>
      </c>
      <c r="AZ35" s="696">
        <f>IF($BC$3="４週",SUM(U35:AV35),IF($BC$3="暦月",SUM(U35:AY35),""))</f>
        <v>0</v>
      </c>
      <c r="BA35" s="697"/>
      <c r="BB35" s="698">
        <f>IF($BC$3="４週",AZ35/4,IF($BC$3="暦月",(AZ35/($BC$8/7)),""))</f>
        <v>0</v>
      </c>
      <c r="BC35" s="697"/>
      <c r="BD35" s="690"/>
      <c r="BE35" s="691"/>
      <c r="BF35" s="691"/>
      <c r="BG35" s="691"/>
      <c r="BH35" s="692"/>
    </row>
    <row r="36" spans="2:60" ht="20.25" customHeight="1">
      <c r="B36" s="125"/>
      <c r="C36" s="672" t="s">
        <v>199</v>
      </c>
      <c r="D36" s="673"/>
      <c r="E36" s="674"/>
      <c r="F36" s="223"/>
      <c r="G36" s="223"/>
      <c r="H36" s="640" t="s">
        <v>109</v>
      </c>
      <c r="I36" s="653" t="s">
        <v>80</v>
      </c>
      <c r="J36" s="654"/>
      <c r="K36" s="654"/>
      <c r="L36" s="655"/>
      <c r="M36" s="643" t="s">
        <v>130</v>
      </c>
      <c r="N36" s="644"/>
      <c r="O36" s="645"/>
      <c r="P36" s="21" t="s">
        <v>18</v>
      </c>
      <c r="Q36" s="28"/>
      <c r="R36" s="28"/>
      <c r="S36" s="16"/>
      <c r="T36" s="58"/>
      <c r="U36" s="205" t="s">
        <v>212</v>
      </c>
      <c r="V36" s="206"/>
      <c r="W36" s="206" t="s">
        <v>156</v>
      </c>
      <c r="X36" s="206"/>
      <c r="Y36" s="206" t="s">
        <v>164</v>
      </c>
      <c r="Z36" s="206" t="s">
        <v>165</v>
      </c>
      <c r="AA36" s="207" t="s">
        <v>211</v>
      </c>
      <c r="AB36" s="205"/>
      <c r="AC36" s="206" t="s">
        <v>164</v>
      </c>
      <c r="AD36" s="206" t="s">
        <v>165</v>
      </c>
      <c r="AE36" s="206" t="s">
        <v>211</v>
      </c>
      <c r="AF36" s="206"/>
      <c r="AG36" s="206" t="s">
        <v>164</v>
      </c>
      <c r="AH36" s="207" t="s">
        <v>165</v>
      </c>
      <c r="AI36" s="205"/>
      <c r="AJ36" s="206" t="s">
        <v>158</v>
      </c>
      <c r="AK36" s="206" t="s">
        <v>158</v>
      </c>
      <c r="AL36" s="206" t="s">
        <v>211</v>
      </c>
      <c r="AM36" s="206" t="s">
        <v>158</v>
      </c>
      <c r="AN36" s="206"/>
      <c r="AO36" s="207" t="s">
        <v>164</v>
      </c>
      <c r="AP36" s="205" t="s">
        <v>165</v>
      </c>
      <c r="AQ36" s="206" t="s">
        <v>211</v>
      </c>
      <c r="AR36" s="206" t="s">
        <v>158</v>
      </c>
      <c r="AS36" s="206"/>
      <c r="AT36" s="206" t="s">
        <v>158</v>
      </c>
      <c r="AU36" s="206" t="s">
        <v>211</v>
      </c>
      <c r="AV36" s="207"/>
      <c r="AW36" s="205"/>
      <c r="AX36" s="206"/>
      <c r="AY36" s="206"/>
      <c r="AZ36" s="652"/>
      <c r="BA36" s="639"/>
      <c r="BB36" s="638"/>
      <c r="BC36" s="639"/>
      <c r="BD36" s="684"/>
      <c r="BE36" s="685"/>
      <c r="BF36" s="685"/>
      <c r="BG36" s="685"/>
      <c r="BH36" s="686"/>
    </row>
    <row r="37" spans="2:60" ht="20.25" customHeight="1">
      <c r="B37" s="123">
        <f>B34+1</f>
        <v>6</v>
      </c>
      <c r="C37" s="675"/>
      <c r="D37" s="676"/>
      <c r="E37" s="677"/>
      <c r="F37" s="223" t="str">
        <f>C36</f>
        <v>看護職員</v>
      </c>
      <c r="G37" s="223"/>
      <c r="H37" s="641"/>
      <c r="I37" s="656"/>
      <c r="J37" s="657"/>
      <c r="K37" s="657"/>
      <c r="L37" s="658"/>
      <c r="M37" s="646"/>
      <c r="N37" s="647"/>
      <c r="O37" s="648"/>
      <c r="P37" s="23" t="s">
        <v>73</v>
      </c>
      <c r="Q37" s="24"/>
      <c r="R37" s="24"/>
      <c r="S37" s="19"/>
      <c r="T37" s="53"/>
      <c r="U37" s="199">
        <f>IF(U36="","",VLOOKUP(U36,'【記載例】シフト記号表（勤務時間帯）'!$D$6:$X$47,21,FALSE))</f>
        <v>7.9999999999999982</v>
      </c>
      <c r="V37" s="200" t="str">
        <f>IF(V36="","",VLOOKUP(V36,'【記載例】シフト記号表（勤務時間帯）'!$D$6:$X$47,21,FALSE))</f>
        <v/>
      </c>
      <c r="W37" s="200">
        <f>IF(W36="","",VLOOKUP(W36,'【記載例】シフト記号表（勤務時間帯）'!$D$6:$X$47,21,FALSE))</f>
        <v>7.9999999999999982</v>
      </c>
      <c r="X37" s="200" t="str">
        <f>IF(X36="","",VLOOKUP(X36,'【記載例】シフト記号表（勤務時間帯）'!$D$6:$X$47,21,FALSE))</f>
        <v/>
      </c>
      <c r="Y37" s="200">
        <f>IF(Y36="","",VLOOKUP(Y36,'【記載例】シフト記号表（勤務時間帯）'!$D$6:$X$47,21,FALSE))</f>
        <v>3</v>
      </c>
      <c r="Z37" s="200">
        <f>IF(Z36="","",VLOOKUP(Z36,'【記載例】シフト記号表（勤務時間帯）'!$D$6:$X$47,21,FALSE))</f>
        <v>3</v>
      </c>
      <c r="AA37" s="201">
        <f>IF(AA36="","",VLOOKUP(AA36,'【記載例】シフト記号表（勤務時間帯）'!$D$6:$X$47,21,FALSE))</f>
        <v>8</v>
      </c>
      <c r="AB37" s="199" t="str">
        <f>IF(AB36="","",VLOOKUP(AB36,'【記載例】シフト記号表（勤務時間帯）'!$D$6:$X$47,21,FALSE))</f>
        <v/>
      </c>
      <c r="AC37" s="200">
        <f>IF(AC36="","",VLOOKUP(AC36,'【記載例】シフト記号表（勤務時間帯）'!$D$6:$X$47,21,FALSE))</f>
        <v>3</v>
      </c>
      <c r="AD37" s="200">
        <f>IF(AD36="","",VLOOKUP(AD36,'【記載例】シフト記号表（勤務時間帯）'!$D$6:$X$47,21,FALSE))</f>
        <v>3</v>
      </c>
      <c r="AE37" s="200">
        <f>IF(AE36="","",VLOOKUP(AE36,'【記載例】シフト記号表（勤務時間帯）'!$D$6:$X$47,21,FALSE))</f>
        <v>8</v>
      </c>
      <c r="AF37" s="200" t="str">
        <f>IF(AF36="","",VLOOKUP(AF36,'【記載例】シフト記号表（勤務時間帯）'!$D$6:$X$47,21,FALSE))</f>
        <v/>
      </c>
      <c r="AG37" s="200">
        <f>IF(AG36="","",VLOOKUP(AG36,'【記載例】シフト記号表（勤務時間帯）'!$D$6:$X$47,21,FALSE))</f>
        <v>3</v>
      </c>
      <c r="AH37" s="201">
        <f>IF(AH36="","",VLOOKUP(AH36,'【記載例】シフト記号表（勤務時間帯）'!$D$6:$X$47,21,FALSE))</f>
        <v>3</v>
      </c>
      <c r="AI37" s="199" t="str">
        <f>IF(AI36="","",VLOOKUP(AI36,'【記載例】シフト記号表（勤務時間帯）'!$D$6:$X$47,21,FALSE))</f>
        <v/>
      </c>
      <c r="AJ37" s="200">
        <f>IF(AJ36="","",VLOOKUP(AJ36,'【記載例】シフト記号表（勤務時間帯）'!$D$6:$X$47,21,FALSE))</f>
        <v>8</v>
      </c>
      <c r="AK37" s="200">
        <f>IF(AK36="","",VLOOKUP(AK36,'【記載例】シフト記号表（勤務時間帯）'!$D$6:$X$47,21,FALSE))</f>
        <v>8</v>
      </c>
      <c r="AL37" s="200">
        <f>IF(AL36="","",VLOOKUP(AL36,'【記載例】シフト記号表（勤務時間帯）'!$D$6:$X$47,21,FALSE))</f>
        <v>8</v>
      </c>
      <c r="AM37" s="200">
        <f>IF(AM36="","",VLOOKUP(AM36,'【記載例】シフト記号表（勤務時間帯）'!$D$6:$X$47,21,FALSE))</f>
        <v>8</v>
      </c>
      <c r="AN37" s="200" t="str">
        <f>IF(AN36="","",VLOOKUP(AN36,'【記載例】シフト記号表（勤務時間帯）'!$D$6:$X$47,21,FALSE))</f>
        <v/>
      </c>
      <c r="AO37" s="201">
        <f>IF(AO36="","",VLOOKUP(AO36,'【記載例】シフト記号表（勤務時間帯）'!$D$6:$X$47,21,FALSE))</f>
        <v>3</v>
      </c>
      <c r="AP37" s="199">
        <f>IF(AP36="","",VLOOKUP(AP36,'【記載例】シフト記号表（勤務時間帯）'!$D$6:$X$47,21,FALSE))</f>
        <v>3</v>
      </c>
      <c r="AQ37" s="200">
        <f>IF(AQ36="","",VLOOKUP(AQ36,'【記載例】シフト記号表（勤務時間帯）'!$D$6:$X$47,21,FALSE))</f>
        <v>8</v>
      </c>
      <c r="AR37" s="200">
        <f>IF(AR36="","",VLOOKUP(AR36,'【記載例】シフト記号表（勤務時間帯）'!$D$6:$X$47,21,FALSE))</f>
        <v>8</v>
      </c>
      <c r="AS37" s="200" t="str">
        <f>IF(AS36="","",VLOOKUP(AS36,'【記載例】シフト記号表（勤務時間帯）'!$D$6:$X$47,21,FALSE))</f>
        <v/>
      </c>
      <c r="AT37" s="200">
        <f>IF(AT36="","",VLOOKUP(AT36,'【記載例】シフト記号表（勤務時間帯）'!$D$6:$X$47,21,FALSE))</f>
        <v>8</v>
      </c>
      <c r="AU37" s="200">
        <f>IF(AU36="","",VLOOKUP(AU36,'【記載例】シフト記号表（勤務時間帯）'!$D$6:$X$47,21,FALSE))</f>
        <v>8</v>
      </c>
      <c r="AV37" s="201" t="str">
        <f>IF(AV36="","",VLOOKUP(AV36,'【記載例】シフト記号表（勤務時間帯）'!$D$6:$X$47,21,FALSE))</f>
        <v/>
      </c>
      <c r="AW37" s="199" t="str">
        <f>IF(AW36="","",VLOOKUP(AW36,'【記載例】シフト記号表（勤務時間帯）'!$D$6:$X$47,21,FALSE))</f>
        <v/>
      </c>
      <c r="AX37" s="200" t="str">
        <f>IF(AX36="","",VLOOKUP(AX36,'【記載例】シフト記号表（勤務時間帯）'!$D$6:$X$47,21,FALSE))</f>
        <v/>
      </c>
      <c r="AY37" s="200" t="str">
        <f>IF(AY36="","",VLOOKUP(AY36,'【記載例】シフト記号表（勤務時間帯）'!$D$6:$X$47,21,FALSE))</f>
        <v/>
      </c>
      <c r="AZ37" s="693">
        <f>IF($BC$3="４週",SUM(U37:AV37),IF($BC$3="暦月",SUM(U37:AY37),""))</f>
        <v>120</v>
      </c>
      <c r="BA37" s="694"/>
      <c r="BB37" s="695">
        <f>IF($BC$3="４週",AZ37/4,IF($BC$3="暦月",(AZ37/($BC$8/7)),""))</f>
        <v>30</v>
      </c>
      <c r="BC37" s="694"/>
      <c r="BD37" s="687"/>
      <c r="BE37" s="688"/>
      <c r="BF37" s="688"/>
      <c r="BG37" s="688"/>
      <c r="BH37" s="689"/>
    </row>
    <row r="38" spans="2:60" ht="20.25" customHeight="1">
      <c r="B38" s="124"/>
      <c r="C38" s="678"/>
      <c r="D38" s="679"/>
      <c r="E38" s="680"/>
      <c r="F38" s="224"/>
      <c r="G38" s="224" t="str">
        <f>C36</f>
        <v>看護職員</v>
      </c>
      <c r="H38" s="642"/>
      <c r="I38" s="659"/>
      <c r="J38" s="660"/>
      <c r="K38" s="660"/>
      <c r="L38" s="661"/>
      <c r="M38" s="649"/>
      <c r="N38" s="650"/>
      <c r="O38" s="651"/>
      <c r="P38" s="25" t="s">
        <v>74</v>
      </c>
      <c r="Q38" s="29"/>
      <c r="R38" s="29"/>
      <c r="S38" s="17"/>
      <c r="T38" s="54"/>
      <c r="U38" s="202" t="str">
        <f>IF(U36="","",VLOOKUP(U36,'【記載例】シフト記号表（勤務時間帯）'!$D$6:$Z$47,23,FALSE))</f>
        <v>-</v>
      </c>
      <c r="V38" s="203" t="str">
        <f>IF(V36="","",VLOOKUP(V36,'【記載例】シフト記号表（勤務時間帯）'!$D$6:$Z$47,23,FALSE))</f>
        <v/>
      </c>
      <c r="W38" s="203" t="str">
        <f>IF(W36="","",VLOOKUP(W36,'【記載例】シフト記号表（勤務時間帯）'!$D$6:$Z$47,23,FALSE))</f>
        <v>-</v>
      </c>
      <c r="X38" s="203" t="str">
        <f>IF(X36="","",VLOOKUP(X36,'【記載例】シフト記号表（勤務時間帯）'!$D$6:$Z$47,23,FALSE))</f>
        <v/>
      </c>
      <c r="Y38" s="203">
        <f>IF(Y36="","",VLOOKUP(Y36,'【記載例】シフト記号表（勤務時間帯）'!$D$6:$Z$47,23,FALSE))</f>
        <v>3.9999999999999991</v>
      </c>
      <c r="Z38" s="203">
        <f>IF(Z36="","",VLOOKUP(Z36,'【記載例】シフト記号表（勤務時間帯）'!$D$6:$Z$47,23,FALSE))</f>
        <v>6</v>
      </c>
      <c r="AA38" s="204" t="str">
        <f>IF(AA36="","",VLOOKUP(AA36,'【記載例】シフト記号表（勤務時間帯）'!$D$6:$Z$47,23,FALSE))</f>
        <v>-</v>
      </c>
      <c r="AB38" s="202" t="str">
        <f>IF(AB36="","",VLOOKUP(AB36,'【記載例】シフト記号表（勤務時間帯）'!$D$6:$Z$47,23,FALSE))</f>
        <v/>
      </c>
      <c r="AC38" s="203">
        <f>IF(AC36="","",VLOOKUP(AC36,'【記載例】シフト記号表（勤務時間帯）'!$D$6:$Z$47,23,FALSE))</f>
        <v>3.9999999999999991</v>
      </c>
      <c r="AD38" s="203">
        <f>IF(AD36="","",VLOOKUP(AD36,'【記載例】シフト記号表（勤務時間帯）'!$D$6:$Z$47,23,FALSE))</f>
        <v>6</v>
      </c>
      <c r="AE38" s="203" t="str">
        <f>IF(AE36="","",VLOOKUP(AE36,'【記載例】シフト記号表（勤務時間帯）'!$D$6:$Z$47,23,FALSE))</f>
        <v>-</v>
      </c>
      <c r="AF38" s="203" t="str">
        <f>IF(AF36="","",VLOOKUP(AF36,'【記載例】シフト記号表（勤務時間帯）'!$D$6:$Z$47,23,FALSE))</f>
        <v/>
      </c>
      <c r="AG38" s="203">
        <f>IF(AG36="","",VLOOKUP(AG36,'【記載例】シフト記号表（勤務時間帯）'!$D$6:$Z$47,23,FALSE))</f>
        <v>3.9999999999999991</v>
      </c>
      <c r="AH38" s="204">
        <f>IF(AH36="","",VLOOKUP(AH36,'【記載例】シフト記号表（勤務時間帯）'!$D$6:$Z$47,23,FALSE))</f>
        <v>6</v>
      </c>
      <c r="AI38" s="202" t="str">
        <f>IF(AI36="","",VLOOKUP(AI36,'【記載例】シフト記号表（勤務時間帯）'!$D$6:$Z$47,23,FALSE))</f>
        <v/>
      </c>
      <c r="AJ38" s="203" t="str">
        <f>IF(AJ36="","",VLOOKUP(AJ36,'【記載例】シフト記号表（勤務時間帯）'!$D$6:$Z$47,23,FALSE))</f>
        <v>-</v>
      </c>
      <c r="AK38" s="203" t="str">
        <f>IF(AK36="","",VLOOKUP(AK36,'【記載例】シフト記号表（勤務時間帯）'!$D$6:$Z$47,23,FALSE))</f>
        <v>-</v>
      </c>
      <c r="AL38" s="203" t="str">
        <f>IF(AL36="","",VLOOKUP(AL36,'【記載例】シフト記号表（勤務時間帯）'!$D$6:$Z$47,23,FALSE))</f>
        <v>-</v>
      </c>
      <c r="AM38" s="203" t="str">
        <f>IF(AM36="","",VLOOKUP(AM36,'【記載例】シフト記号表（勤務時間帯）'!$D$6:$Z$47,23,FALSE))</f>
        <v>-</v>
      </c>
      <c r="AN38" s="203" t="str">
        <f>IF(AN36="","",VLOOKUP(AN36,'【記載例】シフト記号表（勤務時間帯）'!$D$6:$Z$47,23,FALSE))</f>
        <v/>
      </c>
      <c r="AO38" s="204">
        <f>IF(AO36="","",VLOOKUP(AO36,'【記載例】シフト記号表（勤務時間帯）'!$D$6:$Z$47,23,FALSE))</f>
        <v>3.9999999999999991</v>
      </c>
      <c r="AP38" s="202">
        <f>IF(AP36="","",VLOOKUP(AP36,'【記載例】シフト記号表（勤務時間帯）'!$D$6:$Z$47,23,FALSE))</f>
        <v>6</v>
      </c>
      <c r="AQ38" s="203" t="str">
        <f>IF(AQ36="","",VLOOKUP(AQ36,'【記載例】シフト記号表（勤務時間帯）'!$D$6:$Z$47,23,FALSE))</f>
        <v>-</v>
      </c>
      <c r="AR38" s="203" t="str">
        <f>IF(AR36="","",VLOOKUP(AR36,'【記載例】シフト記号表（勤務時間帯）'!$D$6:$Z$47,23,FALSE))</f>
        <v>-</v>
      </c>
      <c r="AS38" s="203" t="str">
        <f>IF(AS36="","",VLOOKUP(AS36,'【記載例】シフト記号表（勤務時間帯）'!$D$6:$Z$47,23,FALSE))</f>
        <v/>
      </c>
      <c r="AT38" s="203" t="str">
        <f>IF(AT36="","",VLOOKUP(AT36,'【記載例】シフト記号表（勤務時間帯）'!$D$6:$Z$47,23,FALSE))</f>
        <v>-</v>
      </c>
      <c r="AU38" s="203" t="str">
        <f>IF(AU36="","",VLOOKUP(AU36,'【記載例】シフト記号表（勤務時間帯）'!$D$6:$Z$47,23,FALSE))</f>
        <v>-</v>
      </c>
      <c r="AV38" s="204" t="str">
        <f>IF(AV36="","",VLOOKUP(AV36,'【記載例】シフト記号表（勤務時間帯）'!$D$6:$Z$47,23,FALSE))</f>
        <v/>
      </c>
      <c r="AW38" s="202" t="str">
        <f>IF(AW36="","",VLOOKUP(AW36,'【記載例】シフト記号表（勤務時間帯）'!$D$6:$Z$47,23,FALSE))</f>
        <v/>
      </c>
      <c r="AX38" s="203" t="str">
        <f>IF(AX36="","",VLOOKUP(AX36,'【記載例】シフト記号表（勤務時間帯）'!$D$6:$Z$47,23,FALSE))</f>
        <v/>
      </c>
      <c r="AY38" s="203" t="str">
        <f>IF(AY36="","",VLOOKUP(AY36,'【記載例】シフト記号表（勤務時間帯）'!$D$6:$Z$47,23,FALSE))</f>
        <v/>
      </c>
      <c r="AZ38" s="696">
        <f>IF($BC$3="４週",SUM(U38:AV38),IF($BC$3="暦月",SUM(U38:AY38),""))</f>
        <v>40</v>
      </c>
      <c r="BA38" s="697"/>
      <c r="BB38" s="698">
        <f>IF($BC$3="４週",AZ38/4,IF($BC$3="暦月",(AZ38/($BC$8/7)),""))</f>
        <v>10</v>
      </c>
      <c r="BC38" s="697"/>
      <c r="BD38" s="690"/>
      <c r="BE38" s="691"/>
      <c r="BF38" s="691"/>
      <c r="BG38" s="691"/>
      <c r="BH38" s="692"/>
    </row>
    <row r="39" spans="2:60" ht="20.25" customHeight="1">
      <c r="B39" s="125"/>
      <c r="C39" s="672" t="s">
        <v>199</v>
      </c>
      <c r="D39" s="673"/>
      <c r="E39" s="674"/>
      <c r="F39" s="223"/>
      <c r="G39" s="223"/>
      <c r="H39" s="640" t="s">
        <v>109</v>
      </c>
      <c r="I39" s="653" t="s">
        <v>80</v>
      </c>
      <c r="J39" s="654"/>
      <c r="K39" s="654"/>
      <c r="L39" s="655"/>
      <c r="M39" s="643" t="s">
        <v>131</v>
      </c>
      <c r="N39" s="644"/>
      <c r="O39" s="645"/>
      <c r="P39" s="21" t="s">
        <v>18</v>
      </c>
      <c r="Q39" s="27"/>
      <c r="R39" s="27"/>
      <c r="S39" s="15"/>
      <c r="T39" s="55"/>
      <c r="U39" s="205"/>
      <c r="V39" s="206" t="s">
        <v>156</v>
      </c>
      <c r="W39" s="206" t="s">
        <v>164</v>
      </c>
      <c r="X39" s="206" t="s">
        <v>165</v>
      </c>
      <c r="Y39" s="206" t="s">
        <v>212</v>
      </c>
      <c r="Z39" s="206"/>
      <c r="AA39" s="207" t="s">
        <v>156</v>
      </c>
      <c r="AB39" s="205" t="s">
        <v>157</v>
      </c>
      <c r="AC39" s="206" t="s">
        <v>157</v>
      </c>
      <c r="AD39" s="206"/>
      <c r="AE39" s="206"/>
      <c r="AF39" s="206" t="s">
        <v>164</v>
      </c>
      <c r="AG39" s="206" t="s">
        <v>165</v>
      </c>
      <c r="AH39" s="207" t="s">
        <v>157</v>
      </c>
      <c r="AI39" s="205" t="s">
        <v>156</v>
      </c>
      <c r="AJ39" s="206"/>
      <c r="AK39" s="206" t="s">
        <v>164</v>
      </c>
      <c r="AL39" s="206" t="s">
        <v>165</v>
      </c>
      <c r="AM39" s="206"/>
      <c r="AN39" s="206" t="s">
        <v>156</v>
      </c>
      <c r="AO39" s="207" t="s">
        <v>156</v>
      </c>
      <c r="AP39" s="205" t="s">
        <v>158</v>
      </c>
      <c r="AQ39" s="206"/>
      <c r="AR39" s="206" t="s">
        <v>156</v>
      </c>
      <c r="AS39" s="206" t="s">
        <v>157</v>
      </c>
      <c r="AT39" s="206" t="s">
        <v>164</v>
      </c>
      <c r="AU39" s="206" t="s">
        <v>165</v>
      </c>
      <c r="AV39" s="207"/>
      <c r="AW39" s="205"/>
      <c r="AX39" s="206"/>
      <c r="AY39" s="206"/>
      <c r="AZ39" s="652"/>
      <c r="BA39" s="639"/>
      <c r="BB39" s="638"/>
      <c r="BC39" s="639"/>
      <c r="BD39" s="684"/>
      <c r="BE39" s="685"/>
      <c r="BF39" s="685"/>
      <c r="BG39" s="685"/>
      <c r="BH39" s="686"/>
    </row>
    <row r="40" spans="2:60" ht="20.25" customHeight="1">
      <c r="B40" s="123">
        <f>B37+1</f>
        <v>7</v>
      </c>
      <c r="C40" s="675"/>
      <c r="D40" s="676"/>
      <c r="E40" s="677"/>
      <c r="F40" s="223" t="str">
        <f>C39</f>
        <v>看護職員</v>
      </c>
      <c r="G40" s="223"/>
      <c r="H40" s="641"/>
      <c r="I40" s="656"/>
      <c r="J40" s="657"/>
      <c r="K40" s="657"/>
      <c r="L40" s="658"/>
      <c r="M40" s="646"/>
      <c r="N40" s="647"/>
      <c r="O40" s="648"/>
      <c r="P40" s="23" t="s">
        <v>73</v>
      </c>
      <c r="Q40" s="24"/>
      <c r="R40" s="24"/>
      <c r="S40" s="19"/>
      <c r="T40" s="53"/>
      <c r="U40" s="199" t="str">
        <f>IF(U39="","",VLOOKUP(U39,'【記載例】シフト記号表（勤務時間帯）'!$D$6:$X$47,21,FALSE))</f>
        <v/>
      </c>
      <c r="V40" s="200">
        <f>IF(V39="","",VLOOKUP(V39,'【記載例】シフト記号表（勤務時間帯）'!$D$6:$X$47,21,FALSE))</f>
        <v>7.9999999999999982</v>
      </c>
      <c r="W40" s="200">
        <f>IF(W39="","",VLOOKUP(W39,'【記載例】シフト記号表（勤務時間帯）'!$D$6:$X$47,21,FALSE))</f>
        <v>3</v>
      </c>
      <c r="X40" s="200">
        <f>IF(X39="","",VLOOKUP(X39,'【記載例】シフト記号表（勤務時間帯）'!$D$6:$X$47,21,FALSE))</f>
        <v>3</v>
      </c>
      <c r="Y40" s="200">
        <f>IF(Y39="","",VLOOKUP(Y39,'【記載例】シフト記号表（勤務時間帯）'!$D$6:$X$47,21,FALSE))</f>
        <v>7.9999999999999982</v>
      </c>
      <c r="Z40" s="200" t="str">
        <f>IF(Z39="","",VLOOKUP(Z39,'【記載例】シフト記号表（勤務時間帯）'!$D$6:$X$47,21,FALSE))</f>
        <v/>
      </c>
      <c r="AA40" s="201">
        <f>IF(AA39="","",VLOOKUP(AA39,'【記載例】シフト記号表（勤務時間帯）'!$D$6:$X$47,21,FALSE))</f>
        <v>7.9999999999999982</v>
      </c>
      <c r="AB40" s="199">
        <f>IF(AB39="","",VLOOKUP(AB39,'【記載例】シフト記号表（勤務時間帯）'!$D$6:$X$47,21,FALSE))</f>
        <v>8</v>
      </c>
      <c r="AC40" s="200">
        <f>IF(AC39="","",VLOOKUP(AC39,'【記載例】シフト記号表（勤務時間帯）'!$D$6:$X$47,21,FALSE))</f>
        <v>8</v>
      </c>
      <c r="AD40" s="200" t="str">
        <f>IF(AD39="","",VLOOKUP(AD39,'【記載例】シフト記号表（勤務時間帯）'!$D$6:$X$47,21,FALSE))</f>
        <v/>
      </c>
      <c r="AE40" s="200" t="str">
        <f>IF(AE39="","",VLOOKUP(AE39,'【記載例】シフト記号表（勤務時間帯）'!$D$6:$X$47,21,FALSE))</f>
        <v/>
      </c>
      <c r="AF40" s="200">
        <f>IF(AF39="","",VLOOKUP(AF39,'【記載例】シフト記号表（勤務時間帯）'!$D$6:$X$47,21,FALSE))</f>
        <v>3</v>
      </c>
      <c r="AG40" s="200">
        <f>IF(AG39="","",VLOOKUP(AG39,'【記載例】シフト記号表（勤務時間帯）'!$D$6:$X$47,21,FALSE))</f>
        <v>3</v>
      </c>
      <c r="AH40" s="201">
        <f>IF(AH39="","",VLOOKUP(AH39,'【記載例】シフト記号表（勤務時間帯）'!$D$6:$X$47,21,FALSE))</f>
        <v>8</v>
      </c>
      <c r="AI40" s="199">
        <f>IF(AI39="","",VLOOKUP(AI39,'【記載例】シフト記号表（勤務時間帯）'!$D$6:$X$47,21,FALSE))</f>
        <v>7.9999999999999982</v>
      </c>
      <c r="AJ40" s="200" t="str">
        <f>IF(AJ39="","",VLOOKUP(AJ39,'【記載例】シフト記号表（勤務時間帯）'!$D$6:$X$47,21,FALSE))</f>
        <v/>
      </c>
      <c r="AK40" s="200">
        <f>IF(AK39="","",VLOOKUP(AK39,'【記載例】シフト記号表（勤務時間帯）'!$D$6:$X$47,21,FALSE))</f>
        <v>3</v>
      </c>
      <c r="AL40" s="200">
        <f>IF(AL39="","",VLOOKUP(AL39,'【記載例】シフト記号表（勤務時間帯）'!$D$6:$X$47,21,FALSE))</f>
        <v>3</v>
      </c>
      <c r="AM40" s="200" t="str">
        <f>IF(AM39="","",VLOOKUP(AM39,'【記載例】シフト記号表（勤務時間帯）'!$D$6:$X$47,21,FALSE))</f>
        <v/>
      </c>
      <c r="AN40" s="200">
        <f>IF(AN39="","",VLOOKUP(AN39,'【記載例】シフト記号表（勤務時間帯）'!$D$6:$X$47,21,FALSE))</f>
        <v>7.9999999999999982</v>
      </c>
      <c r="AO40" s="201">
        <f>IF(AO39="","",VLOOKUP(AO39,'【記載例】シフト記号表（勤務時間帯）'!$D$6:$X$47,21,FALSE))</f>
        <v>7.9999999999999982</v>
      </c>
      <c r="AP40" s="199">
        <f>IF(AP39="","",VLOOKUP(AP39,'【記載例】シフト記号表（勤務時間帯）'!$D$6:$X$47,21,FALSE))</f>
        <v>8</v>
      </c>
      <c r="AQ40" s="200" t="str">
        <f>IF(AQ39="","",VLOOKUP(AQ39,'【記載例】シフト記号表（勤務時間帯）'!$D$6:$X$47,21,FALSE))</f>
        <v/>
      </c>
      <c r="AR40" s="200">
        <f>IF(AR39="","",VLOOKUP(AR39,'【記載例】シフト記号表（勤務時間帯）'!$D$6:$X$47,21,FALSE))</f>
        <v>7.9999999999999982</v>
      </c>
      <c r="AS40" s="200">
        <f>IF(AS39="","",VLOOKUP(AS39,'【記載例】シフト記号表（勤務時間帯）'!$D$6:$X$47,21,FALSE))</f>
        <v>8</v>
      </c>
      <c r="AT40" s="200">
        <f>IF(AT39="","",VLOOKUP(AT39,'【記載例】シフト記号表（勤務時間帯）'!$D$6:$X$47,21,FALSE))</f>
        <v>3</v>
      </c>
      <c r="AU40" s="200">
        <f>IF(AU39="","",VLOOKUP(AU39,'【記載例】シフト記号表（勤務時間帯）'!$D$6:$X$47,21,FALSE))</f>
        <v>3</v>
      </c>
      <c r="AV40" s="201" t="str">
        <f>IF(AV39="","",VLOOKUP(AV39,'【記載例】シフト記号表（勤務時間帯）'!$D$6:$X$47,21,FALSE))</f>
        <v/>
      </c>
      <c r="AW40" s="199" t="str">
        <f>IF(AW39="","",VLOOKUP(AW39,'【記載例】シフト記号表（勤務時間帯）'!$D$6:$X$47,21,FALSE))</f>
        <v/>
      </c>
      <c r="AX40" s="200" t="str">
        <f>IF(AX39="","",VLOOKUP(AX39,'【記載例】シフト記号表（勤務時間帯）'!$D$6:$X$47,21,FALSE))</f>
        <v/>
      </c>
      <c r="AY40" s="200" t="str">
        <f>IF(AY39="","",VLOOKUP(AY39,'【記載例】シフト記号表（勤務時間帯）'!$D$6:$X$47,21,FALSE))</f>
        <v/>
      </c>
      <c r="AZ40" s="693">
        <f>IF($BC$3="４週",SUM(U40:AV40),IF($BC$3="暦月",SUM(U40:AY40),""))</f>
        <v>119.99999999999999</v>
      </c>
      <c r="BA40" s="694"/>
      <c r="BB40" s="695">
        <f>IF($BC$3="４週",AZ40/4,IF($BC$3="暦月",(AZ40/($BC$8/7)),""))</f>
        <v>29.999999999999996</v>
      </c>
      <c r="BC40" s="694"/>
      <c r="BD40" s="687"/>
      <c r="BE40" s="688"/>
      <c r="BF40" s="688"/>
      <c r="BG40" s="688"/>
      <c r="BH40" s="689"/>
    </row>
    <row r="41" spans="2:60" ht="20.25" customHeight="1">
      <c r="B41" s="124"/>
      <c r="C41" s="678"/>
      <c r="D41" s="679"/>
      <c r="E41" s="680"/>
      <c r="F41" s="224"/>
      <c r="G41" s="224" t="str">
        <f>C39</f>
        <v>看護職員</v>
      </c>
      <c r="H41" s="642"/>
      <c r="I41" s="659"/>
      <c r="J41" s="660"/>
      <c r="K41" s="660"/>
      <c r="L41" s="661"/>
      <c r="M41" s="649"/>
      <c r="N41" s="650"/>
      <c r="O41" s="651"/>
      <c r="P41" s="25" t="s">
        <v>74</v>
      </c>
      <c r="Q41" s="28"/>
      <c r="R41" s="28"/>
      <c r="S41" s="16"/>
      <c r="T41" s="56"/>
      <c r="U41" s="202" t="str">
        <f>IF(U39="","",VLOOKUP(U39,'【記載例】シフト記号表（勤務時間帯）'!$D$6:$Z$47,23,FALSE))</f>
        <v/>
      </c>
      <c r="V41" s="203" t="str">
        <f>IF(V39="","",VLOOKUP(V39,'【記載例】シフト記号表（勤務時間帯）'!$D$6:$Z$47,23,FALSE))</f>
        <v>-</v>
      </c>
      <c r="W41" s="203">
        <f>IF(W39="","",VLOOKUP(W39,'【記載例】シフト記号表（勤務時間帯）'!$D$6:$Z$47,23,FALSE))</f>
        <v>3.9999999999999991</v>
      </c>
      <c r="X41" s="203">
        <f>IF(X39="","",VLOOKUP(X39,'【記載例】シフト記号表（勤務時間帯）'!$D$6:$Z$47,23,FALSE))</f>
        <v>6</v>
      </c>
      <c r="Y41" s="203" t="str">
        <f>IF(Y39="","",VLOOKUP(Y39,'【記載例】シフト記号表（勤務時間帯）'!$D$6:$Z$47,23,FALSE))</f>
        <v>-</v>
      </c>
      <c r="Z41" s="203" t="str">
        <f>IF(Z39="","",VLOOKUP(Z39,'【記載例】シフト記号表（勤務時間帯）'!$D$6:$Z$47,23,FALSE))</f>
        <v/>
      </c>
      <c r="AA41" s="204" t="str">
        <f>IF(AA39="","",VLOOKUP(AA39,'【記載例】シフト記号表（勤務時間帯）'!$D$6:$Z$47,23,FALSE))</f>
        <v>-</v>
      </c>
      <c r="AB41" s="202" t="str">
        <f>IF(AB39="","",VLOOKUP(AB39,'【記載例】シフト記号表（勤務時間帯）'!$D$6:$Z$47,23,FALSE))</f>
        <v>-</v>
      </c>
      <c r="AC41" s="203" t="str">
        <f>IF(AC39="","",VLOOKUP(AC39,'【記載例】シフト記号表（勤務時間帯）'!$D$6:$Z$47,23,FALSE))</f>
        <v>-</v>
      </c>
      <c r="AD41" s="203" t="str">
        <f>IF(AD39="","",VLOOKUP(AD39,'【記載例】シフト記号表（勤務時間帯）'!$D$6:$Z$47,23,FALSE))</f>
        <v/>
      </c>
      <c r="AE41" s="203" t="str">
        <f>IF(AE39="","",VLOOKUP(AE39,'【記載例】シフト記号表（勤務時間帯）'!$D$6:$Z$47,23,FALSE))</f>
        <v/>
      </c>
      <c r="AF41" s="203">
        <f>IF(AF39="","",VLOOKUP(AF39,'【記載例】シフト記号表（勤務時間帯）'!$D$6:$Z$47,23,FALSE))</f>
        <v>3.9999999999999991</v>
      </c>
      <c r="AG41" s="203">
        <f>IF(AG39="","",VLOOKUP(AG39,'【記載例】シフト記号表（勤務時間帯）'!$D$6:$Z$47,23,FALSE))</f>
        <v>6</v>
      </c>
      <c r="AH41" s="204" t="str">
        <f>IF(AH39="","",VLOOKUP(AH39,'【記載例】シフト記号表（勤務時間帯）'!$D$6:$Z$47,23,FALSE))</f>
        <v>-</v>
      </c>
      <c r="AI41" s="202" t="str">
        <f>IF(AI39="","",VLOOKUP(AI39,'【記載例】シフト記号表（勤務時間帯）'!$D$6:$Z$47,23,FALSE))</f>
        <v>-</v>
      </c>
      <c r="AJ41" s="203" t="str">
        <f>IF(AJ39="","",VLOOKUP(AJ39,'【記載例】シフト記号表（勤務時間帯）'!$D$6:$Z$47,23,FALSE))</f>
        <v/>
      </c>
      <c r="AK41" s="203">
        <f>IF(AK39="","",VLOOKUP(AK39,'【記載例】シフト記号表（勤務時間帯）'!$D$6:$Z$47,23,FALSE))</f>
        <v>3.9999999999999991</v>
      </c>
      <c r="AL41" s="203">
        <f>IF(AL39="","",VLOOKUP(AL39,'【記載例】シフト記号表（勤務時間帯）'!$D$6:$Z$47,23,FALSE))</f>
        <v>6</v>
      </c>
      <c r="AM41" s="203" t="str">
        <f>IF(AM39="","",VLOOKUP(AM39,'【記載例】シフト記号表（勤務時間帯）'!$D$6:$Z$47,23,FALSE))</f>
        <v/>
      </c>
      <c r="AN41" s="203" t="str">
        <f>IF(AN39="","",VLOOKUP(AN39,'【記載例】シフト記号表（勤務時間帯）'!$D$6:$Z$47,23,FALSE))</f>
        <v>-</v>
      </c>
      <c r="AO41" s="204" t="str">
        <f>IF(AO39="","",VLOOKUP(AO39,'【記載例】シフト記号表（勤務時間帯）'!$D$6:$Z$47,23,FALSE))</f>
        <v>-</v>
      </c>
      <c r="AP41" s="202" t="str">
        <f>IF(AP39="","",VLOOKUP(AP39,'【記載例】シフト記号表（勤務時間帯）'!$D$6:$Z$47,23,FALSE))</f>
        <v>-</v>
      </c>
      <c r="AQ41" s="203" t="str">
        <f>IF(AQ39="","",VLOOKUP(AQ39,'【記載例】シフト記号表（勤務時間帯）'!$D$6:$Z$47,23,FALSE))</f>
        <v/>
      </c>
      <c r="AR41" s="203" t="str">
        <f>IF(AR39="","",VLOOKUP(AR39,'【記載例】シフト記号表（勤務時間帯）'!$D$6:$Z$47,23,FALSE))</f>
        <v>-</v>
      </c>
      <c r="AS41" s="203" t="str">
        <f>IF(AS39="","",VLOOKUP(AS39,'【記載例】シフト記号表（勤務時間帯）'!$D$6:$Z$47,23,FALSE))</f>
        <v>-</v>
      </c>
      <c r="AT41" s="203">
        <f>IF(AT39="","",VLOOKUP(AT39,'【記載例】シフト記号表（勤務時間帯）'!$D$6:$Z$47,23,FALSE))</f>
        <v>3.9999999999999991</v>
      </c>
      <c r="AU41" s="203">
        <f>IF(AU39="","",VLOOKUP(AU39,'【記載例】シフト記号表（勤務時間帯）'!$D$6:$Z$47,23,FALSE))</f>
        <v>6</v>
      </c>
      <c r="AV41" s="204" t="str">
        <f>IF(AV39="","",VLOOKUP(AV39,'【記載例】シフト記号表（勤務時間帯）'!$D$6:$Z$47,23,FALSE))</f>
        <v/>
      </c>
      <c r="AW41" s="202" t="str">
        <f>IF(AW39="","",VLOOKUP(AW39,'【記載例】シフト記号表（勤務時間帯）'!$D$6:$Z$47,23,FALSE))</f>
        <v/>
      </c>
      <c r="AX41" s="203" t="str">
        <f>IF(AX39="","",VLOOKUP(AX39,'【記載例】シフト記号表（勤務時間帯）'!$D$6:$Z$47,23,FALSE))</f>
        <v/>
      </c>
      <c r="AY41" s="203" t="str">
        <f>IF(AY39="","",VLOOKUP(AY39,'【記載例】シフト記号表（勤務時間帯）'!$D$6:$Z$47,23,FALSE))</f>
        <v/>
      </c>
      <c r="AZ41" s="696">
        <f>IF($BC$3="４週",SUM(U41:AV41),IF($BC$3="暦月",SUM(U41:AY41),""))</f>
        <v>40</v>
      </c>
      <c r="BA41" s="697"/>
      <c r="BB41" s="698">
        <f>IF($BC$3="４週",AZ41/4,IF($BC$3="暦月",(AZ41/($BC$8/7)),""))</f>
        <v>10</v>
      </c>
      <c r="BC41" s="697"/>
      <c r="BD41" s="690"/>
      <c r="BE41" s="691"/>
      <c r="BF41" s="691"/>
      <c r="BG41" s="691"/>
      <c r="BH41" s="692"/>
    </row>
    <row r="42" spans="2:60" ht="20.25" customHeight="1">
      <c r="B42" s="125"/>
      <c r="C42" s="672" t="s">
        <v>199</v>
      </c>
      <c r="D42" s="673"/>
      <c r="E42" s="674"/>
      <c r="F42" s="223"/>
      <c r="G42" s="223"/>
      <c r="H42" s="640" t="s">
        <v>109</v>
      </c>
      <c r="I42" s="653" t="s">
        <v>80</v>
      </c>
      <c r="J42" s="654"/>
      <c r="K42" s="654"/>
      <c r="L42" s="655"/>
      <c r="M42" s="643" t="s">
        <v>132</v>
      </c>
      <c r="N42" s="644"/>
      <c r="O42" s="645"/>
      <c r="P42" s="21" t="s">
        <v>18</v>
      </c>
      <c r="Q42" s="27"/>
      <c r="R42" s="27"/>
      <c r="S42" s="15"/>
      <c r="T42" s="55"/>
      <c r="U42" s="205" t="s">
        <v>156</v>
      </c>
      <c r="V42" s="206"/>
      <c r="W42" s="206" t="s">
        <v>157</v>
      </c>
      <c r="X42" s="206" t="s">
        <v>164</v>
      </c>
      <c r="Y42" s="206" t="s">
        <v>165</v>
      </c>
      <c r="Z42" s="206" t="s">
        <v>212</v>
      </c>
      <c r="AA42" s="207"/>
      <c r="AB42" s="205" t="s">
        <v>156</v>
      </c>
      <c r="AC42" s="206"/>
      <c r="AD42" s="206" t="s">
        <v>158</v>
      </c>
      <c r="AE42" s="206" t="s">
        <v>164</v>
      </c>
      <c r="AF42" s="206" t="s">
        <v>165</v>
      </c>
      <c r="AG42" s="206"/>
      <c r="AH42" s="207" t="s">
        <v>156</v>
      </c>
      <c r="AI42" s="205" t="s">
        <v>164</v>
      </c>
      <c r="AJ42" s="206" t="s">
        <v>165</v>
      </c>
      <c r="AK42" s="206"/>
      <c r="AL42" s="206" t="s">
        <v>156</v>
      </c>
      <c r="AM42" s="206" t="s">
        <v>156</v>
      </c>
      <c r="AN42" s="206" t="s">
        <v>211</v>
      </c>
      <c r="AO42" s="207"/>
      <c r="AP42" s="205" t="s">
        <v>164</v>
      </c>
      <c r="AQ42" s="206" t="s">
        <v>165</v>
      </c>
      <c r="AR42" s="206"/>
      <c r="AS42" s="206" t="s">
        <v>156</v>
      </c>
      <c r="AT42" s="206"/>
      <c r="AU42" s="206" t="s">
        <v>164</v>
      </c>
      <c r="AV42" s="207" t="s">
        <v>165</v>
      </c>
      <c r="AW42" s="205"/>
      <c r="AX42" s="206"/>
      <c r="AY42" s="206"/>
      <c r="AZ42" s="652"/>
      <c r="BA42" s="639"/>
      <c r="BB42" s="638"/>
      <c r="BC42" s="639"/>
      <c r="BD42" s="684"/>
      <c r="BE42" s="685"/>
      <c r="BF42" s="685"/>
      <c r="BG42" s="685"/>
      <c r="BH42" s="686"/>
    </row>
    <row r="43" spans="2:60" ht="20.25" customHeight="1">
      <c r="B43" s="123">
        <f>B40+1</f>
        <v>8</v>
      </c>
      <c r="C43" s="675"/>
      <c r="D43" s="676"/>
      <c r="E43" s="677"/>
      <c r="F43" s="223" t="str">
        <f>C42</f>
        <v>看護職員</v>
      </c>
      <c r="G43" s="223"/>
      <c r="H43" s="641"/>
      <c r="I43" s="656"/>
      <c r="J43" s="657"/>
      <c r="K43" s="657"/>
      <c r="L43" s="658"/>
      <c r="M43" s="646"/>
      <c r="N43" s="647"/>
      <c r="O43" s="648"/>
      <c r="P43" s="23" t="s">
        <v>73</v>
      </c>
      <c r="Q43" s="24"/>
      <c r="R43" s="24"/>
      <c r="S43" s="19"/>
      <c r="T43" s="53"/>
      <c r="U43" s="199">
        <f>IF(U42="","",VLOOKUP(U42,'【記載例】シフト記号表（勤務時間帯）'!$D$6:$X$47,21,FALSE))</f>
        <v>7.9999999999999982</v>
      </c>
      <c r="V43" s="200" t="str">
        <f>IF(V42="","",VLOOKUP(V42,'【記載例】シフト記号表（勤務時間帯）'!$D$6:$X$47,21,FALSE))</f>
        <v/>
      </c>
      <c r="W43" s="200">
        <f>IF(W42="","",VLOOKUP(W42,'【記載例】シフト記号表（勤務時間帯）'!$D$6:$X$47,21,FALSE))</f>
        <v>8</v>
      </c>
      <c r="X43" s="200">
        <f>IF(X42="","",VLOOKUP(X42,'【記載例】シフト記号表（勤務時間帯）'!$D$6:$X$47,21,FALSE))</f>
        <v>3</v>
      </c>
      <c r="Y43" s="200">
        <f>IF(Y42="","",VLOOKUP(Y42,'【記載例】シフト記号表（勤務時間帯）'!$D$6:$X$47,21,FALSE))</f>
        <v>3</v>
      </c>
      <c r="Z43" s="200">
        <f>IF(Z42="","",VLOOKUP(Z42,'【記載例】シフト記号表（勤務時間帯）'!$D$6:$X$47,21,FALSE))</f>
        <v>7.9999999999999982</v>
      </c>
      <c r="AA43" s="201" t="str">
        <f>IF(AA42="","",VLOOKUP(AA42,'【記載例】シフト記号表（勤務時間帯）'!$D$6:$X$47,21,FALSE))</f>
        <v/>
      </c>
      <c r="AB43" s="199">
        <f>IF(AB42="","",VLOOKUP(AB42,'【記載例】シフト記号表（勤務時間帯）'!$D$6:$X$47,21,FALSE))</f>
        <v>7.9999999999999982</v>
      </c>
      <c r="AC43" s="200" t="str">
        <f>IF(AC42="","",VLOOKUP(AC42,'【記載例】シフト記号表（勤務時間帯）'!$D$6:$X$47,21,FALSE))</f>
        <v/>
      </c>
      <c r="AD43" s="200">
        <f>IF(AD42="","",VLOOKUP(AD42,'【記載例】シフト記号表（勤務時間帯）'!$D$6:$X$47,21,FALSE))</f>
        <v>8</v>
      </c>
      <c r="AE43" s="200">
        <f>IF(AE42="","",VLOOKUP(AE42,'【記載例】シフト記号表（勤務時間帯）'!$D$6:$X$47,21,FALSE))</f>
        <v>3</v>
      </c>
      <c r="AF43" s="200">
        <f>IF(AF42="","",VLOOKUP(AF42,'【記載例】シフト記号表（勤務時間帯）'!$D$6:$X$47,21,FALSE))</f>
        <v>3</v>
      </c>
      <c r="AG43" s="200" t="str">
        <f>IF(AG42="","",VLOOKUP(AG42,'【記載例】シフト記号表（勤務時間帯）'!$D$6:$X$47,21,FALSE))</f>
        <v/>
      </c>
      <c r="AH43" s="201">
        <f>IF(AH42="","",VLOOKUP(AH42,'【記載例】シフト記号表（勤務時間帯）'!$D$6:$X$47,21,FALSE))</f>
        <v>7.9999999999999982</v>
      </c>
      <c r="AI43" s="199">
        <f>IF(AI42="","",VLOOKUP(AI42,'【記載例】シフト記号表（勤務時間帯）'!$D$6:$X$47,21,FALSE))</f>
        <v>3</v>
      </c>
      <c r="AJ43" s="200">
        <f>IF(AJ42="","",VLOOKUP(AJ42,'【記載例】シフト記号表（勤務時間帯）'!$D$6:$X$47,21,FALSE))</f>
        <v>3</v>
      </c>
      <c r="AK43" s="200" t="str">
        <f>IF(AK42="","",VLOOKUP(AK42,'【記載例】シフト記号表（勤務時間帯）'!$D$6:$X$47,21,FALSE))</f>
        <v/>
      </c>
      <c r="AL43" s="200">
        <f>IF(AL42="","",VLOOKUP(AL42,'【記載例】シフト記号表（勤務時間帯）'!$D$6:$X$47,21,FALSE))</f>
        <v>7.9999999999999982</v>
      </c>
      <c r="AM43" s="200">
        <f>IF(AM42="","",VLOOKUP(AM42,'【記載例】シフト記号表（勤務時間帯）'!$D$6:$X$47,21,FALSE))</f>
        <v>7.9999999999999982</v>
      </c>
      <c r="AN43" s="200">
        <f>IF(AN42="","",VLOOKUP(AN42,'【記載例】シフト記号表（勤務時間帯）'!$D$6:$X$47,21,FALSE))</f>
        <v>8</v>
      </c>
      <c r="AO43" s="201" t="str">
        <f>IF(AO42="","",VLOOKUP(AO42,'【記載例】シフト記号表（勤務時間帯）'!$D$6:$X$47,21,FALSE))</f>
        <v/>
      </c>
      <c r="AP43" s="199">
        <f>IF(AP42="","",VLOOKUP(AP42,'【記載例】シフト記号表（勤務時間帯）'!$D$6:$X$47,21,FALSE))</f>
        <v>3</v>
      </c>
      <c r="AQ43" s="200">
        <f>IF(AQ42="","",VLOOKUP(AQ42,'【記載例】シフト記号表（勤務時間帯）'!$D$6:$X$47,21,FALSE))</f>
        <v>3</v>
      </c>
      <c r="AR43" s="200" t="str">
        <f>IF(AR42="","",VLOOKUP(AR42,'【記載例】シフト記号表（勤務時間帯）'!$D$6:$X$47,21,FALSE))</f>
        <v/>
      </c>
      <c r="AS43" s="200">
        <f>IF(AS42="","",VLOOKUP(AS42,'【記載例】シフト記号表（勤務時間帯）'!$D$6:$X$47,21,FALSE))</f>
        <v>7.9999999999999982</v>
      </c>
      <c r="AT43" s="200" t="str">
        <f>IF(AT42="","",VLOOKUP(AT42,'【記載例】シフト記号表（勤務時間帯）'!$D$6:$X$47,21,FALSE))</f>
        <v/>
      </c>
      <c r="AU43" s="200">
        <f>IF(AU42="","",VLOOKUP(AU42,'【記載例】シフト記号表（勤務時間帯）'!$D$6:$X$47,21,FALSE))</f>
        <v>3</v>
      </c>
      <c r="AV43" s="201">
        <f>IF(AV42="","",VLOOKUP(AV42,'【記載例】シフト記号表（勤務時間帯）'!$D$6:$X$47,21,FALSE))</f>
        <v>3</v>
      </c>
      <c r="AW43" s="199" t="str">
        <f>IF(AW42="","",VLOOKUP(AW42,'【記載例】シフト記号表（勤務時間帯）'!$D$6:$X$47,21,FALSE))</f>
        <v/>
      </c>
      <c r="AX43" s="200" t="str">
        <f>IF(AX42="","",VLOOKUP(AX42,'【記載例】シフト記号表（勤務時間帯）'!$D$6:$X$47,21,FALSE))</f>
        <v/>
      </c>
      <c r="AY43" s="200" t="str">
        <f>IF(AY42="","",VLOOKUP(AY42,'【記載例】シフト記号表（勤務時間帯）'!$D$6:$X$47,21,FALSE))</f>
        <v/>
      </c>
      <c r="AZ43" s="693">
        <f>IF($BC$3="４週",SUM(U43:AV43),IF($BC$3="暦月",SUM(U43:AY43),""))</f>
        <v>110</v>
      </c>
      <c r="BA43" s="694"/>
      <c r="BB43" s="695">
        <f>IF($BC$3="４週",AZ43/4,IF($BC$3="暦月",(AZ43/($BC$8/7)),""))</f>
        <v>27.5</v>
      </c>
      <c r="BC43" s="694"/>
      <c r="BD43" s="687"/>
      <c r="BE43" s="688"/>
      <c r="BF43" s="688"/>
      <c r="BG43" s="688"/>
      <c r="BH43" s="689"/>
    </row>
    <row r="44" spans="2:60" ht="20.25" customHeight="1">
      <c r="B44" s="124"/>
      <c r="C44" s="678"/>
      <c r="D44" s="679"/>
      <c r="E44" s="680"/>
      <c r="F44" s="224"/>
      <c r="G44" s="224" t="str">
        <f>C42</f>
        <v>看護職員</v>
      </c>
      <c r="H44" s="642"/>
      <c r="I44" s="659"/>
      <c r="J44" s="660"/>
      <c r="K44" s="660"/>
      <c r="L44" s="661"/>
      <c r="M44" s="649"/>
      <c r="N44" s="650"/>
      <c r="O44" s="651"/>
      <c r="P44" s="25" t="s">
        <v>74</v>
      </c>
      <c r="Q44" s="29"/>
      <c r="R44" s="29"/>
      <c r="S44" s="17"/>
      <c r="T44" s="54"/>
      <c r="U44" s="202" t="str">
        <f>IF(U42="","",VLOOKUP(U42,'【記載例】シフト記号表（勤務時間帯）'!$D$6:$Z$47,23,FALSE))</f>
        <v>-</v>
      </c>
      <c r="V44" s="203" t="str">
        <f>IF(V42="","",VLOOKUP(V42,'【記載例】シフト記号表（勤務時間帯）'!$D$6:$Z$47,23,FALSE))</f>
        <v/>
      </c>
      <c r="W44" s="203" t="str">
        <f>IF(W42="","",VLOOKUP(W42,'【記載例】シフト記号表（勤務時間帯）'!$D$6:$Z$47,23,FALSE))</f>
        <v>-</v>
      </c>
      <c r="X44" s="203">
        <f>IF(X42="","",VLOOKUP(X42,'【記載例】シフト記号表（勤務時間帯）'!$D$6:$Z$47,23,FALSE))</f>
        <v>3.9999999999999991</v>
      </c>
      <c r="Y44" s="203">
        <f>IF(Y42="","",VLOOKUP(Y42,'【記載例】シフト記号表（勤務時間帯）'!$D$6:$Z$47,23,FALSE))</f>
        <v>6</v>
      </c>
      <c r="Z44" s="203" t="str">
        <f>IF(Z42="","",VLOOKUP(Z42,'【記載例】シフト記号表（勤務時間帯）'!$D$6:$Z$47,23,FALSE))</f>
        <v>-</v>
      </c>
      <c r="AA44" s="204" t="str">
        <f>IF(AA42="","",VLOOKUP(AA42,'【記載例】シフト記号表（勤務時間帯）'!$D$6:$Z$47,23,FALSE))</f>
        <v/>
      </c>
      <c r="AB44" s="202" t="str">
        <f>IF(AB42="","",VLOOKUP(AB42,'【記載例】シフト記号表（勤務時間帯）'!$D$6:$Z$47,23,FALSE))</f>
        <v>-</v>
      </c>
      <c r="AC44" s="203" t="str">
        <f>IF(AC42="","",VLOOKUP(AC42,'【記載例】シフト記号表（勤務時間帯）'!$D$6:$Z$47,23,FALSE))</f>
        <v/>
      </c>
      <c r="AD44" s="203" t="str">
        <f>IF(AD42="","",VLOOKUP(AD42,'【記載例】シフト記号表（勤務時間帯）'!$D$6:$Z$47,23,FALSE))</f>
        <v>-</v>
      </c>
      <c r="AE44" s="203">
        <f>IF(AE42="","",VLOOKUP(AE42,'【記載例】シフト記号表（勤務時間帯）'!$D$6:$Z$47,23,FALSE))</f>
        <v>3.9999999999999991</v>
      </c>
      <c r="AF44" s="203">
        <f>IF(AF42="","",VLOOKUP(AF42,'【記載例】シフト記号表（勤務時間帯）'!$D$6:$Z$47,23,FALSE))</f>
        <v>6</v>
      </c>
      <c r="AG44" s="203" t="str">
        <f>IF(AG42="","",VLOOKUP(AG42,'【記載例】シフト記号表（勤務時間帯）'!$D$6:$Z$47,23,FALSE))</f>
        <v/>
      </c>
      <c r="AH44" s="204" t="str">
        <f>IF(AH42="","",VLOOKUP(AH42,'【記載例】シフト記号表（勤務時間帯）'!$D$6:$Z$47,23,FALSE))</f>
        <v>-</v>
      </c>
      <c r="AI44" s="202">
        <f>IF(AI42="","",VLOOKUP(AI42,'【記載例】シフト記号表（勤務時間帯）'!$D$6:$Z$47,23,FALSE))</f>
        <v>3.9999999999999991</v>
      </c>
      <c r="AJ44" s="203">
        <f>IF(AJ42="","",VLOOKUP(AJ42,'【記載例】シフト記号表（勤務時間帯）'!$D$6:$Z$47,23,FALSE))</f>
        <v>6</v>
      </c>
      <c r="AK44" s="203" t="str">
        <f>IF(AK42="","",VLOOKUP(AK42,'【記載例】シフト記号表（勤務時間帯）'!$D$6:$Z$47,23,FALSE))</f>
        <v/>
      </c>
      <c r="AL44" s="203" t="str">
        <f>IF(AL42="","",VLOOKUP(AL42,'【記載例】シフト記号表（勤務時間帯）'!$D$6:$Z$47,23,FALSE))</f>
        <v>-</v>
      </c>
      <c r="AM44" s="203" t="str">
        <f>IF(AM42="","",VLOOKUP(AM42,'【記載例】シフト記号表（勤務時間帯）'!$D$6:$Z$47,23,FALSE))</f>
        <v>-</v>
      </c>
      <c r="AN44" s="203" t="str">
        <f>IF(AN42="","",VLOOKUP(AN42,'【記載例】シフト記号表（勤務時間帯）'!$D$6:$Z$47,23,FALSE))</f>
        <v>-</v>
      </c>
      <c r="AO44" s="204" t="str">
        <f>IF(AO42="","",VLOOKUP(AO42,'【記載例】シフト記号表（勤務時間帯）'!$D$6:$Z$47,23,FALSE))</f>
        <v/>
      </c>
      <c r="AP44" s="202">
        <f>IF(AP42="","",VLOOKUP(AP42,'【記載例】シフト記号表（勤務時間帯）'!$D$6:$Z$47,23,FALSE))</f>
        <v>3.9999999999999991</v>
      </c>
      <c r="AQ44" s="203">
        <f>IF(AQ42="","",VLOOKUP(AQ42,'【記載例】シフト記号表（勤務時間帯）'!$D$6:$Z$47,23,FALSE))</f>
        <v>6</v>
      </c>
      <c r="AR44" s="203" t="str">
        <f>IF(AR42="","",VLOOKUP(AR42,'【記載例】シフト記号表（勤務時間帯）'!$D$6:$Z$47,23,FALSE))</f>
        <v/>
      </c>
      <c r="AS44" s="203" t="str">
        <f>IF(AS42="","",VLOOKUP(AS42,'【記載例】シフト記号表（勤務時間帯）'!$D$6:$Z$47,23,FALSE))</f>
        <v>-</v>
      </c>
      <c r="AT44" s="203" t="str">
        <f>IF(AT42="","",VLOOKUP(AT42,'【記載例】シフト記号表（勤務時間帯）'!$D$6:$Z$47,23,FALSE))</f>
        <v/>
      </c>
      <c r="AU44" s="203">
        <f>IF(AU42="","",VLOOKUP(AU42,'【記載例】シフト記号表（勤務時間帯）'!$D$6:$Z$47,23,FALSE))</f>
        <v>3.9999999999999991</v>
      </c>
      <c r="AV44" s="204">
        <f>IF(AV42="","",VLOOKUP(AV42,'【記載例】シフト記号表（勤務時間帯）'!$D$6:$Z$47,23,FALSE))</f>
        <v>6</v>
      </c>
      <c r="AW44" s="202" t="str">
        <f>IF(AW42="","",VLOOKUP(AW42,'【記載例】シフト記号表（勤務時間帯）'!$D$6:$Z$47,23,FALSE))</f>
        <v/>
      </c>
      <c r="AX44" s="203" t="str">
        <f>IF(AX42="","",VLOOKUP(AX42,'【記載例】シフト記号表（勤務時間帯）'!$D$6:$Z$47,23,FALSE))</f>
        <v/>
      </c>
      <c r="AY44" s="203" t="str">
        <f>IF(AY42="","",VLOOKUP(AY42,'【記載例】シフト記号表（勤務時間帯）'!$D$6:$Z$47,23,FALSE))</f>
        <v/>
      </c>
      <c r="AZ44" s="696">
        <f>IF($BC$3="４週",SUM(U44:AV44),IF($BC$3="暦月",SUM(U44:AY44),""))</f>
        <v>50</v>
      </c>
      <c r="BA44" s="697"/>
      <c r="BB44" s="698">
        <f>IF($BC$3="４週",AZ44/4,IF($BC$3="暦月",(AZ44/($BC$8/7)),""))</f>
        <v>12.5</v>
      </c>
      <c r="BC44" s="697"/>
      <c r="BD44" s="690"/>
      <c r="BE44" s="691"/>
      <c r="BF44" s="691"/>
      <c r="BG44" s="691"/>
      <c r="BH44" s="692"/>
    </row>
    <row r="45" spans="2:60" ht="20.25" customHeight="1">
      <c r="B45" s="125"/>
      <c r="C45" s="672" t="s">
        <v>199</v>
      </c>
      <c r="D45" s="673"/>
      <c r="E45" s="674"/>
      <c r="F45" s="223"/>
      <c r="G45" s="223"/>
      <c r="H45" s="640" t="s">
        <v>109</v>
      </c>
      <c r="I45" s="653" t="s">
        <v>80</v>
      </c>
      <c r="J45" s="654"/>
      <c r="K45" s="654"/>
      <c r="L45" s="655"/>
      <c r="M45" s="643" t="s">
        <v>133</v>
      </c>
      <c r="N45" s="644"/>
      <c r="O45" s="645"/>
      <c r="P45" s="21" t="s">
        <v>18</v>
      </c>
      <c r="Q45" s="27"/>
      <c r="R45" s="27"/>
      <c r="S45" s="15"/>
      <c r="T45" s="55"/>
      <c r="U45" s="205" t="s">
        <v>165</v>
      </c>
      <c r="V45" s="206" t="s">
        <v>158</v>
      </c>
      <c r="W45" s="206" t="s">
        <v>158</v>
      </c>
      <c r="X45" s="206"/>
      <c r="Y45" s="206"/>
      <c r="Z45" s="206" t="s">
        <v>211</v>
      </c>
      <c r="AA45" s="207" t="s">
        <v>164</v>
      </c>
      <c r="AB45" s="205" t="s">
        <v>165</v>
      </c>
      <c r="AC45" s="206"/>
      <c r="AD45" s="206"/>
      <c r="AE45" s="206" t="s">
        <v>156</v>
      </c>
      <c r="AF45" s="206" t="s">
        <v>158</v>
      </c>
      <c r="AG45" s="206" t="s">
        <v>158</v>
      </c>
      <c r="AH45" s="207" t="s">
        <v>164</v>
      </c>
      <c r="AI45" s="205" t="s">
        <v>165</v>
      </c>
      <c r="AJ45" s="206" t="s">
        <v>158</v>
      </c>
      <c r="AK45" s="206"/>
      <c r="AL45" s="206" t="s">
        <v>157</v>
      </c>
      <c r="AM45" s="206" t="s">
        <v>164</v>
      </c>
      <c r="AN45" s="206" t="s">
        <v>165</v>
      </c>
      <c r="AO45" s="207"/>
      <c r="AP45" s="205"/>
      <c r="AQ45" s="206" t="s">
        <v>164</v>
      </c>
      <c r="AR45" s="206" t="s">
        <v>165</v>
      </c>
      <c r="AS45" s="206"/>
      <c r="AT45" s="206" t="s">
        <v>156</v>
      </c>
      <c r="AU45" s="206" t="s">
        <v>157</v>
      </c>
      <c r="AV45" s="207" t="s">
        <v>164</v>
      </c>
      <c r="AW45" s="205"/>
      <c r="AX45" s="206"/>
      <c r="AY45" s="206"/>
      <c r="AZ45" s="652"/>
      <c r="BA45" s="639"/>
      <c r="BB45" s="638"/>
      <c r="BC45" s="639"/>
      <c r="BD45" s="684"/>
      <c r="BE45" s="685"/>
      <c r="BF45" s="685"/>
      <c r="BG45" s="685"/>
      <c r="BH45" s="686"/>
    </row>
    <row r="46" spans="2:60" ht="20.25" customHeight="1">
      <c r="B46" s="123">
        <f>B43+1</f>
        <v>9</v>
      </c>
      <c r="C46" s="675"/>
      <c r="D46" s="676"/>
      <c r="E46" s="677"/>
      <c r="F46" s="223" t="str">
        <f>C45</f>
        <v>看護職員</v>
      </c>
      <c r="G46" s="223"/>
      <c r="H46" s="641"/>
      <c r="I46" s="656"/>
      <c r="J46" s="657"/>
      <c r="K46" s="657"/>
      <c r="L46" s="658"/>
      <c r="M46" s="646"/>
      <c r="N46" s="647"/>
      <c r="O46" s="648"/>
      <c r="P46" s="23" t="s">
        <v>73</v>
      </c>
      <c r="Q46" s="24"/>
      <c r="R46" s="24"/>
      <c r="S46" s="19"/>
      <c r="T46" s="53"/>
      <c r="U46" s="199">
        <f>IF(U45="","",VLOOKUP(U45,'【記載例】シフト記号表（勤務時間帯）'!$D$6:$X$47,21,FALSE))</f>
        <v>3</v>
      </c>
      <c r="V46" s="200">
        <f>IF(V45="","",VLOOKUP(V45,'【記載例】シフト記号表（勤務時間帯）'!$D$6:$X$47,21,FALSE))</f>
        <v>8</v>
      </c>
      <c r="W46" s="200">
        <f>IF(W45="","",VLOOKUP(W45,'【記載例】シフト記号表（勤務時間帯）'!$D$6:$X$47,21,FALSE))</f>
        <v>8</v>
      </c>
      <c r="X46" s="200" t="str">
        <f>IF(X45="","",VLOOKUP(X45,'【記載例】シフト記号表（勤務時間帯）'!$D$6:$X$47,21,FALSE))</f>
        <v/>
      </c>
      <c r="Y46" s="200" t="str">
        <f>IF(Y45="","",VLOOKUP(Y45,'【記載例】シフト記号表（勤務時間帯）'!$D$6:$X$47,21,FALSE))</f>
        <v/>
      </c>
      <c r="Z46" s="200">
        <f>IF(Z45="","",VLOOKUP(Z45,'【記載例】シフト記号表（勤務時間帯）'!$D$6:$X$47,21,FALSE))</f>
        <v>8</v>
      </c>
      <c r="AA46" s="201">
        <f>IF(AA45="","",VLOOKUP(AA45,'【記載例】シフト記号表（勤務時間帯）'!$D$6:$X$47,21,FALSE))</f>
        <v>3</v>
      </c>
      <c r="AB46" s="199">
        <f>IF(AB45="","",VLOOKUP(AB45,'【記載例】シフト記号表（勤務時間帯）'!$D$6:$X$47,21,FALSE))</f>
        <v>3</v>
      </c>
      <c r="AC46" s="200" t="str">
        <f>IF(AC45="","",VLOOKUP(AC45,'【記載例】シフト記号表（勤務時間帯）'!$D$6:$X$47,21,FALSE))</f>
        <v/>
      </c>
      <c r="AD46" s="200" t="str">
        <f>IF(AD45="","",VLOOKUP(AD45,'【記載例】シフト記号表（勤務時間帯）'!$D$6:$X$47,21,FALSE))</f>
        <v/>
      </c>
      <c r="AE46" s="200">
        <f>IF(AE45="","",VLOOKUP(AE45,'【記載例】シフト記号表（勤務時間帯）'!$D$6:$X$47,21,FALSE))</f>
        <v>7.9999999999999982</v>
      </c>
      <c r="AF46" s="200">
        <f>IF(AF45="","",VLOOKUP(AF45,'【記載例】シフト記号表（勤務時間帯）'!$D$6:$X$47,21,FALSE))</f>
        <v>8</v>
      </c>
      <c r="AG46" s="200">
        <f>IF(AG45="","",VLOOKUP(AG45,'【記載例】シフト記号表（勤務時間帯）'!$D$6:$X$47,21,FALSE))</f>
        <v>8</v>
      </c>
      <c r="AH46" s="201">
        <f>IF(AH45="","",VLOOKUP(AH45,'【記載例】シフト記号表（勤務時間帯）'!$D$6:$X$47,21,FALSE))</f>
        <v>3</v>
      </c>
      <c r="AI46" s="199">
        <f>IF(AI45="","",VLOOKUP(AI45,'【記載例】シフト記号表（勤務時間帯）'!$D$6:$X$47,21,FALSE))</f>
        <v>3</v>
      </c>
      <c r="AJ46" s="200">
        <f>IF(AJ45="","",VLOOKUP(AJ45,'【記載例】シフト記号表（勤務時間帯）'!$D$6:$X$47,21,FALSE))</f>
        <v>8</v>
      </c>
      <c r="AK46" s="200" t="str">
        <f>IF(AK45="","",VLOOKUP(AK45,'【記載例】シフト記号表（勤務時間帯）'!$D$6:$X$47,21,FALSE))</f>
        <v/>
      </c>
      <c r="AL46" s="200">
        <f>IF(AL45="","",VLOOKUP(AL45,'【記載例】シフト記号表（勤務時間帯）'!$D$6:$X$47,21,FALSE))</f>
        <v>8</v>
      </c>
      <c r="AM46" s="200">
        <f>IF(AM45="","",VLOOKUP(AM45,'【記載例】シフト記号表（勤務時間帯）'!$D$6:$X$47,21,FALSE))</f>
        <v>3</v>
      </c>
      <c r="AN46" s="200">
        <f>IF(AN45="","",VLOOKUP(AN45,'【記載例】シフト記号表（勤務時間帯）'!$D$6:$X$47,21,FALSE))</f>
        <v>3</v>
      </c>
      <c r="AO46" s="201" t="str">
        <f>IF(AO45="","",VLOOKUP(AO45,'【記載例】シフト記号表（勤務時間帯）'!$D$6:$X$47,21,FALSE))</f>
        <v/>
      </c>
      <c r="AP46" s="199" t="str">
        <f>IF(AP45="","",VLOOKUP(AP45,'【記載例】シフト記号表（勤務時間帯）'!$D$6:$X$47,21,FALSE))</f>
        <v/>
      </c>
      <c r="AQ46" s="200">
        <f>IF(AQ45="","",VLOOKUP(AQ45,'【記載例】シフト記号表（勤務時間帯）'!$D$6:$X$47,21,FALSE))</f>
        <v>3</v>
      </c>
      <c r="AR46" s="200">
        <f>IF(AR45="","",VLOOKUP(AR45,'【記載例】シフト記号表（勤務時間帯）'!$D$6:$X$47,21,FALSE))</f>
        <v>3</v>
      </c>
      <c r="AS46" s="200" t="str">
        <f>IF(AS45="","",VLOOKUP(AS45,'【記載例】シフト記号表（勤務時間帯）'!$D$6:$X$47,21,FALSE))</f>
        <v/>
      </c>
      <c r="AT46" s="200">
        <f>IF(AT45="","",VLOOKUP(AT45,'【記載例】シフト記号表（勤務時間帯）'!$D$6:$X$47,21,FALSE))</f>
        <v>7.9999999999999982</v>
      </c>
      <c r="AU46" s="200">
        <f>IF(AU45="","",VLOOKUP(AU45,'【記載例】シフト記号表（勤務時間帯）'!$D$6:$X$47,21,FALSE))</f>
        <v>8</v>
      </c>
      <c r="AV46" s="201">
        <f>IF(AV45="","",VLOOKUP(AV45,'【記載例】シフト記号表（勤務時間帯）'!$D$6:$X$47,21,FALSE))</f>
        <v>3</v>
      </c>
      <c r="AW46" s="199" t="str">
        <f>IF(AW45="","",VLOOKUP(AW45,'【記載例】シフト記号表（勤務時間帯）'!$D$6:$X$47,21,FALSE))</f>
        <v/>
      </c>
      <c r="AX46" s="200" t="str">
        <f>IF(AX45="","",VLOOKUP(AX45,'【記載例】シフト記号表（勤務時間帯）'!$D$6:$X$47,21,FALSE))</f>
        <v/>
      </c>
      <c r="AY46" s="200" t="str">
        <f>IF(AY45="","",VLOOKUP(AY45,'【記載例】シフト記号表（勤務時間帯）'!$D$6:$X$47,21,FALSE))</f>
        <v/>
      </c>
      <c r="AZ46" s="693">
        <f>IF($BC$3="４週",SUM(U46:AV46),IF($BC$3="暦月",SUM(U46:AY46),""))</f>
        <v>110</v>
      </c>
      <c r="BA46" s="694"/>
      <c r="BB46" s="695">
        <f>IF($BC$3="４週",AZ46/4,IF($BC$3="暦月",(AZ46/($BC$8/7)),""))</f>
        <v>27.5</v>
      </c>
      <c r="BC46" s="694"/>
      <c r="BD46" s="687"/>
      <c r="BE46" s="688"/>
      <c r="BF46" s="688"/>
      <c r="BG46" s="688"/>
      <c r="BH46" s="689"/>
    </row>
    <row r="47" spans="2:60" ht="20.25" customHeight="1">
      <c r="B47" s="124"/>
      <c r="C47" s="678"/>
      <c r="D47" s="679"/>
      <c r="E47" s="680"/>
      <c r="F47" s="224"/>
      <c r="G47" s="224" t="str">
        <f>C45</f>
        <v>看護職員</v>
      </c>
      <c r="H47" s="642"/>
      <c r="I47" s="659"/>
      <c r="J47" s="660"/>
      <c r="K47" s="660"/>
      <c r="L47" s="661"/>
      <c r="M47" s="649"/>
      <c r="N47" s="650"/>
      <c r="O47" s="651"/>
      <c r="P47" s="25" t="s">
        <v>74</v>
      </c>
      <c r="Q47" s="26"/>
      <c r="R47" s="26"/>
      <c r="S47" s="18"/>
      <c r="T47" s="57"/>
      <c r="U47" s="202">
        <f>IF(U45="","",VLOOKUP(U45,'【記載例】シフト記号表（勤務時間帯）'!$D$6:$Z$47,23,FALSE))</f>
        <v>6</v>
      </c>
      <c r="V47" s="203" t="str">
        <f>IF(V45="","",VLOOKUP(V45,'【記載例】シフト記号表（勤務時間帯）'!$D$6:$Z$47,23,FALSE))</f>
        <v>-</v>
      </c>
      <c r="W47" s="203" t="str">
        <f>IF(W45="","",VLOOKUP(W45,'【記載例】シフト記号表（勤務時間帯）'!$D$6:$Z$47,23,FALSE))</f>
        <v>-</v>
      </c>
      <c r="X47" s="203" t="str">
        <f>IF(X45="","",VLOOKUP(X45,'【記載例】シフト記号表（勤務時間帯）'!$D$6:$Z$47,23,FALSE))</f>
        <v/>
      </c>
      <c r="Y47" s="203" t="str">
        <f>IF(Y45="","",VLOOKUP(Y45,'【記載例】シフト記号表（勤務時間帯）'!$D$6:$Z$47,23,FALSE))</f>
        <v/>
      </c>
      <c r="Z47" s="203" t="str">
        <f>IF(Z45="","",VLOOKUP(Z45,'【記載例】シフト記号表（勤務時間帯）'!$D$6:$Z$47,23,FALSE))</f>
        <v>-</v>
      </c>
      <c r="AA47" s="204">
        <f>IF(AA45="","",VLOOKUP(AA45,'【記載例】シフト記号表（勤務時間帯）'!$D$6:$Z$47,23,FALSE))</f>
        <v>3.9999999999999991</v>
      </c>
      <c r="AB47" s="202">
        <f>IF(AB45="","",VLOOKUP(AB45,'【記載例】シフト記号表（勤務時間帯）'!$D$6:$Z$47,23,FALSE))</f>
        <v>6</v>
      </c>
      <c r="AC47" s="203" t="str">
        <f>IF(AC45="","",VLOOKUP(AC45,'【記載例】シフト記号表（勤務時間帯）'!$D$6:$Z$47,23,FALSE))</f>
        <v/>
      </c>
      <c r="AD47" s="203" t="str">
        <f>IF(AD45="","",VLOOKUP(AD45,'【記載例】シフト記号表（勤務時間帯）'!$D$6:$Z$47,23,FALSE))</f>
        <v/>
      </c>
      <c r="AE47" s="203" t="str">
        <f>IF(AE45="","",VLOOKUP(AE45,'【記載例】シフト記号表（勤務時間帯）'!$D$6:$Z$47,23,FALSE))</f>
        <v>-</v>
      </c>
      <c r="AF47" s="203" t="str">
        <f>IF(AF45="","",VLOOKUP(AF45,'【記載例】シフト記号表（勤務時間帯）'!$D$6:$Z$47,23,FALSE))</f>
        <v>-</v>
      </c>
      <c r="AG47" s="203" t="str">
        <f>IF(AG45="","",VLOOKUP(AG45,'【記載例】シフト記号表（勤務時間帯）'!$D$6:$Z$47,23,FALSE))</f>
        <v>-</v>
      </c>
      <c r="AH47" s="204">
        <f>IF(AH45="","",VLOOKUP(AH45,'【記載例】シフト記号表（勤務時間帯）'!$D$6:$Z$47,23,FALSE))</f>
        <v>3.9999999999999991</v>
      </c>
      <c r="AI47" s="202">
        <f>IF(AI45="","",VLOOKUP(AI45,'【記載例】シフト記号表（勤務時間帯）'!$D$6:$Z$47,23,FALSE))</f>
        <v>6</v>
      </c>
      <c r="AJ47" s="203" t="str">
        <f>IF(AJ45="","",VLOOKUP(AJ45,'【記載例】シフト記号表（勤務時間帯）'!$D$6:$Z$47,23,FALSE))</f>
        <v>-</v>
      </c>
      <c r="AK47" s="203" t="str">
        <f>IF(AK45="","",VLOOKUP(AK45,'【記載例】シフト記号表（勤務時間帯）'!$D$6:$Z$47,23,FALSE))</f>
        <v/>
      </c>
      <c r="AL47" s="203" t="str">
        <f>IF(AL45="","",VLOOKUP(AL45,'【記載例】シフト記号表（勤務時間帯）'!$D$6:$Z$47,23,FALSE))</f>
        <v>-</v>
      </c>
      <c r="AM47" s="203">
        <f>IF(AM45="","",VLOOKUP(AM45,'【記載例】シフト記号表（勤務時間帯）'!$D$6:$Z$47,23,FALSE))</f>
        <v>3.9999999999999991</v>
      </c>
      <c r="AN47" s="203">
        <f>IF(AN45="","",VLOOKUP(AN45,'【記載例】シフト記号表（勤務時間帯）'!$D$6:$Z$47,23,FALSE))</f>
        <v>6</v>
      </c>
      <c r="AO47" s="204" t="str">
        <f>IF(AO45="","",VLOOKUP(AO45,'【記載例】シフト記号表（勤務時間帯）'!$D$6:$Z$47,23,FALSE))</f>
        <v/>
      </c>
      <c r="AP47" s="202" t="str">
        <f>IF(AP45="","",VLOOKUP(AP45,'【記載例】シフト記号表（勤務時間帯）'!$D$6:$Z$47,23,FALSE))</f>
        <v/>
      </c>
      <c r="AQ47" s="203">
        <f>IF(AQ45="","",VLOOKUP(AQ45,'【記載例】シフト記号表（勤務時間帯）'!$D$6:$Z$47,23,FALSE))</f>
        <v>3.9999999999999991</v>
      </c>
      <c r="AR47" s="203">
        <f>IF(AR45="","",VLOOKUP(AR45,'【記載例】シフト記号表（勤務時間帯）'!$D$6:$Z$47,23,FALSE))</f>
        <v>6</v>
      </c>
      <c r="AS47" s="203" t="str">
        <f>IF(AS45="","",VLOOKUP(AS45,'【記載例】シフト記号表（勤務時間帯）'!$D$6:$Z$47,23,FALSE))</f>
        <v/>
      </c>
      <c r="AT47" s="203" t="str">
        <f>IF(AT45="","",VLOOKUP(AT45,'【記載例】シフト記号表（勤務時間帯）'!$D$6:$Z$47,23,FALSE))</f>
        <v>-</v>
      </c>
      <c r="AU47" s="203" t="str">
        <f>IF(AU45="","",VLOOKUP(AU45,'【記載例】シフト記号表（勤務時間帯）'!$D$6:$Z$47,23,FALSE))</f>
        <v>-</v>
      </c>
      <c r="AV47" s="204">
        <f>IF(AV45="","",VLOOKUP(AV45,'【記載例】シフト記号表（勤務時間帯）'!$D$6:$Z$47,23,FALSE))</f>
        <v>3.9999999999999991</v>
      </c>
      <c r="AW47" s="202" t="str">
        <f>IF(AW45="","",VLOOKUP(AW45,'【記載例】シフト記号表（勤務時間帯）'!$D$6:$Z$47,23,FALSE))</f>
        <v/>
      </c>
      <c r="AX47" s="203" t="str">
        <f>IF(AX45="","",VLOOKUP(AX45,'【記載例】シフト記号表（勤務時間帯）'!$D$6:$Z$47,23,FALSE))</f>
        <v/>
      </c>
      <c r="AY47" s="203" t="str">
        <f>IF(AY45="","",VLOOKUP(AY45,'【記載例】シフト記号表（勤務時間帯）'!$D$6:$Z$47,23,FALSE))</f>
        <v/>
      </c>
      <c r="AZ47" s="696">
        <f>IF($BC$3="４週",SUM(U47:AV47),IF($BC$3="暦月",SUM(U47:AY47),""))</f>
        <v>50</v>
      </c>
      <c r="BA47" s="697"/>
      <c r="BB47" s="698">
        <f>IF($BC$3="４週",AZ47/4,IF($BC$3="暦月",(AZ47/($BC$8/7)),""))</f>
        <v>12.5</v>
      </c>
      <c r="BC47" s="697"/>
      <c r="BD47" s="690"/>
      <c r="BE47" s="691"/>
      <c r="BF47" s="691"/>
      <c r="BG47" s="691"/>
      <c r="BH47" s="692"/>
    </row>
    <row r="48" spans="2:60" ht="20.25" customHeight="1">
      <c r="B48" s="125"/>
      <c r="C48" s="672" t="s">
        <v>88</v>
      </c>
      <c r="D48" s="673"/>
      <c r="E48" s="674"/>
      <c r="F48" s="223"/>
      <c r="G48" s="223"/>
      <c r="H48" s="640" t="s">
        <v>125</v>
      </c>
      <c r="I48" s="653" t="s">
        <v>19</v>
      </c>
      <c r="J48" s="654"/>
      <c r="K48" s="654"/>
      <c r="L48" s="655"/>
      <c r="M48" s="643" t="s">
        <v>134</v>
      </c>
      <c r="N48" s="644"/>
      <c r="O48" s="645"/>
      <c r="P48" s="21" t="s">
        <v>18</v>
      </c>
      <c r="Q48" s="28"/>
      <c r="R48" s="28"/>
      <c r="S48" s="16"/>
      <c r="T48" s="58"/>
      <c r="U48" s="205"/>
      <c r="V48" s="206"/>
      <c r="W48" s="206"/>
      <c r="X48" s="206" t="s">
        <v>212</v>
      </c>
      <c r="Y48" s="206" t="s">
        <v>156</v>
      </c>
      <c r="Z48" s="206"/>
      <c r="AA48" s="207"/>
      <c r="AB48" s="205"/>
      <c r="AC48" s="206"/>
      <c r="AD48" s="206"/>
      <c r="AE48" s="206" t="s">
        <v>156</v>
      </c>
      <c r="AF48" s="206" t="s">
        <v>212</v>
      </c>
      <c r="AG48" s="206"/>
      <c r="AH48" s="207"/>
      <c r="AI48" s="205"/>
      <c r="AJ48" s="206"/>
      <c r="AK48" s="206"/>
      <c r="AL48" s="206" t="s">
        <v>156</v>
      </c>
      <c r="AM48" s="206" t="s">
        <v>212</v>
      </c>
      <c r="AN48" s="206"/>
      <c r="AO48" s="207"/>
      <c r="AP48" s="205"/>
      <c r="AQ48" s="206"/>
      <c r="AR48" s="206"/>
      <c r="AS48" s="206" t="s">
        <v>212</v>
      </c>
      <c r="AT48" s="206" t="s">
        <v>156</v>
      </c>
      <c r="AU48" s="206"/>
      <c r="AV48" s="207"/>
      <c r="AW48" s="205"/>
      <c r="AX48" s="206"/>
      <c r="AY48" s="206"/>
      <c r="AZ48" s="652"/>
      <c r="BA48" s="639"/>
      <c r="BB48" s="638"/>
      <c r="BC48" s="639"/>
      <c r="BD48" s="684"/>
      <c r="BE48" s="685"/>
      <c r="BF48" s="685"/>
      <c r="BG48" s="685"/>
      <c r="BH48" s="686"/>
    </row>
    <row r="49" spans="2:60" ht="20.25" customHeight="1">
      <c r="B49" s="123">
        <f>B46+1</f>
        <v>10</v>
      </c>
      <c r="C49" s="675"/>
      <c r="D49" s="676"/>
      <c r="E49" s="677"/>
      <c r="F49" s="223" t="str">
        <f>C48</f>
        <v>介護従業者</v>
      </c>
      <c r="G49" s="223"/>
      <c r="H49" s="641"/>
      <c r="I49" s="656"/>
      <c r="J49" s="657"/>
      <c r="K49" s="657"/>
      <c r="L49" s="658"/>
      <c r="M49" s="646"/>
      <c r="N49" s="647"/>
      <c r="O49" s="648"/>
      <c r="P49" s="23" t="s">
        <v>73</v>
      </c>
      <c r="Q49" s="24"/>
      <c r="R49" s="24"/>
      <c r="S49" s="19"/>
      <c r="T49" s="53"/>
      <c r="U49" s="199" t="str">
        <f>IF(U48="","",VLOOKUP(U48,'【記載例】シフト記号表（勤務時間帯）'!$D$6:$X$47,21,FALSE))</f>
        <v/>
      </c>
      <c r="V49" s="200" t="str">
        <f>IF(V48="","",VLOOKUP(V48,'【記載例】シフト記号表（勤務時間帯）'!$D$6:$X$47,21,FALSE))</f>
        <v/>
      </c>
      <c r="W49" s="200" t="str">
        <f>IF(W48="","",VLOOKUP(W48,'【記載例】シフト記号表（勤務時間帯）'!$D$6:$X$47,21,FALSE))</f>
        <v/>
      </c>
      <c r="X49" s="200">
        <f>IF(X48="","",VLOOKUP(X48,'【記載例】シフト記号表（勤務時間帯）'!$D$6:$X$47,21,FALSE))</f>
        <v>7.9999999999999982</v>
      </c>
      <c r="Y49" s="200">
        <f>IF(Y48="","",VLOOKUP(Y48,'【記載例】シフト記号表（勤務時間帯）'!$D$6:$X$47,21,FALSE))</f>
        <v>7.9999999999999982</v>
      </c>
      <c r="Z49" s="200" t="str">
        <f>IF(Z48="","",VLOOKUP(Z48,'【記載例】シフト記号表（勤務時間帯）'!$D$6:$X$47,21,FALSE))</f>
        <v/>
      </c>
      <c r="AA49" s="201" t="str">
        <f>IF(AA48="","",VLOOKUP(AA48,'【記載例】シフト記号表（勤務時間帯）'!$D$6:$X$47,21,FALSE))</f>
        <v/>
      </c>
      <c r="AB49" s="199" t="str">
        <f>IF(AB48="","",VLOOKUP(AB48,'【記載例】シフト記号表（勤務時間帯）'!$D$6:$X$47,21,FALSE))</f>
        <v/>
      </c>
      <c r="AC49" s="200" t="str">
        <f>IF(AC48="","",VLOOKUP(AC48,'【記載例】シフト記号表（勤務時間帯）'!$D$6:$X$47,21,FALSE))</f>
        <v/>
      </c>
      <c r="AD49" s="200" t="str">
        <f>IF(AD48="","",VLOOKUP(AD48,'【記載例】シフト記号表（勤務時間帯）'!$D$6:$X$47,21,FALSE))</f>
        <v/>
      </c>
      <c r="AE49" s="200">
        <f>IF(AE48="","",VLOOKUP(AE48,'【記載例】シフト記号表（勤務時間帯）'!$D$6:$X$47,21,FALSE))</f>
        <v>7.9999999999999982</v>
      </c>
      <c r="AF49" s="200">
        <f>IF(AF48="","",VLOOKUP(AF48,'【記載例】シフト記号表（勤務時間帯）'!$D$6:$X$47,21,FALSE))</f>
        <v>7.9999999999999982</v>
      </c>
      <c r="AG49" s="200" t="str">
        <f>IF(AG48="","",VLOOKUP(AG48,'【記載例】シフト記号表（勤務時間帯）'!$D$6:$X$47,21,FALSE))</f>
        <v/>
      </c>
      <c r="AH49" s="201" t="str">
        <f>IF(AH48="","",VLOOKUP(AH48,'【記載例】シフト記号表（勤務時間帯）'!$D$6:$X$47,21,FALSE))</f>
        <v/>
      </c>
      <c r="AI49" s="199" t="str">
        <f>IF(AI48="","",VLOOKUP(AI48,'【記載例】シフト記号表（勤務時間帯）'!$D$6:$X$47,21,FALSE))</f>
        <v/>
      </c>
      <c r="AJ49" s="200" t="str">
        <f>IF(AJ48="","",VLOOKUP(AJ48,'【記載例】シフト記号表（勤務時間帯）'!$D$6:$X$47,21,FALSE))</f>
        <v/>
      </c>
      <c r="AK49" s="200" t="str">
        <f>IF(AK48="","",VLOOKUP(AK48,'【記載例】シフト記号表（勤務時間帯）'!$D$6:$X$47,21,FALSE))</f>
        <v/>
      </c>
      <c r="AL49" s="200">
        <f>IF(AL48="","",VLOOKUP(AL48,'【記載例】シフト記号表（勤務時間帯）'!$D$6:$X$47,21,FALSE))</f>
        <v>7.9999999999999982</v>
      </c>
      <c r="AM49" s="200">
        <f>IF(AM48="","",VLOOKUP(AM48,'【記載例】シフト記号表（勤務時間帯）'!$D$6:$X$47,21,FALSE))</f>
        <v>7.9999999999999982</v>
      </c>
      <c r="AN49" s="200" t="str">
        <f>IF(AN48="","",VLOOKUP(AN48,'【記載例】シフト記号表（勤務時間帯）'!$D$6:$X$47,21,FALSE))</f>
        <v/>
      </c>
      <c r="AO49" s="201" t="str">
        <f>IF(AO48="","",VLOOKUP(AO48,'【記載例】シフト記号表（勤務時間帯）'!$D$6:$X$47,21,FALSE))</f>
        <v/>
      </c>
      <c r="AP49" s="199" t="str">
        <f>IF(AP48="","",VLOOKUP(AP48,'【記載例】シフト記号表（勤務時間帯）'!$D$6:$X$47,21,FALSE))</f>
        <v/>
      </c>
      <c r="AQ49" s="200" t="str">
        <f>IF(AQ48="","",VLOOKUP(AQ48,'【記載例】シフト記号表（勤務時間帯）'!$D$6:$X$47,21,FALSE))</f>
        <v/>
      </c>
      <c r="AR49" s="200" t="str">
        <f>IF(AR48="","",VLOOKUP(AR48,'【記載例】シフト記号表（勤務時間帯）'!$D$6:$X$47,21,FALSE))</f>
        <v/>
      </c>
      <c r="AS49" s="200">
        <f>IF(AS48="","",VLOOKUP(AS48,'【記載例】シフト記号表（勤務時間帯）'!$D$6:$X$47,21,FALSE))</f>
        <v>7.9999999999999982</v>
      </c>
      <c r="AT49" s="200">
        <f>IF(AT48="","",VLOOKUP(AT48,'【記載例】シフト記号表（勤務時間帯）'!$D$6:$X$47,21,FALSE))</f>
        <v>7.9999999999999982</v>
      </c>
      <c r="AU49" s="200" t="str">
        <f>IF(AU48="","",VLOOKUP(AU48,'【記載例】シフト記号表（勤務時間帯）'!$D$6:$X$47,21,FALSE))</f>
        <v/>
      </c>
      <c r="AV49" s="201" t="str">
        <f>IF(AV48="","",VLOOKUP(AV48,'【記載例】シフト記号表（勤務時間帯）'!$D$6:$X$47,21,FALSE))</f>
        <v/>
      </c>
      <c r="AW49" s="199" t="str">
        <f>IF(AW48="","",VLOOKUP(AW48,'【記載例】シフト記号表（勤務時間帯）'!$D$6:$X$47,21,FALSE))</f>
        <v/>
      </c>
      <c r="AX49" s="200" t="str">
        <f>IF(AX48="","",VLOOKUP(AX48,'【記載例】シフト記号表（勤務時間帯）'!$D$6:$X$47,21,FALSE))</f>
        <v/>
      </c>
      <c r="AY49" s="200" t="str">
        <f>IF(AY48="","",VLOOKUP(AY48,'【記載例】シフト記号表（勤務時間帯）'!$D$6:$X$47,21,FALSE))</f>
        <v/>
      </c>
      <c r="AZ49" s="693">
        <f>IF($BC$3="４週",SUM(U49:AV49),IF($BC$3="暦月",SUM(U49:AY49),""))</f>
        <v>63.999999999999993</v>
      </c>
      <c r="BA49" s="694"/>
      <c r="BB49" s="695">
        <f>IF($BC$3="４週",AZ49/4,IF($BC$3="暦月",(AZ49/($BC$8/7)),""))</f>
        <v>15.999999999999998</v>
      </c>
      <c r="BC49" s="694"/>
      <c r="BD49" s="687"/>
      <c r="BE49" s="688"/>
      <c r="BF49" s="688"/>
      <c r="BG49" s="688"/>
      <c r="BH49" s="689"/>
    </row>
    <row r="50" spans="2:60" ht="20.25" customHeight="1">
      <c r="B50" s="124"/>
      <c r="C50" s="678"/>
      <c r="D50" s="679"/>
      <c r="E50" s="680"/>
      <c r="F50" s="224"/>
      <c r="G50" s="224" t="str">
        <f>C48</f>
        <v>介護従業者</v>
      </c>
      <c r="H50" s="642"/>
      <c r="I50" s="659"/>
      <c r="J50" s="660"/>
      <c r="K50" s="660"/>
      <c r="L50" s="661"/>
      <c r="M50" s="649"/>
      <c r="N50" s="650"/>
      <c r="O50" s="651"/>
      <c r="P50" s="41" t="s">
        <v>74</v>
      </c>
      <c r="Q50" s="42"/>
      <c r="R50" s="42"/>
      <c r="S50" s="43"/>
      <c r="T50" s="59"/>
      <c r="U50" s="202" t="str">
        <f>IF(U48="","",VLOOKUP(U48,'【記載例】シフト記号表（勤務時間帯）'!$D$6:$Z$47,23,FALSE))</f>
        <v/>
      </c>
      <c r="V50" s="203" t="str">
        <f>IF(V48="","",VLOOKUP(V48,'【記載例】シフト記号表（勤務時間帯）'!$D$6:$Z$47,23,FALSE))</f>
        <v/>
      </c>
      <c r="W50" s="203" t="str">
        <f>IF(W48="","",VLOOKUP(W48,'【記載例】シフト記号表（勤務時間帯）'!$D$6:$Z$47,23,FALSE))</f>
        <v/>
      </c>
      <c r="X50" s="203" t="str">
        <f>IF(X48="","",VLOOKUP(X48,'【記載例】シフト記号表（勤務時間帯）'!$D$6:$Z$47,23,FALSE))</f>
        <v>-</v>
      </c>
      <c r="Y50" s="203" t="str">
        <f>IF(Y48="","",VLOOKUP(Y48,'【記載例】シフト記号表（勤務時間帯）'!$D$6:$Z$47,23,FALSE))</f>
        <v>-</v>
      </c>
      <c r="Z50" s="203" t="str">
        <f>IF(Z48="","",VLOOKUP(Z48,'【記載例】シフト記号表（勤務時間帯）'!$D$6:$Z$47,23,FALSE))</f>
        <v/>
      </c>
      <c r="AA50" s="204" t="str">
        <f>IF(AA48="","",VLOOKUP(AA48,'【記載例】シフト記号表（勤務時間帯）'!$D$6:$Z$47,23,FALSE))</f>
        <v/>
      </c>
      <c r="AB50" s="202" t="str">
        <f>IF(AB48="","",VLOOKUP(AB48,'【記載例】シフト記号表（勤務時間帯）'!$D$6:$Z$47,23,FALSE))</f>
        <v/>
      </c>
      <c r="AC50" s="203" t="str">
        <f>IF(AC48="","",VLOOKUP(AC48,'【記載例】シフト記号表（勤務時間帯）'!$D$6:$Z$47,23,FALSE))</f>
        <v/>
      </c>
      <c r="AD50" s="203" t="str">
        <f>IF(AD48="","",VLOOKUP(AD48,'【記載例】シフト記号表（勤務時間帯）'!$D$6:$Z$47,23,FALSE))</f>
        <v/>
      </c>
      <c r="AE50" s="203" t="str">
        <f>IF(AE48="","",VLOOKUP(AE48,'【記載例】シフト記号表（勤務時間帯）'!$D$6:$Z$47,23,FALSE))</f>
        <v>-</v>
      </c>
      <c r="AF50" s="203" t="str">
        <f>IF(AF48="","",VLOOKUP(AF48,'【記載例】シフト記号表（勤務時間帯）'!$D$6:$Z$47,23,FALSE))</f>
        <v>-</v>
      </c>
      <c r="AG50" s="203" t="str">
        <f>IF(AG48="","",VLOOKUP(AG48,'【記載例】シフト記号表（勤務時間帯）'!$D$6:$Z$47,23,FALSE))</f>
        <v/>
      </c>
      <c r="AH50" s="204" t="str">
        <f>IF(AH48="","",VLOOKUP(AH48,'【記載例】シフト記号表（勤務時間帯）'!$D$6:$Z$47,23,FALSE))</f>
        <v/>
      </c>
      <c r="AI50" s="202" t="str">
        <f>IF(AI48="","",VLOOKUP(AI48,'【記載例】シフト記号表（勤務時間帯）'!$D$6:$Z$47,23,FALSE))</f>
        <v/>
      </c>
      <c r="AJ50" s="203" t="str">
        <f>IF(AJ48="","",VLOOKUP(AJ48,'【記載例】シフト記号表（勤務時間帯）'!$D$6:$Z$47,23,FALSE))</f>
        <v/>
      </c>
      <c r="AK50" s="203" t="str">
        <f>IF(AK48="","",VLOOKUP(AK48,'【記載例】シフト記号表（勤務時間帯）'!$D$6:$Z$47,23,FALSE))</f>
        <v/>
      </c>
      <c r="AL50" s="203" t="str">
        <f>IF(AL48="","",VLOOKUP(AL48,'【記載例】シフト記号表（勤務時間帯）'!$D$6:$Z$47,23,FALSE))</f>
        <v>-</v>
      </c>
      <c r="AM50" s="203" t="str">
        <f>IF(AM48="","",VLOOKUP(AM48,'【記載例】シフト記号表（勤務時間帯）'!$D$6:$Z$47,23,FALSE))</f>
        <v>-</v>
      </c>
      <c r="AN50" s="203" t="str">
        <f>IF(AN48="","",VLOOKUP(AN48,'【記載例】シフト記号表（勤務時間帯）'!$D$6:$Z$47,23,FALSE))</f>
        <v/>
      </c>
      <c r="AO50" s="204" t="str">
        <f>IF(AO48="","",VLOOKUP(AO48,'【記載例】シフト記号表（勤務時間帯）'!$D$6:$Z$47,23,FALSE))</f>
        <v/>
      </c>
      <c r="AP50" s="202" t="str">
        <f>IF(AP48="","",VLOOKUP(AP48,'【記載例】シフト記号表（勤務時間帯）'!$D$6:$Z$47,23,FALSE))</f>
        <v/>
      </c>
      <c r="AQ50" s="203" t="str">
        <f>IF(AQ48="","",VLOOKUP(AQ48,'【記載例】シフト記号表（勤務時間帯）'!$D$6:$Z$47,23,FALSE))</f>
        <v/>
      </c>
      <c r="AR50" s="203" t="str">
        <f>IF(AR48="","",VLOOKUP(AR48,'【記載例】シフト記号表（勤務時間帯）'!$D$6:$Z$47,23,FALSE))</f>
        <v/>
      </c>
      <c r="AS50" s="203" t="str">
        <f>IF(AS48="","",VLOOKUP(AS48,'【記載例】シフト記号表（勤務時間帯）'!$D$6:$Z$47,23,FALSE))</f>
        <v>-</v>
      </c>
      <c r="AT50" s="203" t="str">
        <f>IF(AT48="","",VLOOKUP(AT48,'【記載例】シフト記号表（勤務時間帯）'!$D$6:$Z$47,23,FALSE))</f>
        <v>-</v>
      </c>
      <c r="AU50" s="203" t="str">
        <f>IF(AU48="","",VLOOKUP(AU48,'【記載例】シフト記号表（勤務時間帯）'!$D$6:$Z$47,23,FALSE))</f>
        <v/>
      </c>
      <c r="AV50" s="204" t="str">
        <f>IF(AV48="","",VLOOKUP(AV48,'【記載例】シフト記号表（勤務時間帯）'!$D$6:$Z$47,23,FALSE))</f>
        <v/>
      </c>
      <c r="AW50" s="202" t="str">
        <f>IF(AW48="","",VLOOKUP(AW48,'【記載例】シフト記号表（勤務時間帯）'!$D$6:$Z$47,23,FALSE))</f>
        <v/>
      </c>
      <c r="AX50" s="203" t="str">
        <f>IF(AX48="","",VLOOKUP(AX48,'【記載例】シフト記号表（勤務時間帯）'!$D$6:$Z$47,23,FALSE))</f>
        <v/>
      </c>
      <c r="AY50" s="203" t="str">
        <f>IF(AY48="","",VLOOKUP(AY48,'【記載例】シフト記号表（勤務時間帯）'!$D$6:$Z$47,23,FALSE))</f>
        <v/>
      </c>
      <c r="AZ50" s="696">
        <f>IF($BC$3="４週",SUM(U50:AV50),IF($BC$3="暦月",SUM(U50:AY50),""))</f>
        <v>0</v>
      </c>
      <c r="BA50" s="697"/>
      <c r="BB50" s="698">
        <f>IF($BC$3="４週",AZ50/4,IF($BC$3="暦月",(AZ50/($BC$8/7)),""))</f>
        <v>0</v>
      </c>
      <c r="BC50" s="697"/>
      <c r="BD50" s="690"/>
      <c r="BE50" s="691"/>
      <c r="BF50" s="691"/>
      <c r="BG50" s="691"/>
      <c r="BH50" s="692"/>
    </row>
    <row r="51" spans="2:60" ht="20.25" customHeight="1">
      <c r="B51" s="125"/>
      <c r="C51" s="672" t="s">
        <v>88</v>
      </c>
      <c r="D51" s="673"/>
      <c r="E51" s="674"/>
      <c r="F51" s="223"/>
      <c r="G51" s="223"/>
      <c r="H51" s="640" t="s">
        <v>125</v>
      </c>
      <c r="I51" s="653" t="s">
        <v>19</v>
      </c>
      <c r="J51" s="654"/>
      <c r="K51" s="654"/>
      <c r="L51" s="655"/>
      <c r="M51" s="643" t="s">
        <v>135</v>
      </c>
      <c r="N51" s="644"/>
      <c r="O51" s="645"/>
      <c r="P51" s="21" t="s">
        <v>18</v>
      </c>
      <c r="Q51" s="28"/>
      <c r="R51" s="28"/>
      <c r="S51" s="16"/>
      <c r="T51" s="58"/>
      <c r="U51" s="205"/>
      <c r="V51" s="206"/>
      <c r="W51" s="206"/>
      <c r="X51" s="206" t="s">
        <v>214</v>
      </c>
      <c r="Y51" s="206"/>
      <c r="Z51" s="206" t="s">
        <v>161</v>
      </c>
      <c r="AA51" s="207" t="s">
        <v>161</v>
      </c>
      <c r="AB51" s="205"/>
      <c r="AC51" s="206"/>
      <c r="AD51" s="206"/>
      <c r="AE51" s="206" t="s">
        <v>161</v>
      </c>
      <c r="AF51" s="206"/>
      <c r="AG51" s="206" t="s">
        <v>161</v>
      </c>
      <c r="AH51" s="207" t="s">
        <v>161</v>
      </c>
      <c r="AI51" s="205"/>
      <c r="AJ51" s="206"/>
      <c r="AK51" s="206"/>
      <c r="AL51" s="206" t="s">
        <v>161</v>
      </c>
      <c r="AM51" s="206"/>
      <c r="AN51" s="206" t="s">
        <v>214</v>
      </c>
      <c r="AO51" s="207" t="s">
        <v>161</v>
      </c>
      <c r="AP51" s="205"/>
      <c r="AQ51" s="206"/>
      <c r="AR51" s="206"/>
      <c r="AS51" s="206" t="s">
        <v>161</v>
      </c>
      <c r="AT51" s="206"/>
      <c r="AU51" s="206" t="s">
        <v>161</v>
      </c>
      <c r="AV51" s="207" t="s">
        <v>161</v>
      </c>
      <c r="AW51" s="205"/>
      <c r="AX51" s="206"/>
      <c r="AY51" s="206"/>
      <c r="AZ51" s="652"/>
      <c r="BA51" s="639"/>
      <c r="BB51" s="638"/>
      <c r="BC51" s="639"/>
      <c r="BD51" s="684"/>
      <c r="BE51" s="685"/>
      <c r="BF51" s="685"/>
      <c r="BG51" s="685"/>
      <c r="BH51" s="686"/>
    </row>
    <row r="52" spans="2:60" ht="20.25" customHeight="1">
      <c r="B52" s="123">
        <f>B49+1</f>
        <v>11</v>
      </c>
      <c r="C52" s="675"/>
      <c r="D52" s="676"/>
      <c r="E52" s="677"/>
      <c r="F52" s="223" t="str">
        <f>C51</f>
        <v>介護従業者</v>
      </c>
      <c r="G52" s="223"/>
      <c r="H52" s="641"/>
      <c r="I52" s="656"/>
      <c r="J52" s="657"/>
      <c r="K52" s="657"/>
      <c r="L52" s="658"/>
      <c r="M52" s="646"/>
      <c r="N52" s="647"/>
      <c r="O52" s="648"/>
      <c r="P52" s="23" t="s">
        <v>73</v>
      </c>
      <c r="Q52" s="24"/>
      <c r="R52" s="24"/>
      <c r="S52" s="19"/>
      <c r="T52" s="53"/>
      <c r="U52" s="199" t="str">
        <f>IF(U51="","",VLOOKUP(U51,'【記載例】シフト記号表（勤務時間帯）'!$D$6:$X$47,21,FALSE))</f>
        <v/>
      </c>
      <c r="V52" s="200" t="str">
        <f>IF(V51="","",VLOOKUP(V51,'【記載例】シフト記号表（勤務時間帯）'!$D$6:$X$47,21,FALSE))</f>
        <v/>
      </c>
      <c r="W52" s="200" t="str">
        <f>IF(W51="","",VLOOKUP(W51,'【記載例】シフト記号表（勤務時間帯）'!$D$6:$X$47,21,FALSE))</f>
        <v/>
      </c>
      <c r="X52" s="200">
        <f>IF(X51="","",VLOOKUP(X51,'【記載例】シフト記号表（勤務時間帯）'!$D$6:$X$47,21,FALSE))</f>
        <v>5.9999999999999982</v>
      </c>
      <c r="Y52" s="200" t="str">
        <f>IF(Y51="","",VLOOKUP(Y51,'【記載例】シフト記号表（勤務時間帯）'!$D$6:$X$47,21,FALSE))</f>
        <v/>
      </c>
      <c r="Z52" s="200">
        <f>IF(Z51="","",VLOOKUP(Z51,'【記載例】シフト記号表（勤務時間帯）'!$D$6:$X$47,21,FALSE))</f>
        <v>5.9999999999999982</v>
      </c>
      <c r="AA52" s="201">
        <f>IF(AA51="","",VLOOKUP(AA51,'【記載例】シフト記号表（勤務時間帯）'!$D$6:$X$47,21,FALSE))</f>
        <v>5.9999999999999982</v>
      </c>
      <c r="AB52" s="199" t="str">
        <f>IF(AB51="","",VLOOKUP(AB51,'【記載例】シフト記号表（勤務時間帯）'!$D$6:$X$47,21,FALSE))</f>
        <v/>
      </c>
      <c r="AC52" s="200" t="str">
        <f>IF(AC51="","",VLOOKUP(AC51,'【記載例】シフト記号表（勤務時間帯）'!$D$6:$X$47,21,FALSE))</f>
        <v/>
      </c>
      <c r="AD52" s="200" t="str">
        <f>IF(AD51="","",VLOOKUP(AD51,'【記載例】シフト記号表（勤務時間帯）'!$D$6:$X$47,21,FALSE))</f>
        <v/>
      </c>
      <c r="AE52" s="200">
        <f>IF(AE51="","",VLOOKUP(AE51,'【記載例】シフト記号表（勤務時間帯）'!$D$6:$X$47,21,FALSE))</f>
        <v>5.9999999999999982</v>
      </c>
      <c r="AF52" s="200" t="str">
        <f>IF(AF51="","",VLOOKUP(AF51,'【記載例】シフト記号表（勤務時間帯）'!$D$6:$X$47,21,FALSE))</f>
        <v/>
      </c>
      <c r="AG52" s="200">
        <f>IF(AG51="","",VLOOKUP(AG51,'【記載例】シフト記号表（勤務時間帯）'!$D$6:$X$47,21,FALSE))</f>
        <v>5.9999999999999982</v>
      </c>
      <c r="AH52" s="201">
        <f>IF(AH51="","",VLOOKUP(AH51,'【記載例】シフト記号表（勤務時間帯）'!$D$6:$X$47,21,FALSE))</f>
        <v>5.9999999999999982</v>
      </c>
      <c r="AI52" s="199" t="str">
        <f>IF(AI51="","",VLOOKUP(AI51,'【記載例】シフト記号表（勤務時間帯）'!$D$6:$X$47,21,FALSE))</f>
        <v/>
      </c>
      <c r="AJ52" s="200" t="str">
        <f>IF(AJ51="","",VLOOKUP(AJ51,'【記載例】シフト記号表（勤務時間帯）'!$D$6:$X$47,21,FALSE))</f>
        <v/>
      </c>
      <c r="AK52" s="200" t="str">
        <f>IF(AK51="","",VLOOKUP(AK51,'【記載例】シフト記号表（勤務時間帯）'!$D$6:$X$47,21,FALSE))</f>
        <v/>
      </c>
      <c r="AL52" s="200">
        <f>IF(AL51="","",VLOOKUP(AL51,'【記載例】シフト記号表（勤務時間帯）'!$D$6:$X$47,21,FALSE))</f>
        <v>5.9999999999999982</v>
      </c>
      <c r="AM52" s="200" t="str">
        <f>IF(AM51="","",VLOOKUP(AM51,'【記載例】シフト記号表（勤務時間帯）'!$D$6:$X$47,21,FALSE))</f>
        <v/>
      </c>
      <c r="AN52" s="200">
        <f>IF(AN51="","",VLOOKUP(AN51,'【記載例】シフト記号表（勤務時間帯）'!$D$6:$X$47,21,FALSE))</f>
        <v>5.9999999999999982</v>
      </c>
      <c r="AO52" s="201">
        <f>IF(AO51="","",VLOOKUP(AO51,'【記載例】シフト記号表（勤務時間帯）'!$D$6:$X$47,21,FALSE))</f>
        <v>5.9999999999999982</v>
      </c>
      <c r="AP52" s="199" t="str">
        <f>IF(AP51="","",VLOOKUP(AP51,'【記載例】シフト記号表（勤務時間帯）'!$D$6:$X$47,21,FALSE))</f>
        <v/>
      </c>
      <c r="AQ52" s="200" t="str">
        <f>IF(AQ51="","",VLOOKUP(AQ51,'【記載例】シフト記号表（勤務時間帯）'!$D$6:$X$47,21,FALSE))</f>
        <v/>
      </c>
      <c r="AR52" s="200" t="str">
        <f>IF(AR51="","",VLOOKUP(AR51,'【記載例】シフト記号表（勤務時間帯）'!$D$6:$X$47,21,FALSE))</f>
        <v/>
      </c>
      <c r="AS52" s="200">
        <f>IF(AS51="","",VLOOKUP(AS51,'【記載例】シフト記号表（勤務時間帯）'!$D$6:$X$47,21,FALSE))</f>
        <v>5.9999999999999982</v>
      </c>
      <c r="AT52" s="200" t="str">
        <f>IF(AT51="","",VLOOKUP(AT51,'【記載例】シフト記号表（勤務時間帯）'!$D$6:$X$47,21,FALSE))</f>
        <v/>
      </c>
      <c r="AU52" s="200">
        <f>IF(AU51="","",VLOOKUP(AU51,'【記載例】シフト記号表（勤務時間帯）'!$D$6:$X$47,21,FALSE))</f>
        <v>5.9999999999999982</v>
      </c>
      <c r="AV52" s="201">
        <f>IF(AV51="","",VLOOKUP(AV51,'【記載例】シフト記号表（勤務時間帯）'!$D$6:$X$47,21,FALSE))</f>
        <v>5.9999999999999982</v>
      </c>
      <c r="AW52" s="199" t="str">
        <f>IF(AW51="","",VLOOKUP(AW51,'【記載例】シフト記号表（勤務時間帯）'!$D$6:$X$47,21,FALSE))</f>
        <v/>
      </c>
      <c r="AX52" s="200" t="str">
        <f>IF(AX51="","",VLOOKUP(AX51,'【記載例】シフト記号表（勤務時間帯）'!$D$6:$X$47,21,FALSE))</f>
        <v/>
      </c>
      <c r="AY52" s="200" t="str">
        <f>IF(AY51="","",VLOOKUP(AY51,'【記載例】シフト記号表（勤務時間帯）'!$D$6:$X$47,21,FALSE))</f>
        <v/>
      </c>
      <c r="AZ52" s="693">
        <f>IF($BC$3="４週",SUM(U52:AV52),IF($BC$3="暦月",SUM(U52:AY52),""))</f>
        <v>71.999999999999986</v>
      </c>
      <c r="BA52" s="694"/>
      <c r="BB52" s="695">
        <f>IF($BC$3="４週",AZ52/4,IF($BC$3="暦月",(AZ52/($BC$8/7)),""))</f>
        <v>17.999999999999996</v>
      </c>
      <c r="BC52" s="694"/>
      <c r="BD52" s="687"/>
      <c r="BE52" s="688"/>
      <c r="BF52" s="688"/>
      <c r="BG52" s="688"/>
      <c r="BH52" s="689"/>
    </row>
    <row r="53" spans="2:60" ht="20.25" customHeight="1">
      <c r="B53" s="124"/>
      <c r="C53" s="678"/>
      <c r="D53" s="679"/>
      <c r="E53" s="680"/>
      <c r="F53" s="224"/>
      <c r="G53" s="224" t="str">
        <f>C51</f>
        <v>介護従業者</v>
      </c>
      <c r="H53" s="642"/>
      <c r="I53" s="659"/>
      <c r="J53" s="660"/>
      <c r="K53" s="660"/>
      <c r="L53" s="661"/>
      <c r="M53" s="649"/>
      <c r="N53" s="650"/>
      <c r="O53" s="651"/>
      <c r="P53" s="41" t="s">
        <v>74</v>
      </c>
      <c r="Q53" s="42"/>
      <c r="R53" s="42"/>
      <c r="S53" s="43"/>
      <c r="T53" s="59"/>
      <c r="U53" s="202" t="str">
        <f>IF(U51="","",VLOOKUP(U51,'【記載例】シフト記号表（勤務時間帯）'!$D$6:$Z$47,23,FALSE))</f>
        <v/>
      </c>
      <c r="V53" s="203" t="str">
        <f>IF(V51="","",VLOOKUP(V51,'【記載例】シフト記号表（勤務時間帯）'!$D$6:$Z$47,23,FALSE))</f>
        <v/>
      </c>
      <c r="W53" s="203" t="str">
        <f>IF(W51="","",VLOOKUP(W51,'【記載例】シフト記号表（勤務時間帯）'!$D$6:$Z$47,23,FALSE))</f>
        <v/>
      </c>
      <c r="X53" s="203" t="str">
        <f>IF(X51="","",VLOOKUP(X51,'【記載例】シフト記号表（勤務時間帯）'!$D$6:$Z$47,23,FALSE))</f>
        <v>-</v>
      </c>
      <c r="Y53" s="203" t="str">
        <f>IF(Y51="","",VLOOKUP(Y51,'【記載例】シフト記号表（勤務時間帯）'!$D$6:$Z$47,23,FALSE))</f>
        <v/>
      </c>
      <c r="Z53" s="203" t="str">
        <f>IF(Z51="","",VLOOKUP(Z51,'【記載例】シフト記号表（勤務時間帯）'!$D$6:$Z$47,23,FALSE))</f>
        <v>-</v>
      </c>
      <c r="AA53" s="204" t="str">
        <f>IF(AA51="","",VLOOKUP(AA51,'【記載例】シフト記号表（勤務時間帯）'!$D$6:$Z$47,23,FALSE))</f>
        <v>-</v>
      </c>
      <c r="AB53" s="202" t="str">
        <f>IF(AB51="","",VLOOKUP(AB51,'【記載例】シフト記号表（勤務時間帯）'!$D$6:$Z$47,23,FALSE))</f>
        <v/>
      </c>
      <c r="AC53" s="203" t="str">
        <f>IF(AC51="","",VLOOKUP(AC51,'【記載例】シフト記号表（勤務時間帯）'!$D$6:$Z$47,23,FALSE))</f>
        <v/>
      </c>
      <c r="AD53" s="203" t="str">
        <f>IF(AD51="","",VLOOKUP(AD51,'【記載例】シフト記号表（勤務時間帯）'!$D$6:$Z$47,23,FALSE))</f>
        <v/>
      </c>
      <c r="AE53" s="203" t="str">
        <f>IF(AE51="","",VLOOKUP(AE51,'【記載例】シフト記号表（勤務時間帯）'!$D$6:$Z$47,23,FALSE))</f>
        <v>-</v>
      </c>
      <c r="AF53" s="203" t="str">
        <f>IF(AF51="","",VLOOKUP(AF51,'【記載例】シフト記号表（勤務時間帯）'!$D$6:$Z$47,23,FALSE))</f>
        <v/>
      </c>
      <c r="AG53" s="203" t="str">
        <f>IF(AG51="","",VLOOKUP(AG51,'【記載例】シフト記号表（勤務時間帯）'!$D$6:$Z$47,23,FALSE))</f>
        <v>-</v>
      </c>
      <c r="AH53" s="204" t="str">
        <f>IF(AH51="","",VLOOKUP(AH51,'【記載例】シフト記号表（勤務時間帯）'!$D$6:$Z$47,23,FALSE))</f>
        <v>-</v>
      </c>
      <c r="AI53" s="202" t="str">
        <f>IF(AI51="","",VLOOKUP(AI51,'【記載例】シフト記号表（勤務時間帯）'!$D$6:$Z$47,23,FALSE))</f>
        <v/>
      </c>
      <c r="AJ53" s="203" t="str">
        <f>IF(AJ51="","",VLOOKUP(AJ51,'【記載例】シフト記号表（勤務時間帯）'!$D$6:$Z$47,23,FALSE))</f>
        <v/>
      </c>
      <c r="AK53" s="203" t="str">
        <f>IF(AK51="","",VLOOKUP(AK51,'【記載例】シフト記号表（勤務時間帯）'!$D$6:$Z$47,23,FALSE))</f>
        <v/>
      </c>
      <c r="AL53" s="203" t="str">
        <f>IF(AL51="","",VLOOKUP(AL51,'【記載例】シフト記号表（勤務時間帯）'!$D$6:$Z$47,23,FALSE))</f>
        <v>-</v>
      </c>
      <c r="AM53" s="203" t="str">
        <f>IF(AM51="","",VLOOKUP(AM51,'【記載例】シフト記号表（勤務時間帯）'!$D$6:$Z$47,23,FALSE))</f>
        <v/>
      </c>
      <c r="AN53" s="203" t="str">
        <f>IF(AN51="","",VLOOKUP(AN51,'【記載例】シフト記号表（勤務時間帯）'!$D$6:$Z$47,23,FALSE))</f>
        <v>-</v>
      </c>
      <c r="AO53" s="204" t="str">
        <f>IF(AO51="","",VLOOKUP(AO51,'【記載例】シフト記号表（勤務時間帯）'!$D$6:$Z$47,23,FALSE))</f>
        <v>-</v>
      </c>
      <c r="AP53" s="202" t="str">
        <f>IF(AP51="","",VLOOKUP(AP51,'【記載例】シフト記号表（勤務時間帯）'!$D$6:$Z$47,23,FALSE))</f>
        <v/>
      </c>
      <c r="AQ53" s="203" t="str">
        <f>IF(AQ51="","",VLOOKUP(AQ51,'【記載例】シフト記号表（勤務時間帯）'!$D$6:$Z$47,23,FALSE))</f>
        <v/>
      </c>
      <c r="AR53" s="203" t="str">
        <f>IF(AR51="","",VLOOKUP(AR51,'【記載例】シフト記号表（勤務時間帯）'!$D$6:$Z$47,23,FALSE))</f>
        <v/>
      </c>
      <c r="AS53" s="203" t="str">
        <f>IF(AS51="","",VLOOKUP(AS51,'【記載例】シフト記号表（勤務時間帯）'!$D$6:$Z$47,23,FALSE))</f>
        <v>-</v>
      </c>
      <c r="AT53" s="203" t="str">
        <f>IF(AT51="","",VLOOKUP(AT51,'【記載例】シフト記号表（勤務時間帯）'!$D$6:$Z$47,23,FALSE))</f>
        <v/>
      </c>
      <c r="AU53" s="203" t="str">
        <f>IF(AU51="","",VLOOKUP(AU51,'【記載例】シフト記号表（勤務時間帯）'!$D$6:$Z$47,23,FALSE))</f>
        <v>-</v>
      </c>
      <c r="AV53" s="204" t="str">
        <f>IF(AV51="","",VLOOKUP(AV51,'【記載例】シフト記号表（勤務時間帯）'!$D$6:$Z$47,23,FALSE))</f>
        <v>-</v>
      </c>
      <c r="AW53" s="202" t="str">
        <f>IF(AW51="","",VLOOKUP(AW51,'【記載例】シフト記号表（勤務時間帯）'!$D$6:$Z$47,23,FALSE))</f>
        <v/>
      </c>
      <c r="AX53" s="203" t="str">
        <f>IF(AX51="","",VLOOKUP(AX51,'【記載例】シフト記号表（勤務時間帯）'!$D$6:$Z$47,23,FALSE))</f>
        <v/>
      </c>
      <c r="AY53" s="203" t="str">
        <f>IF(AY51="","",VLOOKUP(AY51,'【記載例】シフト記号表（勤務時間帯）'!$D$6:$Z$47,23,FALSE))</f>
        <v/>
      </c>
      <c r="AZ53" s="696">
        <f>IF($BC$3="４週",SUM(U53:AV53),IF($BC$3="暦月",SUM(U53:AY53),""))</f>
        <v>0</v>
      </c>
      <c r="BA53" s="697"/>
      <c r="BB53" s="698">
        <f>IF($BC$3="４週",AZ53/4,IF($BC$3="暦月",(AZ53/($BC$8/7)),""))</f>
        <v>0</v>
      </c>
      <c r="BC53" s="697"/>
      <c r="BD53" s="690"/>
      <c r="BE53" s="691"/>
      <c r="BF53" s="691"/>
      <c r="BG53" s="691"/>
      <c r="BH53" s="692"/>
    </row>
    <row r="54" spans="2:60" ht="20.25" customHeight="1">
      <c r="B54" s="125"/>
      <c r="C54" s="672" t="s">
        <v>88</v>
      </c>
      <c r="D54" s="673"/>
      <c r="E54" s="674"/>
      <c r="F54" s="223"/>
      <c r="G54" s="223"/>
      <c r="H54" s="640" t="s">
        <v>125</v>
      </c>
      <c r="I54" s="653" t="s">
        <v>110</v>
      </c>
      <c r="J54" s="654"/>
      <c r="K54" s="654"/>
      <c r="L54" s="655"/>
      <c r="M54" s="643" t="s">
        <v>136</v>
      </c>
      <c r="N54" s="644"/>
      <c r="O54" s="645"/>
      <c r="P54" s="21" t="s">
        <v>18</v>
      </c>
      <c r="Q54" s="28"/>
      <c r="R54" s="28"/>
      <c r="S54" s="16"/>
      <c r="T54" s="58"/>
      <c r="U54" s="205"/>
      <c r="V54" s="206" t="s">
        <v>156</v>
      </c>
      <c r="W54" s="206"/>
      <c r="X54" s="206"/>
      <c r="Y54" s="206" t="s">
        <v>212</v>
      </c>
      <c r="Z54" s="206"/>
      <c r="AA54" s="207"/>
      <c r="AB54" s="205"/>
      <c r="AC54" s="206" t="s">
        <v>156</v>
      </c>
      <c r="AD54" s="206"/>
      <c r="AE54" s="206"/>
      <c r="AF54" s="206" t="s">
        <v>212</v>
      </c>
      <c r="AG54" s="206"/>
      <c r="AH54" s="207"/>
      <c r="AI54" s="205"/>
      <c r="AJ54" s="206" t="s">
        <v>156</v>
      </c>
      <c r="AK54" s="206"/>
      <c r="AL54" s="206"/>
      <c r="AM54" s="206" t="s">
        <v>156</v>
      </c>
      <c r="AN54" s="206"/>
      <c r="AO54" s="207"/>
      <c r="AP54" s="205"/>
      <c r="AQ54" s="206" t="s">
        <v>212</v>
      </c>
      <c r="AR54" s="206"/>
      <c r="AS54" s="206"/>
      <c r="AT54" s="206" t="s">
        <v>212</v>
      </c>
      <c r="AU54" s="206"/>
      <c r="AV54" s="207"/>
      <c r="AW54" s="205"/>
      <c r="AX54" s="206"/>
      <c r="AY54" s="206"/>
      <c r="AZ54" s="652"/>
      <c r="BA54" s="639"/>
      <c r="BB54" s="638"/>
      <c r="BC54" s="639"/>
      <c r="BD54" s="684"/>
      <c r="BE54" s="685"/>
      <c r="BF54" s="685"/>
      <c r="BG54" s="685"/>
      <c r="BH54" s="686"/>
    </row>
    <row r="55" spans="2:60" ht="20.25" customHeight="1">
      <c r="B55" s="123">
        <f>B52+1</f>
        <v>12</v>
      </c>
      <c r="C55" s="675"/>
      <c r="D55" s="676"/>
      <c r="E55" s="677"/>
      <c r="F55" s="223" t="str">
        <f>C54</f>
        <v>介護従業者</v>
      </c>
      <c r="G55" s="223"/>
      <c r="H55" s="641"/>
      <c r="I55" s="656"/>
      <c r="J55" s="657"/>
      <c r="K55" s="657"/>
      <c r="L55" s="658"/>
      <c r="M55" s="646"/>
      <c r="N55" s="647"/>
      <c r="O55" s="648"/>
      <c r="P55" s="23" t="s">
        <v>73</v>
      </c>
      <c r="Q55" s="24"/>
      <c r="R55" s="24"/>
      <c r="S55" s="19"/>
      <c r="T55" s="53"/>
      <c r="U55" s="199" t="str">
        <f>IF(U54="","",VLOOKUP(U54,'【記載例】シフト記号表（勤務時間帯）'!$D$6:$X$47,21,FALSE))</f>
        <v/>
      </c>
      <c r="V55" s="200">
        <f>IF(V54="","",VLOOKUP(V54,'【記載例】シフト記号表（勤務時間帯）'!$D$6:$X$47,21,FALSE))</f>
        <v>7.9999999999999982</v>
      </c>
      <c r="W55" s="200" t="str">
        <f>IF(W54="","",VLOOKUP(W54,'【記載例】シフト記号表（勤務時間帯）'!$D$6:$X$47,21,FALSE))</f>
        <v/>
      </c>
      <c r="X55" s="200" t="str">
        <f>IF(X54="","",VLOOKUP(X54,'【記載例】シフト記号表（勤務時間帯）'!$D$6:$X$47,21,FALSE))</f>
        <v/>
      </c>
      <c r="Y55" s="200">
        <f>IF(Y54="","",VLOOKUP(Y54,'【記載例】シフト記号表（勤務時間帯）'!$D$6:$X$47,21,FALSE))</f>
        <v>7.9999999999999982</v>
      </c>
      <c r="Z55" s="200" t="str">
        <f>IF(Z54="","",VLOOKUP(Z54,'【記載例】シフト記号表（勤務時間帯）'!$D$6:$X$47,21,FALSE))</f>
        <v/>
      </c>
      <c r="AA55" s="201" t="str">
        <f>IF(AA54="","",VLOOKUP(AA54,'【記載例】シフト記号表（勤務時間帯）'!$D$6:$X$47,21,FALSE))</f>
        <v/>
      </c>
      <c r="AB55" s="199" t="str">
        <f>IF(AB54="","",VLOOKUP(AB54,'【記載例】シフト記号表（勤務時間帯）'!$D$6:$X$47,21,FALSE))</f>
        <v/>
      </c>
      <c r="AC55" s="200">
        <f>IF(AC54="","",VLOOKUP(AC54,'【記載例】シフト記号表（勤務時間帯）'!$D$6:$X$47,21,FALSE))</f>
        <v>7.9999999999999982</v>
      </c>
      <c r="AD55" s="200" t="str">
        <f>IF(AD54="","",VLOOKUP(AD54,'【記載例】シフト記号表（勤務時間帯）'!$D$6:$X$47,21,FALSE))</f>
        <v/>
      </c>
      <c r="AE55" s="200" t="str">
        <f>IF(AE54="","",VLOOKUP(AE54,'【記載例】シフト記号表（勤務時間帯）'!$D$6:$X$47,21,FALSE))</f>
        <v/>
      </c>
      <c r="AF55" s="200">
        <f>IF(AF54="","",VLOOKUP(AF54,'【記載例】シフト記号表（勤務時間帯）'!$D$6:$X$47,21,FALSE))</f>
        <v>7.9999999999999982</v>
      </c>
      <c r="AG55" s="200" t="str">
        <f>IF(AG54="","",VLOOKUP(AG54,'【記載例】シフト記号表（勤務時間帯）'!$D$6:$X$47,21,FALSE))</f>
        <v/>
      </c>
      <c r="AH55" s="201" t="str">
        <f>IF(AH54="","",VLOOKUP(AH54,'【記載例】シフト記号表（勤務時間帯）'!$D$6:$X$47,21,FALSE))</f>
        <v/>
      </c>
      <c r="AI55" s="199" t="str">
        <f>IF(AI54="","",VLOOKUP(AI54,'【記載例】シフト記号表（勤務時間帯）'!$D$6:$X$47,21,FALSE))</f>
        <v/>
      </c>
      <c r="AJ55" s="200">
        <f>IF(AJ54="","",VLOOKUP(AJ54,'【記載例】シフト記号表（勤務時間帯）'!$D$6:$X$47,21,FALSE))</f>
        <v>7.9999999999999982</v>
      </c>
      <c r="AK55" s="200" t="str">
        <f>IF(AK54="","",VLOOKUP(AK54,'【記載例】シフト記号表（勤務時間帯）'!$D$6:$X$47,21,FALSE))</f>
        <v/>
      </c>
      <c r="AL55" s="200" t="str">
        <f>IF(AL54="","",VLOOKUP(AL54,'【記載例】シフト記号表（勤務時間帯）'!$D$6:$X$47,21,FALSE))</f>
        <v/>
      </c>
      <c r="AM55" s="200">
        <f>IF(AM54="","",VLOOKUP(AM54,'【記載例】シフト記号表（勤務時間帯）'!$D$6:$X$47,21,FALSE))</f>
        <v>7.9999999999999982</v>
      </c>
      <c r="AN55" s="200" t="str">
        <f>IF(AN54="","",VLOOKUP(AN54,'【記載例】シフト記号表（勤務時間帯）'!$D$6:$X$47,21,FALSE))</f>
        <v/>
      </c>
      <c r="AO55" s="201" t="str">
        <f>IF(AO54="","",VLOOKUP(AO54,'【記載例】シフト記号表（勤務時間帯）'!$D$6:$X$47,21,FALSE))</f>
        <v/>
      </c>
      <c r="AP55" s="199" t="str">
        <f>IF(AP54="","",VLOOKUP(AP54,'【記載例】シフト記号表（勤務時間帯）'!$D$6:$X$47,21,FALSE))</f>
        <v/>
      </c>
      <c r="AQ55" s="200">
        <f>IF(AQ54="","",VLOOKUP(AQ54,'【記載例】シフト記号表（勤務時間帯）'!$D$6:$X$47,21,FALSE))</f>
        <v>7.9999999999999982</v>
      </c>
      <c r="AR55" s="200" t="str">
        <f>IF(AR54="","",VLOOKUP(AR54,'【記載例】シフト記号表（勤務時間帯）'!$D$6:$X$47,21,FALSE))</f>
        <v/>
      </c>
      <c r="AS55" s="200" t="str">
        <f>IF(AS54="","",VLOOKUP(AS54,'【記載例】シフト記号表（勤務時間帯）'!$D$6:$X$47,21,FALSE))</f>
        <v/>
      </c>
      <c r="AT55" s="200">
        <f>IF(AT54="","",VLOOKUP(AT54,'【記載例】シフト記号表（勤務時間帯）'!$D$6:$X$47,21,FALSE))</f>
        <v>7.9999999999999982</v>
      </c>
      <c r="AU55" s="200" t="str">
        <f>IF(AU54="","",VLOOKUP(AU54,'【記載例】シフト記号表（勤務時間帯）'!$D$6:$X$47,21,FALSE))</f>
        <v/>
      </c>
      <c r="AV55" s="201" t="str">
        <f>IF(AV54="","",VLOOKUP(AV54,'【記載例】シフト記号表（勤務時間帯）'!$D$6:$X$47,21,FALSE))</f>
        <v/>
      </c>
      <c r="AW55" s="199" t="str">
        <f>IF(AW54="","",VLOOKUP(AW54,'【記載例】シフト記号表（勤務時間帯）'!$D$6:$X$47,21,FALSE))</f>
        <v/>
      </c>
      <c r="AX55" s="200" t="str">
        <f>IF(AX54="","",VLOOKUP(AX54,'【記載例】シフト記号表（勤務時間帯）'!$D$6:$X$47,21,FALSE))</f>
        <v/>
      </c>
      <c r="AY55" s="200" t="str">
        <f>IF(AY54="","",VLOOKUP(AY54,'【記載例】シフト記号表（勤務時間帯）'!$D$6:$X$47,21,FALSE))</f>
        <v/>
      </c>
      <c r="AZ55" s="693">
        <f>IF($BC$3="４週",SUM(U55:AV55),IF($BC$3="暦月",SUM(U55:AY55),""))</f>
        <v>63.999999999999993</v>
      </c>
      <c r="BA55" s="694"/>
      <c r="BB55" s="695">
        <f>IF($BC$3="４週",AZ55/4,IF($BC$3="暦月",(AZ55/($BC$8/7)),""))</f>
        <v>15.999999999999998</v>
      </c>
      <c r="BC55" s="694"/>
      <c r="BD55" s="687"/>
      <c r="BE55" s="688"/>
      <c r="BF55" s="688"/>
      <c r="BG55" s="688"/>
      <c r="BH55" s="689"/>
    </row>
    <row r="56" spans="2:60" ht="20.25" customHeight="1">
      <c r="B56" s="124"/>
      <c r="C56" s="678"/>
      <c r="D56" s="679"/>
      <c r="E56" s="680"/>
      <c r="F56" s="224"/>
      <c r="G56" s="224" t="str">
        <f>C54</f>
        <v>介護従業者</v>
      </c>
      <c r="H56" s="642"/>
      <c r="I56" s="659"/>
      <c r="J56" s="660"/>
      <c r="K56" s="660"/>
      <c r="L56" s="661"/>
      <c r="M56" s="649"/>
      <c r="N56" s="650"/>
      <c r="O56" s="651"/>
      <c r="P56" s="41" t="s">
        <v>74</v>
      </c>
      <c r="Q56" s="42"/>
      <c r="R56" s="42"/>
      <c r="S56" s="43"/>
      <c r="T56" s="59"/>
      <c r="U56" s="202" t="str">
        <f>IF(U54="","",VLOOKUP(U54,'【記載例】シフト記号表（勤務時間帯）'!$D$6:$Z$47,23,FALSE))</f>
        <v/>
      </c>
      <c r="V56" s="203" t="str">
        <f>IF(V54="","",VLOOKUP(V54,'【記載例】シフト記号表（勤務時間帯）'!$D$6:$Z$47,23,FALSE))</f>
        <v>-</v>
      </c>
      <c r="W56" s="203" t="str">
        <f>IF(W54="","",VLOOKUP(W54,'【記載例】シフト記号表（勤務時間帯）'!$D$6:$Z$47,23,FALSE))</f>
        <v/>
      </c>
      <c r="X56" s="203" t="str">
        <f>IF(X54="","",VLOOKUP(X54,'【記載例】シフト記号表（勤務時間帯）'!$D$6:$Z$47,23,FALSE))</f>
        <v/>
      </c>
      <c r="Y56" s="203" t="str">
        <f>IF(Y54="","",VLOOKUP(Y54,'【記載例】シフト記号表（勤務時間帯）'!$D$6:$Z$47,23,FALSE))</f>
        <v>-</v>
      </c>
      <c r="Z56" s="203" t="str">
        <f>IF(Z54="","",VLOOKUP(Z54,'【記載例】シフト記号表（勤務時間帯）'!$D$6:$Z$47,23,FALSE))</f>
        <v/>
      </c>
      <c r="AA56" s="204" t="str">
        <f>IF(AA54="","",VLOOKUP(AA54,'【記載例】シフト記号表（勤務時間帯）'!$D$6:$Z$47,23,FALSE))</f>
        <v/>
      </c>
      <c r="AB56" s="202" t="str">
        <f>IF(AB54="","",VLOOKUP(AB54,'【記載例】シフト記号表（勤務時間帯）'!$D$6:$Z$47,23,FALSE))</f>
        <v/>
      </c>
      <c r="AC56" s="203" t="str">
        <f>IF(AC54="","",VLOOKUP(AC54,'【記載例】シフト記号表（勤務時間帯）'!$D$6:$Z$47,23,FALSE))</f>
        <v>-</v>
      </c>
      <c r="AD56" s="203" t="str">
        <f>IF(AD54="","",VLOOKUP(AD54,'【記載例】シフト記号表（勤務時間帯）'!$D$6:$Z$47,23,FALSE))</f>
        <v/>
      </c>
      <c r="AE56" s="203" t="str">
        <f>IF(AE54="","",VLOOKUP(AE54,'【記載例】シフト記号表（勤務時間帯）'!$D$6:$Z$47,23,FALSE))</f>
        <v/>
      </c>
      <c r="AF56" s="203" t="str">
        <f>IF(AF54="","",VLOOKUP(AF54,'【記載例】シフト記号表（勤務時間帯）'!$D$6:$Z$47,23,FALSE))</f>
        <v>-</v>
      </c>
      <c r="AG56" s="203" t="str">
        <f>IF(AG54="","",VLOOKUP(AG54,'【記載例】シフト記号表（勤務時間帯）'!$D$6:$Z$47,23,FALSE))</f>
        <v/>
      </c>
      <c r="AH56" s="204" t="str">
        <f>IF(AH54="","",VLOOKUP(AH54,'【記載例】シフト記号表（勤務時間帯）'!$D$6:$Z$47,23,FALSE))</f>
        <v/>
      </c>
      <c r="AI56" s="202" t="str">
        <f>IF(AI54="","",VLOOKUP(AI54,'【記載例】シフト記号表（勤務時間帯）'!$D$6:$Z$47,23,FALSE))</f>
        <v/>
      </c>
      <c r="AJ56" s="203" t="str">
        <f>IF(AJ54="","",VLOOKUP(AJ54,'【記載例】シフト記号表（勤務時間帯）'!$D$6:$Z$47,23,FALSE))</f>
        <v>-</v>
      </c>
      <c r="AK56" s="203" t="str">
        <f>IF(AK54="","",VLOOKUP(AK54,'【記載例】シフト記号表（勤務時間帯）'!$D$6:$Z$47,23,FALSE))</f>
        <v/>
      </c>
      <c r="AL56" s="203" t="str">
        <f>IF(AL54="","",VLOOKUP(AL54,'【記載例】シフト記号表（勤務時間帯）'!$D$6:$Z$47,23,FALSE))</f>
        <v/>
      </c>
      <c r="AM56" s="203" t="str">
        <f>IF(AM54="","",VLOOKUP(AM54,'【記載例】シフト記号表（勤務時間帯）'!$D$6:$Z$47,23,FALSE))</f>
        <v>-</v>
      </c>
      <c r="AN56" s="203" t="str">
        <f>IF(AN54="","",VLOOKUP(AN54,'【記載例】シフト記号表（勤務時間帯）'!$D$6:$Z$47,23,FALSE))</f>
        <v/>
      </c>
      <c r="AO56" s="204" t="str">
        <f>IF(AO54="","",VLOOKUP(AO54,'【記載例】シフト記号表（勤務時間帯）'!$D$6:$Z$47,23,FALSE))</f>
        <v/>
      </c>
      <c r="AP56" s="202" t="str">
        <f>IF(AP54="","",VLOOKUP(AP54,'【記載例】シフト記号表（勤務時間帯）'!$D$6:$Z$47,23,FALSE))</f>
        <v/>
      </c>
      <c r="AQ56" s="203" t="str">
        <f>IF(AQ54="","",VLOOKUP(AQ54,'【記載例】シフト記号表（勤務時間帯）'!$D$6:$Z$47,23,FALSE))</f>
        <v>-</v>
      </c>
      <c r="AR56" s="203" t="str">
        <f>IF(AR54="","",VLOOKUP(AR54,'【記載例】シフト記号表（勤務時間帯）'!$D$6:$Z$47,23,FALSE))</f>
        <v/>
      </c>
      <c r="AS56" s="203" t="str">
        <f>IF(AS54="","",VLOOKUP(AS54,'【記載例】シフト記号表（勤務時間帯）'!$D$6:$Z$47,23,FALSE))</f>
        <v/>
      </c>
      <c r="AT56" s="203" t="str">
        <f>IF(AT54="","",VLOOKUP(AT54,'【記載例】シフト記号表（勤務時間帯）'!$D$6:$Z$47,23,FALSE))</f>
        <v>-</v>
      </c>
      <c r="AU56" s="203" t="str">
        <f>IF(AU54="","",VLOOKUP(AU54,'【記載例】シフト記号表（勤務時間帯）'!$D$6:$Z$47,23,FALSE))</f>
        <v/>
      </c>
      <c r="AV56" s="204" t="str">
        <f>IF(AV54="","",VLOOKUP(AV54,'【記載例】シフト記号表（勤務時間帯）'!$D$6:$Z$47,23,FALSE))</f>
        <v/>
      </c>
      <c r="AW56" s="202" t="str">
        <f>IF(AW54="","",VLOOKUP(AW54,'【記載例】シフト記号表（勤務時間帯）'!$D$6:$Z$47,23,FALSE))</f>
        <v/>
      </c>
      <c r="AX56" s="203" t="str">
        <f>IF(AX54="","",VLOOKUP(AX54,'【記載例】シフト記号表（勤務時間帯）'!$D$6:$Z$47,23,FALSE))</f>
        <v/>
      </c>
      <c r="AY56" s="203" t="str">
        <f>IF(AY54="","",VLOOKUP(AY54,'【記載例】シフト記号表（勤務時間帯）'!$D$6:$Z$47,23,FALSE))</f>
        <v/>
      </c>
      <c r="AZ56" s="696">
        <f>IF($BC$3="４週",SUM(U56:AV56),IF($BC$3="暦月",SUM(U56:AY56),""))</f>
        <v>0</v>
      </c>
      <c r="BA56" s="697"/>
      <c r="BB56" s="698">
        <f>IF($BC$3="４週",AZ56/4,IF($BC$3="暦月",(AZ56/($BC$8/7)),""))</f>
        <v>0</v>
      </c>
      <c r="BC56" s="697"/>
      <c r="BD56" s="690"/>
      <c r="BE56" s="691"/>
      <c r="BF56" s="691"/>
      <c r="BG56" s="691"/>
      <c r="BH56" s="692"/>
    </row>
    <row r="57" spans="2:60" ht="20.25" customHeight="1">
      <c r="B57" s="125"/>
      <c r="C57" s="672" t="s">
        <v>88</v>
      </c>
      <c r="D57" s="673"/>
      <c r="E57" s="674"/>
      <c r="F57" s="223"/>
      <c r="G57" s="223"/>
      <c r="H57" s="640" t="s">
        <v>125</v>
      </c>
      <c r="I57" s="653" t="s">
        <v>110</v>
      </c>
      <c r="J57" s="654"/>
      <c r="K57" s="654"/>
      <c r="L57" s="655"/>
      <c r="M57" s="643" t="s">
        <v>137</v>
      </c>
      <c r="N57" s="644"/>
      <c r="O57" s="645"/>
      <c r="P57" s="21" t="s">
        <v>18</v>
      </c>
      <c r="Q57" s="28"/>
      <c r="R57" s="28"/>
      <c r="S57" s="16"/>
      <c r="T57" s="58"/>
      <c r="U57" s="205" t="s">
        <v>215</v>
      </c>
      <c r="V57" s="206"/>
      <c r="W57" s="206" t="s">
        <v>215</v>
      </c>
      <c r="X57" s="206"/>
      <c r="Y57" s="206"/>
      <c r="Z57" s="206" t="s">
        <v>160</v>
      </c>
      <c r="AA57" s="207" t="s">
        <v>160</v>
      </c>
      <c r="AB57" s="205" t="s">
        <v>215</v>
      </c>
      <c r="AC57" s="206"/>
      <c r="AD57" s="206" t="s">
        <v>215</v>
      </c>
      <c r="AE57" s="206"/>
      <c r="AF57" s="206"/>
      <c r="AG57" s="206" t="s">
        <v>160</v>
      </c>
      <c r="AH57" s="207" t="s">
        <v>160</v>
      </c>
      <c r="AI57" s="205" t="s">
        <v>215</v>
      </c>
      <c r="AJ57" s="206"/>
      <c r="AK57" s="206" t="s">
        <v>215</v>
      </c>
      <c r="AL57" s="206"/>
      <c r="AM57" s="206"/>
      <c r="AN57" s="206" t="s">
        <v>160</v>
      </c>
      <c r="AO57" s="207" t="s">
        <v>160</v>
      </c>
      <c r="AP57" s="205" t="s">
        <v>215</v>
      </c>
      <c r="AQ57" s="206"/>
      <c r="AR57" s="206" t="s">
        <v>215</v>
      </c>
      <c r="AS57" s="206"/>
      <c r="AT57" s="206"/>
      <c r="AU57" s="206" t="s">
        <v>215</v>
      </c>
      <c r="AV57" s="207" t="s">
        <v>160</v>
      </c>
      <c r="AW57" s="205"/>
      <c r="AX57" s="206"/>
      <c r="AY57" s="206"/>
      <c r="AZ57" s="652"/>
      <c r="BA57" s="639"/>
      <c r="BB57" s="638"/>
      <c r="BC57" s="639"/>
      <c r="BD57" s="684"/>
      <c r="BE57" s="685"/>
      <c r="BF57" s="685"/>
      <c r="BG57" s="685"/>
      <c r="BH57" s="686"/>
    </row>
    <row r="58" spans="2:60" ht="20.25" customHeight="1">
      <c r="B58" s="123">
        <f>B55+1</f>
        <v>13</v>
      </c>
      <c r="C58" s="675"/>
      <c r="D58" s="676"/>
      <c r="E58" s="677"/>
      <c r="F58" s="223" t="str">
        <f>C57</f>
        <v>介護従業者</v>
      </c>
      <c r="G58" s="223"/>
      <c r="H58" s="641"/>
      <c r="I58" s="656"/>
      <c r="J58" s="657"/>
      <c r="K58" s="657"/>
      <c r="L58" s="658"/>
      <c r="M58" s="646"/>
      <c r="N58" s="647"/>
      <c r="O58" s="648"/>
      <c r="P58" s="23" t="s">
        <v>73</v>
      </c>
      <c r="Q58" s="24"/>
      <c r="R58" s="24"/>
      <c r="S58" s="19"/>
      <c r="T58" s="53"/>
      <c r="U58" s="199">
        <f>IF(U57="","",VLOOKUP(U57,'【記載例】シフト記号表（勤務時間帯）'!$D$6:$X$47,21,FALSE))</f>
        <v>6</v>
      </c>
      <c r="V58" s="200" t="str">
        <f>IF(V57="","",VLOOKUP(V57,'【記載例】シフト記号表（勤務時間帯）'!$D$6:$X$47,21,FALSE))</f>
        <v/>
      </c>
      <c r="W58" s="200">
        <f>IF(W57="","",VLOOKUP(W57,'【記載例】シフト記号表（勤務時間帯）'!$D$6:$X$47,21,FALSE))</f>
        <v>6</v>
      </c>
      <c r="X58" s="200" t="str">
        <f>IF(X57="","",VLOOKUP(X57,'【記載例】シフト記号表（勤務時間帯）'!$D$6:$X$47,21,FALSE))</f>
        <v/>
      </c>
      <c r="Y58" s="200" t="str">
        <f>IF(Y57="","",VLOOKUP(Y57,'【記載例】シフト記号表（勤務時間帯）'!$D$6:$X$47,21,FALSE))</f>
        <v/>
      </c>
      <c r="Z58" s="200">
        <f>IF(Z57="","",VLOOKUP(Z57,'【記載例】シフト記号表（勤務時間帯）'!$D$6:$X$47,21,FALSE))</f>
        <v>6</v>
      </c>
      <c r="AA58" s="201">
        <f>IF(AA57="","",VLOOKUP(AA57,'【記載例】シフト記号表（勤務時間帯）'!$D$6:$X$47,21,FALSE))</f>
        <v>6</v>
      </c>
      <c r="AB58" s="199">
        <f>IF(AB57="","",VLOOKUP(AB57,'【記載例】シフト記号表（勤務時間帯）'!$D$6:$X$47,21,FALSE))</f>
        <v>6</v>
      </c>
      <c r="AC58" s="200" t="str">
        <f>IF(AC57="","",VLOOKUP(AC57,'【記載例】シフト記号表（勤務時間帯）'!$D$6:$X$47,21,FALSE))</f>
        <v/>
      </c>
      <c r="AD58" s="200">
        <f>IF(AD57="","",VLOOKUP(AD57,'【記載例】シフト記号表（勤務時間帯）'!$D$6:$X$47,21,FALSE))</f>
        <v>6</v>
      </c>
      <c r="AE58" s="200" t="str">
        <f>IF(AE57="","",VLOOKUP(AE57,'【記載例】シフト記号表（勤務時間帯）'!$D$6:$X$47,21,FALSE))</f>
        <v/>
      </c>
      <c r="AF58" s="200" t="str">
        <f>IF(AF57="","",VLOOKUP(AF57,'【記載例】シフト記号表（勤務時間帯）'!$D$6:$X$47,21,FALSE))</f>
        <v/>
      </c>
      <c r="AG58" s="200">
        <f>IF(AG57="","",VLOOKUP(AG57,'【記載例】シフト記号表（勤務時間帯）'!$D$6:$X$47,21,FALSE))</f>
        <v>6</v>
      </c>
      <c r="AH58" s="201">
        <f>IF(AH57="","",VLOOKUP(AH57,'【記載例】シフト記号表（勤務時間帯）'!$D$6:$X$47,21,FALSE))</f>
        <v>6</v>
      </c>
      <c r="AI58" s="199">
        <f>IF(AI57="","",VLOOKUP(AI57,'【記載例】シフト記号表（勤務時間帯）'!$D$6:$X$47,21,FALSE))</f>
        <v>6</v>
      </c>
      <c r="AJ58" s="200" t="str">
        <f>IF(AJ57="","",VLOOKUP(AJ57,'【記載例】シフト記号表（勤務時間帯）'!$D$6:$X$47,21,FALSE))</f>
        <v/>
      </c>
      <c r="AK58" s="200">
        <f>IF(AK57="","",VLOOKUP(AK57,'【記載例】シフト記号表（勤務時間帯）'!$D$6:$X$47,21,FALSE))</f>
        <v>6</v>
      </c>
      <c r="AL58" s="200" t="str">
        <f>IF(AL57="","",VLOOKUP(AL57,'【記載例】シフト記号表（勤務時間帯）'!$D$6:$X$47,21,FALSE))</f>
        <v/>
      </c>
      <c r="AM58" s="200" t="str">
        <f>IF(AM57="","",VLOOKUP(AM57,'【記載例】シフト記号表（勤務時間帯）'!$D$6:$X$47,21,FALSE))</f>
        <v/>
      </c>
      <c r="AN58" s="200">
        <f>IF(AN57="","",VLOOKUP(AN57,'【記載例】シフト記号表（勤務時間帯）'!$D$6:$X$47,21,FALSE))</f>
        <v>6</v>
      </c>
      <c r="AO58" s="201">
        <f>IF(AO57="","",VLOOKUP(AO57,'【記載例】シフト記号表（勤務時間帯）'!$D$6:$X$47,21,FALSE))</f>
        <v>6</v>
      </c>
      <c r="AP58" s="199">
        <f>IF(AP57="","",VLOOKUP(AP57,'【記載例】シフト記号表（勤務時間帯）'!$D$6:$X$47,21,FALSE))</f>
        <v>6</v>
      </c>
      <c r="AQ58" s="200" t="str">
        <f>IF(AQ57="","",VLOOKUP(AQ57,'【記載例】シフト記号表（勤務時間帯）'!$D$6:$X$47,21,FALSE))</f>
        <v/>
      </c>
      <c r="AR58" s="200">
        <f>IF(AR57="","",VLOOKUP(AR57,'【記載例】シフト記号表（勤務時間帯）'!$D$6:$X$47,21,FALSE))</f>
        <v>6</v>
      </c>
      <c r="AS58" s="200" t="str">
        <f>IF(AS57="","",VLOOKUP(AS57,'【記載例】シフト記号表（勤務時間帯）'!$D$6:$X$47,21,FALSE))</f>
        <v/>
      </c>
      <c r="AT58" s="200" t="str">
        <f>IF(AT57="","",VLOOKUP(AT57,'【記載例】シフト記号表（勤務時間帯）'!$D$6:$X$47,21,FALSE))</f>
        <v/>
      </c>
      <c r="AU58" s="200">
        <f>IF(AU57="","",VLOOKUP(AU57,'【記載例】シフト記号表（勤務時間帯）'!$D$6:$X$47,21,FALSE))</f>
        <v>6</v>
      </c>
      <c r="AV58" s="201">
        <f>IF(AV57="","",VLOOKUP(AV57,'【記載例】シフト記号表（勤務時間帯）'!$D$6:$X$47,21,FALSE))</f>
        <v>6</v>
      </c>
      <c r="AW58" s="199" t="str">
        <f>IF(AW57="","",VLOOKUP(AW57,'【記載例】シフト記号表（勤務時間帯）'!$D$6:$X$47,21,FALSE))</f>
        <v/>
      </c>
      <c r="AX58" s="200" t="str">
        <f>IF(AX57="","",VLOOKUP(AX57,'【記載例】シフト記号表（勤務時間帯）'!$D$6:$X$47,21,FALSE))</f>
        <v/>
      </c>
      <c r="AY58" s="200" t="str">
        <f>IF(AY57="","",VLOOKUP(AY57,'【記載例】シフト記号表（勤務時間帯）'!$D$6:$X$47,21,FALSE))</f>
        <v/>
      </c>
      <c r="AZ58" s="693">
        <f>IF($BC$3="４週",SUM(U58:AV58),IF($BC$3="暦月",SUM(U58:AY58),""))</f>
        <v>96</v>
      </c>
      <c r="BA58" s="694"/>
      <c r="BB58" s="695">
        <f>IF($BC$3="４週",AZ58/4,IF($BC$3="暦月",(AZ58/($BC$8/7)),""))</f>
        <v>24</v>
      </c>
      <c r="BC58" s="694"/>
      <c r="BD58" s="687"/>
      <c r="BE58" s="688"/>
      <c r="BF58" s="688"/>
      <c r="BG58" s="688"/>
      <c r="BH58" s="689"/>
    </row>
    <row r="59" spans="2:60" ht="20.25" customHeight="1">
      <c r="B59" s="124"/>
      <c r="C59" s="678"/>
      <c r="D59" s="679"/>
      <c r="E59" s="680"/>
      <c r="F59" s="224"/>
      <c r="G59" s="224" t="str">
        <f>C57</f>
        <v>介護従業者</v>
      </c>
      <c r="H59" s="642"/>
      <c r="I59" s="659"/>
      <c r="J59" s="660"/>
      <c r="K59" s="660"/>
      <c r="L59" s="661"/>
      <c r="M59" s="649"/>
      <c r="N59" s="650"/>
      <c r="O59" s="651"/>
      <c r="P59" s="41" t="s">
        <v>74</v>
      </c>
      <c r="Q59" s="42"/>
      <c r="R59" s="42"/>
      <c r="S59" s="43"/>
      <c r="T59" s="59"/>
      <c r="U59" s="202" t="str">
        <f>IF(U57="","",VLOOKUP(U57,'【記載例】シフト記号表（勤務時間帯）'!$D$6:$Z$47,23,FALSE))</f>
        <v>-</v>
      </c>
      <c r="V59" s="203" t="str">
        <f>IF(V57="","",VLOOKUP(V57,'【記載例】シフト記号表（勤務時間帯）'!$D$6:$Z$47,23,FALSE))</f>
        <v/>
      </c>
      <c r="W59" s="203" t="str">
        <f>IF(W57="","",VLOOKUP(W57,'【記載例】シフト記号表（勤務時間帯）'!$D$6:$Z$47,23,FALSE))</f>
        <v>-</v>
      </c>
      <c r="X59" s="203" t="str">
        <f>IF(X57="","",VLOOKUP(X57,'【記載例】シフト記号表（勤務時間帯）'!$D$6:$Z$47,23,FALSE))</f>
        <v/>
      </c>
      <c r="Y59" s="203" t="str">
        <f>IF(Y57="","",VLOOKUP(Y57,'【記載例】シフト記号表（勤務時間帯）'!$D$6:$Z$47,23,FALSE))</f>
        <v/>
      </c>
      <c r="Z59" s="203" t="str">
        <f>IF(Z57="","",VLOOKUP(Z57,'【記載例】シフト記号表（勤務時間帯）'!$D$6:$Z$47,23,FALSE))</f>
        <v>-</v>
      </c>
      <c r="AA59" s="204" t="str">
        <f>IF(AA57="","",VLOOKUP(AA57,'【記載例】シフト記号表（勤務時間帯）'!$D$6:$Z$47,23,FALSE))</f>
        <v>-</v>
      </c>
      <c r="AB59" s="202" t="str">
        <f>IF(AB57="","",VLOOKUP(AB57,'【記載例】シフト記号表（勤務時間帯）'!$D$6:$Z$47,23,FALSE))</f>
        <v>-</v>
      </c>
      <c r="AC59" s="203" t="str">
        <f>IF(AC57="","",VLOOKUP(AC57,'【記載例】シフト記号表（勤務時間帯）'!$D$6:$Z$47,23,FALSE))</f>
        <v/>
      </c>
      <c r="AD59" s="203" t="str">
        <f>IF(AD57="","",VLOOKUP(AD57,'【記載例】シフト記号表（勤務時間帯）'!$D$6:$Z$47,23,FALSE))</f>
        <v>-</v>
      </c>
      <c r="AE59" s="203" t="str">
        <f>IF(AE57="","",VLOOKUP(AE57,'【記載例】シフト記号表（勤務時間帯）'!$D$6:$Z$47,23,FALSE))</f>
        <v/>
      </c>
      <c r="AF59" s="203" t="str">
        <f>IF(AF57="","",VLOOKUP(AF57,'【記載例】シフト記号表（勤務時間帯）'!$D$6:$Z$47,23,FALSE))</f>
        <v/>
      </c>
      <c r="AG59" s="203" t="str">
        <f>IF(AG57="","",VLOOKUP(AG57,'【記載例】シフト記号表（勤務時間帯）'!$D$6:$Z$47,23,FALSE))</f>
        <v>-</v>
      </c>
      <c r="AH59" s="204" t="str">
        <f>IF(AH57="","",VLOOKUP(AH57,'【記載例】シフト記号表（勤務時間帯）'!$D$6:$Z$47,23,FALSE))</f>
        <v>-</v>
      </c>
      <c r="AI59" s="202" t="str">
        <f>IF(AI57="","",VLOOKUP(AI57,'【記載例】シフト記号表（勤務時間帯）'!$D$6:$Z$47,23,FALSE))</f>
        <v>-</v>
      </c>
      <c r="AJ59" s="203" t="str">
        <f>IF(AJ57="","",VLOOKUP(AJ57,'【記載例】シフト記号表（勤務時間帯）'!$D$6:$Z$47,23,FALSE))</f>
        <v/>
      </c>
      <c r="AK59" s="203" t="str">
        <f>IF(AK57="","",VLOOKUP(AK57,'【記載例】シフト記号表（勤務時間帯）'!$D$6:$Z$47,23,FALSE))</f>
        <v>-</v>
      </c>
      <c r="AL59" s="203" t="str">
        <f>IF(AL57="","",VLOOKUP(AL57,'【記載例】シフト記号表（勤務時間帯）'!$D$6:$Z$47,23,FALSE))</f>
        <v/>
      </c>
      <c r="AM59" s="203" t="str">
        <f>IF(AM57="","",VLOOKUP(AM57,'【記載例】シフト記号表（勤務時間帯）'!$D$6:$Z$47,23,FALSE))</f>
        <v/>
      </c>
      <c r="AN59" s="203" t="str">
        <f>IF(AN57="","",VLOOKUP(AN57,'【記載例】シフト記号表（勤務時間帯）'!$D$6:$Z$47,23,FALSE))</f>
        <v>-</v>
      </c>
      <c r="AO59" s="204" t="str">
        <f>IF(AO57="","",VLOOKUP(AO57,'【記載例】シフト記号表（勤務時間帯）'!$D$6:$Z$47,23,FALSE))</f>
        <v>-</v>
      </c>
      <c r="AP59" s="202" t="str">
        <f>IF(AP57="","",VLOOKUP(AP57,'【記載例】シフト記号表（勤務時間帯）'!$D$6:$Z$47,23,FALSE))</f>
        <v>-</v>
      </c>
      <c r="AQ59" s="203" t="str">
        <f>IF(AQ57="","",VLOOKUP(AQ57,'【記載例】シフト記号表（勤務時間帯）'!$D$6:$Z$47,23,FALSE))</f>
        <v/>
      </c>
      <c r="AR59" s="203" t="str">
        <f>IF(AR57="","",VLOOKUP(AR57,'【記載例】シフト記号表（勤務時間帯）'!$D$6:$Z$47,23,FALSE))</f>
        <v>-</v>
      </c>
      <c r="AS59" s="203" t="str">
        <f>IF(AS57="","",VLOOKUP(AS57,'【記載例】シフト記号表（勤務時間帯）'!$D$6:$Z$47,23,FALSE))</f>
        <v/>
      </c>
      <c r="AT59" s="203" t="str">
        <f>IF(AT57="","",VLOOKUP(AT57,'【記載例】シフト記号表（勤務時間帯）'!$D$6:$Z$47,23,FALSE))</f>
        <v/>
      </c>
      <c r="AU59" s="203" t="str">
        <f>IF(AU57="","",VLOOKUP(AU57,'【記載例】シフト記号表（勤務時間帯）'!$D$6:$Z$47,23,FALSE))</f>
        <v>-</v>
      </c>
      <c r="AV59" s="204" t="str">
        <f>IF(AV57="","",VLOOKUP(AV57,'【記載例】シフト記号表（勤務時間帯）'!$D$6:$Z$47,23,FALSE))</f>
        <v>-</v>
      </c>
      <c r="AW59" s="202" t="str">
        <f>IF(AW57="","",VLOOKUP(AW57,'【記載例】シフト記号表（勤務時間帯）'!$D$6:$Z$47,23,FALSE))</f>
        <v/>
      </c>
      <c r="AX59" s="203" t="str">
        <f>IF(AX57="","",VLOOKUP(AX57,'【記載例】シフト記号表（勤務時間帯）'!$D$6:$Z$47,23,FALSE))</f>
        <v/>
      </c>
      <c r="AY59" s="203" t="str">
        <f>IF(AY57="","",VLOOKUP(AY57,'【記載例】シフト記号表（勤務時間帯）'!$D$6:$Z$47,23,FALSE))</f>
        <v/>
      </c>
      <c r="AZ59" s="696">
        <f>IF($BC$3="４週",SUM(U59:AV59),IF($BC$3="暦月",SUM(U59:AY59),""))</f>
        <v>0</v>
      </c>
      <c r="BA59" s="697"/>
      <c r="BB59" s="698">
        <f>IF($BC$3="４週",AZ59/4,IF($BC$3="暦月",(AZ59/($BC$8/7)),""))</f>
        <v>0</v>
      </c>
      <c r="BC59" s="697"/>
      <c r="BD59" s="690"/>
      <c r="BE59" s="691"/>
      <c r="BF59" s="691"/>
      <c r="BG59" s="691"/>
      <c r="BH59" s="692"/>
    </row>
    <row r="60" spans="2:60" ht="20.25" customHeight="1">
      <c r="B60" s="125"/>
      <c r="C60" s="672" t="s">
        <v>88</v>
      </c>
      <c r="D60" s="673"/>
      <c r="E60" s="674"/>
      <c r="F60" s="223"/>
      <c r="G60" s="223"/>
      <c r="H60" s="640" t="s">
        <v>125</v>
      </c>
      <c r="I60" s="653" t="s">
        <v>110</v>
      </c>
      <c r="J60" s="654"/>
      <c r="K60" s="654"/>
      <c r="L60" s="655"/>
      <c r="M60" s="643" t="s">
        <v>138</v>
      </c>
      <c r="N60" s="644"/>
      <c r="O60" s="645"/>
      <c r="P60" s="21" t="s">
        <v>18</v>
      </c>
      <c r="Q60" s="28"/>
      <c r="R60" s="28"/>
      <c r="S60" s="16"/>
      <c r="T60" s="58"/>
      <c r="U60" s="205" t="s">
        <v>163</v>
      </c>
      <c r="V60" s="206" t="s">
        <v>163</v>
      </c>
      <c r="W60" s="206" t="s">
        <v>216</v>
      </c>
      <c r="X60" s="206"/>
      <c r="Y60" s="206"/>
      <c r="Z60" s="206"/>
      <c r="AA60" s="207" t="s">
        <v>163</v>
      </c>
      <c r="AB60" s="205" t="s">
        <v>216</v>
      </c>
      <c r="AC60" s="206" t="s">
        <v>163</v>
      </c>
      <c r="AD60" s="206" t="s">
        <v>163</v>
      </c>
      <c r="AE60" s="206"/>
      <c r="AF60" s="206"/>
      <c r="AG60" s="206"/>
      <c r="AH60" s="207" t="s">
        <v>216</v>
      </c>
      <c r="AI60" s="205" t="s">
        <v>163</v>
      </c>
      <c r="AJ60" s="206" t="s">
        <v>163</v>
      </c>
      <c r="AK60" s="206" t="s">
        <v>163</v>
      </c>
      <c r="AL60" s="206"/>
      <c r="AM60" s="206"/>
      <c r="AN60" s="206"/>
      <c r="AO60" s="207" t="s">
        <v>163</v>
      </c>
      <c r="AP60" s="205" t="s">
        <v>216</v>
      </c>
      <c r="AQ60" s="206" t="s">
        <v>163</v>
      </c>
      <c r="AR60" s="206" t="s">
        <v>163</v>
      </c>
      <c r="AS60" s="206"/>
      <c r="AT60" s="206"/>
      <c r="AU60" s="206"/>
      <c r="AV60" s="207" t="s">
        <v>163</v>
      </c>
      <c r="AW60" s="205"/>
      <c r="AX60" s="206"/>
      <c r="AY60" s="206"/>
      <c r="AZ60" s="652"/>
      <c r="BA60" s="639"/>
      <c r="BB60" s="638"/>
      <c r="BC60" s="639"/>
      <c r="BD60" s="684"/>
      <c r="BE60" s="685"/>
      <c r="BF60" s="685"/>
      <c r="BG60" s="685"/>
      <c r="BH60" s="686"/>
    </row>
    <row r="61" spans="2:60" ht="20.25" customHeight="1">
      <c r="B61" s="123">
        <f>B58+1</f>
        <v>14</v>
      </c>
      <c r="C61" s="675"/>
      <c r="D61" s="676"/>
      <c r="E61" s="677"/>
      <c r="F61" s="223" t="str">
        <f>C60</f>
        <v>介護従業者</v>
      </c>
      <c r="G61" s="223"/>
      <c r="H61" s="641"/>
      <c r="I61" s="656"/>
      <c r="J61" s="657"/>
      <c r="K61" s="657"/>
      <c r="L61" s="658"/>
      <c r="M61" s="646"/>
      <c r="N61" s="647"/>
      <c r="O61" s="648"/>
      <c r="P61" s="23" t="s">
        <v>73</v>
      </c>
      <c r="Q61" s="24"/>
      <c r="R61" s="24"/>
      <c r="S61" s="19"/>
      <c r="T61" s="53"/>
      <c r="U61" s="199">
        <f>IF(U60="","",VLOOKUP(U60,'【記載例】シフト記号表（勤務時間帯）'!$D$6:$X$47,21,FALSE))</f>
        <v>4.0000000000000018</v>
      </c>
      <c r="V61" s="200">
        <f>IF(V60="","",VLOOKUP(V60,'【記載例】シフト記号表（勤務時間帯）'!$D$6:$X$47,21,FALSE))</f>
        <v>4.0000000000000018</v>
      </c>
      <c r="W61" s="200">
        <f>IF(W60="","",VLOOKUP(W60,'【記載例】シフト記号表（勤務時間帯）'!$D$6:$X$47,21,FALSE))</f>
        <v>4.0000000000000018</v>
      </c>
      <c r="X61" s="200" t="str">
        <f>IF(X60="","",VLOOKUP(X60,'【記載例】シフト記号表（勤務時間帯）'!$D$6:$X$47,21,FALSE))</f>
        <v/>
      </c>
      <c r="Y61" s="200" t="str">
        <f>IF(Y60="","",VLOOKUP(Y60,'【記載例】シフト記号表（勤務時間帯）'!$D$6:$X$47,21,FALSE))</f>
        <v/>
      </c>
      <c r="Z61" s="200" t="str">
        <f>IF(Z60="","",VLOOKUP(Z60,'【記載例】シフト記号表（勤務時間帯）'!$D$6:$X$47,21,FALSE))</f>
        <v/>
      </c>
      <c r="AA61" s="201">
        <f>IF(AA60="","",VLOOKUP(AA60,'【記載例】シフト記号表（勤務時間帯）'!$D$6:$X$47,21,FALSE))</f>
        <v>4.0000000000000018</v>
      </c>
      <c r="AB61" s="199">
        <f>IF(AB60="","",VLOOKUP(AB60,'【記載例】シフト記号表（勤務時間帯）'!$D$6:$X$47,21,FALSE))</f>
        <v>4.0000000000000018</v>
      </c>
      <c r="AC61" s="200">
        <f>IF(AC60="","",VLOOKUP(AC60,'【記載例】シフト記号表（勤務時間帯）'!$D$6:$X$47,21,FALSE))</f>
        <v>4.0000000000000018</v>
      </c>
      <c r="AD61" s="200">
        <f>IF(AD60="","",VLOOKUP(AD60,'【記載例】シフト記号表（勤務時間帯）'!$D$6:$X$47,21,FALSE))</f>
        <v>4.0000000000000018</v>
      </c>
      <c r="AE61" s="200" t="str">
        <f>IF(AE60="","",VLOOKUP(AE60,'【記載例】シフト記号表（勤務時間帯）'!$D$6:$X$47,21,FALSE))</f>
        <v/>
      </c>
      <c r="AF61" s="200" t="str">
        <f>IF(AF60="","",VLOOKUP(AF60,'【記載例】シフト記号表（勤務時間帯）'!$D$6:$X$47,21,FALSE))</f>
        <v/>
      </c>
      <c r="AG61" s="200" t="str">
        <f>IF(AG60="","",VLOOKUP(AG60,'【記載例】シフト記号表（勤務時間帯）'!$D$6:$X$47,21,FALSE))</f>
        <v/>
      </c>
      <c r="AH61" s="201">
        <f>IF(AH60="","",VLOOKUP(AH60,'【記載例】シフト記号表（勤務時間帯）'!$D$6:$X$47,21,FALSE))</f>
        <v>4.0000000000000018</v>
      </c>
      <c r="AI61" s="199">
        <f>IF(AI60="","",VLOOKUP(AI60,'【記載例】シフト記号表（勤務時間帯）'!$D$6:$X$47,21,FALSE))</f>
        <v>4.0000000000000018</v>
      </c>
      <c r="AJ61" s="200">
        <f>IF(AJ60="","",VLOOKUP(AJ60,'【記載例】シフト記号表（勤務時間帯）'!$D$6:$X$47,21,FALSE))</f>
        <v>4.0000000000000018</v>
      </c>
      <c r="AK61" s="200">
        <f>IF(AK60="","",VLOOKUP(AK60,'【記載例】シフト記号表（勤務時間帯）'!$D$6:$X$47,21,FALSE))</f>
        <v>4.0000000000000018</v>
      </c>
      <c r="AL61" s="200" t="str">
        <f>IF(AL60="","",VLOOKUP(AL60,'【記載例】シフト記号表（勤務時間帯）'!$D$6:$X$47,21,FALSE))</f>
        <v/>
      </c>
      <c r="AM61" s="200" t="str">
        <f>IF(AM60="","",VLOOKUP(AM60,'【記載例】シフト記号表（勤務時間帯）'!$D$6:$X$47,21,FALSE))</f>
        <v/>
      </c>
      <c r="AN61" s="200" t="str">
        <f>IF(AN60="","",VLOOKUP(AN60,'【記載例】シフト記号表（勤務時間帯）'!$D$6:$X$47,21,FALSE))</f>
        <v/>
      </c>
      <c r="AO61" s="201">
        <f>IF(AO60="","",VLOOKUP(AO60,'【記載例】シフト記号表（勤務時間帯）'!$D$6:$X$47,21,FALSE))</f>
        <v>4.0000000000000018</v>
      </c>
      <c r="AP61" s="199">
        <f>IF(AP60="","",VLOOKUP(AP60,'【記載例】シフト記号表（勤務時間帯）'!$D$6:$X$47,21,FALSE))</f>
        <v>4.0000000000000018</v>
      </c>
      <c r="AQ61" s="200">
        <f>IF(AQ60="","",VLOOKUP(AQ60,'【記載例】シフト記号表（勤務時間帯）'!$D$6:$X$47,21,FALSE))</f>
        <v>4.0000000000000018</v>
      </c>
      <c r="AR61" s="200">
        <f>IF(AR60="","",VLOOKUP(AR60,'【記載例】シフト記号表（勤務時間帯）'!$D$6:$X$47,21,FALSE))</f>
        <v>4.0000000000000018</v>
      </c>
      <c r="AS61" s="200" t="str">
        <f>IF(AS60="","",VLOOKUP(AS60,'【記載例】シフト記号表（勤務時間帯）'!$D$6:$X$47,21,FALSE))</f>
        <v/>
      </c>
      <c r="AT61" s="200" t="str">
        <f>IF(AT60="","",VLOOKUP(AT60,'【記載例】シフト記号表（勤務時間帯）'!$D$6:$X$47,21,FALSE))</f>
        <v/>
      </c>
      <c r="AU61" s="200" t="str">
        <f>IF(AU60="","",VLOOKUP(AU60,'【記載例】シフト記号表（勤務時間帯）'!$D$6:$X$47,21,FALSE))</f>
        <v/>
      </c>
      <c r="AV61" s="201">
        <f>IF(AV60="","",VLOOKUP(AV60,'【記載例】シフト記号表（勤務時間帯）'!$D$6:$X$47,21,FALSE))</f>
        <v>4.0000000000000018</v>
      </c>
      <c r="AW61" s="199" t="str">
        <f>IF(AW60="","",VLOOKUP(AW60,'【記載例】シフト記号表（勤務時間帯）'!$D$6:$X$47,21,FALSE))</f>
        <v/>
      </c>
      <c r="AX61" s="200" t="str">
        <f>IF(AX60="","",VLOOKUP(AX60,'【記載例】シフト記号表（勤務時間帯）'!$D$6:$X$47,21,FALSE))</f>
        <v/>
      </c>
      <c r="AY61" s="200" t="str">
        <f>IF(AY60="","",VLOOKUP(AY60,'【記載例】シフト記号表（勤務時間帯）'!$D$6:$X$47,21,FALSE))</f>
        <v/>
      </c>
      <c r="AZ61" s="693">
        <f>IF($BC$3="４週",SUM(U61:AV61),IF($BC$3="暦月",SUM(U61:AY61),""))</f>
        <v>64.000000000000014</v>
      </c>
      <c r="BA61" s="694"/>
      <c r="BB61" s="695">
        <f>IF($BC$3="４週",AZ61/4,IF($BC$3="暦月",(AZ61/($BC$8/7)),""))</f>
        <v>16.000000000000004</v>
      </c>
      <c r="BC61" s="694"/>
      <c r="BD61" s="687"/>
      <c r="BE61" s="688"/>
      <c r="BF61" s="688"/>
      <c r="BG61" s="688"/>
      <c r="BH61" s="689"/>
    </row>
    <row r="62" spans="2:60" ht="20.25" customHeight="1">
      <c r="B62" s="124"/>
      <c r="C62" s="678"/>
      <c r="D62" s="679"/>
      <c r="E62" s="680"/>
      <c r="F62" s="224"/>
      <c r="G62" s="224" t="str">
        <f>C60</f>
        <v>介護従業者</v>
      </c>
      <c r="H62" s="642"/>
      <c r="I62" s="659"/>
      <c r="J62" s="660"/>
      <c r="K62" s="660"/>
      <c r="L62" s="661"/>
      <c r="M62" s="649"/>
      <c r="N62" s="650"/>
      <c r="O62" s="651"/>
      <c r="P62" s="41" t="s">
        <v>74</v>
      </c>
      <c r="Q62" s="42"/>
      <c r="R62" s="42"/>
      <c r="S62" s="43"/>
      <c r="T62" s="59"/>
      <c r="U62" s="202" t="str">
        <f>IF(U60="","",VLOOKUP(U60,'【記載例】シフト記号表（勤務時間帯）'!$D$6:$Z$47,23,FALSE))</f>
        <v>-</v>
      </c>
      <c r="V62" s="203" t="str">
        <f>IF(V60="","",VLOOKUP(V60,'【記載例】シフト記号表（勤務時間帯）'!$D$6:$Z$47,23,FALSE))</f>
        <v>-</v>
      </c>
      <c r="W62" s="203" t="str">
        <f>IF(W60="","",VLOOKUP(W60,'【記載例】シフト記号表（勤務時間帯）'!$D$6:$Z$47,23,FALSE))</f>
        <v>-</v>
      </c>
      <c r="X62" s="203" t="str">
        <f>IF(X60="","",VLOOKUP(X60,'【記載例】シフト記号表（勤務時間帯）'!$D$6:$Z$47,23,FALSE))</f>
        <v/>
      </c>
      <c r="Y62" s="203" t="str">
        <f>IF(Y60="","",VLOOKUP(Y60,'【記載例】シフト記号表（勤務時間帯）'!$D$6:$Z$47,23,FALSE))</f>
        <v/>
      </c>
      <c r="Z62" s="203" t="str">
        <f>IF(Z60="","",VLOOKUP(Z60,'【記載例】シフト記号表（勤務時間帯）'!$D$6:$Z$47,23,FALSE))</f>
        <v/>
      </c>
      <c r="AA62" s="204" t="str">
        <f>IF(AA60="","",VLOOKUP(AA60,'【記載例】シフト記号表（勤務時間帯）'!$D$6:$Z$47,23,FALSE))</f>
        <v>-</v>
      </c>
      <c r="AB62" s="202" t="str">
        <f>IF(AB60="","",VLOOKUP(AB60,'【記載例】シフト記号表（勤務時間帯）'!$D$6:$Z$47,23,FALSE))</f>
        <v>-</v>
      </c>
      <c r="AC62" s="203" t="str">
        <f>IF(AC60="","",VLOOKUP(AC60,'【記載例】シフト記号表（勤務時間帯）'!$D$6:$Z$47,23,FALSE))</f>
        <v>-</v>
      </c>
      <c r="AD62" s="203" t="str">
        <f>IF(AD60="","",VLOOKUP(AD60,'【記載例】シフト記号表（勤務時間帯）'!$D$6:$Z$47,23,FALSE))</f>
        <v>-</v>
      </c>
      <c r="AE62" s="203" t="str">
        <f>IF(AE60="","",VLOOKUP(AE60,'【記載例】シフト記号表（勤務時間帯）'!$D$6:$Z$47,23,FALSE))</f>
        <v/>
      </c>
      <c r="AF62" s="203" t="str">
        <f>IF(AF60="","",VLOOKUP(AF60,'【記載例】シフト記号表（勤務時間帯）'!$D$6:$Z$47,23,FALSE))</f>
        <v/>
      </c>
      <c r="AG62" s="203" t="str">
        <f>IF(AG60="","",VLOOKUP(AG60,'【記載例】シフト記号表（勤務時間帯）'!$D$6:$Z$47,23,FALSE))</f>
        <v/>
      </c>
      <c r="AH62" s="204" t="str">
        <f>IF(AH60="","",VLOOKUP(AH60,'【記載例】シフト記号表（勤務時間帯）'!$D$6:$Z$47,23,FALSE))</f>
        <v>-</v>
      </c>
      <c r="AI62" s="202" t="str">
        <f>IF(AI60="","",VLOOKUP(AI60,'【記載例】シフト記号表（勤務時間帯）'!$D$6:$Z$47,23,FALSE))</f>
        <v>-</v>
      </c>
      <c r="AJ62" s="203" t="str">
        <f>IF(AJ60="","",VLOOKUP(AJ60,'【記載例】シフト記号表（勤務時間帯）'!$D$6:$Z$47,23,FALSE))</f>
        <v>-</v>
      </c>
      <c r="AK62" s="203" t="str">
        <f>IF(AK60="","",VLOOKUP(AK60,'【記載例】シフト記号表（勤務時間帯）'!$D$6:$Z$47,23,FALSE))</f>
        <v>-</v>
      </c>
      <c r="AL62" s="203" t="str">
        <f>IF(AL60="","",VLOOKUP(AL60,'【記載例】シフト記号表（勤務時間帯）'!$D$6:$Z$47,23,FALSE))</f>
        <v/>
      </c>
      <c r="AM62" s="203" t="str">
        <f>IF(AM60="","",VLOOKUP(AM60,'【記載例】シフト記号表（勤務時間帯）'!$D$6:$Z$47,23,FALSE))</f>
        <v/>
      </c>
      <c r="AN62" s="203" t="str">
        <f>IF(AN60="","",VLOOKUP(AN60,'【記載例】シフト記号表（勤務時間帯）'!$D$6:$Z$47,23,FALSE))</f>
        <v/>
      </c>
      <c r="AO62" s="204" t="str">
        <f>IF(AO60="","",VLOOKUP(AO60,'【記載例】シフト記号表（勤務時間帯）'!$D$6:$Z$47,23,FALSE))</f>
        <v>-</v>
      </c>
      <c r="AP62" s="202" t="str">
        <f>IF(AP60="","",VLOOKUP(AP60,'【記載例】シフト記号表（勤務時間帯）'!$D$6:$Z$47,23,FALSE))</f>
        <v>-</v>
      </c>
      <c r="AQ62" s="203" t="str">
        <f>IF(AQ60="","",VLOOKUP(AQ60,'【記載例】シフト記号表（勤務時間帯）'!$D$6:$Z$47,23,FALSE))</f>
        <v>-</v>
      </c>
      <c r="AR62" s="203" t="str">
        <f>IF(AR60="","",VLOOKUP(AR60,'【記載例】シフト記号表（勤務時間帯）'!$D$6:$Z$47,23,FALSE))</f>
        <v>-</v>
      </c>
      <c r="AS62" s="203" t="str">
        <f>IF(AS60="","",VLOOKUP(AS60,'【記載例】シフト記号表（勤務時間帯）'!$D$6:$Z$47,23,FALSE))</f>
        <v/>
      </c>
      <c r="AT62" s="203" t="str">
        <f>IF(AT60="","",VLOOKUP(AT60,'【記載例】シフト記号表（勤務時間帯）'!$D$6:$Z$47,23,FALSE))</f>
        <v/>
      </c>
      <c r="AU62" s="203" t="str">
        <f>IF(AU60="","",VLOOKUP(AU60,'【記載例】シフト記号表（勤務時間帯）'!$D$6:$Z$47,23,FALSE))</f>
        <v/>
      </c>
      <c r="AV62" s="204" t="str">
        <f>IF(AV60="","",VLOOKUP(AV60,'【記載例】シフト記号表（勤務時間帯）'!$D$6:$Z$47,23,FALSE))</f>
        <v>-</v>
      </c>
      <c r="AW62" s="202" t="str">
        <f>IF(AW60="","",VLOOKUP(AW60,'【記載例】シフト記号表（勤務時間帯）'!$D$6:$Z$47,23,FALSE))</f>
        <v/>
      </c>
      <c r="AX62" s="203" t="str">
        <f>IF(AX60="","",VLOOKUP(AX60,'【記載例】シフト記号表（勤務時間帯）'!$D$6:$Z$47,23,FALSE))</f>
        <v/>
      </c>
      <c r="AY62" s="203" t="str">
        <f>IF(AY60="","",VLOOKUP(AY60,'【記載例】シフト記号表（勤務時間帯）'!$D$6:$Z$47,23,FALSE))</f>
        <v/>
      </c>
      <c r="AZ62" s="696">
        <f>IF($BC$3="４週",SUM(U62:AV62),IF($BC$3="暦月",SUM(U62:AY62),""))</f>
        <v>0</v>
      </c>
      <c r="BA62" s="697"/>
      <c r="BB62" s="698">
        <f>IF($BC$3="４週",AZ62/4,IF($BC$3="暦月",(AZ62/($BC$8/7)),""))</f>
        <v>0</v>
      </c>
      <c r="BC62" s="697"/>
      <c r="BD62" s="690"/>
      <c r="BE62" s="691"/>
      <c r="BF62" s="691"/>
      <c r="BG62" s="691"/>
      <c r="BH62" s="692"/>
    </row>
    <row r="63" spans="2:60" ht="20.25" customHeight="1">
      <c r="B63" s="125"/>
      <c r="C63" s="672" t="s">
        <v>88</v>
      </c>
      <c r="D63" s="673"/>
      <c r="E63" s="674"/>
      <c r="F63" s="223"/>
      <c r="G63" s="223"/>
      <c r="H63" s="640" t="s">
        <v>125</v>
      </c>
      <c r="I63" s="653" t="s">
        <v>110</v>
      </c>
      <c r="J63" s="654"/>
      <c r="K63" s="654"/>
      <c r="L63" s="655"/>
      <c r="M63" s="643" t="s">
        <v>139</v>
      </c>
      <c r="N63" s="644"/>
      <c r="O63" s="645"/>
      <c r="P63" s="21" t="s">
        <v>18</v>
      </c>
      <c r="Q63" s="28"/>
      <c r="R63" s="28"/>
      <c r="S63" s="16"/>
      <c r="T63" s="58"/>
      <c r="U63" s="205" t="s">
        <v>217</v>
      </c>
      <c r="V63" s="206" t="s">
        <v>217</v>
      </c>
      <c r="W63" s="206" t="s">
        <v>162</v>
      </c>
      <c r="X63" s="206" t="s">
        <v>162</v>
      </c>
      <c r="Y63" s="206"/>
      <c r="Z63" s="206"/>
      <c r="AA63" s="207"/>
      <c r="AB63" s="205" t="s">
        <v>217</v>
      </c>
      <c r="AC63" s="206" t="s">
        <v>217</v>
      </c>
      <c r="AD63" s="206" t="s">
        <v>162</v>
      </c>
      <c r="AE63" s="206" t="s">
        <v>162</v>
      </c>
      <c r="AF63" s="206"/>
      <c r="AG63" s="206"/>
      <c r="AH63" s="207"/>
      <c r="AI63" s="205" t="s">
        <v>217</v>
      </c>
      <c r="AJ63" s="206" t="s">
        <v>162</v>
      </c>
      <c r="AK63" s="206" t="s">
        <v>162</v>
      </c>
      <c r="AL63" s="206" t="s">
        <v>217</v>
      </c>
      <c r="AM63" s="206"/>
      <c r="AN63" s="206"/>
      <c r="AO63" s="207"/>
      <c r="AP63" s="205" t="s">
        <v>217</v>
      </c>
      <c r="AQ63" s="206" t="s">
        <v>162</v>
      </c>
      <c r="AR63" s="206" t="s">
        <v>162</v>
      </c>
      <c r="AS63" s="206" t="s">
        <v>162</v>
      </c>
      <c r="AT63" s="206"/>
      <c r="AU63" s="206"/>
      <c r="AV63" s="207"/>
      <c r="AW63" s="205"/>
      <c r="AX63" s="206"/>
      <c r="AY63" s="206"/>
      <c r="AZ63" s="652"/>
      <c r="BA63" s="639"/>
      <c r="BB63" s="638"/>
      <c r="BC63" s="639"/>
      <c r="BD63" s="684"/>
      <c r="BE63" s="685"/>
      <c r="BF63" s="685"/>
      <c r="BG63" s="685"/>
      <c r="BH63" s="686"/>
    </row>
    <row r="64" spans="2:60" ht="20.25" customHeight="1">
      <c r="B64" s="123">
        <f>B61+1</f>
        <v>15</v>
      </c>
      <c r="C64" s="675"/>
      <c r="D64" s="676"/>
      <c r="E64" s="677"/>
      <c r="F64" s="223" t="str">
        <f>C63</f>
        <v>介護従業者</v>
      </c>
      <c r="G64" s="223"/>
      <c r="H64" s="641"/>
      <c r="I64" s="656"/>
      <c r="J64" s="657"/>
      <c r="K64" s="657"/>
      <c r="L64" s="658"/>
      <c r="M64" s="646"/>
      <c r="N64" s="647"/>
      <c r="O64" s="648"/>
      <c r="P64" s="23" t="s">
        <v>73</v>
      </c>
      <c r="Q64" s="24"/>
      <c r="R64" s="24"/>
      <c r="S64" s="19"/>
      <c r="T64" s="53"/>
      <c r="U64" s="199">
        <f>IF(U63="","",VLOOKUP(U63,'【記載例】シフト記号表（勤務時間帯）'!$D$6:$X$47,21,FALSE))</f>
        <v>2.4999999999999991</v>
      </c>
      <c r="V64" s="200">
        <f>IF(V63="","",VLOOKUP(V63,'【記載例】シフト記号表（勤務時間帯）'!$D$6:$X$47,21,FALSE))</f>
        <v>2.4999999999999991</v>
      </c>
      <c r="W64" s="200">
        <f>IF(W63="","",VLOOKUP(W63,'【記載例】シフト記号表（勤務時間帯）'!$D$6:$X$47,21,FALSE))</f>
        <v>2.4999999999999991</v>
      </c>
      <c r="X64" s="200">
        <f>IF(X63="","",VLOOKUP(X63,'【記載例】シフト記号表（勤務時間帯）'!$D$6:$X$47,21,FALSE))</f>
        <v>2.4999999999999991</v>
      </c>
      <c r="Y64" s="200" t="str">
        <f>IF(Y63="","",VLOOKUP(Y63,'【記載例】シフト記号表（勤務時間帯）'!$D$6:$X$47,21,FALSE))</f>
        <v/>
      </c>
      <c r="Z64" s="200" t="str">
        <f>IF(Z63="","",VLOOKUP(Z63,'【記載例】シフト記号表（勤務時間帯）'!$D$6:$X$47,21,FALSE))</f>
        <v/>
      </c>
      <c r="AA64" s="201" t="str">
        <f>IF(AA63="","",VLOOKUP(AA63,'【記載例】シフト記号表（勤務時間帯）'!$D$6:$X$47,21,FALSE))</f>
        <v/>
      </c>
      <c r="AB64" s="199">
        <f>IF(AB63="","",VLOOKUP(AB63,'【記載例】シフト記号表（勤務時間帯）'!$D$6:$X$47,21,FALSE))</f>
        <v>2.4999999999999991</v>
      </c>
      <c r="AC64" s="200">
        <f>IF(AC63="","",VLOOKUP(AC63,'【記載例】シフト記号表（勤務時間帯）'!$D$6:$X$47,21,FALSE))</f>
        <v>2.4999999999999991</v>
      </c>
      <c r="AD64" s="200">
        <f>IF(AD63="","",VLOOKUP(AD63,'【記載例】シフト記号表（勤務時間帯）'!$D$6:$X$47,21,FALSE))</f>
        <v>2.4999999999999991</v>
      </c>
      <c r="AE64" s="200">
        <f>IF(AE63="","",VLOOKUP(AE63,'【記載例】シフト記号表（勤務時間帯）'!$D$6:$X$47,21,FALSE))</f>
        <v>2.4999999999999991</v>
      </c>
      <c r="AF64" s="200" t="str">
        <f>IF(AF63="","",VLOOKUP(AF63,'【記載例】シフト記号表（勤務時間帯）'!$D$6:$X$47,21,FALSE))</f>
        <v/>
      </c>
      <c r="AG64" s="200" t="str">
        <f>IF(AG63="","",VLOOKUP(AG63,'【記載例】シフト記号表（勤務時間帯）'!$D$6:$X$47,21,FALSE))</f>
        <v/>
      </c>
      <c r="AH64" s="201" t="str">
        <f>IF(AH63="","",VLOOKUP(AH63,'【記載例】シフト記号表（勤務時間帯）'!$D$6:$X$47,21,FALSE))</f>
        <v/>
      </c>
      <c r="AI64" s="199">
        <f>IF(AI63="","",VLOOKUP(AI63,'【記載例】シフト記号表（勤務時間帯）'!$D$6:$X$47,21,FALSE))</f>
        <v>2.4999999999999991</v>
      </c>
      <c r="AJ64" s="200">
        <f>IF(AJ63="","",VLOOKUP(AJ63,'【記載例】シフト記号表（勤務時間帯）'!$D$6:$X$47,21,FALSE))</f>
        <v>2.4999999999999991</v>
      </c>
      <c r="AK64" s="200">
        <f>IF(AK63="","",VLOOKUP(AK63,'【記載例】シフト記号表（勤務時間帯）'!$D$6:$X$47,21,FALSE))</f>
        <v>2.4999999999999991</v>
      </c>
      <c r="AL64" s="200">
        <f>IF(AL63="","",VLOOKUP(AL63,'【記載例】シフト記号表（勤務時間帯）'!$D$6:$X$47,21,FALSE))</f>
        <v>2.4999999999999991</v>
      </c>
      <c r="AM64" s="200" t="str">
        <f>IF(AM63="","",VLOOKUP(AM63,'【記載例】シフト記号表（勤務時間帯）'!$D$6:$X$47,21,FALSE))</f>
        <v/>
      </c>
      <c r="AN64" s="200" t="str">
        <f>IF(AN63="","",VLOOKUP(AN63,'【記載例】シフト記号表（勤務時間帯）'!$D$6:$X$47,21,FALSE))</f>
        <v/>
      </c>
      <c r="AO64" s="201" t="str">
        <f>IF(AO63="","",VLOOKUP(AO63,'【記載例】シフト記号表（勤務時間帯）'!$D$6:$X$47,21,FALSE))</f>
        <v/>
      </c>
      <c r="AP64" s="199">
        <f>IF(AP63="","",VLOOKUP(AP63,'【記載例】シフト記号表（勤務時間帯）'!$D$6:$X$47,21,FALSE))</f>
        <v>2.4999999999999991</v>
      </c>
      <c r="AQ64" s="200">
        <f>IF(AQ63="","",VLOOKUP(AQ63,'【記載例】シフト記号表（勤務時間帯）'!$D$6:$X$47,21,FALSE))</f>
        <v>2.4999999999999991</v>
      </c>
      <c r="AR64" s="200">
        <f>IF(AR63="","",VLOOKUP(AR63,'【記載例】シフト記号表（勤務時間帯）'!$D$6:$X$47,21,FALSE))</f>
        <v>2.4999999999999991</v>
      </c>
      <c r="AS64" s="200">
        <f>IF(AS63="","",VLOOKUP(AS63,'【記載例】シフト記号表（勤務時間帯）'!$D$6:$X$47,21,FALSE))</f>
        <v>2.4999999999999991</v>
      </c>
      <c r="AT64" s="200" t="str">
        <f>IF(AT63="","",VLOOKUP(AT63,'【記載例】シフト記号表（勤務時間帯）'!$D$6:$X$47,21,FALSE))</f>
        <v/>
      </c>
      <c r="AU64" s="200" t="str">
        <f>IF(AU63="","",VLOOKUP(AU63,'【記載例】シフト記号表（勤務時間帯）'!$D$6:$X$47,21,FALSE))</f>
        <v/>
      </c>
      <c r="AV64" s="201" t="str">
        <f>IF(AV63="","",VLOOKUP(AV63,'【記載例】シフト記号表（勤務時間帯）'!$D$6:$X$47,21,FALSE))</f>
        <v/>
      </c>
      <c r="AW64" s="199" t="str">
        <f>IF(AW63="","",VLOOKUP(AW63,'【記載例】シフト記号表（勤務時間帯）'!$D$6:$X$47,21,FALSE))</f>
        <v/>
      </c>
      <c r="AX64" s="200" t="str">
        <f>IF(AX63="","",VLOOKUP(AX63,'【記載例】シフト記号表（勤務時間帯）'!$D$6:$X$47,21,FALSE))</f>
        <v/>
      </c>
      <c r="AY64" s="200" t="str">
        <f>IF(AY63="","",VLOOKUP(AY63,'【記載例】シフト記号表（勤務時間帯）'!$D$6:$X$47,21,FALSE))</f>
        <v/>
      </c>
      <c r="AZ64" s="693">
        <f>IF($BC$3="４週",SUM(U64:AV64),IF($BC$3="暦月",SUM(U64:AY64),""))</f>
        <v>39.999999999999993</v>
      </c>
      <c r="BA64" s="694"/>
      <c r="BB64" s="695">
        <f>IF($BC$3="４週",AZ64/4,IF($BC$3="暦月",(AZ64/($BC$8/7)),""))</f>
        <v>9.9999999999999982</v>
      </c>
      <c r="BC64" s="694"/>
      <c r="BD64" s="687"/>
      <c r="BE64" s="688"/>
      <c r="BF64" s="688"/>
      <c r="BG64" s="688"/>
      <c r="BH64" s="689"/>
    </row>
    <row r="65" spans="2:60" ht="20.25" customHeight="1">
      <c r="B65" s="124"/>
      <c r="C65" s="678"/>
      <c r="D65" s="679"/>
      <c r="E65" s="680"/>
      <c r="F65" s="224"/>
      <c r="G65" s="224" t="str">
        <f>C63</f>
        <v>介護従業者</v>
      </c>
      <c r="H65" s="642"/>
      <c r="I65" s="659"/>
      <c r="J65" s="660"/>
      <c r="K65" s="660"/>
      <c r="L65" s="661"/>
      <c r="M65" s="649"/>
      <c r="N65" s="650"/>
      <c r="O65" s="651"/>
      <c r="P65" s="41" t="s">
        <v>74</v>
      </c>
      <c r="Q65" s="42"/>
      <c r="R65" s="42"/>
      <c r="S65" s="43"/>
      <c r="T65" s="59"/>
      <c r="U65" s="202" t="str">
        <f>IF(U63="","",VLOOKUP(U63,'【記載例】シフト記号表（勤務時間帯）'!$D$6:$Z$47,23,FALSE))</f>
        <v>-</v>
      </c>
      <c r="V65" s="203" t="str">
        <f>IF(V63="","",VLOOKUP(V63,'【記載例】シフト記号表（勤務時間帯）'!$D$6:$Z$47,23,FALSE))</f>
        <v>-</v>
      </c>
      <c r="W65" s="203" t="str">
        <f>IF(W63="","",VLOOKUP(W63,'【記載例】シフト記号表（勤務時間帯）'!$D$6:$Z$47,23,FALSE))</f>
        <v>-</v>
      </c>
      <c r="X65" s="203" t="str">
        <f>IF(X63="","",VLOOKUP(X63,'【記載例】シフト記号表（勤務時間帯）'!$D$6:$Z$47,23,FALSE))</f>
        <v>-</v>
      </c>
      <c r="Y65" s="203" t="str">
        <f>IF(Y63="","",VLOOKUP(Y63,'【記載例】シフト記号表（勤務時間帯）'!$D$6:$Z$47,23,FALSE))</f>
        <v/>
      </c>
      <c r="Z65" s="203" t="str">
        <f>IF(Z63="","",VLOOKUP(Z63,'【記載例】シフト記号表（勤務時間帯）'!$D$6:$Z$47,23,FALSE))</f>
        <v/>
      </c>
      <c r="AA65" s="204" t="str">
        <f>IF(AA63="","",VLOOKUP(AA63,'【記載例】シフト記号表（勤務時間帯）'!$D$6:$Z$47,23,FALSE))</f>
        <v/>
      </c>
      <c r="AB65" s="202" t="str">
        <f>IF(AB63="","",VLOOKUP(AB63,'【記載例】シフト記号表（勤務時間帯）'!$D$6:$Z$47,23,FALSE))</f>
        <v>-</v>
      </c>
      <c r="AC65" s="203" t="str">
        <f>IF(AC63="","",VLOOKUP(AC63,'【記載例】シフト記号表（勤務時間帯）'!$D$6:$Z$47,23,FALSE))</f>
        <v>-</v>
      </c>
      <c r="AD65" s="203" t="str">
        <f>IF(AD63="","",VLOOKUP(AD63,'【記載例】シフト記号表（勤務時間帯）'!$D$6:$Z$47,23,FALSE))</f>
        <v>-</v>
      </c>
      <c r="AE65" s="203" t="str">
        <f>IF(AE63="","",VLOOKUP(AE63,'【記載例】シフト記号表（勤務時間帯）'!$D$6:$Z$47,23,FALSE))</f>
        <v>-</v>
      </c>
      <c r="AF65" s="203" t="str">
        <f>IF(AF63="","",VLOOKUP(AF63,'【記載例】シフト記号表（勤務時間帯）'!$D$6:$Z$47,23,FALSE))</f>
        <v/>
      </c>
      <c r="AG65" s="203" t="str">
        <f>IF(AG63="","",VLOOKUP(AG63,'【記載例】シフト記号表（勤務時間帯）'!$D$6:$Z$47,23,FALSE))</f>
        <v/>
      </c>
      <c r="AH65" s="204" t="str">
        <f>IF(AH63="","",VLOOKUP(AH63,'【記載例】シフト記号表（勤務時間帯）'!$D$6:$Z$47,23,FALSE))</f>
        <v/>
      </c>
      <c r="AI65" s="202" t="str">
        <f>IF(AI63="","",VLOOKUP(AI63,'【記載例】シフト記号表（勤務時間帯）'!$D$6:$Z$47,23,FALSE))</f>
        <v>-</v>
      </c>
      <c r="AJ65" s="203" t="str">
        <f>IF(AJ63="","",VLOOKUP(AJ63,'【記載例】シフト記号表（勤務時間帯）'!$D$6:$Z$47,23,FALSE))</f>
        <v>-</v>
      </c>
      <c r="AK65" s="203" t="str">
        <f>IF(AK63="","",VLOOKUP(AK63,'【記載例】シフト記号表（勤務時間帯）'!$D$6:$Z$47,23,FALSE))</f>
        <v>-</v>
      </c>
      <c r="AL65" s="203" t="str">
        <f>IF(AL63="","",VLOOKUP(AL63,'【記載例】シフト記号表（勤務時間帯）'!$D$6:$Z$47,23,FALSE))</f>
        <v>-</v>
      </c>
      <c r="AM65" s="203" t="str">
        <f>IF(AM63="","",VLOOKUP(AM63,'【記載例】シフト記号表（勤務時間帯）'!$D$6:$Z$47,23,FALSE))</f>
        <v/>
      </c>
      <c r="AN65" s="203" t="str">
        <f>IF(AN63="","",VLOOKUP(AN63,'【記載例】シフト記号表（勤務時間帯）'!$D$6:$Z$47,23,FALSE))</f>
        <v/>
      </c>
      <c r="AO65" s="204" t="str">
        <f>IF(AO63="","",VLOOKUP(AO63,'【記載例】シフト記号表（勤務時間帯）'!$D$6:$Z$47,23,FALSE))</f>
        <v/>
      </c>
      <c r="AP65" s="202" t="str">
        <f>IF(AP63="","",VLOOKUP(AP63,'【記載例】シフト記号表（勤務時間帯）'!$D$6:$Z$47,23,FALSE))</f>
        <v>-</v>
      </c>
      <c r="AQ65" s="203" t="str">
        <f>IF(AQ63="","",VLOOKUP(AQ63,'【記載例】シフト記号表（勤務時間帯）'!$D$6:$Z$47,23,FALSE))</f>
        <v>-</v>
      </c>
      <c r="AR65" s="203" t="str">
        <f>IF(AR63="","",VLOOKUP(AR63,'【記載例】シフト記号表（勤務時間帯）'!$D$6:$Z$47,23,FALSE))</f>
        <v>-</v>
      </c>
      <c r="AS65" s="203" t="str">
        <f>IF(AS63="","",VLOOKUP(AS63,'【記載例】シフト記号表（勤務時間帯）'!$D$6:$Z$47,23,FALSE))</f>
        <v>-</v>
      </c>
      <c r="AT65" s="203" t="str">
        <f>IF(AT63="","",VLOOKUP(AT63,'【記載例】シフト記号表（勤務時間帯）'!$D$6:$Z$47,23,FALSE))</f>
        <v/>
      </c>
      <c r="AU65" s="203" t="str">
        <f>IF(AU63="","",VLOOKUP(AU63,'【記載例】シフト記号表（勤務時間帯）'!$D$6:$Z$47,23,FALSE))</f>
        <v/>
      </c>
      <c r="AV65" s="204" t="str">
        <f>IF(AV63="","",VLOOKUP(AV63,'【記載例】シフト記号表（勤務時間帯）'!$D$6:$Z$47,23,FALSE))</f>
        <v/>
      </c>
      <c r="AW65" s="202" t="str">
        <f>IF(AW63="","",VLOOKUP(AW63,'【記載例】シフト記号表（勤務時間帯）'!$D$6:$Z$47,23,FALSE))</f>
        <v/>
      </c>
      <c r="AX65" s="203" t="str">
        <f>IF(AX63="","",VLOOKUP(AX63,'【記載例】シフト記号表（勤務時間帯）'!$D$6:$Z$47,23,FALSE))</f>
        <v/>
      </c>
      <c r="AY65" s="203" t="str">
        <f>IF(AY63="","",VLOOKUP(AY63,'【記載例】シフト記号表（勤務時間帯）'!$D$6:$Z$47,23,FALSE))</f>
        <v/>
      </c>
      <c r="AZ65" s="696">
        <f>IF($BC$3="４週",SUM(U65:AV65),IF($BC$3="暦月",SUM(U65:AY65),""))</f>
        <v>0</v>
      </c>
      <c r="BA65" s="697"/>
      <c r="BB65" s="698">
        <f>IF($BC$3="４週",AZ65/4,IF($BC$3="暦月",(AZ65/($BC$8/7)),""))</f>
        <v>0</v>
      </c>
      <c r="BC65" s="697"/>
      <c r="BD65" s="690"/>
      <c r="BE65" s="691"/>
      <c r="BF65" s="691"/>
      <c r="BG65" s="691"/>
      <c r="BH65" s="692"/>
    </row>
    <row r="66" spans="2:60" ht="20.25" customHeight="1">
      <c r="B66" s="125"/>
      <c r="C66" s="672" t="s">
        <v>88</v>
      </c>
      <c r="D66" s="673"/>
      <c r="E66" s="674"/>
      <c r="F66" s="223"/>
      <c r="G66" s="223"/>
      <c r="H66" s="640" t="s">
        <v>125</v>
      </c>
      <c r="I66" s="653" t="s">
        <v>110</v>
      </c>
      <c r="J66" s="654"/>
      <c r="K66" s="654"/>
      <c r="L66" s="655"/>
      <c r="M66" s="643" t="s">
        <v>140</v>
      </c>
      <c r="N66" s="644"/>
      <c r="O66" s="645"/>
      <c r="P66" s="44" t="s">
        <v>18</v>
      </c>
      <c r="Q66" s="45"/>
      <c r="R66" s="45"/>
      <c r="S66" s="46"/>
      <c r="T66" s="60"/>
      <c r="U66" s="205" t="s">
        <v>168</v>
      </c>
      <c r="V66" s="206"/>
      <c r="W66" s="206" t="s">
        <v>168</v>
      </c>
      <c r="X66" s="206"/>
      <c r="Y66" s="206"/>
      <c r="Z66" s="206" t="s">
        <v>168</v>
      </c>
      <c r="AA66" s="207"/>
      <c r="AB66" s="205" t="s">
        <v>168</v>
      </c>
      <c r="AC66" s="206"/>
      <c r="AD66" s="206" t="s">
        <v>213</v>
      </c>
      <c r="AE66" s="206"/>
      <c r="AF66" s="206"/>
      <c r="AG66" s="206" t="s">
        <v>168</v>
      </c>
      <c r="AH66" s="207"/>
      <c r="AI66" s="205" t="s">
        <v>168</v>
      </c>
      <c r="AJ66" s="206"/>
      <c r="AK66" s="206" t="s">
        <v>213</v>
      </c>
      <c r="AL66" s="206"/>
      <c r="AM66" s="206"/>
      <c r="AN66" s="206" t="s">
        <v>168</v>
      </c>
      <c r="AO66" s="207"/>
      <c r="AP66" s="205" t="s">
        <v>168</v>
      </c>
      <c r="AQ66" s="206"/>
      <c r="AR66" s="206" t="s">
        <v>168</v>
      </c>
      <c r="AS66" s="206"/>
      <c r="AT66" s="206"/>
      <c r="AU66" s="206" t="s">
        <v>168</v>
      </c>
      <c r="AV66" s="207"/>
      <c r="AW66" s="205"/>
      <c r="AX66" s="206"/>
      <c r="AY66" s="206"/>
      <c r="AZ66" s="652"/>
      <c r="BA66" s="639"/>
      <c r="BB66" s="638"/>
      <c r="BC66" s="639"/>
      <c r="BD66" s="684"/>
      <c r="BE66" s="685"/>
      <c r="BF66" s="685"/>
      <c r="BG66" s="685"/>
      <c r="BH66" s="686"/>
    </row>
    <row r="67" spans="2:60" ht="20.25" customHeight="1">
      <c r="B67" s="123">
        <f>B64+1</f>
        <v>16</v>
      </c>
      <c r="C67" s="675"/>
      <c r="D67" s="676"/>
      <c r="E67" s="677"/>
      <c r="F67" s="223" t="str">
        <f>C66</f>
        <v>介護従業者</v>
      </c>
      <c r="G67" s="223"/>
      <c r="H67" s="641"/>
      <c r="I67" s="656"/>
      <c r="J67" s="657"/>
      <c r="K67" s="657"/>
      <c r="L67" s="658"/>
      <c r="M67" s="646"/>
      <c r="N67" s="647"/>
      <c r="O67" s="648"/>
      <c r="P67" s="23" t="s">
        <v>73</v>
      </c>
      <c r="Q67" s="24"/>
      <c r="R67" s="24"/>
      <c r="S67" s="19"/>
      <c r="T67" s="53"/>
      <c r="U67" s="199">
        <f>IF(U66="","",VLOOKUP(U66,'【記載例】シフト記号表（勤務時間帯）'!$D$6:$X$47,21,FALSE))</f>
        <v>6</v>
      </c>
      <c r="V67" s="200" t="str">
        <f>IF(V66="","",VLOOKUP(V66,'【記載例】シフト記号表（勤務時間帯）'!$D$6:$X$47,21,FALSE))</f>
        <v/>
      </c>
      <c r="W67" s="200">
        <f>IF(W66="","",VLOOKUP(W66,'【記載例】シフト記号表（勤務時間帯）'!$D$6:$X$47,21,FALSE))</f>
        <v>6</v>
      </c>
      <c r="X67" s="200" t="str">
        <f>IF(X66="","",VLOOKUP(X66,'【記載例】シフト記号表（勤務時間帯）'!$D$6:$X$47,21,FALSE))</f>
        <v/>
      </c>
      <c r="Y67" s="200" t="str">
        <f>IF(Y66="","",VLOOKUP(Y66,'【記載例】シフト記号表（勤務時間帯）'!$D$6:$X$47,21,FALSE))</f>
        <v/>
      </c>
      <c r="Z67" s="200">
        <f>IF(Z66="","",VLOOKUP(Z66,'【記載例】シフト記号表（勤務時間帯）'!$D$6:$X$47,21,FALSE))</f>
        <v>6</v>
      </c>
      <c r="AA67" s="201" t="str">
        <f>IF(AA66="","",VLOOKUP(AA66,'【記載例】シフト記号表（勤務時間帯）'!$D$6:$X$47,21,FALSE))</f>
        <v/>
      </c>
      <c r="AB67" s="199">
        <f>IF(AB66="","",VLOOKUP(AB66,'【記載例】シフト記号表（勤務時間帯）'!$D$6:$X$47,21,FALSE))</f>
        <v>6</v>
      </c>
      <c r="AC67" s="200" t="str">
        <f>IF(AC66="","",VLOOKUP(AC66,'【記載例】シフト記号表（勤務時間帯）'!$D$6:$X$47,21,FALSE))</f>
        <v/>
      </c>
      <c r="AD67" s="200">
        <f>IF(AD66="","",VLOOKUP(AD66,'【記載例】シフト記号表（勤務時間帯）'!$D$6:$X$47,21,FALSE))</f>
        <v>6</v>
      </c>
      <c r="AE67" s="200" t="str">
        <f>IF(AE66="","",VLOOKUP(AE66,'【記載例】シフト記号表（勤務時間帯）'!$D$6:$X$47,21,FALSE))</f>
        <v/>
      </c>
      <c r="AF67" s="200" t="str">
        <f>IF(AF66="","",VLOOKUP(AF66,'【記載例】シフト記号表（勤務時間帯）'!$D$6:$X$47,21,FALSE))</f>
        <v/>
      </c>
      <c r="AG67" s="200">
        <f>IF(AG66="","",VLOOKUP(AG66,'【記載例】シフト記号表（勤務時間帯）'!$D$6:$X$47,21,FALSE))</f>
        <v>6</v>
      </c>
      <c r="AH67" s="201" t="str">
        <f>IF(AH66="","",VLOOKUP(AH66,'【記載例】シフト記号表（勤務時間帯）'!$D$6:$X$47,21,FALSE))</f>
        <v/>
      </c>
      <c r="AI67" s="199">
        <f>IF(AI66="","",VLOOKUP(AI66,'【記載例】シフト記号表（勤務時間帯）'!$D$6:$X$47,21,FALSE))</f>
        <v>6</v>
      </c>
      <c r="AJ67" s="200" t="str">
        <f>IF(AJ66="","",VLOOKUP(AJ66,'【記載例】シフト記号表（勤務時間帯）'!$D$6:$X$47,21,FALSE))</f>
        <v/>
      </c>
      <c r="AK67" s="200">
        <f>IF(AK66="","",VLOOKUP(AK66,'【記載例】シフト記号表（勤務時間帯）'!$D$6:$X$47,21,FALSE))</f>
        <v>6</v>
      </c>
      <c r="AL67" s="200" t="str">
        <f>IF(AL66="","",VLOOKUP(AL66,'【記載例】シフト記号表（勤務時間帯）'!$D$6:$X$47,21,FALSE))</f>
        <v/>
      </c>
      <c r="AM67" s="200" t="str">
        <f>IF(AM66="","",VLOOKUP(AM66,'【記載例】シフト記号表（勤務時間帯）'!$D$6:$X$47,21,FALSE))</f>
        <v/>
      </c>
      <c r="AN67" s="200">
        <f>IF(AN66="","",VLOOKUP(AN66,'【記載例】シフト記号表（勤務時間帯）'!$D$6:$X$47,21,FALSE))</f>
        <v>6</v>
      </c>
      <c r="AO67" s="201" t="str">
        <f>IF(AO66="","",VLOOKUP(AO66,'【記載例】シフト記号表（勤務時間帯）'!$D$6:$X$47,21,FALSE))</f>
        <v/>
      </c>
      <c r="AP67" s="199">
        <f>IF(AP66="","",VLOOKUP(AP66,'【記載例】シフト記号表（勤務時間帯）'!$D$6:$X$47,21,FALSE))</f>
        <v>6</v>
      </c>
      <c r="AQ67" s="200" t="str">
        <f>IF(AQ66="","",VLOOKUP(AQ66,'【記載例】シフト記号表（勤務時間帯）'!$D$6:$X$47,21,FALSE))</f>
        <v/>
      </c>
      <c r="AR67" s="200">
        <f>IF(AR66="","",VLOOKUP(AR66,'【記載例】シフト記号表（勤務時間帯）'!$D$6:$X$47,21,FALSE))</f>
        <v>6</v>
      </c>
      <c r="AS67" s="200" t="str">
        <f>IF(AS66="","",VLOOKUP(AS66,'【記載例】シフト記号表（勤務時間帯）'!$D$6:$X$47,21,FALSE))</f>
        <v/>
      </c>
      <c r="AT67" s="200" t="str">
        <f>IF(AT66="","",VLOOKUP(AT66,'【記載例】シフト記号表（勤務時間帯）'!$D$6:$X$47,21,FALSE))</f>
        <v/>
      </c>
      <c r="AU67" s="200">
        <f>IF(AU66="","",VLOOKUP(AU66,'【記載例】シフト記号表（勤務時間帯）'!$D$6:$X$47,21,FALSE))</f>
        <v>6</v>
      </c>
      <c r="AV67" s="201" t="str">
        <f>IF(AV66="","",VLOOKUP(AV66,'【記載例】シフト記号表（勤務時間帯）'!$D$6:$X$47,21,FALSE))</f>
        <v/>
      </c>
      <c r="AW67" s="199" t="str">
        <f>IF(AW66="","",VLOOKUP(AW66,'【記載例】シフト記号表（勤務時間帯）'!$D$6:$X$47,21,FALSE))</f>
        <v/>
      </c>
      <c r="AX67" s="200" t="str">
        <f>IF(AX66="","",VLOOKUP(AX66,'【記載例】シフト記号表（勤務時間帯）'!$D$6:$X$47,21,FALSE))</f>
        <v/>
      </c>
      <c r="AY67" s="200" t="str">
        <f>IF(AY66="","",VLOOKUP(AY66,'【記載例】シフト記号表（勤務時間帯）'!$D$6:$X$47,21,FALSE))</f>
        <v/>
      </c>
      <c r="AZ67" s="693">
        <f>IF($BC$3="４週",SUM(U67:AV67),IF($BC$3="暦月",SUM(U67:AY67),""))</f>
        <v>72</v>
      </c>
      <c r="BA67" s="694"/>
      <c r="BB67" s="695">
        <f>IF($BC$3="４週",AZ67/4,IF($BC$3="暦月",(AZ67/($BC$8/7)),""))</f>
        <v>18</v>
      </c>
      <c r="BC67" s="694"/>
      <c r="BD67" s="687"/>
      <c r="BE67" s="688"/>
      <c r="BF67" s="688"/>
      <c r="BG67" s="688"/>
      <c r="BH67" s="689"/>
    </row>
    <row r="68" spans="2:60" ht="20.25" customHeight="1" thickBot="1">
      <c r="B68" s="123"/>
      <c r="C68" s="681"/>
      <c r="D68" s="682"/>
      <c r="E68" s="683"/>
      <c r="F68" s="225"/>
      <c r="G68" s="225" t="str">
        <f>C66</f>
        <v>介護従業者</v>
      </c>
      <c r="H68" s="665"/>
      <c r="I68" s="662"/>
      <c r="J68" s="663"/>
      <c r="K68" s="663"/>
      <c r="L68" s="664"/>
      <c r="M68" s="666"/>
      <c r="N68" s="667"/>
      <c r="O68" s="668"/>
      <c r="P68" s="61" t="s">
        <v>74</v>
      </c>
      <c r="Q68" s="30"/>
      <c r="R68" s="30"/>
      <c r="S68" s="62"/>
      <c r="T68" s="63"/>
      <c r="U68" s="202" t="str">
        <f>IF(U66="","",VLOOKUP(U66,'【記載例】シフト記号表（勤務時間帯）'!$D$6:$Z$47,23,FALSE))</f>
        <v>-</v>
      </c>
      <c r="V68" s="203" t="str">
        <f>IF(V66="","",VLOOKUP(V66,'【記載例】シフト記号表（勤務時間帯）'!$D$6:$Z$47,23,FALSE))</f>
        <v/>
      </c>
      <c r="W68" s="203" t="str">
        <f>IF(W66="","",VLOOKUP(W66,'【記載例】シフト記号表（勤務時間帯）'!$D$6:$Z$47,23,FALSE))</f>
        <v>-</v>
      </c>
      <c r="X68" s="203" t="str">
        <f>IF(X66="","",VLOOKUP(X66,'【記載例】シフト記号表（勤務時間帯）'!$D$6:$Z$47,23,FALSE))</f>
        <v/>
      </c>
      <c r="Y68" s="203" t="str">
        <f>IF(Y66="","",VLOOKUP(Y66,'【記載例】シフト記号表（勤務時間帯）'!$D$6:$Z$47,23,FALSE))</f>
        <v/>
      </c>
      <c r="Z68" s="203" t="str">
        <f>IF(Z66="","",VLOOKUP(Z66,'【記載例】シフト記号表（勤務時間帯）'!$D$6:$Z$47,23,FALSE))</f>
        <v>-</v>
      </c>
      <c r="AA68" s="204" t="str">
        <f>IF(AA66="","",VLOOKUP(AA66,'【記載例】シフト記号表（勤務時間帯）'!$D$6:$Z$47,23,FALSE))</f>
        <v/>
      </c>
      <c r="AB68" s="202" t="str">
        <f>IF(AB66="","",VLOOKUP(AB66,'【記載例】シフト記号表（勤務時間帯）'!$D$6:$Z$47,23,FALSE))</f>
        <v>-</v>
      </c>
      <c r="AC68" s="203" t="str">
        <f>IF(AC66="","",VLOOKUP(AC66,'【記載例】シフト記号表（勤務時間帯）'!$D$6:$Z$47,23,FALSE))</f>
        <v/>
      </c>
      <c r="AD68" s="203" t="str">
        <f>IF(AD66="","",VLOOKUP(AD66,'【記載例】シフト記号表（勤務時間帯）'!$D$6:$Z$47,23,FALSE))</f>
        <v>-</v>
      </c>
      <c r="AE68" s="203" t="str">
        <f>IF(AE66="","",VLOOKUP(AE66,'【記載例】シフト記号表（勤務時間帯）'!$D$6:$Z$47,23,FALSE))</f>
        <v/>
      </c>
      <c r="AF68" s="203" t="str">
        <f>IF(AF66="","",VLOOKUP(AF66,'【記載例】シフト記号表（勤務時間帯）'!$D$6:$Z$47,23,FALSE))</f>
        <v/>
      </c>
      <c r="AG68" s="203" t="str">
        <f>IF(AG66="","",VLOOKUP(AG66,'【記載例】シフト記号表（勤務時間帯）'!$D$6:$Z$47,23,FALSE))</f>
        <v>-</v>
      </c>
      <c r="AH68" s="204" t="str">
        <f>IF(AH66="","",VLOOKUP(AH66,'【記載例】シフト記号表（勤務時間帯）'!$D$6:$Z$47,23,FALSE))</f>
        <v/>
      </c>
      <c r="AI68" s="202" t="str">
        <f>IF(AI66="","",VLOOKUP(AI66,'【記載例】シフト記号表（勤務時間帯）'!$D$6:$Z$47,23,FALSE))</f>
        <v>-</v>
      </c>
      <c r="AJ68" s="203" t="str">
        <f>IF(AJ66="","",VLOOKUP(AJ66,'【記載例】シフト記号表（勤務時間帯）'!$D$6:$Z$47,23,FALSE))</f>
        <v/>
      </c>
      <c r="AK68" s="203" t="str">
        <f>IF(AK66="","",VLOOKUP(AK66,'【記載例】シフト記号表（勤務時間帯）'!$D$6:$Z$47,23,FALSE))</f>
        <v>-</v>
      </c>
      <c r="AL68" s="203" t="str">
        <f>IF(AL66="","",VLOOKUP(AL66,'【記載例】シフト記号表（勤務時間帯）'!$D$6:$Z$47,23,FALSE))</f>
        <v/>
      </c>
      <c r="AM68" s="203" t="str">
        <f>IF(AM66="","",VLOOKUP(AM66,'【記載例】シフト記号表（勤務時間帯）'!$D$6:$Z$47,23,FALSE))</f>
        <v/>
      </c>
      <c r="AN68" s="203" t="str">
        <f>IF(AN66="","",VLOOKUP(AN66,'【記載例】シフト記号表（勤務時間帯）'!$D$6:$Z$47,23,FALSE))</f>
        <v>-</v>
      </c>
      <c r="AO68" s="204" t="str">
        <f>IF(AO66="","",VLOOKUP(AO66,'【記載例】シフト記号表（勤務時間帯）'!$D$6:$Z$47,23,FALSE))</f>
        <v/>
      </c>
      <c r="AP68" s="202" t="str">
        <f>IF(AP66="","",VLOOKUP(AP66,'【記載例】シフト記号表（勤務時間帯）'!$D$6:$Z$47,23,FALSE))</f>
        <v>-</v>
      </c>
      <c r="AQ68" s="203" t="str">
        <f>IF(AQ66="","",VLOOKUP(AQ66,'【記載例】シフト記号表（勤務時間帯）'!$D$6:$Z$47,23,FALSE))</f>
        <v/>
      </c>
      <c r="AR68" s="203" t="str">
        <f>IF(AR66="","",VLOOKUP(AR66,'【記載例】シフト記号表（勤務時間帯）'!$D$6:$Z$47,23,FALSE))</f>
        <v>-</v>
      </c>
      <c r="AS68" s="203" t="str">
        <f>IF(AS66="","",VLOOKUP(AS66,'【記載例】シフト記号表（勤務時間帯）'!$D$6:$Z$47,23,FALSE))</f>
        <v/>
      </c>
      <c r="AT68" s="203" t="str">
        <f>IF(AT66="","",VLOOKUP(AT66,'【記載例】シフト記号表（勤務時間帯）'!$D$6:$Z$47,23,FALSE))</f>
        <v/>
      </c>
      <c r="AU68" s="203" t="str">
        <f>IF(AU66="","",VLOOKUP(AU66,'【記載例】シフト記号表（勤務時間帯）'!$D$6:$Z$47,23,FALSE))</f>
        <v>-</v>
      </c>
      <c r="AV68" s="204" t="str">
        <f>IF(AV66="","",VLOOKUP(AV66,'【記載例】シフト記号表（勤務時間帯）'!$D$6:$Z$47,23,FALSE))</f>
        <v/>
      </c>
      <c r="AW68" s="202" t="str">
        <f>IF(AW66="","",VLOOKUP(AW66,'【記載例】シフト記号表（勤務時間帯）'!$D$6:$Z$47,23,FALSE))</f>
        <v/>
      </c>
      <c r="AX68" s="203" t="str">
        <f>IF(AX66="","",VLOOKUP(AX66,'【記載例】シフト記号表（勤務時間帯）'!$D$6:$Z$47,23,FALSE))</f>
        <v/>
      </c>
      <c r="AY68" s="203" t="str">
        <f>IF(AY66="","",VLOOKUP(AY66,'【記載例】シフト記号表（勤務時間帯）'!$D$6:$Z$47,23,FALSE))</f>
        <v/>
      </c>
      <c r="AZ68" s="696">
        <f>IF($BC$3="４週",SUM(U68:AV68),IF($BC$3="暦月",SUM(U68:AY68),""))</f>
        <v>0</v>
      </c>
      <c r="BA68" s="697"/>
      <c r="BB68" s="698">
        <f>IF($BC$3="４週",AZ68/4,IF($BC$3="暦月",(AZ68/($BC$8/7)),""))</f>
        <v>0</v>
      </c>
      <c r="BC68" s="697"/>
      <c r="BD68" s="687"/>
      <c r="BE68" s="688"/>
      <c r="BF68" s="688"/>
      <c r="BG68" s="688"/>
      <c r="BH68" s="689"/>
    </row>
    <row r="69" spans="2:60" ht="20.25" customHeight="1">
      <c r="B69" s="722" t="s">
        <v>230</v>
      </c>
      <c r="C69" s="723"/>
      <c r="D69" s="723"/>
      <c r="E69" s="723"/>
      <c r="F69" s="723"/>
      <c r="G69" s="723"/>
      <c r="H69" s="723"/>
      <c r="I69" s="723"/>
      <c r="J69" s="723"/>
      <c r="K69" s="723"/>
      <c r="L69" s="723"/>
      <c r="M69" s="723"/>
      <c r="N69" s="723"/>
      <c r="O69" s="723"/>
      <c r="P69" s="723"/>
      <c r="Q69" s="723"/>
      <c r="R69" s="723"/>
      <c r="S69" s="723"/>
      <c r="T69" s="724"/>
      <c r="U69" s="208">
        <v>10</v>
      </c>
      <c r="V69" s="209">
        <v>11</v>
      </c>
      <c r="W69" s="209">
        <v>12</v>
      </c>
      <c r="X69" s="209">
        <v>13</v>
      </c>
      <c r="Y69" s="209">
        <v>14</v>
      </c>
      <c r="Z69" s="209">
        <v>15</v>
      </c>
      <c r="AA69" s="210">
        <v>16</v>
      </c>
      <c r="AB69" s="211">
        <v>10</v>
      </c>
      <c r="AC69" s="209">
        <v>11</v>
      </c>
      <c r="AD69" s="209">
        <v>12</v>
      </c>
      <c r="AE69" s="209">
        <v>13</v>
      </c>
      <c r="AF69" s="209">
        <v>14</v>
      </c>
      <c r="AG69" s="209">
        <v>15</v>
      </c>
      <c r="AH69" s="210">
        <v>16</v>
      </c>
      <c r="AI69" s="211">
        <v>10</v>
      </c>
      <c r="AJ69" s="209">
        <v>11</v>
      </c>
      <c r="AK69" s="209">
        <v>12</v>
      </c>
      <c r="AL69" s="209">
        <v>13</v>
      </c>
      <c r="AM69" s="209">
        <v>14</v>
      </c>
      <c r="AN69" s="209">
        <v>15</v>
      </c>
      <c r="AO69" s="210">
        <v>16</v>
      </c>
      <c r="AP69" s="211">
        <v>10</v>
      </c>
      <c r="AQ69" s="209">
        <v>11</v>
      </c>
      <c r="AR69" s="209">
        <v>12</v>
      </c>
      <c r="AS69" s="209">
        <v>13</v>
      </c>
      <c r="AT69" s="209">
        <v>14</v>
      </c>
      <c r="AU69" s="209">
        <v>15</v>
      </c>
      <c r="AV69" s="210">
        <v>16</v>
      </c>
      <c r="AW69" s="211"/>
      <c r="AX69" s="209"/>
      <c r="AY69" s="212"/>
      <c r="AZ69" s="704"/>
      <c r="BA69" s="705"/>
      <c r="BB69" s="710"/>
      <c r="BC69" s="711"/>
      <c r="BD69" s="711"/>
      <c r="BE69" s="711"/>
      <c r="BF69" s="711"/>
      <c r="BG69" s="711"/>
      <c r="BH69" s="712"/>
    </row>
    <row r="70" spans="2:60" ht="20.25" customHeight="1">
      <c r="B70" s="669" t="s">
        <v>231</v>
      </c>
      <c r="C70" s="670"/>
      <c r="D70" s="670"/>
      <c r="E70" s="670"/>
      <c r="F70" s="670"/>
      <c r="G70" s="670"/>
      <c r="H70" s="670"/>
      <c r="I70" s="670"/>
      <c r="J70" s="670"/>
      <c r="K70" s="670"/>
      <c r="L70" s="670"/>
      <c r="M70" s="670"/>
      <c r="N70" s="670"/>
      <c r="O70" s="670"/>
      <c r="P70" s="670"/>
      <c r="Q70" s="670"/>
      <c r="R70" s="670"/>
      <c r="S70" s="670"/>
      <c r="T70" s="671"/>
      <c r="U70" s="213"/>
      <c r="V70" s="214"/>
      <c r="W70" s="214"/>
      <c r="X70" s="214"/>
      <c r="Y70" s="214"/>
      <c r="Z70" s="214"/>
      <c r="AA70" s="215"/>
      <c r="AB70" s="216"/>
      <c r="AC70" s="214"/>
      <c r="AD70" s="214"/>
      <c r="AE70" s="214"/>
      <c r="AF70" s="214"/>
      <c r="AG70" s="214"/>
      <c r="AH70" s="215"/>
      <c r="AI70" s="216"/>
      <c r="AJ70" s="214"/>
      <c r="AK70" s="214"/>
      <c r="AL70" s="214"/>
      <c r="AM70" s="214"/>
      <c r="AN70" s="214"/>
      <c r="AO70" s="215"/>
      <c r="AP70" s="216"/>
      <c r="AQ70" s="214"/>
      <c r="AR70" s="214"/>
      <c r="AS70" s="214"/>
      <c r="AT70" s="214"/>
      <c r="AU70" s="214"/>
      <c r="AV70" s="215"/>
      <c r="AW70" s="216"/>
      <c r="AX70" s="214"/>
      <c r="AY70" s="217"/>
      <c r="AZ70" s="706"/>
      <c r="BA70" s="707"/>
      <c r="BB70" s="713"/>
      <c r="BC70" s="714"/>
      <c r="BD70" s="714"/>
      <c r="BE70" s="714"/>
      <c r="BF70" s="714"/>
      <c r="BG70" s="714"/>
      <c r="BH70" s="715"/>
    </row>
    <row r="71" spans="2:60" ht="20.25" customHeight="1">
      <c r="B71" s="669" t="s">
        <v>232</v>
      </c>
      <c r="C71" s="670"/>
      <c r="D71" s="670"/>
      <c r="E71" s="670"/>
      <c r="F71" s="670"/>
      <c r="G71" s="670"/>
      <c r="H71" s="670"/>
      <c r="I71" s="670"/>
      <c r="J71" s="670"/>
      <c r="K71" s="670"/>
      <c r="L71" s="670"/>
      <c r="M71" s="670"/>
      <c r="N71" s="670"/>
      <c r="O71" s="670"/>
      <c r="P71" s="670"/>
      <c r="Q71" s="670"/>
      <c r="R71" s="670"/>
      <c r="S71" s="670"/>
      <c r="T71" s="671"/>
      <c r="U71" s="213">
        <v>9</v>
      </c>
      <c r="V71" s="214">
        <v>9</v>
      </c>
      <c r="W71" s="214">
        <v>9</v>
      </c>
      <c r="X71" s="214">
        <v>9</v>
      </c>
      <c r="Y71" s="214">
        <v>9</v>
      </c>
      <c r="Z71" s="214">
        <v>9</v>
      </c>
      <c r="AA71" s="218">
        <v>9</v>
      </c>
      <c r="AB71" s="219">
        <v>9</v>
      </c>
      <c r="AC71" s="214">
        <v>9</v>
      </c>
      <c r="AD71" s="214">
        <v>9</v>
      </c>
      <c r="AE71" s="214">
        <v>9</v>
      </c>
      <c r="AF71" s="214">
        <v>9</v>
      </c>
      <c r="AG71" s="214">
        <v>9</v>
      </c>
      <c r="AH71" s="218">
        <v>9</v>
      </c>
      <c r="AI71" s="219">
        <v>9</v>
      </c>
      <c r="AJ71" s="214">
        <v>9</v>
      </c>
      <c r="AK71" s="214">
        <v>9</v>
      </c>
      <c r="AL71" s="214">
        <v>9</v>
      </c>
      <c r="AM71" s="214">
        <v>9</v>
      </c>
      <c r="AN71" s="214">
        <v>9</v>
      </c>
      <c r="AO71" s="218">
        <v>9</v>
      </c>
      <c r="AP71" s="219">
        <v>9</v>
      </c>
      <c r="AQ71" s="214">
        <v>9</v>
      </c>
      <c r="AR71" s="214">
        <v>9</v>
      </c>
      <c r="AS71" s="214">
        <v>9</v>
      </c>
      <c r="AT71" s="214">
        <v>9</v>
      </c>
      <c r="AU71" s="214">
        <v>9</v>
      </c>
      <c r="AV71" s="218">
        <v>9</v>
      </c>
      <c r="AW71" s="219"/>
      <c r="AX71" s="214"/>
      <c r="AY71" s="217"/>
      <c r="AZ71" s="706"/>
      <c r="BA71" s="707"/>
      <c r="BB71" s="713"/>
      <c r="BC71" s="714"/>
      <c r="BD71" s="714"/>
      <c r="BE71" s="714"/>
      <c r="BF71" s="714"/>
      <c r="BG71" s="714"/>
      <c r="BH71" s="715"/>
    </row>
    <row r="72" spans="2:60" ht="20.25" customHeight="1">
      <c r="B72" s="669" t="s">
        <v>233</v>
      </c>
      <c r="C72" s="670"/>
      <c r="D72" s="670"/>
      <c r="E72" s="670"/>
      <c r="F72" s="670"/>
      <c r="G72" s="670"/>
      <c r="H72" s="670"/>
      <c r="I72" s="670"/>
      <c r="J72" s="670"/>
      <c r="K72" s="670"/>
      <c r="L72" s="670"/>
      <c r="M72" s="670"/>
      <c r="N72" s="670"/>
      <c r="O72" s="670"/>
      <c r="P72" s="670"/>
      <c r="Q72" s="670"/>
      <c r="R72" s="670"/>
      <c r="S72" s="670"/>
      <c r="T72" s="671"/>
      <c r="U72" s="213">
        <v>3</v>
      </c>
      <c r="V72" s="214">
        <v>3</v>
      </c>
      <c r="W72" s="214">
        <v>3</v>
      </c>
      <c r="X72" s="214">
        <v>3</v>
      </c>
      <c r="Y72" s="214">
        <v>3</v>
      </c>
      <c r="Z72" s="214">
        <v>3</v>
      </c>
      <c r="AA72" s="218">
        <v>3</v>
      </c>
      <c r="AB72" s="219">
        <v>3</v>
      </c>
      <c r="AC72" s="214">
        <v>3</v>
      </c>
      <c r="AD72" s="214">
        <v>3</v>
      </c>
      <c r="AE72" s="214">
        <v>3</v>
      </c>
      <c r="AF72" s="214">
        <v>3</v>
      </c>
      <c r="AG72" s="214">
        <v>3</v>
      </c>
      <c r="AH72" s="218">
        <v>3</v>
      </c>
      <c r="AI72" s="219">
        <v>3</v>
      </c>
      <c r="AJ72" s="214">
        <v>3</v>
      </c>
      <c r="AK72" s="214">
        <v>3</v>
      </c>
      <c r="AL72" s="214">
        <v>3</v>
      </c>
      <c r="AM72" s="214">
        <v>3</v>
      </c>
      <c r="AN72" s="214">
        <v>3</v>
      </c>
      <c r="AO72" s="218">
        <v>3</v>
      </c>
      <c r="AP72" s="219">
        <v>3</v>
      </c>
      <c r="AQ72" s="214">
        <v>3</v>
      </c>
      <c r="AR72" s="214">
        <v>3</v>
      </c>
      <c r="AS72" s="214">
        <v>3</v>
      </c>
      <c r="AT72" s="214">
        <v>3</v>
      </c>
      <c r="AU72" s="214">
        <v>3</v>
      </c>
      <c r="AV72" s="218">
        <v>3</v>
      </c>
      <c r="AW72" s="219"/>
      <c r="AX72" s="214"/>
      <c r="AY72" s="217"/>
      <c r="AZ72" s="708"/>
      <c r="BA72" s="709"/>
      <c r="BB72" s="713"/>
      <c r="BC72" s="714"/>
      <c r="BD72" s="714"/>
      <c r="BE72" s="714"/>
      <c r="BF72" s="714"/>
      <c r="BG72" s="714"/>
      <c r="BH72" s="715"/>
    </row>
    <row r="73" spans="2:60" ht="20.25" customHeight="1">
      <c r="B73" s="669" t="s">
        <v>234</v>
      </c>
      <c r="C73" s="670"/>
      <c r="D73" s="670"/>
      <c r="E73" s="670"/>
      <c r="F73" s="670"/>
      <c r="G73" s="670"/>
      <c r="H73" s="670"/>
      <c r="I73" s="670"/>
      <c r="J73" s="670"/>
      <c r="K73" s="670"/>
      <c r="L73" s="670"/>
      <c r="M73" s="670"/>
      <c r="N73" s="670"/>
      <c r="O73" s="670"/>
      <c r="P73" s="670"/>
      <c r="Q73" s="670"/>
      <c r="R73" s="670"/>
      <c r="S73" s="670"/>
      <c r="T73" s="671"/>
      <c r="U73" s="220">
        <f>IF(SUMIF($F$21:$F$68,"介護従業者",U21:U68)+SUMIF($F$21:$F$68,"看護職員",U21:U68)=0,"",(SUMIF($F$21:$F$68,"介護従業者",U21:U68)+SUMIF($F$21:$F$68,"看護職員",U21:U68)))</f>
        <v>48.5</v>
      </c>
      <c r="V73" s="220">
        <f t="shared" ref="V73:AY73" si="1">IF(SUMIF($F$21:$F$68,"介護従業者",V21:V68)+SUMIF($F$21:$F$68,"看護職員",V21:V68)=0,"",(SUMIF($F$21:$F$68,"介護従業者",V21:V68)+SUMIF($F$21:$F$68,"看護職員",V21:V68)))</f>
        <v>44.5</v>
      </c>
      <c r="W73" s="220">
        <f t="shared" si="1"/>
        <v>48.5</v>
      </c>
      <c r="X73" s="220">
        <f t="shared" si="1"/>
        <v>46.499999999999986</v>
      </c>
      <c r="Y73" s="220">
        <f t="shared" si="1"/>
        <v>46</v>
      </c>
      <c r="Z73" s="220">
        <f t="shared" si="1"/>
        <v>48</v>
      </c>
      <c r="AA73" s="221">
        <f t="shared" si="1"/>
        <v>46</v>
      </c>
      <c r="AB73" s="228">
        <f t="shared" si="1"/>
        <v>48.5</v>
      </c>
      <c r="AC73" s="220">
        <f t="shared" si="1"/>
        <v>44.5</v>
      </c>
      <c r="AD73" s="220">
        <f t="shared" si="1"/>
        <v>48.5</v>
      </c>
      <c r="AE73" s="220">
        <f t="shared" si="1"/>
        <v>46.5</v>
      </c>
      <c r="AF73" s="220">
        <f t="shared" si="1"/>
        <v>46</v>
      </c>
      <c r="AG73" s="220">
        <f t="shared" si="1"/>
        <v>48</v>
      </c>
      <c r="AH73" s="221">
        <f t="shared" si="1"/>
        <v>46</v>
      </c>
      <c r="AI73" s="228">
        <f t="shared" si="1"/>
        <v>48.5</v>
      </c>
      <c r="AJ73" s="220">
        <f t="shared" si="1"/>
        <v>44.5</v>
      </c>
      <c r="AK73" s="220">
        <f t="shared" si="1"/>
        <v>48.5</v>
      </c>
      <c r="AL73" s="220">
        <f t="shared" si="1"/>
        <v>46.5</v>
      </c>
      <c r="AM73" s="220">
        <f t="shared" si="1"/>
        <v>46</v>
      </c>
      <c r="AN73" s="220">
        <f t="shared" si="1"/>
        <v>48</v>
      </c>
      <c r="AO73" s="221">
        <f t="shared" si="1"/>
        <v>46</v>
      </c>
      <c r="AP73" s="228">
        <f t="shared" si="1"/>
        <v>48.5</v>
      </c>
      <c r="AQ73" s="220">
        <f t="shared" si="1"/>
        <v>44.5</v>
      </c>
      <c r="AR73" s="220">
        <f t="shared" si="1"/>
        <v>48.5</v>
      </c>
      <c r="AS73" s="220">
        <f t="shared" si="1"/>
        <v>46.5</v>
      </c>
      <c r="AT73" s="220">
        <f t="shared" si="1"/>
        <v>46</v>
      </c>
      <c r="AU73" s="220">
        <f t="shared" si="1"/>
        <v>48</v>
      </c>
      <c r="AV73" s="221">
        <f>IF(SUMIF($F$21:$F$68,"介護従業者",AV21:AV68)+SUMIF($F$21:$F$68,"看護職員",AV21:AV68)=0,"",(SUMIF($F$21:$F$68,"介護従業者",AV21:AV68)+SUMIF($F$21:$F$68,"看護職員",AV21:AV68)))</f>
        <v>46</v>
      </c>
      <c r="AW73" s="228" t="str">
        <f t="shared" si="1"/>
        <v/>
      </c>
      <c r="AX73" s="220" t="str">
        <f t="shared" si="1"/>
        <v/>
      </c>
      <c r="AY73" s="220" t="str">
        <f t="shared" si="1"/>
        <v/>
      </c>
      <c r="AZ73" s="636">
        <f>IF($BC$3="４週",SUM(U73:AV73),IF($BC$3="暦月",SUM(U73:AY73),""))</f>
        <v>1312</v>
      </c>
      <c r="BA73" s="637"/>
      <c r="BB73" s="713"/>
      <c r="BC73" s="714"/>
      <c r="BD73" s="714"/>
      <c r="BE73" s="714"/>
      <c r="BF73" s="714"/>
      <c r="BG73" s="714"/>
      <c r="BH73" s="715"/>
    </row>
    <row r="74" spans="2:60" ht="20.25" customHeight="1">
      <c r="B74" s="669" t="s">
        <v>235</v>
      </c>
      <c r="C74" s="670"/>
      <c r="D74" s="670"/>
      <c r="E74" s="670"/>
      <c r="F74" s="670"/>
      <c r="G74" s="670"/>
      <c r="H74" s="670"/>
      <c r="I74" s="670"/>
      <c r="J74" s="670"/>
      <c r="K74" s="670"/>
      <c r="L74" s="670"/>
      <c r="M74" s="670"/>
      <c r="N74" s="670"/>
      <c r="O74" s="670"/>
      <c r="P74" s="670"/>
      <c r="Q74" s="670"/>
      <c r="R74" s="670"/>
      <c r="S74" s="670"/>
      <c r="T74" s="671"/>
      <c r="U74" s="228">
        <f>IF(SUMIF($F$21:$F$68,"看護職員",U21:U68)=0,"",SUMIF($F$21:$F$68,"看護職員",U21:U68))</f>
        <v>30</v>
      </c>
      <c r="V74" s="229">
        <f t="shared" ref="V74:AY74" si="2">IF(SUMIF($F$21:$F$68,"看護職員",V21:V68)=0,"",SUMIF($F$21:$F$68,"看護職員",V21:V68))</f>
        <v>29.999999999999996</v>
      </c>
      <c r="W74" s="229">
        <f t="shared" si="2"/>
        <v>30</v>
      </c>
      <c r="X74" s="229">
        <f t="shared" si="2"/>
        <v>29.999999999999993</v>
      </c>
      <c r="Y74" s="229">
        <f t="shared" si="2"/>
        <v>30</v>
      </c>
      <c r="Z74" s="229">
        <f t="shared" si="2"/>
        <v>30</v>
      </c>
      <c r="AA74" s="221">
        <f t="shared" si="2"/>
        <v>30</v>
      </c>
      <c r="AB74" s="228">
        <f>IF(SUMIF($F$21:$F$68,"看護職員",AB21:AB68)=0,"",SUMIF($F$21:$F$68,"看護職員",AB21:AB68))</f>
        <v>30</v>
      </c>
      <c r="AC74" s="229">
        <f t="shared" si="2"/>
        <v>30</v>
      </c>
      <c r="AD74" s="229">
        <f t="shared" si="2"/>
        <v>30</v>
      </c>
      <c r="AE74" s="229">
        <f t="shared" si="2"/>
        <v>30</v>
      </c>
      <c r="AF74" s="229">
        <f t="shared" si="2"/>
        <v>30</v>
      </c>
      <c r="AG74" s="229">
        <f t="shared" si="2"/>
        <v>30</v>
      </c>
      <c r="AH74" s="221">
        <f t="shared" si="2"/>
        <v>30</v>
      </c>
      <c r="AI74" s="228">
        <f>IF(SUMIF($F$21:$F$68,"看護職員",AI21:AI68)=0,"",SUMIF($F$21:$F$68,"看護職員",AI21:AI68))</f>
        <v>30</v>
      </c>
      <c r="AJ74" s="229">
        <f t="shared" si="2"/>
        <v>30</v>
      </c>
      <c r="AK74" s="229">
        <f t="shared" si="2"/>
        <v>30</v>
      </c>
      <c r="AL74" s="229">
        <f t="shared" si="2"/>
        <v>30</v>
      </c>
      <c r="AM74" s="229">
        <f t="shared" si="2"/>
        <v>30</v>
      </c>
      <c r="AN74" s="229">
        <f t="shared" si="2"/>
        <v>30</v>
      </c>
      <c r="AO74" s="221">
        <f t="shared" si="2"/>
        <v>30</v>
      </c>
      <c r="AP74" s="228">
        <f>IF(SUMIF($F$21:$F$68,"看護職員",AP21:AP68)=0,"",SUMIF($F$21:$F$68,"看護職員",AP21:AP68))</f>
        <v>30</v>
      </c>
      <c r="AQ74" s="229">
        <f t="shared" si="2"/>
        <v>30</v>
      </c>
      <c r="AR74" s="229">
        <f t="shared" si="2"/>
        <v>30</v>
      </c>
      <c r="AS74" s="229">
        <f t="shared" si="2"/>
        <v>30</v>
      </c>
      <c r="AT74" s="229">
        <f t="shared" si="2"/>
        <v>30</v>
      </c>
      <c r="AU74" s="229">
        <f t="shared" si="2"/>
        <v>30</v>
      </c>
      <c r="AV74" s="221">
        <f t="shared" si="2"/>
        <v>29.999999999999996</v>
      </c>
      <c r="AW74" s="228" t="str">
        <f>IF(SUMIF($F$21:$F$68,"看護職員",AW21:AW68)=0,"",SUMIF($F$21:$F$68,"看護職員",AW21:AW68))</f>
        <v/>
      </c>
      <c r="AX74" s="229" t="str">
        <f t="shared" si="2"/>
        <v/>
      </c>
      <c r="AY74" s="229" t="str">
        <f t="shared" si="2"/>
        <v/>
      </c>
      <c r="AZ74" s="636">
        <f>IF($BC$3="４週",SUM(U74:AV74),IF($BC$3="暦月",SUM(U74:AY74),""))</f>
        <v>840</v>
      </c>
      <c r="BA74" s="637"/>
      <c r="BB74" s="713"/>
      <c r="BC74" s="714"/>
      <c r="BD74" s="714"/>
      <c r="BE74" s="714"/>
      <c r="BF74" s="714"/>
      <c r="BG74" s="714"/>
      <c r="BH74" s="715"/>
    </row>
    <row r="75" spans="2:60" ht="20.25" customHeight="1" thickBot="1">
      <c r="B75" s="719" t="s">
        <v>236</v>
      </c>
      <c r="C75" s="720"/>
      <c r="D75" s="720"/>
      <c r="E75" s="720"/>
      <c r="F75" s="720"/>
      <c r="G75" s="720"/>
      <c r="H75" s="720"/>
      <c r="I75" s="720"/>
      <c r="J75" s="720"/>
      <c r="K75" s="720"/>
      <c r="L75" s="720"/>
      <c r="M75" s="720"/>
      <c r="N75" s="720"/>
      <c r="O75" s="720"/>
      <c r="P75" s="720"/>
      <c r="Q75" s="720"/>
      <c r="R75" s="720"/>
      <c r="S75" s="720"/>
      <c r="T75" s="721"/>
      <c r="U75" s="230">
        <f>IF((SUMIF($G$21:$G$68,"介護従業者",U21:U68)+SUMIF($G$21:$G$68,"看護職員",U21:U68))=0,"",(SUMIF($G$21:$G$68,"介護従業者",U21:U68)+SUMIF($G$21:$G$68,"看護職員",U21:U68)))</f>
        <v>10</v>
      </c>
      <c r="V75" s="231">
        <f t="shared" ref="V75:AV75" si="3">IF((SUMIF($G$21:$G$68,"介護従業者",V21:V68)+SUMIF($G$21:$G$68,"看護職員",V21:V68))=0,"",(SUMIF($G$21:$G$68,"介護従業者",V21:V68)+SUMIF($G$21:$G$68,"看護職員",V21:V68)))</f>
        <v>10</v>
      </c>
      <c r="W75" s="231">
        <f t="shared" si="3"/>
        <v>10</v>
      </c>
      <c r="X75" s="231">
        <f t="shared" si="3"/>
        <v>10</v>
      </c>
      <c r="Y75" s="231">
        <f t="shared" si="3"/>
        <v>10</v>
      </c>
      <c r="Z75" s="231">
        <f t="shared" si="3"/>
        <v>10</v>
      </c>
      <c r="AA75" s="232">
        <f t="shared" si="3"/>
        <v>10</v>
      </c>
      <c r="AB75" s="230">
        <f>IF((SUMIF($G$21:$G$68,"介護従業者",AB21:AB68)+SUMIF($G$21:$G$68,"看護職員",AB21:AB68))=0,"",(SUMIF($G$21:$G$68,"介護従業者",AB21:AB68)+SUMIF($G$21:$G$68,"看護職員",AB21:AB68)))</f>
        <v>10</v>
      </c>
      <c r="AC75" s="231">
        <f t="shared" si="3"/>
        <v>10</v>
      </c>
      <c r="AD75" s="231">
        <f t="shared" si="3"/>
        <v>10</v>
      </c>
      <c r="AE75" s="231">
        <f t="shared" si="3"/>
        <v>10</v>
      </c>
      <c r="AF75" s="231">
        <f t="shared" si="3"/>
        <v>10</v>
      </c>
      <c r="AG75" s="231">
        <f t="shared" si="3"/>
        <v>10</v>
      </c>
      <c r="AH75" s="232">
        <f t="shared" si="3"/>
        <v>10</v>
      </c>
      <c r="AI75" s="230">
        <f>IF((SUMIF($G$21:$G$68,"介護従業者",AI21:AI68)+SUMIF($G$21:$G$68,"看護職員",AI21:AI68))=0,"",(SUMIF($G$21:$G$68,"介護従業者",AI21:AI68)+SUMIF($G$21:$G$68,"看護職員",AI21:AI68)))</f>
        <v>10</v>
      </c>
      <c r="AJ75" s="231">
        <f t="shared" si="3"/>
        <v>10</v>
      </c>
      <c r="AK75" s="231">
        <f t="shared" si="3"/>
        <v>10</v>
      </c>
      <c r="AL75" s="231">
        <f t="shared" si="3"/>
        <v>10</v>
      </c>
      <c r="AM75" s="231">
        <f t="shared" si="3"/>
        <v>10</v>
      </c>
      <c r="AN75" s="231">
        <f t="shared" si="3"/>
        <v>10</v>
      </c>
      <c r="AO75" s="232">
        <f t="shared" si="3"/>
        <v>10</v>
      </c>
      <c r="AP75" s="230">
        <f>IF((SUMIF($G$21:$G$68,"介護従業者",AP21:AP68)+SUMIF($G$21:$G$68,"看護職員",AP21:AP68))=0,"",(SUMIF($G$21:$G$68,"介護従業者",AP21:AP68)+SUMIF($G$21:$G$68,"看護職員",AP21:AP68)))</f>
        <v>10</v>
      </c>
      <c r="AQ75" s="231">
        <f t="shared" si="3"/>
        <v>10</v>
      </c>
      <c r="AR75" s="231">
        <f t="shared" si="3"/>
        <v>10</v>
      </c>
      <c r="AS75" s="231">
        <f t="shared" si="3"/>
        <v>10</v>
      </c>
      <c r="AT75" s="231">
        <f t="shared" si="3"/>
        <v>10</v>
      </c>
      <c r="AU75" s="231">
        <f t="shared" si="3"/>
        <v>10</v>
      </c>
      <c r="AV75" s="232">
        <f t="shared" si="3"/>
        <v>10</v>
      </c>
      <c r="AW75" s="230" t="str">
        <f t="shared" ref="AW75:AY75" si="4">IF(SUMIF($G$21:$G$68,"介護従業者",AW21:AW68)=0,"",SUMIF($G$21:$G$68,"介護従業者",AW21:AW68))</f>
        <v/>
      </c>
      <c r="AX75" s="231" t="str">
        <f t="shared" si="4"/>
        <v/>
      </c>
      <c r="AY75" s="233" t="str">
        <f t="shared" si="4"/>
        <v/>
      </c>
      <c r="AZ75" s="702">
        <f>IF($BC$3="４週",SUM(U75:AV75),IF($BC$3="暦月",SUM(U75:AY75),""))</f>
        <v>280</v>
      </c>
      <c r="BA75" s="703"/>
      <c r="BB75" s="716"/>
      <c r="BC75" s="717"/>
      <c r="BD75" s="717"/>
      <c r="BE75" s="717"/>
      <c r="BF75" s="717"/>
      <c r="BG75" s="717"/>
      <c r="BH75" s="718"/>
    </row>
    <row r="76" spans="2:60" s="47" customFormat="1" ht="20.25" customHeight="1">
      <c r="C76" s="48"/>
      <c r="D76" s="48"/>
      <c r="E76" s="48"/>
      <c r="F76" s="48"/>
      <c r="G76" s="48"/>
      <c r="R76" s="50"/>
      <c r="BH76" s="49"/>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c r="A132" s="11"/>
      <c r="B132" s="11"/>
      <c r="C132" s="14"/>
      <c r="D132" s="14"/>
      <c r="E132" s="14"/>
      <c r="F132" s="14"/>
      <c r="G132" s="14"/>
      <c r="H132" s="14"/>
      <c r="I132" s="12"/>
      <c r="J132" s="12"/>
      <c r="K132" s="11"/>
      <c r="L132" s="11"/>
      <c r="M132" s="11"/>
      <c r="N132" s="11"/>
      <c r="O132" s="11"/>
      <c r="P132" s="11"/>
    </row>
    <row r="133" spans="1:57">
      <c r="A133" s="11"/>
      <c r="B133" s="11"/>
      <c r="C133" s="14"/>
      <c r="D133" s="14"/>
      <c r="E133" s="14"/>
      <c r="F133" s="14"/>
      <c r="G133" s="14"/>
      <c r="H133" s="14"/>
      <c r="I133" s="12"/>
      <c r="J133" s="12"/>
      <c r="K133" s="11"/>
      <c r="L133" s="11"/>
      <c r="M133" s="11"/>
      <c r="N133" s="11"/>
      <c r="O133" s="11"/>
      <c r="P133" s="11"/>
    </row>
    <row r="134" spans="1:57">
      <c r="C134" s="3"/>
      <c r="D134" s="3"/>
      <c r="E134" s="3"/>
      <c r="F134" s="3"/>
      <c r="G134" s="3"/>
      <c r="H134" s="3"/>
    </row>
    <row r="135" spans="1:57">
      <c r="C135" s="3"/>
      <c r="D135" s="3"/>
      <c r="E135" s="3"/>
      <c r="F135" s="3"/>
      <c r="G135" s="3"/>
      <c r="H135" s="3"/>
    </row>
    <row r="136" spans="1:57">
      <c r="C136" s="3"/>
      <c r="D136" s="3"/>
      <c r="E136" s="3"/>
      <c r="F136" s="3"/>
      <c r="G136" s="3"/>
      <c r="H136" s="3"/>
    </row>
    <row r="137" spans="1:57">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275" priority="193">
      <formula>OR(U$69=$B22,U$70=$B22)</formula>
    </cfRule>
  </conditionalFormatting>
  <conditionalFormatting sqref="U22:AA23">
    <cfRule type="expression" dxfId="274" priority="177">
      <formula>INDIRECT(ADDRESS(ROW(),COLUMN()))=TRUNC(INDIRECT(ADDRESS(ROW(),COLUMN())))</formula>
    </cfRule>
  </conditionalFormatting>
  <conditionalFormatting sqref="AB22:AH23">
    <cfRule type="expression" dxfId="273" priority="175">
      <formula>INDIRECT(ADDRESS(ROW(),COLUMN()))=TRUNC(INDIRECT(ADDRESS(ROW(),COLUMN())))</formula>
    </cfRule>
  </conditionalFormatting>
  <conditionalFormatting sqref="AI22:AO23">
    <cfRule type="expression" dxfId="272" priority="173">
      <formula>INDIRECT(ADDRESS(ROW(),COLUMN()))=TRUNC(INDIRECT(ADDRESS(ROW(),COLUMN())))</formula>
    </cfRule>
  </conditionalFormatting>
  <conditionalFormatting sqref="AP22:AV23">
    <cfRule type="expression" dxfId="271" priority="171">
      <formula>INDIRECT(ADDRESS(ROW(),COLUMN()))=TRUNC(INDIRECT(ADDRESS(ROW(),COLUMN())))</formula>
    </cfRule>
  </conditionalFormatting>
  <conditionalFormatting sqref="AW22:AY23">
    <cfRule type="expression" dxfId="270" priority="169">
      <formula>INDIRECT(ADDRESS(ROW(),COLUMN()))=TRUNC(INDIRECT(ADDRESS(ROW(),COLUMN())))</formula>
    </cfRule>
  </conditionalFormatting>
  <conditionalFormatting sqref="AZ22:BC23">
    <cfRule type="expression" dxfId="269" priority="168">
      <formula>INDIRECT(ADDRESS(ROW(),COLUMN()))=TRUNC(INDIRECT(ADDRESS(ROW(),COLUMN())))</formula>
    </cfRule>
  </conditionalFormatting>
  <conditionalFormatting sqref="U25:AA26">
    <cfRule type="expression" dxfId="268" priority="166">
      <formula>INDIRECT(ADDRESS(ROW(),COLUMN()))=TRUNC(INDIRECT(ADDRESS(ROW(),COLUMN())))</formula>
    </cfRule>
  </conditionalFormatting>
  <conditionalFormatting sqref="AB25:AH26">
    <cfRule type="expression" dxfId="267" priority="164">
      <formula>INDIRECT(ADDRESS(ROW(),COLUMN()))=TRUNC(INDIRECT(ADDRESS(ROW(),COLUMN())))</formula>
    </cfRule>
  </conditionalFormatting>
  <conditionalFormatting sqref="AI25:AO26">
    <cfRule type="expression" dxfId="266" priority="162">
      <formula>INDIRECT(ADDRESS(ROW(),COLUMN()))=TRUNC(INDIRECT(ADDRESS(ROW(),COLUMN())))</formula>
    </cfRule>
  </conditionalFormatting>
  <conditionalFormatting sqref="AP25:AV26">
    <cfRule type="expression" dxfId="265" priority="160">
      <formula>INDIRECT(ADDRESS(ROW(),COLUMN()))=TRUNC(INDIRECT(ADDRESS(ROW(),COLUMN())))</formula>
    </cfRule>
  </conditionalFormatting>
  <conditionalFormatting sqref="AW25:AY26">
    <cfRule type="expression" dxfId="264" priority="158">
      <formula>INDIRECT(ADDRESS(ROW(),COLUMN()))=TRUNC(INDIRECT(ADDRESS(ROW(),COLUMN())))</formula>
    </cfRule>
  </conditionalFormatting>
  <conditionalFormatting sqref="AZ25:BC26">
    <cfRule type="expression" dxfId="263" priority="157">
      <formula>INDIRECT(ADDRESS(ROW(),COLUMN()))=TRUNC(INDIRECT(ADDRESS(ROW(),COLUMN())))</formula>
    </cfRule>
  </conditionalFormatting>
  <conditionalFormatting sqref="U28:AA29">
    <cfRule type="expression" dxfId="262" priority="155">
      <formula>INDIRECT(ADDRESS(ROW(),COLUMN()))=TRUNC(INDIRECT(ADDRESS(ROW(),COLUMN())))</formula>
    </cfRule>
  </conditionalFormatting>
  <conditionalFormatting sqref="AB28:AH29">
    <cfRule type="expression" dxfId="261" priority="153">
      <formula>INDIRECT(ADDRESS(ROW(),COLUMN()))=TRUNC(INDIRECT(ADDRESS(ROW(),COLUMN())))</formula>
    </cfRule>
  </conditionalFormatting>
  <conditionalFormatting sqref="AI28:AO29">
    <cfRule type="expression" dxfId="260" priority="151">
      <formula>INDIRECT(ADDRESS(ROW(),COLUMN()))=TRUNC(INDIRECT(ADDRESS(ROW(),COLUMN())))</formula>
    </cfRule>
  </conditionalFormatting>
  <conditionalFormatting sqref="AP28:AV29">
    <cfRule type="expression" dxfId="259" priority="149">
      <formula>INDIRECT(ADDRESS(ROW(),COLUMN()))=TRUNC(INDIRECT(ADDRESS(ROW(),COLUMN())))</formula>
    </cfRule>
  </conditionalFormatting>
  <conditionalFormatting sqref="AW28:AY29">
    <cfRule type="expression" dxfId="258" priority="147">
      <formula>INDIRECT(ADDRESS(ROW(),COLUMN()))=TRUNC(INDIRECT(ADDRESS(ROW(),COLUMN())))</formula>
    </cfRule>
  </conditionalFormatting>
  <conditionalFormatting sqref="AZ28:BC29">
    <cfRule type="expression" dxfId="257" priority="146">
      <formula>INDIRECT(ADDRESS(ROW(),COLUMN()))=TRUNC(INDIRECT(ADDRESS(ROW(),COLUMN())))</formula>
    </cfRule>
  </conditionalFormatting>
  <conditionalFormatting sqref="U31:AA32">
    <cfRule type="expression" dxfId="256" priority="144">
      <formula>INDIRECT(ADDRESS(ROW(),COLUMN()))=TRUNC(INDIRECT(ADDRESS(ROW(),COLUMN())))</formula>
    </cfRule>
  </conditionalFormatting>
  <conditionalFormatting sqref="AB31:AH32">
    <cfRule type="expression" dxfId="255" priority="142">
      <formula>INDIRECT(ADDRESS(ROW(),COLUMN()))=TRUNC(INDIRECT(ADDRESS(ROW(),COLUMN())))</formula>
    </cfRule>
  </conditionalFormatting>
  <conditionalFormatting sqref="AI31:AO32">
    <cfRule type="expression" dxfId="254" priority="140">
      <formula>INDIRECT(ADDRESS(ROW(),COLUMN()))=TRUNC(INDIRECT(ADDRESS(ROW(),COLUMN())))</formula>
    </cfRule>
  </conditionalFormatting>
  <conditionalFormatting sqref="AP31:AV32">
    <cfRule type="expression" dxfId="253" priority="138">
      <formula>INDIRECT(ADDRESS(ROW(),COLUMN()))=TRUNC(INDIRECT(ADDRESS(ROW(),COLUMN())))</formula>
    </cfRule>
  </conditionalFormatting>
  <conditionalFormatting sqref="AW31:AY32">
    <cfRule type="expression" dxfId="252" priority="136">
      <formula>INDIRECT(ADDRESS(ROW(),COLUMN()))=TRUNC(INDIRECT(ADDRESS(ROW(),COLUMN())))</formula>
    </cfRule>
  </conditionalFormatting>
  <conditionalFormatting sqref="AZ31:BC32">
    <cfRule type="expression" dxfId="251" priority="135">
      <formula>INDIRECT(ADDRESS(ROW(),COLUMN()))=TRUNC(INDIRECT(ADDRESS(ROW(),COLUMN())))</formula>
    </cfRule>
  </conditionalFormatting>
  <conditionalFormatting sqref="U34:AA35">
    <cfRule type="expression" dxfId="250" priority="133">
      <formula>INDIRECT(ADDRESS(ROW(),COLUMN()))=TRUNC(INDIRECT(ADDRESS(ROW(),COLUMN())))</formula>
    </cfRule>
  </conditionalFormatting>
  <conditionalFormatting sqref="AB34:AH35">
    <cfRule type="expression" dxfId="249" priority="131">
      <formula>INDIRECT(ADDRESS(ROW(),COLUMN()))=TRUNC(INDIRECT(ADDRESS(ROW(),COLUMN())))</formula>
    </cfRule>
  </conditionalFormatting>
  <conditionalFormatting sqref="AI34:AO35">
    <cfRule type="expression" dxfId="248" priority="129">
      <formula>INDIRECT(ADDRESS(ROW(),COLUMN()))=TRUNC(INDIRECT(ADDRESS(ROW(),COLUMN())))</formula>
    </cfRule>
  </conditionalFormatting>
  <conditionalFormatting sqref="AP34:AV35">
    <cfRule type="expression" dxfId="247" priority="127">
      <formula>INDIRECT(ADDRESS(ROW(),COLUMN()))=TRUNC(INDIRECT(ADDRESS(ROW(),COLUMN())))</formula>
    </cfRule>
  </conditionalFormatting>
  <conditionalFormatting sqref="AW34:AY35">
    <cfRule type="expression" dxfId="246" priority="125">
      <formula>INDIRECT(ADDRESS(ROW(),COLUMN()))=TRUNC(INDIRECT(ADDRESS(ROW(),COLUMN())))</formula>
    </cfRule>
  </conditionalFormatting>
  <conditionalFormatting sqref="AZ34:BC35">
    <cfRule type="expression" dxfId="245" priority="124">
      <formula>INDIRECT(ADDRESS(ROW(),COLUMN()))=TRUNC(INDIRECT(ADDRESS(ROW(),COLUMN())))</formula>
    </cfRule>
  </conditionalFormatting>
  <conditionalFormatting sqref="U37:AA38">
    <cfRule type="expression" dxfId="244" priority="122">
      <formula>INDIRECT(ADDRESS(ROW(),COLUMN()))=TRUNC(INDIRECT(ADDRESS(ROW(),COLUMN())))</formula>
    </cfRule>
  </conditionalFormatting>
  <conditionalFormatting sqref="AB37:AH38">
    <cfRule type="expression" dxfId="243" priority="120">
      <formula>INDIRECT(ADDRESS(ROW(),COLUMN()))=TRUNC(INDIRECT(ADDRESS(ROW(),COLUMN())))</formula>
    </cfRule>
  </conditionalFormatting>
  <conditionalFormatting sqref="AI37:AO38">
    <cfRule type="expression" dxfId="242" priority="118">
      <formula>INDIRECT(ADDRESS(ROW(),COLUMN()))=TRUNC(INDIRECT(ADDRESS(ROW(),COLUMN())))</formula>
    </cfRule>
  </conditionalFormatting>
  <conditionalFormatting sqref="AP37:AV38">
    <cfRule type="expression" dxfId="241" priority="116">
      <formula>INDIRECT(ADDRESS(ROW(),COLUMN()))=TRUNC(INDIRECT(ADDRESS(ROW(),COLUMN())))</formula>
    </cfRule>
  </conditionalFormatting>
  <conditionalFormatting sqref="AW37:AY38">
    <cfRule type="expression" dxfId="240" priority="114">
      <formula>INDIRECT(ADDRESS(ROW(),COLUMN()))=TRUNC(INDIRECT(ADDRESS(ROW(),COLUMN())))</formula>
    </cfRule>
  </conditionalFormatting>
  <conditionalFormatting sqref="AZ37:BC38">
    <cfRule type="expression" dxfId="239" priority="113">
      <formula>INDIRECT(ADDRESS(ROW(),COLUMN()))=TRUNC(INDIRECT(ADDRESS(ROW(),COLUMN())))</formula>
    </cfRule>
  </conditionalFormatting>
  <conditionalFormatting sqref="U40:AA41">
    <cfRule type="expression" dxfId="238" priority="111">
      <formula>INDIRECT(ADDRESS(ROW(),COLUMN()))=TRUNC(INDIRECT(ADDRESS(ROW(),COLUMN())))</formula>
    </cfRule>
  </conditionalFormatting>
  <conditionalFormatting sqref="AB40:AH41">
    <cfRule type="expression" dxfId="237" priority="109">
      <formula>INDIRECT(ADDRESS(ROW(),COLUMN()))=TRUNC(INDIRECT(ADDRESS(ROW(),COLUMN())))</formula>
    </cfRule>
  </conditionalFormatting>
  <conditionalFormatting sqref="AI40:AO41">
    <cfRule type="expression" dxfId="236" priority="107">
      <formula>INDIRECT(ADDRESS(ROW(),COLUMN()))=TRUNC(INDIRECT(ADDRESS(ROW(),COLUMN())))</formula>
    </cfRule>
  </conditionalFormatting>
  <conditionalFormatting sqref="AP40:AV41">
    <cfRule type="expression" dxfId="235" priority="105">
      <formula>INDIRECT(ADDRESS(ROW(),COLUMN()))=TRUNC(INDIRECT(ADDRESS(ROW(),COLUMN())))</formula>
    </cfRule>
  </conditionalFormatting>
  <conditionalFormatting sqref="AW40:AY41">
    <cfRule type="expression" dxfId="234" priority="103">
      <formula>INDIRECT(ADDRESS(ROW(),COLUMN()))=TRUNC(INDIRECT(ADDRESS(ROW(),COLUMN())))</formula>
    </cfRule>
  </conditionalFormatting>
  <conditionalFormatting sqref="AZ40:BC41">
    <cfRule type="expression" dxfId="233" priority="102">
      <formula>INDIRECT(ADDRESS(ROW(),COLUMN()))=TRUNC(INDIRECT(ADDRESS(ROW(),COLUMN())))</formula>
    </cfRule>
  </conditionalFormatting>
  <conditionalFormatting sqref="U43:AA44">
    <cfRule type="expression" dxfId="232" priority="100">
      <formula>INDIRECT(ADDRESS(ROW(),COLUMN()))=TRUNC(INDIRECT(ADDRESS(ROW(),COLUMN())))</formula>
    </cfRule>
  </conditionalFormatting>
  <conditionalFormatting sqref="AB43:AH44">
    <cfRule type="expression" dxfId="231" priority="98">
      <formula>INDIRECT(ADDRESS(ROW(),COLUMN()))=TRUNC(INDIRECT(ADDRESS(ROW(),COLUMN())))</formula>
    </cfRule>
  </conditionalFormatting>
  <conditionalFormatting sqref="AI43:AO44">
    <cfRule type="expression" dxfId="230" priority="96">
      <formula>INDIRECT(ADDRESS(ROW(),COLUMN()))=TRUNC(INDIRECT(ADDRESS(ROW(),COLUMN())))</formula>
    </cfRule>
  </conditionalFormatting>
  <conditionalFormatting sqref="AP43:AV44">
    <cfRule type="expression" dxfId="229" priority="94">
      <formula>INDIRECT(ADDRESS(ROW(),COLUMN()))=TRUNC(INDIRECT(ADDRESS(ROW(),COLUMN())))</formula>
    </cfRule>
  </conditionalFormatting>
  <conditionalFormatting sqref="AW43:AY44">
    <cfRule type="expression" dxfId="228" priority="92">
      <formula>INDIRECT(ADDRESS(ROW(),COLUMN()))=TRUNC(INDIRECT(ADDRESS(ROW(),COLUMN())))</formula>
    </cfRule>
  </conditionalFormatting>
  <conditionalFormatting sqref="AZ43:BC44">
    <cfRule type="expression" dxfId="227" priority="91">
      <formula>INDIRECT(ADDRESS(ROW(),COLUMN()))=TRUNC(INDIRECT(ADDRESS(ROW(),COLUMN())))</formula>
    </cfRule>
  </conditionalFormatting>
  <conditionalFormatting sqref="U46:AA47">
    <cfRule type="expression" dxfId="226" priority="89">
      <formula>INDIRECT(ADDRESS(ROW(),COLUMN()))=TRUNC(INDIRECT(ADDRESS(ROW(),COLUMN())))</formula>
    </cfRule>
  </conditionalFormatting>
  <conditionalFormatting sqref="AB46:AH47">
    <cfRule type="expression" dxfId="225" priority="87">
      <formula>INDIRECT(ADDRESS(ROW(),COLUMN()))=TRUNC(INDIRECT(ADDRESS(ROW(),COLUMN())))</formula>
    </cfRule>
  </conditionalFormatting>
  <conditionalFormatting sqref="AI46:AO47">
    <cfRule type="expression" dxfId="224" priority="85">
      <formula>INDIRECT(ADDRESS(ROW(),COLUMN()))=TRUNC(INDIRECT(ADDRESS(ROW(),COLUMN())))</formula>
    </cfRule>
  </conditionalFormatting>
  <conditionalFormatting sqref="AP46:AV47">
    <cfRule type="expression" dxfId="223" priority="83">
      <formula>INDIRECT(ADDRESS(ROW(),COLUMN()))=TRUNC(INDIRECT(ADDRESS(ROW(),COLUMN())))</formula>
    </cfRule>
  </conditionalFormatting>
  <conditionalFormatting sqref="AW46:AY47">
    <cfRule type="expression" dxfId="222" priority="81">
      <formula>INDIRECT(ADDRESS(ROW(),COLUMN()))=TRUNC(INDIRECT(ADDRESS(ROW(),COLUMN())))</formula>
    </cfRule>
  </conditionalFormatting>
  <conditionalFormatting sqref="AZ46:BC47">
    <cfRule type="expression" dxfId="221" priority="80">
      <formula>INDIRECT(ADDRESS(ROW(),COLUMN()))=TRUNC(INDIRECT(ADDRESS(ROW(),COLUMN())))</formula>
    </cfRule>
  </conditionalFormatting>
  <conditionalFormatting sqref="U49:AA50">
    <cfRule type="expression" dxfId="220" priority="78">
      <formula>INDIRECT(ADDRESS(ROW(),COLUMN()))=TRUNC(INDIRECT(ADDRESS(ROW(),COLUMN())))</formula>
    </cfRule>
  </conditionalFormatting>
  <conditionalFormatting sqref="AB49:AH50">
    <cfRule type="expression" dxfId="219" priority="76">
      <formula>INDIRECT(ADDRESS(ROW(),COLUMN()))=TRUNC(INDIRECT(ADDRESS(ROW(),COLUMN())))</formula>
    </cfRule>
  </conditionalFormatting>
  <conditionalFormatting sqref="AI49:AO50">
    <cfRule type="expression" dxfId="218" priority="74">
      <formula>INDIRECT(ADDRESS(ROW(),COLUMN()))=TRUNC(INDIRECT(ADDRESS(ROW(),COLUMN())))</formula>
    </cfRule>
  </conditionalFormatting>
  <conditionalFormatting sqref="AP49:AV50">
    <cfRule type="expression" dxfId="217" priority="72">
      <formula>INDIRECT(ADDRESS(ROW(),COLUMN()))=TRUNC(INDIRECT(ADDRESS(ROW(),COLUMN())))</formula>
    </cfRule>
  </conditionalFormatting>
  <conditionalFormatting sqref="AW49:AY50">
    <cfRule type="expression" dxfId="216" priority="70">
      <formula>INDIRECT(ADDRESS(ROW(),COLUMN()))=TRUNC(INDIRECT(ADDRESS(ROW(),COLUMN())))</formula>
    </cfRule>
  </conditionalFormatting>
  <conditionalFormatting sqref="AZ49:BC50">
    <cfRule type="expression" dxfId="215" priority="69">
      <formula>INDIRECT(ADDRESS(ROW(),COLUMN()))=TRUNC(INDIRECT(ADDRESS(ROW(),COLUMN())))</formula>
    </cfRule>
  </conditionalFormatting>
  <conditionalFormatting sqref="U52:AA53">
    <cfRule type="expression" dxfId="214" priority="67">
      <formula>INDIRECT(ADDRESS(ROW(),COLUMN()))=TRUNC(INDIRECT(ADDRESS(ROW(),COLUMN())))</formula>
    </cfRule>
  </conditionalFormatting>
  <conditionalFormatting sqref="AB52:AH53">
    <cfRule type="expression" dxfId="213" priority="65">
      <formula>INDIRECT(ADDRESS(ROW(),COLUMN()))=TRUNC(INDIRECT(ADDRESS(ROW(),COLUMN())))</formula>
    </cfRule>
  </conditionalFormatting>
  <conditionalFormatting sqref="AI52:AO53">
    <cfRule type="expression" dxfId="212" priority="63">
      <formula>INDIRECT(ADDRESS(ROW(),COLUMN()))=TRUNC(INDIRECT(ADDRESS(ROW(),COLUMN())))</formula>
    </cfRule>
  </conditionalFormatting>
  <conditionalFormatting sqref="AP52:AV53">
    <cfRule type="expression" dxfId="211" priority="61">
      <formula>INDIRECT(ADDRESS(ROW(),COLUMN()))=TRUNC(INDIRECT(ADDRESS(ROW(),COLUMN())))</formula>
    </cfRule>
  </conditionalFormatting>
  <conditionalFormatting sqref="AW52:AY53">
    <cfRule type="expression" dxfId="210" priority="59">
      <formula>INDIRECT(ADDRESS(ROW(),COLUMN()))=TRUNC(INDIRECT(ADDRESS(ROW(),COLUMN())))</formula>
    </cfRule>
  </conditionalFormatting>
  <conditionalFormatting sqref="AZ52:BC53">
    <cfRule type="expression" dxfId="209" priority="58">
      <formula>INDIRECT(ADDRESS(ROW(),COLUMN()))=TRUNC(INDIRECT(ADDRESS(ROW(),COLUMN())))</formula>
    </cfRule>
  </conditionalFormatting>
  <conditionalFormatting sqref="U55:AA56">
    <cfRule type="expression" dxfId="208" priority="56">
      <formula>INDIRECT(ADDRESS(ROW(),COLUMN()))=TRUNC(INDIRECT(ADDRESS(ROW(),COLUMN())))</formula>
    </cfRule>
  </conditionalFormatting>
  <conditionalFormatting sqref="AB55:AH56">
    <cfRule type="expression" dxfId="207" priority="54">
      <formula>INDIRECT(ADDRESS(ROW(),COLUMN()))=TRUNC(INDIRECT(ADDRESS(ROW(),COLUMN())))</formula>
    </cfRule>
  </conditionalFormatting>
  <conditionalFormatting sqref="AI55:AO56">
    <cfRule type="expression" dxfId="206" priority="52">
      <formula>INDIRECT(ADDRESS(ROW(),COLUMN()))=TRUNC(INDIRECT(ADDRESS(ROW(),COLUMN())))</formula>
    </cfRule>
  </conditionalFormatting>
  <conditionalFormatting sqref="AP55:AV56">
    <cfRule type="expression" dxfId="205" priority="50">
      <formula>INDIRECT(ADDRESS(ROW(),COLUMN()))=TRUNC(INDIRECT(ADDRESS(ROW(),COLUMN())))</formula>
    </cfRule>
  </conditionalFormatting>
  <conditionalFormatting sqref="AW55:AY56">
    <cfRule type="expression" dxfId="204" priority="48">
      <formula>INDIRECT(ADDRESS(ROW(),COLUMN()))=TRUNC(INDIRECT(ADDRESS(ROW(),COLUMN())))</formula>
    </cfRule>
  </conditionalFormatting>
  <conditionalFormatting sqref="AZ55:BC56">
    <cfRule type="expression" dxfId="203" priority="47">
      <formula>INDIRECT(ADDRESS(ROW(),COLUMN()))=TRUNC(INDIRECT(ADDRESS(ROW(),COLUMN())))</formula>
    </cfRule>
  </conditionalFormatting>
  <conditionalFormatting sqref="U58:AA59">
    <cfRule type="expression" dxfId="202" priority="45">
      <formula>INDIRECT(ADDRESS(ROW(),COLUMN()))=TRUNC(INDIRECT(ADDRESS(ROW(),COLUMN())))</formula>
    </cfRule>
  </conditionalFormatting>
  <conditionalFormatting sqref="AB58:AH59">
    <cfRule type="expression" dxfId="201" priority="43">
      <formula>INDIRECT(ADDRESS(ROW(),COLUMN()))=TRUNC(INDIRECT(ADDRESS(ROW(),COLUMN())))</formula>
    </cfRule>
  </conditionalFormatting>
  <conditionalFormatting sqref="AI58:AO59">
    <cfRule type="expression" dxfId="200" priority="41">
      <formula>INDIRECT(ADDRESS(ROW(),COLUMN()))=TRUNC(INDIRECT(ADDRESS(ROW(),COLUMN())))</formula>
    </cfRule>
  </conditionalFormatting>
  <conditionalFormatting sqref="AP58:AV59">
    <cfRule type="expression" dxfId="199" priority="39">
      <formula>INDIRECT(ADDRESS(ROW(),COLUMN()))=TRUNC(INDIRECT(ADDRESS(ROW(),COLUMN())))</formula>
    </cfRule>
  </conditionalFormatting>
  <conditionalFormatting sqref="AW58:AY59">
    <cfRule type="expression" dxfId="198" priority="37">
      <formula>INDIRECT(ADDRESS(ROW(),COLUMN()))=TRUNC(INDIRECT(ADDRESS(ROW(),COLUMN())))</formula>
    </cfRule>
  </conditionalFormatting>
  <conditionalFormatting sqref="AZ58:BC59">
    <cfRule type="expression" dxfId="197" priority="36">
      <formula>INDIRECT(ADDRESS(ROW(),COLUMN()))=TRUNC(INDIRECT(ADDRESS(ROW(),COLUMN())))</formula>
    </cfRule>
  </conditionalFormatting>
  <conditionalFormatting sqref="U61:AA62">
    <cfRule type="expression" dxfId="196" priority="34">
      <formula>INDIRECT(ADDRESS(ROW(),COLUMN()))=TRUNC(INDIRECT(ADDRESS(ROW(),COLUMN())))</formula>
    </cfRule>
  </conditionalFormatting>
  <conditionalFormatting sqref="AB61:AH62">
    <cfRule type="expression" dxfId="195" priority="32">
      <formula>INDIRECT(ADDRESS(ROW(),COLUMN()))=TRUNC(INDIRECT(ADDRESS(ROW(),COLUMN())))</formula>
    </cfRule>
  </conditionalFormatting>
  <conditionalFormatting sqref="AI61:AO62">
    <cfRule type="expression" dxfId="194" priority="30">
      <formula>INDIRECT(ADDRESS(ROW(),COLUMN()))=TRUNC(INDIRECT(ADDRESS(ROW(),COLUMN())))</formula>
    </cfRule>
  </conditionalFormatting>
  <conditionalFormatting sqref="AP61:AV62">
    <cfRule type="expression" dxfId="193" priority="28">
      <formula>INDIRECT(ADDRESS(ROW(),COLUMN()))=TRUNC(INDIRECT(ADDRESS(ROW(),COLUMN())))</formula>
    </cfRule>
  </conditionalFormatting>
  <conditionalFormatting sqref="AW61:AY62">
    <cfRule type="expression" dxfId="192" priority="26">
      <formula>INDIRECT(ADDRESS(ROW(),COLUMN()))=TRUNC(INDIRECT(ADDRESS(ROW(),COLUMN())))</formula>
    </cfRule>
  </conditionalFormatting>
  <conditionalFormatting sqref="AZ61:BC62">
    <cfRule type="expression" dxfId="191" priority="25">
      <formula>INDIRECT(ADDRESS(ROW(),COLUMN()))=TRUNC(INDIRECT(ADDRESS(ROW(),COLUMN())))</formula>
    </cfRule>
  </conditionalFormatting>
  <conditionalFormatting sqref="U64:AA65">
    <cfRule type="expression" dxfId="190" priority="23">
      <formula>INDIRECT(ADDRESS(ROW(),COLUMN()))=TRUNC(INDIRECT(ADDRESS(ROW(),COLUMN())))</formula>
    </cfRule>
  </conditionalFormatting>
  <conditionalFormatting sqref="AB64:AH65">
    <cfRule type="expression" dxfId="189" priority="21">
      <formula>INDIRECT(ADDRESS(ROW(),COLUMN()))=TRUNC(INDIRECT(ADDRESS(ROW(),COLUMN())))</formula>
    </cfRule>
  </conditionalFormatting>
  <conditionalFormatting sqref="AI64:AO65">
    <cfRule type="expression" dxfId="188" priority="19">
      <formula>INDIRECT(ADDRESS(ROW(),COLUMN()))=TRUNC(INDIRECT(ADDRESS(ROW(),COLUMN())))</formula>
    </cfRule>
  </conditionalFormatting>
  <conditionalFormatting sqref="AP64:AV65">
    <cfRule type="expression" dxfId="187" priority="17">
      <formula>INDIRECT(ADDRESS(ROW(),COLUMN()))=TRUNC(INDIRECT(ADDRESS(ROW(),COLUMN())))</formula>
    </cfRule>
  </conditionalFormatting>
  <conditionalFormatting sqref="AW64:AY65">
    <cfRule type="expression" dxfId="186" priority="15">
      <formula>INDIRECT(ADDRESS(ROW(),COLUMN()))=TRUNC(INDIRECT(ADDRESS(ROW(),COLUMN())))</formula>
    </cfRule>
  </conditionalFormatting>
  <conditionalFormatting sqref="AZ64:BC65">
    <cfRule type="expression" dxfId="185" priority="14">
      <formula>INDIRECT(ADDRESS(ROW(),COLUMN()))=TRUNC(INDIRECT(ADDRESS(ROW(),COLUMN())))</formula>
    </cfRule>
  </conditionalFormatting>
  <conditionalFormatting sqref="U67:AA68">
    <cfRule type="expression" dxfId="184" priority="12">
      <formula>INDIRECT(ADDRESS(ROW(),COLUMN()))=TRUNC(INDIRECT(ADDRESS(ROW(),COLUMN())))</formula>
    </cfRule>
  </conditionalFormatting>
  <conditionalFormatting sqref="AB67:AH68">
    <cfRule type="expression" dxfId="183" priority="10">
      <formula>INDIRECT(ADDRESS(ROW(),COLUMN()))=TRUNC(INDIRECT(ADDRESS(ROW(),COLUMN())))</formula>
    </cfRule>
  </conditionalFormatting>
  <conditionalFormatting sqref="AI67:AO68">
    <cfRule type="expression" dxfId="182" priority="8">
      <formula>INDIRECT(ADDRESS(ROW(),COLUMN()))=TRUNC(INDIRECT(ADDRESS(ROW(),COLUMN())))</formula>
    </cfRule>
  </conditionalFormatting>
  <conditionalFormatting sqref="AP67:AV68">
    <cfRule type="expression" dxfId="181" priority="6">
      <formula>INDIRECT(ADDRESS(ROW(),COLUMN()))=TRUNC(INDIRECT(ADDRESS(ROW(),COLUMN())))</formula>
    </cfRule>
  </conditionalFormatting>
  <conditionalFormatting sqref="AW67:AY68">
    <cfRule type="expression" dxfId="180" priority="4">
      <formula>INDIRECT(ADDRESS(ROW(),COLUMN()))=TRUNC(INDIRECT(ADDRESS(ROW(),COLUMN())))</formula>
    </cfRule>
  </conditionalFormatting>
  <conditionalFormatting sqref="AZ67:BC68">
    <cfRule type="expression" dxfId="179" priority="3">
      <formula>INDIRECT(ADDRESS(ROW(),COLUMN()))=TRUNC(INDIRECT(ADDRESS(ROW(),COLUMN())))</formula>
    </cfRule>
  </conditionalFormatting>
  <conditionalFormatting sqref="U69:BA75">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RowHeight="25.5"/>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c r="B1" s="137" t="s">
        <v>33</v>
      </c>
    </row>
    <row r="2" spans="2:28">
      <c r="B2" s="140" t="s">
        <v>34</v>
      </c>
      <c r="F2" s="141"/>
      <c r="G2" s="142"/>
      <c r="H2" s="142"/>
      <c r="I2" s="142"/>
      <c r="J2" s="143"/>
      <c r="K2" s="142"/>
      <c r="L2" s="142"/>
    </row>
    <row r="3" spans="2:28">
      <c r="B3" s="141" t="s">
        <v>144</v>
      </c>
      <c r="F3" s="143" t="s">
        <v>145</v>
      </c>
      <c r="G3" s="142"/>
      <c r="H3" s="142"/>
      <c r="I3" s="142"/>
      <c r="J3" s="143"/>
      <c r="K3" s="142"/>
      <c r="L3" s="142"/>
    </row>
    <row r="4" spans="2:28">
      <c r="B4" s="140"/>
      <c r="F4" s="790" t="s">
        <v>35</v>
      </c>
      <c r="G4" s="790"/>
      <c r="H4" s="790"/>
      <c r="I4" s="790"/>
      <c r="J4" s="790"/>
      <c r="K4" s="790"/>
      <c r="L4" s="790"/>
      <c r="N4" s="790" t="s">
        <v>66</v>
      </c>
      <c r="O4" s="790"/>
      <c r="P4" s="790"/>
      <c r="R4" s="790" t="s">
        <v>65</v>
      </c>
      <c r="S4" s="790"/>
      <c r="T4" s="790"/>
      <c r="U4" s="790"/>
      <c r="V4" s="790"/>
      <c r="W4" s="790"/>
      <c r="X4" s="790"/>
      <c r="Z4" s="157" t="s">
        <v>75</v>
      </c>
      <c r="AB4" s="790" t="s">
        <v>175</v>
      </c>
    </row>
    <row r="5" spans="2:28">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790"/>
    </row>
    <row r="6" spans="2:28">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c r="C49" s="140" t="s">
        <v>181</v>
      </c>
      <c r="D49" s="140"/>
    </row>
    <row r="50" spans="3:4">
      <c r="C50" s="140" t="s">
        <v>182</v>
      </c>
      <c r="D50" s="140"/>
    </row>
    <row r="51" spans="3:4">
      <c r="C51" s="140" t="s">
        <v>179</v>
      </c>
      <c r="D51" s="140"/>
    </row>
    <row r="52" spans="3: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topLeftCell="A3" zoomScaleNormal="55" zoomScaleSheetLayoutView="100" workbookViewId="0">
      <selection activeCell="A3" sqref="A3"/>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255</v>
      </c>
      <c r="D1" s="5"/>
      <c r="E1" s="5"/>
      <c r="F1" s="5"/>
      <c r="G1" s="5"/>
      <c r="H1" s="5"/>
      <c r="K1" s="7" t="s">
        <v>0</v>
      </c>
      <c r="N1" s="5"/>
      <c r="O1" s="5"/>
      <c r="P1" s="5"/>
      <c r="Q1" s="5"/>
      <c r="R1" s="5"/>
      <c r="S1" s="5"/>
      <c r="T1" s="5"/>
      <c r="U1" s="5"/>
      <c r="AQ1" s="9" t="s">
        <v>30</v>
      </c>
      <c r="AR1" s="776" t="s">
        <v>197</v>
      </c>
      <c r="AS1" s="777"/>
      <c r="AT1" s="777"/>
      <c r="AU1" s="777"/>
      <c r="AV1" s="777"/>
      <c r="AW1" s="777"/>
      <c r="AX1" s="777"/>
      <c r="AY1" s="777"/>
      <c r="AZ1" s="777"/>
      <c r="BA1" s="777"/>
      <c r="BB1" s="777"/>
      <c r="BC1" s="777"/>
      <c r="BD1" s="777"/>
      <c r="BE1" s="777"/>
      <c r="BF1" s="777"/>
      <c r="BG1" s="777"/>
      <c r="BH1" s="9" t="s">
        <v>2</v>
      </c>
    </row>
    <row r="2" spans="2:65" s="8" customFormat="1" ht="20.25" customHeight="1">
      <c r="H2" s="7"/>
      <c r="K2" s="7"/>
      <c r="L2" s="7"/>
      <c r="N2" s="9"/>
      <c r="O2" s="9"/>
      <c r="P2" s="9"/>
      <c r="Q2" s="9"/>
      <c r="R2" s="9"/>
      <c r="S2" s="9"/>
      <c r="T2" s="9"/>
      <c r="U2" s="9"/>
      <c r="Z2" s="112" t="s">
        <v>27</v>
      </c>
      <c r="AA2" s="778">
        <v>3</v>
      </c>
      <c r="AB2" s="778"/>
      <c r="AC2" s="112" t="s">
        <v>28</v>
      </c>
      <c r="AD2" s="779">
        <f>IF(AA2=0,"",YEAR(DATE(2018+AA2,1,1)))</f>
        <v>2021</v>
      </c>
      <c r="AE2" s="779"/>
      <c r="AF2" s="113" t="s">
        <v>29</v>
      </c>
      <c r="AG2" s="113" t="s">
        <v>1</v>
      </c>
      <c r="AH2" s="778">
        <v>4</v>
      </c>
      <c r="AI2" s="778"/>
      <c r="AJ2" s="113" t="s">
        <v>24</v>
      </c>
      <c r="AQ2" s="9" t="s">
        <v>31</v>
      </c>
      <c r="AR2" s="778" t="s">
        <v>32</v>
      </c>
      <c r="AS2" s="778"/>
      <c r="AT2" s="778"/>
      <c r="AU2" s="778"/>
      <c r="AV2" s="778"/>
      <c r="AW2" s="778"/>
      <c r="AX2" s="778"/>
      <c r="AY2" s="778"/>
      <c r="AZ2" s="778"/>
      <c r="BA2" s="778"/>
      <c r="BB2" s="778"/>
      <c r="BC2" s="778"/>
      <c r="BD2" s="778"/>
      <c r="BE2" s="778"/>
      <c r="BF2" s="778"/>
      <c r="BG2" s="778"/>
      <c r="BH2" s="9" t="s">
        <v>2</v>
      </c>
      <c r="BI2" s="9"/>
      <c r="BJ2" s="9"/>
      <c r="BK2" s="9"/>
    </row>
    <row r="3" spans="2:65" s="8" customFormat="1" ht="20.25" customHeight="1">
      <c r="H3" s="7"/>
      <c r="K3" s="7"/>
      <c r="M3" s="9"/>
      <c r="N3" s="9"/>
      <c r="O3" s="9"/>
      <c r="P3" s="9"/>
      <c r="Q3" s="9"/>
      <c r="R3" s="9"/>
      <c r="S3" s="9"/>
      <c r="AA3" s="35"/>
      <c r="AB3" s="35"/>
      <c r="AC3" s="36"/>
      <c r="AD3" s="37"/>
      <c r="AE3" s="36"/>
      <c r="BB3" s="38" t="s">
        <v>21</v>
      </c>
      <c r="BC3" s="726" t="s">
        <v>185</v>
      </c>
      <c r="BD3" s="727"/>
      <c r="BE3" s="727"/>
      <c r="BF3" s="728"/>
      <c r="BG3" s="9"/>
    </row>
    <row r="4" spans="2:65" s="8" customFormat="1" ht="20.25" customHeight="1">
      <c r="H4" s="7"/>
      <c r="K4" s="7"/>
      <c r="M4" s="9"/>
      <c r="N4" s="9"/>
      <c r="O4" s="9"/>
      <c r="P4" s="9"/>
      <c r="Q4" s="9"/>
      <c r="R4" s="9"/>
      <c r="S4" s="9"/>
      <c r="AA4" s="35"/>
      <c r="AB4" s="35"/>
      <c r="AC4" s="36"/>
      <c r="AD4" s="37"/>
      <c r="AE4" s="36"/>
      <c r="BB4" s="38" t="s">
        <v>154</v>
      </c>
      <c r="BC4" s="726" t="s">
        <v>155</v>
      </c>
      <c r="BD4" s="727"/>
      <c r="BE4" s="727"/>
      <c r="BF4" s="728"/>
      <c r="BG4" s="9"/>
    </row>
    <row r="5" spans="2:65" s="8" customFormat="1" ht="5.0999999999999996" customHeight="1">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780">
        <v>40</v>
      </c>
      <c r="AZ6" s="781"/>
      <c r="BA6" s="2" t="s">
        <v>22</v>
      </c>
      <c r="BB6" s="6"/>
      <c r="BC6" s="780">
        <v>160</v>
      </c>
      <c r="BD6" s="781"/>
      <c r="BE6" s="2" t="s">
        <v>23</v>
      </c>
      <c r="BF6" s="6"/>
      <c r="BG6" s="39"/>
    </row>
    <row r="7" spans="2:65" s="8" customFormat="1" ht="5.0999999999999996" customHeight="1">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782">
        <f>DAY(EOMONTH(DATE(AD2,AH2,1),0))</f>
        <v>30</v>
      </c>
      <c r="BD8" s="783"/>
      <c r="BE8" s="66" t="s">
        <v>25</v>
      </c>
      <c r="BF8" s="66"/>
      <c r="BG8" s="66"/>
      <c r="BH8" s="68"/>
      <c r="BK8" s="9"/>
      <c r="BL8" s="9"/>
      <c r="BM8" s="9"/>
    </row>
    <row r="9" spans="2:65" s="8" customFormat="1" ht="5.0999999999999996" customHeight="1">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780"/>
      <c r="BD10" s="781"/>
      <c r="BE10" s="2" t="s">
        <v>221</v>
      </c>
      <c r="BF10" s="66"/>
      <c r="BG10" s="66"/>
      <c r="BH10" s="68"/>
      <c r="BK10" s="9"/>
      <c r="BL10" s="9"/>
      <c r="BM10" s="9"/>
    </row>
    <row r="11" spans="2:65" s="8" customFormat="1" ht="5.0999999999999996" customHeight="1">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c r="R12" s="80"/>
      <c r="S12" s="80"/>
      <c r="T12" s="71"/>
      <c r="U12" s="725"/>
      <c r="V12" s="725"/>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734">
        <v>0.29166666666666669</v>
      </c>
      <c r="BC13" s="735"/>
      <c r="BD13" s="736"/>
      <c r="BE13" s="76" t="s">
        <v>17</v>
      </c>
      <c r="BF13" s="734">
        <v>0.83333333333333337</v>
      </c>
      <c r="BG13" s="735"/>
      <c r="BH13" s="736"/>
      <c r="BK13" s="9"/>
      <c r="BL13" s="9"/>
      <c r="BM13" s="9"/>
    </row>
    <row r="14" spans="2:65" s="8" customFormat="1" ht="21" customHeight="1">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734">
        <v>0.83333333333333337</v>
      </c>
      <c r="BC14" s="735"/>
      <c r="BD14" s="736"/>
      <c r="BE14" s="76" t="s">
        <v>17</v>
      </c>
      <c r="BF14" s="734">
        <v>0.29166666666666669</v>
      </c>
      <c r="BG14" s="735"/>
      <c r="BH14" s="736"/>
      <c r="BK14" s="9"/>
      <c r="BL14" s="9"/>
      <c r="BM14" s="9"/>
    </row>
    <row r="15" spans="2:65" ht="12" customHeight="1" thickBot="1">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c r="B16" s="737" t="s">
        <v>20</v>
      </c>
      <c r="C16" s="740" t="s">
        <v>223</v>
      </c>
      <c r="D16" s="741"/>
      <c r="E16" s="742"/>
      <c r="F16" s="173"/>
      <c r="G16" s="176"/>
      <c r="H16" s="749" t="s">
        <v>224</v>
      </c>
      <c r="I16" s="752" t="s">
        <v>225</v>
      </c>
      <c r="J16" s="741"/>
      <c r="K16" s="741"/>
      <c r="L16" s="742"/>
      <c r="M16" s="752" t="s">
        <v>226</v>
      </c>
      <c r="N16" s="741"/>
      <c r="O16" s="742"/>
      <c r="P16" s="752" t="s">
        <v>101</v>
      </c>
      <c r="Q16" s="741"/>
      <c r="R16" s="741"/>
      <c r="S16" s="741"/>
      <c r="T16" s="770"/>
      <c r="U16" s="115"/>
      <c r="V16" s="116"/>
      <c r="W16" s="116"/>
      <c r="X16" s="116"/>
      <c r="Y16" s="116"/>
      <c r="Z16" s="116"/>
      <c r="AA16" s="116"/>
      <c r="AB16" s="116"/>
      <c r="AC16" s="116"/>
      <c r="AD16" s="116"/>
      <c r="AE16" s="116"/>
      <c r="AF16" s="116"/>
      <c r="AG16" s="116"/>
      <c r="AH16" s="116"/>
      <c r="AI16" s="227" t="s">
        <v>227</v>
      </c>
      <c r="AJ16" s="116"/>
      <c r="AK16" s="116"/>
      <c r="AL16" s="116"/>
      <c r="AM16" s="116"/>
      <c r="AN16" s="116" t="s">
        <v>187</v>
      </c>
      <c r="AO16" s="116"/>
      <c r="AP16" s="118"/>
      <c r="AQ16" s="117"/>
      <c r="AR16" s="116" t="s">
        <v>2</v>
      </c>
      <c r="AS16" s="116"/>
      <c r="AT16" s="116"/>
      <c r="AU16" s="116"/>
      <c r="AV16" s="116"/>
      <c r="AW16" s="116"/>
      <c r="AX16" s="116"/>
      <c r="AY16" s="119"/>
      <c r="AZ16" s="755" t="str">
        <f>IF(BC3="計画","(11)1～4週目の勤務時間数合計","(11)1か月の勤務時間数　合計")</f>
        <v>(11)1か月の勤務時間数　合計</v>
      </c>
      <c r="BA16" s="756"/>
      <c r="BB16" s="761" t="s">
        <v>228</v>
      </c>
      <c r="BC16" s="762"/>
      <c r="BD16" s="740" t="s">
        <v>229</v>
      </c>
      <c r="BE16" s="741"/>
      <c r="BF16" s="741"/>
      <c r="BG16" s="741"/>
      <c r="BH16" s="770"/>
    </row>
    <row r="17" spans="2:60" ht="20.25" customHeight="1">
      <c r="B17" s="738"/>
      <c r="C17" s="743"/>
      <c r="D17" s="744"/>
      <c r="E17" s="745"/>
      <c r="F17" s="174"/>
      <c r="G17" s="177"/>
      <c r="H17" s="750"/>
      <c r="I17" s="753"/>
      <c r="J17" s="744"/>
      <c r="K17" s="744"/>
      <c r="L17" s="745"/>
      <c r="M17" s="753"/>
      <c r="N17" s="744"/>
      <c r="O17" s="745"/>
      <c r="P17" s="753"/>
      <c r="Q17" s="744"/>
      <c r="R17" s="744"/>
      <c r="S17" s="744"/>
      <c r="T17" s="771"/>
      <c r="U17" s="767" t="s">
        <v>11</v>
      </c>
      <c r="V17" s="767"/>
      <c r="W17" s="767"/>
      <c r="X17" s="767"/>
      <c r="Y17" s="767"/>
      <c r="Z17" s="767"/>
      <c r="AA17" s="768"/>
      <c r="AB17" s="769" t="s">
        <v>12</v>
      </c>
      <c r="AC17" s="767"/>
      <c r="AD17" s="767"/>
      <c r="AE17" s="767"/>
      <c r="AF17" s="767"/>
      <c r="AG17" s="767"/>
      <c r="AH17" s="768"/>
      <c r="AI17" s="769" t="s">
        <v>13</v>
      </c>
      <c r="AJ17" s="767"/>
      <c r="AK17" s="767"/>
      <c r="AL17" s="767"/>
      <c r="AM17" s="767"/>
      <c r="AN17" s="767"/>
      <c r="AO17" s="768"/>
      <c r="AP17" s="769" t="s">
        <v>14</v>
      </c>
      <c r="AQ17" s="767"/>
      <c r="AR17" s="767"/>
      <c r="AS17" s="767"/>
      <c r="AT17" s="767"/>
      <c r="AU17" s="767"/>
      <c r="AV17" s="768"/>
      <c r="AW17" s="769" t="s">
        <v>15</v>
      </c>
      <c r="AX17" s="767"/>
      <c r="AY17" s="767"/>
      <c r="AZ17" s="757"/>
      <c r="BA17" s="758"/>
      <c r="BB17" s="763"/>
      <c r="BC17" s="764"/>
      <c r="BD17" s="743"/>
      <c r="BE17" s="744"/>
      <c r="BF17" s="744"/>
      <c r="BG17" s="744"/>
      <c r="BH17" s="771"/>
    </row>
    <row r="18" spans="2:60" ht="20.25" customHeight="1">
      <c r="B18" s="738"/>
      <c r="C18" s="743"/>
      <c r="D18" s="744"/>
      <c r="E18" s="745"/>
      <c r="F18" s="174"/>
      <c r="G18" s="177"/>
      <c r="H18" s="750"/>
      <c r="I18" s="753"/>
      <c r="J18" s="744"/>
      <c r="K18" s="744"/>
      <c r="L18" s="745"/>
      <c r="M18" s="753"/>
      <c r="N18" s="744"/>
      <c r="O18" s="745"/>
      <c r="P18" s="753"/>
      <c r="Q18" s="744"/>
      <c r="R18" s="744"/>
      <c r="S18" s="744"/>
      <c r="T18" s="771"/>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757"/>
      <c r="BA18" s="758"/>
      <c r="BB18" s="763"/>
      <c r="BC18" s="764"/>
      <c r="BD18" s="743"/>
      <c r="BE18" s="744"/>
      <c r="BF18" s="744"/>
      <c r="BG18" s="744"/>
      <c r="BH18" s="771"/>
    </row>
    <row r="19" spans="2:60" ht="20.25" hidden="1" customHeight="1">
      <c r="B19" s="738"/>
      <c r="C19" s="743"/>
      <c r="D19" s="744"/>
      <c r="E19" s="745"/>
      <c r="F19" s="174"/>
      <c r="G19" s="177"/>
      <c r="H19" s="750"/>
      <c r="I19" s="753"/>
      <c r="J19" s="744"/>
      <c r="K19" s="744"/>
      <c r="L19" s="745"/>
      <c r="M19" s="753"/>
      <c r="N19" s="744"/>
      <c r="O19" s="745"/>
      <c r="P19" s="753"/>
      <c r="Q19" s="744"/>
      <c r="R19" s="744"/>
      <c r="S19" s="744"/>
      <c r="T19" s="771"/>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757"/>
      <c r="BA19" s="758"/>
      <c r="BB19" s="763"/>
      <c r="BC19" s="764"/>
      <c r="BD19" s="743"/>
      <c r="BE19" s="744"/>
      <c r="BF19" s="744"/>
      <c r="BG19" s="744"/>
      <c r="BH19" s="771"/>
    </row>
    <row r="20" spans="2:60" ht="20.25" customHeight="1" thickBot="1">
      <c r="B20" s="739"/>
      <c r="C20" s="746"/>
      <c r="D20" s="747"/>
      <c r="E20" s="748"/>
      <c r="F20" s="175"/>
      <c r="G20" s="178"/>
      <c r="H20" s="751"/>
      <c r="I20" s="754"/>
      <c r="J20" s="747"/>
      <c r="K20" s="747"/>
      <c r="L20" s="748"/>
      <c r="M20" s="754"/>
      <c r="N20" s="747"/>
      <c r="O20" s="748"/>
      <c r="P20" s="754"/>
      <c r="Q20" s="747"/>
      <c r="R20" s="747"/>
      <c r="S20" s="747"/>
      <c r="T20" s="772"/>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759"/>
      <c r="BA20" s="760"/>
      <c r="BB20" s="765"/>
      <c r="BC20" s="766"/>
      <c r="BD20" s="746"/>
      <c r="BE20" s="747"/>
      <c r="BF20" s="747"/>
      <c r="BG20" s="747"/>
      <c r="BH20" s="772"/>
    </row>
    <row r="21" spans="2:60" ht="20.25" customHeight="1">
      <c r="B21" s="122"/>
      <c r="C21" s="773"/>
      <c r="D21" s="774"/>
      <c r="E21" s="775"/>
      <c r="F21" s="171"/>
      <c r="G21" s="172"/>
      <c r="H21" s="729"/>
      <c r="I21" s="699"/>
      <c r="J21" s="700"/>
      <c r="K21" s="700"/>
      <c r="L21" s="701"/>
      <c r="M21" s="730"/>
      <c r="N21" s="731"/>
      <c r="O21" s="732"/>
      <c r="P21" s="51" t="s">
        <v>18</v>
      </c>
      <c r="Q21" s="22"/>
      <c r="R21" s="22"/>
      <c r="S21" s="20"/>
      <c r="T21" s="52"/>
      <c r="U21" s="196"/>
      <c r="V21" s="196"/>
      <c r="W21" s="196"/>
      <c r="X21" s="196"/>
      <c r="Y21" s="196"/>
      <c r="Z21" s="196"/>
      <c r="AA21" s="197"/>
      <c r="AB21" s="198"/>
      <c r="AC21" s="196"/>
      <c r="AD21" s="196"/>
      <c r="AE21" s="196"/>
      <c r="AF21" s="196"/>
      <c r="AG21" s="196"/>
      <c r="AH21" s="197"/>
      <c r="AI21" s="198"/>
      <c r="AJ21" s="196"/>
      <c r="AK21" s="196"/>
      <c r="AL21" s="196"/>
      <c r="AM21" s="196"/>
      <c r="AN21" s="196"/>
      <c r="AO21" s="197"/>
      <c r="AP21" s="198"/>
      <c r="AQ21" s="196"/>
      <c r="AR21" s="196"/>
      <c r="AS21" s="196"/>
      <c r="AT21" s="196"/>
      <c r="AU21" s="196"/>
      <c r="AV21" s="197"/>
      <c r="AW21" s="198"/>
      <c r="AX21" s="196"/>
      <c r="AY21" s="196"/>
      <c r="AZ21" s="784"/>
      <c r="BA21" s="785"/>
      <c r="BB21" s="786"/>
      <c r="BC21" s="785"/>
      <c r="BD21" s="787"/>
      <c r="BE21" s="788"/>
      <c r="BF21" s="788"/>
      <c r="BG21" s="788"/>
      <c r="BH21" s="789"/>
    </row>
    <row r="22" spans="2:60" ht="20.25" customHeight="1">
      <c r="B22" s="123">
        <v>1</v>
      </c>
      <c r="C22" s="675"/>
      <c r="D22" s="676"/>
      <c r="E22" s="677"/>
      <c r="F22" s="168">
        <f>C21</f>
        <v>0</v>
      </c>
      <c r="G22" s="164"/>
      <c r="H22" s="641"/>
      <c r="I22" s="656"/>
      <c r="J22" s="657"/>
      <c r="K22" s="657"/>
      <c r="L22" s="658"/>
      <c r="M22" s="646"/>
      <c r="N22" s="647"/>
      <c r="O22" s="648"/>
      <c r="P22" s="23" t="s">
        <v>73</v>
      </c>
      <c r="Q22" s="24"/>
      <c r="R22" s="24"/>
      <c r="S22" s="19"/>
      <c r="T22" s="53"/>
      <c r="U22" s="199" t="str">
        <f>IF(U21="","",VLOOKUP(U21,'シフト記号表（勤務時間帯）'!$D$6:$X$47,21,FALSE))</f>
        <v/>
      </c>
      <c r="V22" s="200" t="str">
        <f>IF(V21="","",VLOOKUP(V21,'シフト記号表（勤務時間帯）'!$D$6:$X$47,21,FALSE))</f>
        <v/>
      </c>
      <c r="W22" s="200" t="str">
        <f>IF(W21="","",VLOOKUP(W21,'シフト記号表（勤務時間帯）'!$D$6:$X$47,21,FALSE))</f>
        <v/>
      </c>
      <c r="X22" s="200" t="str">
        <f>IF(X21="","",VLOOKUP(X21,'シフト記号表（勤務時間帯）'!$D$6:$X$47,21,FALSE))</f>
        <v/>
      </c>
      <c r="Y22" s="200" t="str">
        <f>IF(Y21="","",VLOOKUP(Y21,'シフト記号表（勤務時間帯）'!$D$6:$X$47,21,FALSE))</f>
        <v/>
      </c>
      <c r="Z22" s="200" t="str">
        <f>IF(Z21="","",VLOOKUP(Z21,'シフト記号表（勤務時間帯）'!$D$6:$X$47,21,FALSE))</f>
        <v/>
      </c>
      <c r="AA22" s="201" t="str">
        <f>IF(AA21="","",VLOOKUP(AA21,'シフト記号表（勤務時間帯）'!$D$6:$X$47,21,FALSE))</f>
        <v/>
      </c>
      <c r="AB22" s="199" t="str">
        <f>IF(AB21="","",VLOOKUP(AB21,'シフト記号表（勤務時間帯）'!$D$6:$X$47,21,FALSE))</f>
        <v/>
      </c>
      <c r="AC22" s="200" t="str">
        <f>IF(AC21="","",VLOOKUP(AC21,'シフト記号表（勤務時間帯）'!$D$6:$X$47,21,FALSE))</f>
        <v/>
      </c>
      <c r="AD22" s="200" t="str">
        <f>IF(AD21="","",VLOOKUP(AD21,'シフト記号表（勤務時間帯）'!$D$6:$X$47,21,FALSE))</f>
        <v/>
      </c>
      <c r="AE22" s="200" t="str">
        <f>IF(AE21="","",VLOOKUP(AE21,'シフト記号表（勤務時間帯）'!$D$6:$X$47,21,FALSE))</f>
        <v/>
      </c>
      <c r="AF22" s="200" t="str">
        <f>IF(AF21="","",VLOOKUP(AF21,'シフト記号表（勤務時間帯）'!$D$6:$X$47,21,FALSE))</f>
        <v/>
      </c>
      <c r="AG22" s="200" t="str">
        <f>IF(AG21="","",VLOOKUP(AG21,'シフト記号表（勤務時間帯）'!$D$6:$X$47,21,FALSE))</f>
        <v/>
      </c>
      <c r="AH22" s="201" t="str">
        <f>IF(AH21="","",VLOOKUP(AH21,'シフト記号表（勤務時間帯）'!$D$6:$X$47,21,FALSE))</f>
        <v/>
      </c>
      <c r="AI22" s="199" t="str">
        <f>IF(AI21="","",VLOOKUP(AI21,'シフト記号表（勤務時間帯）'!$D$6:$X$47,21,FALSE))</f>
        <v/>
      </c>
      <c r="AJ22" s="200" t="str">
        <f>IF(AJ21="","",VLOOKUP(AJ21,'シフト記号表（勤務時間帯）'!$D$6:$X$47,21,FALSE))</f>
        <v/>
      </c>
      <c r="AK22" s="200" t="str">
        <f>IF(AK21="","",VLOOKUP(AK21,'シフト記号表（勤務時間帯）'!$D$6:$X$47,21,FALSE))</f>
        <v/>
      </c>
      <c r="AL22" s="200" t="str">
        <f>IF(AL21="","",VLOOKUP(AL21,'シフト記号表（勤務時間帯）'!$D$6:$X$47,21,FALSE))</f>
        <v/>
      </c>
      <c r="AM22" s="200" t="str">
        <f>IF(AM21="","",VLOOKUP(AM21,'シフト記号表（勤務時間帯）'!$D$6:$X$47,21,FALSE))</f>
        <v/>
      </c>
      <c r="AN22" s="200" t="str">
        <f>IF(AN21="","",VLOOKUP(AN21,'シフト記号表（勤務時間帯）'!$D$6:$X$47,21,FALSE))</f>
        <v/>
      </c>
      <c r="AO22" s="201" t="str">
        <f>IF(AO21="","",VLOOKUP(AO21,'シフト記号表（勤務時間帯）'!$D$6:$X$47,21,FALSE))</f>
        <v/>
      </c>
      <c r="AP22" s="199" t="str">
        <f>IF(AP21="","",VLOOKUP(AP21,'シフト記号表（勤務時間帯）'!$D$6:$X$47,21,FALSE))</f>
        <v/>
      </c>
      <c r="AQ22" s="200" t="str">
        <f>IF(AQ21="","",VLOOKUP(AQ21,'シフト記号表（勤務時間帯）'!$D$6:$X$47,21,FALSE))</f>
        <v/>
      </c>
      <c r="AR22" s="200" t="str">
        <f>IF(AR21="","",VLOOKUP(AR21,'シフト記号表（勤務時間帯）'!$D$6:$X$47,21,FALSE))</f>
        <v/>
      </c>
      <c r="AS22" s="200" t="str">
        <f>IF(AS21="","",VLOOKUP(AS21,'シフト記号表（勤務時間帯）'!$D$6:$X$47,21,FALSE))</f>
        <v/>
      </c>
      <c r="AT22" s="200" t="str">
        <f>IF(AT21="","",VLOOKUP(AT21,'シフト記号表（勤務時間帯）'!$D$6:$X$47,21,FALSE))</f>
        <v/>
      </c>
      <c r="AU22" s="200" t="str">
        <f>IF(AU21="","",VLOOKUP(AU21,'シフト記号表（勤務時間帯）'!$D$6:$X$47,21,FALSE))</f>
        <v/>
      </c>
      <c r="AV22" s="201" t="str">
        <f>IF(AV21="","",VLOOKUP(AV21,'シフト記号表（勤務時間帯）'!$D$6:$X$47,21,FALSE))</f>
        <v/>
      </c>
      <c r="AW22" s="199" t="str">
        <f>IF(AW21="","",VLOOKUP(AW21,'シフト記号表（勤務時間帯）'!$D$6:$X$47,21,FALSE))</f>
        <v/>
      </c>
      <c r="AX22" s="200" t="str">
        <f>IF(AX21="","",VLOOKUP(AX21,'シフト記号表（勤務時間帯）'!$D$6:$X$47,21,FALSE))</f>
        <v/>
      </c>
      <c r="AY22" s="200" t="str">
        <f>IF(AY21="","",VLOOKUP(AY21,'シフト記号表（勤務時間帯）'!$D$6:$X$47,21,FALSE))</f>
        <v/>
      </c>
      <c r="AZ22" s="693">
        <f>IF($BC$3="４週",SUM(U22:AV22),IF($BC$3="暦月",SUM(U22:AY22),""))</f>
        <v>0</v>
      </c>
      <c r="BA22" s="694"/>
      <c r="BB22" s="695">
        <f>IF($BC$3="４週",AZ22/4,IF($BC$3="暦月",(AZ22/($BC$8/7)),""))</f>
        <v>0</v>
      </c>
      <c r="BC22" s="694"/>
      <c r="BD22" s="687"/>
      <c r="BE22" s="688"/>
      <c r="BF22" s="688"/>
      <c r="BG22" s="688"/>
      <c r="BH22" s="689"/>
    </row>
    <row r="23" spans="2:60" ht="20.25" customHeight="1">
      <c r="B23" s="124"/>
      <c r="C23" s="678"/>
      <c r="D23" s="679"/>
      <c r="E23" s="680"/>
      <c r="F23" s="169"/>
      <c r="G23" s="165">
        <f>C21</f>
        <v>0</v>
      </c>
      <c r="H23" s="642"/>
      <c r="I23" s="659"/>
      <c r="J23" s="660"/>
      <c r="K23" s="660"/>
      <c r="L23" s="661"/>
      <c r="M23" s="649"/>
      <c r="N23" s="650"/>
      <c r="O23" s="651"/>
      <c r="P23" s="25" t="s">
        <v>74</v>
      </c>
      <c r="Q23" s="26"/>
      <c r="R23" s="26"/>
      <c r="S23" s="17"/>
      <c r="T23" s="54"/>
      <c r="U23" s="202" t="str">
        <f>IF(U21="","",VLOOKUP(U21,'シフト記号表（勤務時間帯）'!$D$6:$Z$47,23,FALSE))</f>
        <v/>
      </c>
      <c r="V23" s="203" t="str">
        <f>IF(V21="","",VLOOKUP(V21,'シフト記号表（勤務時間帯）'!$D$6:$Z$47,23,FALSE))</f>
        <v/>
      </c>
      <c r="W23" s="203" t="str">
        <f>IF(W21="","",VLOOKUP(W21,'シフト記号表（勤務時間帯）'!$D$6:$Z$47,23,FALSE))</f>
        <v/>
      </c>
      <c r="X23" s="203" t="str">
        <f>IF(X21="","",VLOOKUP(X21,'シフト記号表（勤務時間帯）'!$D$6:$Z$47,23,FALSE))</f>
        <v/>
      </c>
      <c r="Y23" s="203" t="str">
        <f>IF(Y21="","",VLOOKUP(Y21,'シフト記号表（勤務時間帯）'!$D$6:$Z$47,23,FALSE))</f>
        <v/>
      </c>
      <c r="Z23" s="203" t="str">
        <f>IF(Z21="","",VLOOKUP(Z21,'シフト記号表（勤務時間帯）'!$D$6:$Z$47,23,FALSE))</f>
        <v/>
      </c>
      <c r="AA23" s="204" t="str">
        <f>IF(AA21="","",VLOOKUP(AA21,'シフト記号表（勤務時間帯）'!$D$6:$Z$47,23,FALSE))</f>
        <v/>
      </c>
      <c r="AB23" s="202" t="str">
        <f>IF(AB21="","",VLOOKUP(AB21,'シフト記号表（勤務時間帯）'!$D$6:$Z$47,23,FALSE))</f>
        <v/>
      </c>
      <c r="AC23" s="203" t="str">
        <f>IF(AC21="","",VLOOKUP(AC21,'シフト記号表（勤務時間帯）'!$D$6:$Z$47,23,FALSE))</f>
        <v/>
      </c>
      <c r="AD23" s="203" t="str">
        <f>IF(AD21="","",VLOOKUP(AD21,'シフト記号表（勤務時間帯）'!$D$6:$Z$47,23,FALSE))</f>
        <v/>
      </c>
      <c r="AE23" s="203" t="str">
        <f>IF(AE21="","",VLOOKUP(AE21,'シフト記号表（勤務時間帯）'!$D$6:$Z$47,23,FALSE))</f>
        <v/>
      </c>
      <c r="AF23" s="203" t="str">
        <f>IF(AF21="","",VLOOKUP(AF21,'シフト記号表（勤務時間帯）'!$D$6:$Z$47,23,FALSE))</f>
        <v/>
      </c>
      <c r="AG23" s="203" t="str">
        <f>IF(AG21="","",VLOOKUP(AG21,'シフト記号表（勤務時間帯）'!$D$6:$Z$47,23,FALSE))</f>
        <v/>
      </c>
      <c r="AH23" s="204" t="str">
        <f>IF(AH21="","",VLOOKUP(AH21,'シフト記号表（勤務時間帯）'!$D$6:$Z$47,23,FALSE))</f>
        <v/>
      </c>
      <c r="AI23" s="202" t="str">
        <f>IF(AI21="","",VLOOKUP(AI21,'シフト記号表（勤務時間帯）'!$D$6:$Z$47,23,FALSE))</f>
        <v/>
      </c>
      <c r="AJ23" s="203" t="str">
        <f>IF(AJ21="","",VLOOKUP(AJ21,'シフト記号表（勤務時間帯）'!$D$6:$Z$47,23,FALSE))</f>
        <v/>
      </c>
      <c r="AK23" s="203" t="str">
        <f>IF(AK21="","",VLOOKUP(AK21,'シフト記号表（勤務時間帯）'!$D$6:$Z$47,23,FALSE))</f>
        <v/>
      </c>
      <c r="AL23" s="203" t="str">
        <f>IF(AL21="","",VLOOKUP(AL21,'シフト記号表（勤務時間帯）'!$D$6:$Z$47,23,FALSE))</f>
        <v/>
      </c>
      <c r="AM23" s="203" t="str">
        <f>IF(AM21="","",VLOOKUP(AM21,'シフト記号表（勤務時間帯）'!$D$6:$Z$47,23,FALSE))</f>
        <v/>
      </c>
      <c r="AN23" s="203" t="str">
        <f>IF(AN21="","",VLOOKUP(AN21,'シフト記号表（勤務時間帯）'!$D$6:$Z$47,23,FALSE))</f>
        <v/>
      </c>
      <c r="AO23" s="204" t="str">
        <f>IF(AO21="","",VLOOKUP(AO21,'シフト記号表（勤務時間帯）'!$D$6:$Z$47,23,FALSE))</f>
        <v/>
      </c>
      <c r="AP23" s="202" t="str">
        <f>IF(AP21="","",VLOOKUP(AP21,'シフト記号表（勤務時間帯）'!$D$6:$Z$47,23,FALSE))</f>
        <v/>
      </c>
      <c r="AQ23" s="203" t="str">
        <f>IF(AQ21="","",VLOOKUP(AQ21,'シフト記号表（勤務時間帯）'!$D$6:$Z$47,23,FALSE))</f>
        <v/>
      </c>
      <c r="AR23" s="203" t="str">
        <f>IF(AR21="","",VLOOKUP(AR21,'シフト記号表（勤務時間帯）'!$D$6:$Z$47,23,FALSE))</f>
        <v/>
      </c>
      <c r="AS23" s="203" t="str">
        <f>IF(AS21="","",VLOOKUP(AS21,'シフト記号表（勤務時間帯）'!$D$6:$Z$47,23,FALSE))</f>
        <v/>
      </c>
      <c r="AT23" s="203" t="str">
        <f>IF(AT21="","",VLOOKUP(AT21,'シフト記号表（勤務時間帯）'!$D$6:$Z$47,23,FALSE))</f>
        <v/>
      </c>
      <c r="AU23" s="203" t="str">
        <f>IF(AU21="","",VLOOKUP(AU21,'シフト記号表（勤務時間帯）'!$D$6:$Z$47,23,FALSE))</f>
        <v/>
      </c>
      <c r="AV23" s="204" t="str">
        <f>IF(AV21="","",VLOOKUP(AV21,'シフト記号表（勤務時間帯）'!$D$6:$Z$47,23,FALSE))</f>
        <v/>
      </c>
      <c r="AW23" s="202" t="str">
        <f>IF(AW21="","",VLOOKUP(AW21,'シフト記号表（勤務時間帯）'!$D$6:$Z$47,23,FALSE))</f>
        <v/>
      </c>
      <c r="AX23" s="203" t="str">
        <f>IF(AX21="","",VLOOKUP(AX21,'シフト記号表（勤務時間帯）'!$D$6:$Z$47,23,FALSE))</f>
        <v/>
      </c>
      <c r="AY23" s="203" t="str">
        <f>IF(AY21="","",VLOOKUP(AY21,'シフト記号表（勤務時間帯）'!$D$6:$Z$47,23,FALSE))</f>
        <v/>
      </c>
      <c r="AZ23" s="696">
        <f>IF($BC$3="４週",SUM(U23:AV23),IF($BC$3="暦月",SUM(U23:AY23),""))</f>
        <v>0</v>
      </c>
      <c r="BA23" s="697"/>
      <c r="BB23" s="698">
        <f>IF($BC$3="４週",AZ23/4,IF($BC$3="暦月",(AZ23/($BC$8/7)),""))</f>
        <v>0</v>
      </c>
      <c r="BC23" s="697"/>
      <c r="BD23" s="690"/>
      <c r="BE23" s="691"/>
      <c r="BF23" s="691"/>
      <c r="BG23" s="691"/>
      <c r="BH23" s="692"/>
    </row>
    <row r="24" spans="2:60" ht="20.25" customHeight="1">
      <c r="B24" s="125"/>
      <c r="C24" s="672"/>
      <c r="D24" s="673"/>
      <c r="E24" s="674"/>
      <c r="F24" s="167"/>
      <c r="G24" s="163"/>
      <c r="H24" s="733"/>
      <c r="I24" s="653"/>
      <c r="J24" s="654"/>
      <c r="K24" s="654"/>
      <c r="L24" s="655"/>
      <c r="M24" s="643"/>
      <c r="N24" s="644"/>
      <c r="O24" s="645"/>
      <c r="P24" s="21" t="s">
        <v>18</v>
      </c>
      <c r="Q24" s="27"/>
      <c r="R24" s="27"/>
      <c r="S24" s="15"/>
      <c r="T24" s="55"/>
      <c r="U24" s="205"/>
      <c r="V24" s="206"/>
      <c r="W24" s="206"/>
      <c r="X24" s="206"/>
      <c r="Y24" s="206"/>
      <c r="Z24" s="206"/>
      <c r="AA24" s="207"/>
      <c r="AB24" s="205"/>
      <c r="AC24" s="206"/>
      <c r="AD24" s="206"/>
      <c r="AE24" s="206"/>
      <c r="AF24" s="206"/>
      <c r="AG24" s="206"/>
      <c r="AH24" s="207"/>
      <c r="AI24" s="205"/>
      <c r="AJ24" s="206"/>
      <c r="AK24" s="206"/>
      <c r="AL24" s="206"/>
      <c r="AM24" s="206"/>
      <c r="AN24" s="206"/>
      <c r="AO24" s="207"/>
      <c r="AP24" s="205"/>
      <c r="AQ24" s="206"/>
      <c r="AR24" s="206"/>
      <c r="AS24" s="206"/>
      <c r="AT24" s="206"/>
      <c r="AU24" s="206"/>
      <c r="AV24" s="207"/>
      <c r="AW24" s="205"/>
      <c r="AX24" s="206"/>
      <c r="AY24" s="206"/>
      <c r="AZ24" s="652"/>
      <c r="BA24" s="639"/>
      <c r="BB24" s="638"/>
      <c r="BC24" s="639"/>
      <c r="BD24" s="684"/>
      <c r="BE24" s="685"/>
      <c r="BF24" s="685"/>
      <c r="BG24" s="685"/>
      <c r="BH24" s="686"/>
    </row>
    <row r="25" spans="2:60" ht="20.25" customHeight="1">
      <c r="B25" s="123">
        <f>B22+1</f>
        <v>2</v>
      </c>
      <c r="C25" s="675"/>
      <c r="D25" s="676"/>
      <c r="E25" s="677"/>
      <c r="F25" s="168">
        <f>C24</f>
        <v>0</v>
      </c>
      <c r="G25" s="164"/>
      <c r="H25" s="641"/>
      <c r="I25" s="656"/>
      <c r="J25" s="657"/>
      <c r="K25" s="657"/>
      <c r="L25" s="658"/>
      <c r="M25" s="646"/>
      <c r="N25" s="647"/>
      <c r="O25" s="648"/>
      <c r="P25" s="23" t="s">
        <v>73</v>
      </c>
      <c r="Q25" s="24"/>
      <c r="R25" s="24"/>
      <c r="S25" s="19"/>
      <c r="T25" s="53"/>
      <c r="U25" s="199" t="str">
        <f>IF(U24="","",VLOOKUP(U24,'シフト記号表（勤務時間帯）'!$D$6:$X$47,21,FALSE))</f>
        <v/>
      </c>
      <c r="V25" s="200" t="str">
        <f>IF(V24="","",VLOOKUP(V24,'シフト記号表（勤務時間帯）'!$D$6:$X$47,21,FALSE))</f>
        <v/>
      </c>
      <c r="W25" s="200" t="str">
        <f>IF(W24="","",VLOOKUP(W24,'シフト記号表（勤務時間帯）'!$D$6:$X$47,21,FALSE))</f>
        <v/>
      </c>
      <c r="X25" s="200" t="str">
        <f>IF(X24="","",VLOOKUP(X24,'シフト記号表（勤務時間帯）'!$D$6:$X$47,21,FALSE))</f>
        <v/>
      </c>
      <c r="Y25" s="200" t="str">
        <f>IF(Y24="","",VLOOKUP(Y24,'シフト記号表（勤務時間帯）'!$D$6:$X$47,21,FALSE))</f>
        <v/>
      </c>
      <c r="Z25" s="200" t="str">
        <f>IF(Z24="","",VLOOKUP(Z24,'シフト記号表（勤務時間帯）'!$D$6:$X$47,21,FALSE))</f>
        <v/>
      </c>
      <c r="AA25" s="201" t="str">
        <f>IF(AA24="","",VLOOKUP(AA24,'シフト記号表（勤務時間帯）'!$D$6:$X$47,21,FALSE))</f>
        <v/>
      </c>
      <c r="AB25" s="199" t="str">
        <f>IF(AB24="","",VLOOKUP(AB24,'シフト記号表（勤務時間帯）'!$D$6:$X$47,21,FALSE))</f>
        <v/>
      </c>
      <c r="AC25" s="200" t="str">
        <f>IF(AC24="","",VLOOKUP(AC24,'シフト記号表（勤務時間帯）'!$D$6:$X$47,21,FALSE))</f>
        <v/>
      </c>
      <c r="AD25" s="200" t="str">
        <f>IF(AD24="","",VLOOKUP(AD24,'シフト記号表（勤務時間帯）'!$D$6:$X$47,21,FALSE))</f>
        <v/>
      </c>
      <c r="AE25" s="200" t="str">
        <f>IF(AE24="","",VLOOKUP(AE24,'シフト記号表（勤務時間帯）'!$D$6:$X$47,21,FALSE))</f>
        <v/>
      </c>
      <c r="AF25" s="200" t="str">
        <f>IF(AF24="","",VLOOKUP(AF24,'シフト記号表（勤務時間帯）'!$D$6:$X$47,21,FALSE))</f>
        <v/>
      </c>
      <c r="AG25" s="200" t="str">
        <f>IF(AG24="","",VLOOKUP(AG24,'シフト記号表（勤務時間帯）'!$D$6:$X$47,21,FALSE))</f>
        <v/>
      </c>
      <c r="AH25" s="201" t="str">
        <f>IF(AH24="","",VLOOKUP(AH24,'シフト記号表（勤務時間帯）'!$D$6:$X$47,21,FALSE))</f>
        <v/>
      </c>
      <c r="AI25" s="199" t="str">
        <f>IF(AI24="","",VLOOKUP(AI24,'シフト記号表（勤務時間帯）'!$D$6:$X$47,21,FALSE))</f>
        <v/>
      </c>
      <c r="AJ25" s="200" t="str">
        <f>IF(AJ24="","",VLOOKUP(AJ24,'シフト記号表（勤務時間帯）'!$D$6:$X$47,21,FALSE))</f>
        <v/>
      </c>
      <c r="AK25" s="200" t="str">
        <f>IF(AK24="","",VLOOKUP(AK24,'シフト記号表（勤務時間帯）'!$D$6:$X$47,21,FALSE))</f>
        <v/>
      </c>
      <c r="AL25" s="200" t="str">
        <f>IF(AL24="","",VLOOKUP(AL24,'シフト記号表（勤務時間帯）'!$D$6:$X$47,21,FALSE))</f>
        <v/>
      </c>
      <c r="AM25" s="200" t="str">
        <f>IF(AM24="","",VLOOKUP(AM24,'シフト記号表（勤務時間帯）'!$D$6:$X$47,21,FALSE))</f>
        <v/>
      </c>
      <c r="AN25" s="200" t="str">
        <f>IF(AN24="","",VLOOKUP(AN24,'シフト記号表（勤務時間帯）'!$D$6:$X$47,21,FALSE))</f>
        <v/>
      </c>
      <c r="AO25" s="201" t="str">
        <f>IF(AO24="","",VLOOKUP(AO24,'シフト記号表（勤務時間帯）'!$D$6:$X$47,21,FALSE))</f>
        <v/>
      </c>
      <c r="AP25" s="199" t="str">
        <f>IF(AP24="","",VLOOKUP(AP24,'シフト記号表（勤務時間帯）'!$D$6:$X$47,21,FALSE))</f>
        <v/>
      </c>
      <c r="AQ25" s="200" t="str">
        <f>IF(AQ24="","",VLOOKUP(AQ24,'シフト記号表（勤務時間帯）'!$D$6:$X$47,21,FALSE))</f>
        <v/>
      </c>
      <c r="AR25" s="200" t="str">
        <f>IF(AR24="","",VLOOKUP(AR24,'シフト記号表（勤務時間帯）'!$D$6:$X$47,21,FALSE))</f>
        <v/>
      </c>
      <c r="AS25" s="200" t="str">
        <f>IF(AS24="","",VLOOKUP(AS24,'シフト記号表（勤務時間帯）'!$D$6:$X$47,21,FALSE))</f>
        <v/>
      </c>
      <c r="AT25" s="200" t="str">
        <f>IF(AT24="","",VLOOKUP(AT24,'シフト記号表（勤務時間帯）'!$D$6:$X$47,21,FALSE))</f>
        <v/>
      </c>
      <c r="AU25" s="200" t="str">
        <f>IF(AU24="","",VLOOKUP(AU24,'シフト記号表（勤務時間帯）'!$D$6:$X$47,21,FALSE))</f>
        <v/>
      </c>
      <c r="AV25" s="201" t="str">
        <f>IF(AV24="","",VLOOKUP(AV24,'シフト記号表（勤務時間帯）'!$D$6:$X$47,21,FALSE))</f>
        <v/>
      </c>
      <c r="AW25" s="199" t="str">
        <f>IF(AW24="","",VLOOKUP(AW24,'シフト記号表（勤務時間帯）'!$D$6:$X$47,21,FALSE))</f>
        <v/>
      </c>
      <c r="AX25" s="200" t="str">
        <f>IF(AX24="","",VLOOKUP(AX24,'シフト記号表（勤務時間帯）'!$D$6:$X$47,21,FALSE))</f>
        <v/>
      </c>
      <c r="AY25" s="200" t="str">
        <f>IF(AY24="","",VLOOKUP(AY24,'シフト記号表（勤務時間帯）'!$D$6:$X$47,21,FALSE))</f>
        <v/>
      </c>
      <c r="AZ25" s="693">
        <f>IF($BC$3="４週",SUM(U25:AV25),IF($BC$3="暦月",SUM(U25:AY25),""))</f>
        <v>0</v>
      </c>
      <c r="BA25" s="694"/>
      <c r="BB25" s="695">
        <f>IF($BC$3="４週",AZ25/4,IF($BC$3="暦月",(AZ25/($BC$8/7)),""))</f>
        <v>0</v>
      </c>
      <c r="BC25" s="694"/>
      <c r="BD25" s="687"/>
      <c r="BE25" s="688"/>
      <c r="BF25" s="688"/>
      <c r="BG25" s="688"/>
      <c r="BH25" s="689"/>
    </row>
    <row r="26" spans="2:60" ht="20.25" customHeight="1">
      <c r="B26" s="124"/>
      <c r="C26" s="678"/>
      <c r="D26" s="679"/>
      <c r="E26" s="680"/>
      <c r="F26" s="169"/>
      <c r="G26" s="165">
        <f>C24</f>
        <v>0</v>
      </c>
      <c r="H26" s="642"/>
      <c r="I26" s="659"/>
      <c r="J26" s="660"/>
      <c r="K26" s="660"/>
      <c r="L26" s="661"/>
      <c r="M26" s="649"/>
      <c r="N26" s="650"/>
      <c r="O26" s="651"/>
      <c r="P26" s="25" t="s">
        <v>74</v>
      </c>
      <c r="Q26" s="26"/>
      <c r="R26" s="26"/>
      <c r="S26" s="17"/>
      <c r="T26" s="54"/>
      <c r="U26" s="202" t="str">
        <f>IF(U24="","",VLOOKUP(U24,'シフト記号表（勤務時間帯）'!$D$6:$Z$47,23,FALSE))</f>
        <v/>
      </c>
      <c r="V26" s="203" t="str">
        <f>IF(V24="","",VLOOKUP(V24,'シフト記号表（勤務時間帯）'!$D$6:$Z$47,23,FALSE))</f>
        <v/>
      </c>
      <c r="W26" s="203" t="str">
        <f>IF(W24="","",VLOOKUP(W24,'シフト記号表（勤務時間帯）'!$D$6:$Z$47,23,FALSE))</f>
        <v/>
      </c>
      <c r="X26" s="203" t="str">
        <f>IF(X24="","",VLOOKUP(X24,'シフト記号表（勤務時間帯）'!$D$6:$Z$47,23,FALSE))</f>
        <v/>
      </c>
      <c r="Y26" s="203" t="str">
        <f>IF(Y24="","",VLOOKUP(Y24,'シフト記号表（勤務時間帯）'!$D$6:$Z$47,23,FALSE))</f>
        <v/>
      </c>
      <c r="Z26" s="203" t="str">
        <f>IF(Z24="","",VLOOKUP(Z24,'シフト記号表（勤務時間帯）'!$D$6:$Z$47,23,FALSE))</f>
        <v/>
      </c>
      <c r="AA26" s="204" t="str">
        <f>IF(AA24="","",VLOOKUP(AA24,'シフト記号表（勤務時間帯）'!$D$6:$Z$47,23,FALSE))</f>
        <v/>
      </c>
      <c r="AB26" s="202" t="str">
        <f>IF(AB24="","",VLOOKUP(AB24,'シフト記号表（勤務時間帯）'!$D$6:$Z$47,23,FALSE))</f>
        <v/>
      </c>
      <c r="AC26" s="203" t="str">
        <f>IF(AC24="","",VLOOKUP(AC24,'シフト記号表（勤務時間帯）'!$D$6:$Z$47,23,FALSE))</f>
        <v/>
      </c>
      <c r="AD26" s="203" t="str">
        <f>IF(AD24="","",VLOOKUP(AD24,'シフト記号表（勤務時間帯）'!$D$6:$Z$47,23,FALSE))</f>
        <v/>
      </c>
      <c r="AE26" s="203" t="str">
        <f>IF(AE24="","",VLOOKUP(AE24,'シフト記号表（勤務時間帯）'!$D$6:$Z$47,23,FALSE))</f>
        <v/>
      </c>
      <c r="AF26" s="203" t="str">
        <f>IF(AF24="","",VLOOKUP(AF24,'シフト記号表（勤務時間帯）'!$D$6:$Z$47,23,FALSE))</f>
        <v/>
      </c>
      <c r="AG26" s="203" t="str">
        <f>IF(AG24="","",VLOOKUP(AG24,'シフト記号表（勤務時間帯）'!$D$6:$Z$47,23,FALSE))</f>
        <v/>
      </c>
      <c r="AH26" s="204" t="str">
        <f>IF(AH24="","",VLOOKUP(AH24,'シフト記号表（勤務時間帯）'!$D$6:$Z$47,23,FALSE))</f>
        <v/>
      </c>
      <c r="AI26" s="202" t="str">
        <f>IF(AI24="","",VLOOKUP(AI24,'シフト記号表（勤務時間帯）'!$D$6:$Z$47,23,FALSE))</f>
        <v/>
      </c>
      <c r="AJ26" s="203" t="str">
        <f>IF(AJ24="","",VLOOKUP(AJ24,'シフト記号表（勤務時間帯）'!$D$6:$Z$47,23,FALSE))</f>
        <v/>
      </c>
      <c r="AK26" s="203" t="str">
        <f>IF(AK24="","",VLOOKUP(AK24,'シフト記号表（勤務時間帯）'!$D$6:$Z$47,23,FALSE))</f>
        <v/>
      </c>
      <c r="AL26" s="203" t="str">
        <f>IF(AL24="","",VLOOKUP(AL24,'シフト記号表（勤務時間帯）'!$D$6:$Z$47,23,FALSE))</f>
        <v/>
      </c>
      <c r="AM26" s="203" t="str">
        <f>IF(AM24="","",VLOOKUP(AM24,'シフト記号表（勤務時間帯）'!$D$6:$Z$47,23,FALSE))</f>
        <v/>
      </c>
      <c r="AN26" s="203" t="str">
        <f>IF(AN24="","",VLOOKUP(AN24,'シフト記号表（勤務時間帯）'!$D$6:$Z$47,23,FALSE))</f>
        <v/>
      </c>
      <c r="AO26" s="204" t="str">
        <f>IF(AO24="","",VLOOKUP(AO24,'シフト記号表（勤務時間帯）'!$D$6:$Z$47,23,FALSE))</f>
        <v/>
      </c>
      <c r="AP26" s="202" t="str">
        <f>IF(AP24="","",VLOOKUP(AP24,'シフト記号表（勤務時間帯）'!$D$6:$Z$47,23,FALSE))</f>
        <v/>
      </c>
      <c r="AQ26" s="203" t="str">
        <f>IF(AQ24="","",VLOOKUP(AQ24,'シフト記号表（勤務時間帯）'!$D$6:$Z$47,23,FALSE))</f>
        <v/>
      </c>
      <c r="AR26" s="203" t="str">
        <f>IF(AR24="","",VLOOKUP(AR24,'シフト記号表（勤務時間帯）'!$D$6:$Z$47,23,FALSE))</f>
        <v/>
      </c>
      <c r="AS26" s="203" t="str">
        <f>IF(AS24="","",VLOOKUP(AS24,'シフト記号表（勤務時間帯）'!$D$6:$Z$47,23,FALSE))</f>
        <v/>
      </c>
      <c r="AT26" s="203" t="str">
        <f>IF(AT24="","",VLOOKUP(AT24,'シフト記号表（勤務時間帯）'!$D$6:$Z$47,23,FALSE))</f>
        <v/>
      </c>
      <c r="AU26" s="203" t="str">
        <f>IF(AU24="","",VLOOKUP(AU24,'シフト記号表（勤務時間帯）'!$D$6:$Z$47,23,FALSE))</f>
        <v/>
      </c>
      <c r="AV26" s="204" t="str">
        <f>IF(AV24="","",VLOOKUP(AV24,'シフト記号表（勤務時間帯）'!$D$6:$Z$47,23,FALSE))</f>
        <v/>
      </c>
      <c r="AW26" s="202" t="str">
        <f>IF(AW24="","",VLOOKUP(AW24,'シフト記号表（勤務時間帯）'!$D$6:$Z$47,23,FALSE))</f>
        <v/>
      </c>
      <c r="AX26" s="203" t="str">
        <f>IF(AX24="","",VLOOKUP(AX24,'シフト記号表（勤務時間帯）'!$D$6:$Z$47,23,FALSE))</f>
        <v/>
      </c>
      <c r="AY26" s="203" t="str">
        <f>IF(AY24="","",VLOOKUP(AY24,'シフト記号表（勤務時間帯）'!$D$6:$Z$47,23,FALSE))</f>
        <v/>
      </c>
      <c r="AZ26" s="696">
        <f>IF($BC$3="４週",SUM(U26:AV26),IF($BC$3="暦月",SUM(U26:AY26),""))</f>
        <v>0</v>
      </c>
      <c r="BA26" s="697"/>
      <c r="BB26" s="698">
        <f>IF($BC$3="４週",AZ26/4,IF($BC$3="暦月",(AZ26/($BC$8/7)),""))</f>
        <v>0</v>
      </c>
      <c r="BC26" s="697"/>
      <c r="BD26" s="690"/>
      <c r="BE26" s="691"/>
      <c r="BF26" s="691"/>
      <c r="BG26" s="691"/>
      <c r="BH26" s="692"/>
    </row>
    <row r="27" spans="2:60" ht="20.25" customHeight="1">
      <c r="B27" s="125"/>
      <c r="C27" s="672"/>
      <c r="D27" s="673"/>
      <c r="E27" s="674"/>
      <c r="F27" s="168"/>
      <c r="G27" s="164"/>
      <c r="H27" s="640"/>
      <c r="I27" s="653"/>
      <c r="J27" s="654"/>
      <c r="K27" s="654"/>
      <c r="L27" s="655"/>
      <c r="M27" s="643"/>
      <c r="N27" s="644"/>
      <c r="O27" s="645"/>
      <c r="P27" s="21" t="s">
        <v>18</v>
      </c>
      <c r="Q27" s="27"/>
      <c r="R27" s="27"/>
      <c r="S27" s="15"/>
      <c r="T27" s="55"/>
      <c r="U27" s="205"/>
      <c r="V27" s="206"/>
      <c r="W27" s="206"/>
      <c r="X27" s="206"/>
      <c r="Y27" s="206"/>
      <c r="Z27" s="206"/>
      <c r="AA27" s="207"/>
      <c r="AB27" s="205"/>
      <c r="AC27" s="206"/>
      <c r="AD27" s="206"/>
      <c r="AE27" s="206"/>
      <c r="AF27" s="206"/>
      <c r="AG27" s="206"/>
      <c r="AH27" s="207"/>
      <c r="AI27" s="205"/>
      <c r="AJ27" s="206"/>
      <c r="AK27" s="206"/>
      <c r="AL27" s="206"/>
      <c r="AM27" s="206"/>
      <c r="AN27" s="206"/>
      <c r="AO27" s="207"/>
      <c r="AP27" s="205"/>
      <c r="AQ27" s="206"/>
      <c r="AR27" s="206"/>
      <c r="AS27" s="206"/>
      <c r="AT27" s="206"/>
      <c r="AU27" s="206"/>
      <c r="AV27" s="207"/>
      <c r="AW27" s="205"/>
      <c r="AX27" s="206"/>
      <c r="AY27" s="206"/>
      <c r="AZ27" s="652"/>
      <c r="BA27" s="639"/>
      <c r="BB27" s="638"/>
      <c r="BC27" s="639"/>
      <c r="BD27" s="684"/>
      <c r="BE27" s="685"/>
      <c r="BF27" s="685"/>
      <c r="BG27" s="685"/>
      <c r="BH27" s="686"/>
    </row>
    <row r="28" spans="2:60" ht="20.25" customHeight="1">
      <c r="B28" s="123">
        <f>B25+1</f>
        <v>3</v>
      </c>
      <c r="C28" s="675"/>
      <c r="D28" s="676"/>
      <c r="E28" s="677"/>
      <c r="F28" s="168">
        <f>C27</f>
        <v>0</v>
      </c>
      <c r="G28" s="164"/>
      <c r="H28" s="641"/>
      <c r="I28" s="656"/>
      <c r="J28" s="657"/>
      <c r="K28" s="657"/>
      <c r="L28" s="658"/>
      <c r="M28" s="646"/>
      <c r="N28" s="647"/>
      <c r="O28" s="648"/>
      <c r="P28" s="23" t="s">
        <v>73</v>
      </c>
      <c r="Q28" s="24"/>
      <c r="R28" s="24"/>
      <c r="S28" s="19"/>
      <c r="T28" s="53"/>
      <c r="U28" s="199" t="str">
        <f>IF(U27="","",VLOOKUP(U27,'シフト記号表（勤務時間帯）'!$D$6:$X$47,21,FALSE))</f>
        <v/>
      </c>
      <c r="V28" s="200" t="str">
        <f>IF(V27="","",VLOOKUP(V27,'シフト記号表（勤務時間帯）'!$D$6:$X$47,21,FALSE))</f>
        <v/>
      </c>
      <c r="W28" s="200" t="str">
        <f>IF(W27="","",VLOOKUP(W27,'シフト記号表（勤務時間帯）'!$D$6:$X$47,21,FALSE))</f>
        <v/>
      </c>
      <c r="X28" s="200" t="str">
        <f>IF(X27="","",VLOOKUP(X27,'シフト記号表（勤務時間帯）'!$D$6:$X$47,21,FALSE))</f>
        <v/>
      </c>
      <c r="Y28" s="200" t="str">
        <f>IF(Y27="","",VLOOKUP(Y27,'シフト記号表（勤務時間帯）'!$D$6:$X$47,21,FALSE))</f>
        <v/>
      </c>
      <c r="Z28" s="200" t="str">
        <f>IF(Z27="","",VLOOKUP(Z27,'シフト記号表（勤務時間帯）'!$D$6:$X$47,21,FALSE))</f>
        <v/>
      </c>
      <c r="AA28" s="201" t="str">
        <f>IF(AA27="","",VLOOKUP(AA27,'シフト記号表（勤務時間帯）'!$D$6:$X$47,21,FALSE))</f>
        <v/>
      </c>
      <c r="AB28" s="199" t="str">
        <f>IF(AB27="","",VLOOKUP(AB27,'シフト記号表（勤務時間帯）'!$D$6:$X$47,21,FALSE))</f>
        <v/>
      </c>
      <c r="AC28" s="200" t="str">
        <f>IF(AC27="","",VLOOKUP(AC27,'シフト記号表（勤務時間帯）'!$D$6:$X$47,21,FALSE))</f>
        <v/>
      </c>
      <c r="AD28" s="200" t="str">
        <f>IF(AD27="","",VLOOKUP(AD27,'シフト記号表（勤務時間帯）'!$D$6:$X$47,21,FALSE))</f>
        <v/>
      </c>
      <c r="AE28" s="200" t="str">
        <f>IF(AE27="","",VLOOKUP(AE27,'シフト記号表（勤務時間帯）'!$D$6:$X$47,21,FALSE))</f>
        <v/>
      </c>
      <c r="AF28" s="200" t="str">
        <f>IF(AF27="","",VLOOKUP(AF27,'シフト記号表（勤務時間帯）'!$D$6:$X$47,21,FALSE))</f>
        <v/>
      </c>
      <c r="AG28" s="200" t="str">
        <f>IF(AG27="","",VLOOKUP(AG27,'シフト記号表（勤務時間帯）'!$D$6:$X$47,21,FALSE))</f>
        <v/>
      </c>
      <c r="AH28" s="201" t="str">
        <f>IF(AH27="","",VLOOKUP(AH27,'シフト記号表（勤務時間帯）'!$D$6:$X$47,21,FALSE))</f>
        <v/>
      </c>
      <c r="AI28" s="199" t="str">
        <f>IF(AI27="","",VLOOKUP(AI27,'シフト記号表（勤務時間帯）'!$D$6:$X$47,21,FALSE))</f>
        <v/>
      </c>
      <c r="AJ28" s="200" t="str">
        <f>IF(AJ27="","",VLOOKUP(AJ27,'シフト記号表（勤務時間帯）'!$D$6:$X$47,21,FALSE))</f>
        <v/>
      </c>
      <c r="AK28" s="200" t="str">
        <f>IF(AK27="","",VLOOKUP(AK27,'シフト記号表（勤務時間帯）'!$D$6:$X$47,21,FALSE))</f>
        <v/>
      </c>
      <c r="AL28" s="200" t="str">
        <f>IF(AL27="","",VLOOKUP(AL27,'シフト記号表（勤務時間帯）'!$D$6:$X$47,21,FALSE))</f>
        <v/>
      </c>
      <c r="AM28" s="200" t="str">
        <f>IF(AM27="","",VLOOKUP(AM27,'シフト記号表（勤務時間帯）'!$D$6:$X$47,21,FALSE))</f>
        <v/>
      </c>
      <c r="AN28" s="200" t="str">
        <f>IF(AN27="","",VLOOKUP(AN27,'シフト記号表（勤務時間帯）'!$D$6:$X$47,21,FALSE))</f>
        <v/>
      </c>
      <c r="AO28" s="201" t="str">
        <f>IF(AO27="","",VLOOKUP(AO27,'シフト記号表（勤務時間帯）'!$D$6:$X$47,21,FALSE))</f>
        <v/>
      </c>
      <c r="AP28" s="199" t="str">
        <f>IF(AP27="","",VLOOKUP(AP27,'シフト記号表（勤務時間帯）'!$D$6:$X$47,21,FALSE))</f>
        <v/>
      </c>
      <c r="AQ28" s="200" t="str">
        <f>IF(AQ27="","",VLOOKUP(AQ27,'シフト記号表（勤務時間帯）'!$D$6:$X$47,21,FALSE))</f>
        <v/>
      </c>
      <c r="AR28" s="200" t="str">
        <f>IF(AR27="","",VLOOKUP(AR27,'シフト記号表（勤務時間帯）'!$D$6:$X$47,21,FALSE))</f>
        <v/>
      </c>
      <c r="AS28" s="200" t="str">
        <f>IF(AS27="","",VLOOKUP(AS27,'シフト記号表（勤務時間帯）'!$D$6:$X$47,21,FALSE))</f>
        <v/>
      </c>
      <c r="AT28" s="200" t="str">
        <f>IF(AT27="","",VLOOKUP(AT27,'シフト記号表（勤務時間帯）'!$D$6:$X$47,21,FALSE))</f>
        <v/>
      </c>
      <c r="AU28" s="200" t="str">
        <f>IF(AU27="","",VLOOKUP(AU27,'シフト記号表（勤務時間帯）'!$D$6:$X$47,21,FALSE))</f>
        <v/>
      </c>
      <c r="AV28" s="201" t="str">
        <f>IF(AV27="","",VLOOKUP(AV27,'シフト記号表（勤務時間帯）'!$D$6:$X$47,21,FALSE))</f>
        <v/>
      </c>
      <c r="AW28" s="199" t="str">
        <f>IF(AW27="","",VLOOKUP(AW27,'シフト記号表（勤務時間帯）'!$D$6:$X$47,21,FALSE))</f>
        <v/>
      </c>
      <c r="AX28" s="200" t="str">
        <f>IF(AX27="","",VLOOKUP(AX27,'シフト記号表（勤務時間帯）'!$D$6:$X$47,21,FALSE))</f>
        <v/>
      </c>
      <c r="AY28" s="200" t="str">
        <f>IF(AY27="","",VLOOKUP(AY27,'シフト記号表（勤務時間帯）'!$D$6:$X$47,21,FALSE))</f>
        <v/>
      </c>
      <c r="AZ28" s="693">
        <f>IF($BC$3="４週",SUM(U28:AV28),IF($BC$3="暦月",SUM(U28:AY28),""))</f>
        <v>0</v>
      </c>
      <c r="BA28" s="694"/>
      <c r="BB28" s="695">
        <f>IF($BC$3="４週",AZ28/4,IF($BC$3="暦月",(AZ28/($BC$8/7)),""))</f>
        <v>0</v>
      </c>
      <c r="BC28" s="694"/>
      <c r="BD28" s="687"/>
      <c r="BE28" s="688"/>
      <c r="BF28" s="688"/>
      <c r="BG28" s="688"/>
      <c r="BH28" s="689"/>
    </row>
    <row r="29" spans="2:60" ht="20.25" customHeight="1">
      <c r="B29" s="124"/>
      <c r="C29" s="678"/>
      <c r="D29" s="679"/>
      <c r="E29" s="680"/>
      <c r="F29" s="169"/>
      <c r="G29" s="165">
        <f>C27</f>
        <v>0</v>
      </c>
      <c r="H29" s="642"/>
      <c r="I29" s="659"/>
      <c r="J29" s="660"/>
      <c r="K29" s="660"/>
      <c r="L29" s="661"/>
      <c r="M29" s="649"/>
      <c r="N29" s="650"/>
      <c r="O29" s="651"/>
      <c r="P29" s="25" t="s">
        <v>74</v>
      </c>
      <c r="Q29" s="28"/>
      <c r="R29" s="28"/>
      <c r="S29" s="16"/>
      <c r="T29" s="56"/>
      <c r="U29" s="202" t="str">
        <f>IF(U27="","",VLOOKUP(U27,'シフト記号表（勤務時間帯）'!$D$6:$Z$47,23,FALSE))</f>
        <v/>
      </c>
      <c r="V29" s="203" t="str">
        <f>IF(V27="","",VLOOKUP(V27,'シフト記号表（勤務時間帯）'!$D$6:$Z$47,23,FALSE))</f>
        <v/>
      </c>
      <c r="W29" s="203" t="str">
        <f>IF(W27="","",VLOOKUP(W27,'シフト記号表（勤務時間帯）'!$D$6:$Z$47,23,FALSE))</f>
        <v/>
      </c>
      <c r="X29" s="203" t="str">
        <f>IF(X27="","",VLOOKUP(X27,'シフト記号表（勤務時間帯）'!$D$6:$Z$47,23,FALSE))</f>
        <v/>
      </c>
      <c r="Y29" s="203" t="str">
        <f>IF(Y27="","",VLOOKUP(Y27,'シフト記号表（勤務時間帯）'!$D$6:$Z$47,23,FALSE))</f>
        <v/>
      </c>
      <c r="Z29" s="203" t="str">
        <f>IF(Z27="","",VLOOKUP(Z27,'シフト記号表（勤務時間帯）'!$D$6:$Z$47,23,FALSE))</f>
        <v/>
      </c>
      <c r="AA29" s="204" t="str">
        <f>IF(AA27="","",VLOOKUP(AA27,'シフト記号表（勤務時間帯）'!$D$6:$Z$47,23,FALSE))</f>
        <v/>
      </c>
      <c r="AB29" s="202" t="str">
        <f>IF(AB27="","",VLOOKUP(AB27,'シフト記号表（勤務時間帯）'!$D$6:$Z$47,23,FALSE))</f>
        <v/>
      </c>
      <c r="AC29" s="203" t="str">
        <f>IF(AC27="","",VLOOKUP(AC27,'シフト記号表（勤務時間帯）'!$D$6:$Z$47,23,FALSE))</f>
        <v/>
      </c>
      <c r="AD29" s="203" t="str">
        <f>IF(AD27="","",VLOOKUP(AD27,'シフト記号表（勤務時間帯）'!$D$6:$Z$47,23,FALSE))</f>
        <v/>
      </c>
      <c r="AE29" s="203" t="str">
        <f>IF(AE27="","",VLOOKUP(AE27,'シフト記号表（勤務時間帯）'!$D$6:$Z$47,23,FALSE))</f>
        <v/>
      </c>
      <c r="AF29" s="203" t="str">
        <f>IF(AF27="","",VLOOKUP(AF27,'シフト記号表（勤務時間帯）'!$D$6:$Z$47,23,FALSE))</f>
        <v/>
      </c>
      <c r="AG29" s="203" t="str">
        <f>IF(AG27="","",VLOOKUP(AG27,'シフト記号表（勤務時間帯）'!$D$6:$Z$47,23,FALSE))</f>
        <v/>
      </c>
      <c r="AH29" s="204" t="str">
        <f>IF(AH27="","",VLOOKUP(AH27,'シフト記号表（勤務時間帯）'!$D$6:$Z$47,23,FALSE))</f>
        <v/>
      </c>
      <c r="AI29" s="202" t="str">
        <f>IF(AI27="","",VLOOKUP(AI27,'シフト記号表（勤務時間帯）'!$D$6:$Z$47,23,FALSE))</f>
        <v/>
      </c>
      <c r="AJ29" s="203" t="str">
        <f>IF(AJ27="","",VLOOKUP(AJ27,'シフト記号表（勤務時間帯）'!$D$6:$Z$47,23,FALSE))</f>
        <v/>
      </c>
      <c r="AK29" s="203" t="str">
        <f>IF(AK27="","",VLOOKUP(AK27,'シフト記号表（勤務時間帯）'!$D$6:$Z$47,23,FALSE))</f>
        <v/>
      </c>
      <c r="AL29" s="203" t="str">
        <f>IF(AL27="","",VLOOKUP(AL27,'シフト記号表（勤務時間帯）'!$D$6:$Z$47,23,FALSE))</f>
        <v/>
      </c>
      <c r="AM29" s="203" t="str">
        <f>IF(AM27="","",VLOOKUP(AM27,'シフト記号表（勤務時間帯）'!$D$6:$Z$47,23,FALSE))</f>
        <v/>
      </c>
      <c r="AN29" s="203" t="str">
        <f>IF(AN27="","",VLOOKUP(AN27,'シフト記号表（勤務時間帯）'!$D$6:$Z$47,23,FALSE))</f>
        <v/>
      </c>
      <c r="AO29" s="204" t="str">
        <f>IF(AO27="","",VLOOKUP(AO27,'シフト記号表（勤務時間帯）'!$D$6:$Z$47,23,FALSE))</f>
        <v/>
      </c>
      <c r="AP29" s="202" t="str">
        <f>IF(AP27="","",VLOOKUP(AP27,'シフト記号表（勤務時間帯）'!$D$6:$Z$47,23,FALSE))</f>
        <v/>
      </c>
      <c r="AQ29" s="203" t="str">
        <f>IF(AQ27="","",VLOOKUP(AQ27,'シフト記号表（勤務時間帯）'!$D$6:$Z$47,23,FALSE))</f>
        <v/>
      </c>
      <c r="AR29" s="203" t="str">
        <f>IF(AR27="","",VLOOKUP(AR27,'シフト記号表（勤務時間帯）'!$D$6:$Z$47,23,FALSE))</f>
        <v/>
      </c>
      <c r="AS29" s="203" t="str">
        <f>IF(AS27="","",VLOOKUP(AS27,'シフト記号表（勤務時間帯）'!$D$6:$Z$47,23,FALSE))</f>
        <v/>
      </c>
      <c r="AT29" s="203" t="str">
        <f>IF(AT27="","",VLOOKUP(AT27,'シフト記号表（勤務時間帯）'!$D$6:$Z$47,23,FALSE))</f>
        <v/>
      </c>
      <c r="AU29" s="203" t="str">
        <f>IF(AU27="","",VLOOKUP(AU27,'シフト記号表（勤務時間帯）'!$D$6:$Z$47,23,FALSE))</f>
        <v/>
      </c>
      <c r="AV29" s="204" t="str">
        <f>IF(AV27="","",VLOOKUP(AV27,'シフト記号表（勤務時間帯）'!$D$6:$Z$47,23,FALSE))</f>
        <v/>
      </c>
      <c r="AW29" s="202" t="str">
        <f>IF(AW27="","",VLOOKUP(AW27,'シフト記号表（勤務時間帯）'!$D$6:$Z$47,23,FALSE))</f>
        <v/>
      </c>
      <c r="AX29" s="203" t="str">
        <f>IF(AX27="","",VLOOKUP(AX27,'シフト記号表（勤務時間帯）'!$D$6:$Z$47,23,FALSE))</f>
        <v/>
      </c>
      <c r="AY29" s="203" t="str">
        <f>IF(AY27="","",VLOOKUP(AY27,'シフト記号表（勤務時間帯）'!$D$6:$Z$47,23,FALSE))</f>
        <v/>
      </c>
      <c r="AZ29" s="696">
        <f>IF($BC$3="４週",SUM(U29:AV29),IF($BC$3="暦月",SUM(U29:AY29),""))</f>
        <v>0</v>
      </c>
      <c r="BA29" s="697"/>
      <c r="BB29" s="698">
        <f>IF($BC$3="４週",AZ29/4,IF($BC$3="暦月",(AZ29/($BC$8/7)),""))</f>
        <v>0</v>
      </c>
      <c r="BC29" s="697"/>
      <c r="BD29" s="690"/>
      <c r="BE29" s="691"/>
      <c r="BF29" s="691"/>
      <c r="BG29" s="691"/>
      <c r="BH29" s="692"/>
    </row>
    <row r="30" spans="2:60" ht="20.25" customHeight="1">
      <c r="B30" s="125"/>
      <c r="C30" s="672"/>
      <c r="D30" s="673"/>
      <c r="E30" s="674"/>
      <c r="F30" s="168"/>
      <c r="G30" s="164"/>
      <c r="H30" s="640"/>
      <c r="I30" s="653"/>
      <c r="J30" s="654"/>
      <c r="K30" s="654"/>
      <c r="L30" s="655"/>
      <c r="M30" s="643"/>
      <c r="N30" s="644"/>
      <c r="O30" s="645"/>
      <c r="P30" s="21" t="s">
        <v>18</v>
      </c>
      <c r="Q30" s="27"/>
      <c r="R30" s="27"/>
      <c r="S30" s="15"/>
      <c r="T30" s="55"/>
      <c r="U30" s="205"/>
      <c r="V30" s="206"/>
      <c r="W30" s="206"/>
      <c r="X30" s="206"/>
      <c r="Y30" s="206"/>
      <c r="Z30" s="206"/>
      <c r="AA30" s="207"/>
      <c r="AB30" s="205"/>
      <c r="AC30" s="206"/>
      <c r="AD30" s="206"/>
      <c r="AE30" s="206"/>
      <c r="AF30" s="206"/>
      <c r="AG30" s="206"/>
      <c r="AH30" s="207"/>
      <c r="AI30" s="205"/>
      <c r="AJ30" s="206"/>
      <c r="AK30" s="206"/>
      <c r="AL30" s="206"/>
      <c r="AM30" s="206"/>
      <c r="AN30" s="206"/>
      <c r="AO30" s="207"/>
      <c r="AP30" s="205"/>
      <c r="AQ30" s="206"/>
      <c r="AR30" s="206"/>
      <c r="AS30" s="206"/>
      <c r="AT30" s="206"/>
      <c r="AU30" s="206"/>
      <c r="AV30" s="207"/>
      <c r="AW30" s="205"/>
      <c r="AX30" s="206"/>
      <c r="AY30" s="206"/>
      <c r="AZ30" s="652"/>
      <c r="BA30" s="639"/>
      <c r="BB30" s="638"/>
      <c r="BC30" s="639"/>
      <c r="BD30" s="684"/>
      <c r="BE30" s="685"/>
      <c r="BF30" s="685"/>
      <c r="BG30" s="685"/>
      <c r="BH30" s="686"/>
    </row>
    <row r="31" spans="2:60" ht="20.25" customHeight="1">
      <c r="B31" s="123">
        <f>B28+1</f>
        <v>4</v>
      </c>
      <c r="C31" s="675"/>
      <c r="D31" s="676"/>
      <c r="E31" s="677"/>
      <c r="F31" s="168">
        <f>C30</f>
        <v>0</v>
      </c>
      <c r="G31" s="164"/>
      <c r="H31" s="641"/>
      <c r="I31" s="656"/>
      <c r="J31" s="657"/>
      <c r="K31" s="657"/>
      <c r="L31" s="658"/>
      <c r="M31" s="646"/>
      <c r="N31" s="647"/>
      <c r="O31" s="648"/>
      <c r="P31" s="23" t="s">
        <v>73</v>
      </c>
      <c r="Q31" s="24"/>
      <c r="R31" s="24"/>
      <c r="S31" s="19"/>
      <c r="T31" s="53"/>
      <c r="U31" s="199" t="str">
        <f>IF(U30="","",VLOOKUP(U30,'シフト記号表（勤務時間帯）'!$D$6:$X$47,21,FALSE))</f>
        <v/>
      </c>
      <c r="V31" s="200" t="str">
        <f>IF(V30="","",VLOOKUP(V30,'シフト記号表（勤務時間帯）'!$D$6:$X$47,21,FALSE))</f>
        <v/>
      </c>
      <c r="W31" s="200" t="str">
        <f>IF(W30="","",VLOOKUP(W30,'シフト記号表（勤務時間帯）'!$D$6:$X$47,21,FALSE))</f>
        <v/>
      </c>
      <c r="X31" s="200" t="str">
        <f>IF(X30="","",VLOOKUP(X30,'シフト記号表（勤務時間帯）'!$D$6:$X$47,21,FALSE))</f>
        <v/>
      </c>
      <c r="Y31" s="200" t="str">
        <f>IF(Y30="","",VLOOKUP(Y30,'シフト記号表（勤務時間帯）'!$D$6:$X$47,21,FALSE))</f>
        <v/>
      </c>
      <c r="Z31" s="200" t="str">
        <f>IF(Z30="","",VLOOKUP(Z30,'シフト記号表（勤務時間帯）'!$D$6:$X$47,21,FALSE))</f>
        <v/>
      </c>
      <c r="AA31" s="201" t="str">
        <f>IF(AA30="","",VLOOKUP(AA30,'シフト記号表（勤務時間帯）'!$D$6:$X$47,21,FALSE))</f>
        <v/>
      </c>
      <c r="AB31" s="199" t="str">
        <f>IF(AB30="","",VLOOKUP(AB30,'シフト記号表（勤務時間帯）'!$D$6:$X$47,21,FALSE))</f>
        <v/>
      </c>
      <c r="AC31" s="200" t="str">
        <f>IF(AC30="","",VLOOKUP(AC30,'シフト記号表（勤務時間帯）'!$D$6:$X$47,21,FALSE))</f>
        <v/>
      </c>
      <c r="AD31" s="200" t="str">
        <f>IF(AD30="","",VLOOKUP(AD30,'シフト記号表（勤務時間帯）'!$D$6:$X$47,21,FALSE))</f>
        <v/>
      </c>
      <c r="AE31" s="200" t="str">
        <f>IF(AE30="","",VLOOKUP(AE30,'シフト記号表（勤務時間帯）'!$D$6:$X$47,21,FALSE))</f>
        <v/>
      </c>
      <c r="AF31" s="200" t="str">
        <f>IF(AF30="","",VLOOKUP(AF30,'シフト記号表（勤務時間帯）'!$D$6:$X$47,21,FALSE))</f>
        <v/>
      </c>
      <c r="AG31" s="200" t="str">
        <f>IF(AG30="","",VLOOKUP(AG30,'シフト記号表（勤務時間帯）'!$D$6:$X$47,21,FALSE))</f>
        <v/>
      </c>
      <c r="AH31" s="201" t="str">
        <f>IF(AH30="","",VLOOKUP(AH30,'シフト記号表（勤務時間帯）'!$D$6:$X$47,21,FALSE))</f>
        <v/>
      </c>
      <c r="AI31" s="199" t="str">
        <f>IF(AI30="","",VLOOKUP(AI30,'シフト記号表（勤務時間帯）'!$D$6:$X$47,21,FALSE))</f>
        <v/>
      </c>
      <c r="AJ31" s="200" t="str">
        <f>IF(AJ30="","",VLOOKUP(AJ30,'シフト記号表（勤務時間帯）'!$D$6:$X$47,21,FALSE))</f>
        <v/>
      </c>
      <c r="AK31" s="200" t="str">
        <f>IF(AK30="","",VLOOKUP(AK30,'シフト記号表（勤務時間帯）'!$D$6:$X$47,21,FALSE))</f>
        <v/>
      </c>
      <c r="AL31" s="200" t="str">
        <f>IF(AL30="","",VLOOKUP(AL30,'シフト記号表（勤務時間帯）'!$D$6:$X$47,21,FALSE))</f>
        <v/>
      </c>
      <c r="AM31" s="200" t="str">
        <f>IF(AM30="","",VLOOKUP(AM30,'シフト記号表（勤務時間帯）'!$D$6:$X$47,21,FALSE))</f>
        <v/>
      </c>
      <c r="AN31" s="200" t="str">
        <f>IF(AN30="","",VLOOKUP(AN30,'シフト記号表（勤務時間帯）'!$D$6:$X$47,21,FALSE))</f>
        <v/>
      </c>
      <c r="AO31" s="201" t="str">
        <f>IF(AO30="","",VLOOKUP(AO30,'シフト記号表（勤務時間帯）'!$D$6:$X$47,21,FALSE))</f>
        <v/>
      </c>
      <c r="AP31" s="199" t="str">
        <f>IF(AP30="","",VLOOKUP(AP30,'シフト記号表（勤務時間帯）'!$D$6:$X$47,21,FALSE))</f>
        <v/>
      </c>
      <c r="AQ31" s="200" t="str">
        <f>IF(AQ30="","",VLOOKUP(AQ30,'シフト記号表（勤務時間帯）'!$D$6:$X$47,21,FALSE))</f>
        <v/>
      </c>
      <c r="AR31" s="200" t="str">
        <f>IF(AR30="","",VLOOKUP(AR30,'シフト記号表（勤務時間帯）'!$D$6:$X$47,21,FALSE))</f>
        <v/>
      </c>
      <c r="AS31" s="200" t="str">
        <f>IF(AS30="","",VLOOKUP(AS30,'シフト記号表（勤務時間帯）'!$D$6:$X$47,21,FALSE))</f>
        <v/>
      </c>
      <c r="AT31" s="200" t="str">
        <f>IF(AT30="","",VLOOKUP(AT30,'シフト記号表（勤務時間帯）'!$D$6:$X$47,21,FALSE))</f>
        <v/>
      </c>
      <c r="AU31" s="200" t="str">
        <f>IF(AU30="","",VLOOKUP(AU30,'シフト記号表（勤務時間帯）'!$D$6:$X$47,21,FALSE))</f>
        <v/>
      </c>
      <c r="AV31" s="201" t="str">
        <f>IF(AV30="","",VLOOKUP(AV30,'シフト記号表（勤務時間帯）'!$D$6:$X$47,21,FALSE))</f>
        <v/>
      </c>
      <c r="AW31" s="199" t="str">
        <f>IF(AW30="","",VLOOKUP(AW30,'シフト記号表（勤務時間帯）'!$D$6:$X$47,21,FALSE))</f>
        <v/>
      </c>
      <c r="AX31" s="200" t="str">
        <f>IF(AX30="","",VLOOKUP(AX30,'シフト記号表（勤務時間帯）'!$D$6:$X$47,21,FALSE))</f>
        <v/>
      </c>
      <c r="AY31" s="200" t="str">
        <f>IF(AY30="","",VLOOKUP(AY30,'シフト記号表（勤務時間帯）'!$D$6:$X$47,21,FALSE))</f>
        <v/>
      </c>
      <c r="AZ31" s="693">
        <f>IF($BC$3="４週",SUM(U31:AV31),IF($BC$3="暦月",SUM(U31:AY31),""))</f>
        <v>0</v>
      </c>
      <c r="BA31" s="694"/>
      <c r="BB31" s="695">
        <f>IF($BC$3="４週",AZ31/4,IF($BC$3="暦月",(AZ31/($BC$8/7)),""))</f>
        <v>0</v>
      </c>
      <c r="BC31" s="694"/>
      <c r="BD31" s="687"/>
      <c r="BE31" s="688"/>
      <c r="BF31" s="688"/>
      <c r="BG31" s="688"/>
      <c r="BH31" s="689"/>
    </row>
    <row r="32" spans="2:60" ht="20.25" customHeight="1">
      <c r="B32" s="124"/>
      <c r="C32" s="678"/>
      <c r="D32" s="679"/>
      <c r="E32" s="680"/>
      <c r="F32" s="169"/>
      <c r="G32" s="165">
        <f>C30</f>
        <v>0</v>
      </c>
      <c r="H32" s="642"/>
      <c r="I32" s="659"/>
      <c r="J32" s="660"/>
      <c r="K32" s="660"/>
      <c r="L32" s="661"/>
      <c r="M32" s="649"/>
      <c r="N32" s="650"/>
      <c r="O32" s="651"/>
      <c r="P32" s="25" t="s">
        <v>74</v>
      </c>
      <c r="Q32" s="29"/>
      <c r="R32" s="29"/>
      <c r="S32" s="17"/>
      <c r="T32" s="54"/>
      <c r="U32" s="202" t="str">
        <f>IF(U30="","",VLOOKUP(U30,'シフト記号表（勤務時間帯）'!$D$6:$Z$47,23,FALSE))</f>
        <v/>
      </c>
      <c r="V32" s="203" t="str">
        <f>IF(V30="","",VLOOKUP(V30,'シフト記号表（勤務時間帯）'!$D$6:$Z$47,23,FALSE))</f>
        <v/>
      </c>
      <c r="W32" s="203" t="str">
        <f>IF(W30="","",VLOOKUP(W30,'シフト記号表（勤務時間帯）'!$D$6:$Z$47,23,FALSE))</f>
        <v/>
      </c>
      <c r="X32" s="203" t="str">
        <f>IF(X30="","",VLOOKUP(X30,'シフト記号表（勤務時間帯）'!$D$6:$Z$47,23,FALSE))</f>
        <v/>
      </c>
      <c r="Y32" s="203" t="str">
        <f>IF(Y30="","",VLOOKUP(Y30,'シフト記号表（勤務時間帯）'!$D$6:$Z$47,23,FALSE))</f>
        <v/>
      </c>
      <c r="Z32" s="203" t="str">
        <f>IF(Z30="","",VLOOKUP(Z30,'シフト記号表（勤務時間帯）'!$D$6:$Z$47,23,FALSE))</f>
        <v/>
      </c>
      <c r="AA32" s="204" t="str">
        <f>IF(AA30="","",VLOOKUP(AA30,'シフト記号表（勤務時間帯）'!$D$6:$Z$47,23,FALSE))</f>
        <v/>
      </c>
      <c r="AB32" s="202" t="str">
        <f>IF(AB30="","",VLOOKUP(AB30,'シフト記号表（勤務時間帯）'!$D$6:$Z$47,23,FALSE))</f>
        <v/>
      </c>
      <c r="AC32" s="203" t="str">
        <f>IF(AC30="","",VLOOKUP(AC30,'シフト記号表（勤務時間帯）'!$D$6:$Z$47,23,FALSE))</f>
        <v/>
      </c>
      <c r="AD32" s="203" t="str">
        <f>IF(AD30="","",VLOOKUP(AD30,'シフト記号表（勤務時間帯）'!$D$6:$Z$47,23,FALSE))</f>
        <v/>
      </c>
      <c r="AE32" s="203" t="str">
        <f>IF(AE30="","",VLOOKUP(AE30,'シフト記号表（勤務時間帯）'!$D$6:$Z$47,23,FALSE))</f>
        <v/>
      </c>
      <c r="AF32" s="203" t="str">
        <f>IF(AF30="","",VLOOKUP(AF30,'シフト記号表（勤務時間帯）'!$D$6:$Z$47,23,FALSE))</f>
        <v/>
      </c>
      <c r="AG32" s="203" t="str">
        <f>IF(AG30="","",VLOOKUP(AG30,'シフト記号表（勤務時間帯）'!$D$6:$Z$47,23,FALSE))</f>
        <v/>
      </c>
      <c r="AH32" s="204" t="str">
        <f>IF(AH30="","",VLOOKUP(AH30,'シフト記号表（勤務時間帯）'!$D$6:$Z$47,23,FALSE))</f>
        <v/>
      </c>
      <c r="AI32" s="202" t="str">
        <f>IF(AI30="","",VLOOKUP(AI30,'シフト記号表（勤務時間帯）'!$D$6:$Z$47,23,FALSE))</f>
        <v/>
      </c>
      <c r="AJ32" s="203" t="str">
        <f>IF(AJ30="","",VLOOKUP(AJ30,'シフト記号表（勤務時間帯）'!$D$6:$Z$47,23,FALSE))</f>
        <v/>
      </c>
      <c r="AK32" s="203" t="str">
        <f>IF(AK30="","",VLOOKUP(AK30,'シフト記号表（勤務時間帯）'!$D$6:$Z$47,23,FALSE))</f>
        <v/>
      </c>
      <c r="AL32" s="203" t="str">
        <f>IF(AL30="","",VLOOKUP(AL30,'シフト記号表（勤務時間帯）'!$D$6:$Z$47,23,FALSE))</f>
        <v/>
      </c>
      <c r="AM32" s="203" t="str">
        <f>IF(AM30="","",VLOOKUP(AM30,'シフト記号表（勤務時間帯）'!$D$6:$Z$47,23,FALSE))</f>
        <v/>
      </c>
      <c r="AN32" s="203" t="str">
        <f>IF(AN30="","",VLOOKUP(AN30,'シフト記号表（勤務時間帯）'!$D$6:$Z$47,23,FALSE))</f>
        <v/>
      </c>
      <c r="AO32" s="204" t="str">
        <f>IF(AO30="","",VLOOKUP(AO30,'シフト記号表（勤務時間帯）'!$D$6:$Z$47,23,FALSE))</f>
        <v/>
      </c>
      <c r="AP32" s="202" t="str">
        <f>IF(AP30="","",VLOOKUP(AP30,'シフト記号表（勤務時間帯）'!$D$6:$Z$47,23,FALSE))</f>
        <v/>
      </c>
      <c r="AQ32" s="203" t="str">
        <f>IF(AQ30="","",VLOOKUP(AQ30,'シフト記号表（勤務時間帯）'!$D$6:$Z$47,23,FALSE))</f>
        <v/>
      </c>
      <c r="AR32" s="203" t="str">
        <f>IF(AR30="","",VLOOKUP(AR30,'シフト記号表（勤務時間帯）'!$D$6:$Z$47,23,FALSE))</f>
        <v/>
      </c>
      <c r="AS32" s="203" t="str">
        <f>IF(AS30="","",VLOOKUP(AS30,'シフト記号表（勤務時間帯）'!$D$6:$Z$47,23,FALSE))</f>
        <v/>
      </c>
      <c r="AT32" s="203" t="str">
        <f>IF(AT30="","",VLOOKUP(AT30,'シフト記号表（勤務時間帯）'!$D$6:$Z$47,23,FALSE))</f>
        <v/>
      </c>
      <c r="AU32" s="203" t="str">
        <f>IF(AU30="","",VLOOKUP(AU30,'シフト記号表（勤務時間帯）'!$D$6:$Z$47,23,FALSE))</f>
        <v/>
      </c>
      <c r="AV32" s="204" t="str">
        <f>IF(AV30="","",VLOOKUP(AV30,'シフト記号表（勤務時間帯）'!$D$6:$Z$47,23,FALSE))</f>
        <v/>
      </c>
      <c r="AW32" s="202" t="str">
        <f>IF(AW30="","",VLOOKUP(AW30,'シフト記号表（勤務時間帯）'!$D$6:$Z$47,23,FALSE))</f>
        <v/>
      </c>
      <c r="AX32" s="203" t="str">
        <f>IF(AX30="","",VLOOKUP(AX30,'シフト記号表（勤務時間帯）'!$D$6:$Z$47,23,FALSE))</f>
        <v/>
      </c>
      <c r="AY32" s="203" t="str">
        <f>IF(AY30="","",VLOOKUP(AY30,'シフト記号表（勤務時間帯）'!$D$6:$Z$47,23,FALSE))</f>
        <v/>
      </c>
      <c r="AZ32" s="696">
        <f>IF($BC$3="４週",SUM(U32:AV32),IF($BC$3="暦月",SUM(U32:AY32),""))</f>
        <v>0</v>
      </c>
      <c r="BA32" s="697"/>
      <c r="BB32" s="698">
        <f>IF($BC$3="４週",AZ32/4,IF($BC$3="暦月",(AZ32/($BC$8/7)),""))</f>
        <v>0</v>
      </c>
      <c r="BC32" s="697"/>
      <c r="BD32" s="690"/>
      <c r="BE32" s="691"/>
      <c r="BF32" s="691"/>
      <c r="BG32" s="691"/>
      <c r="BH32" s="692"/>
    </row>
    <row r="33" spans="2:60" ht="20.25" customHeight="1">
      <c r="B33" s="125"/>
      <c r="C33" s="672"/>
      <c r="D33" s="673"/>
      <c r="E33" s="674"/>
      <c r="F33" s="168"/>
      <c r="G33" s="164"/>
      <c r="H33" s="640"/>
      <c r="I33" s="653"/>
      <c r="J33" s="654"/>
      <c r="K33" s="654"/>
      <c r="L33" s="655"/>
      <c r="M33" s="643"/>
      <c r="N33" s="644"/>
      <c r="O33" s="645"/>
      <c r="P33" s="21" t="s">
        <v>18</v>
      </c>
      <c r="Q33" s="27"/>
      <c r="R33" s="27"/>
      <c r="S33" s="15"/>
      <c r="T33" s="55"/>
      <c r="U33" s="205"/>
      <c r="V33" s="206"/>
      <c r="W33" s="206"/>
      <c r="X33" s="206"/>
      <c r="Y33" s="206"/>
      <c r="Z33" s="206"/>
      <c r="AA33" s="207"/>
      <c r="AB33" s="205"/>
      <c r="AC33" s="206"/>
      <c r="AD33" s="206"/>
      <c r="AE33" s="206"/>
      <c r="AF33" s="206"/>
      <c r="AG33" s="206"/>
      <c r="AH33" s="207"/>
      <c r="AI33" s="205"/>
      <c r="AJ33" s="206"/>
      <c r="AK33" s="206"/>
      <c r="AL33" s="206"/>
      <c r="AM33" s="206"/>
      <c r="AN33" s="206"/>
      <c r="AO33" s="207"/>
      <c r="AP33" s="205"/>
      <c r="AQ33" s="206"/>
      <c r="AR33" s="206"/>
      <c r="AS33" s="206"/>
      <c r="AT33" s="206"/>
      <c r="AU33" s="206"/>
      <c r="AV33" s="207"/>
      <c r="AW33" s="205"/>
      <c r="AX33" s="206"/>
      <c r="AY33" s="206"/>
      <c r="AZ33" s="652"/>
      <c r="BA33" s="639"/>
      <c r="BB33" s="638"/>
      <c r="BC33" s="639"/>
      <c r="BD33" s="684"/>
      <c r="BE33" s="685"/>
      <c r="BF33" s="685"/>
      <c r="BG33" s="685"/>
      <c r="BH33" s="686"/>
    </row>
    <row r="34" spans="2:60" ht="20.25" customHeight="1">
      <c r="B34" s="123">
        <f>B31+1</f>
        <v>5</v>
      </c>
      <c r="C34" s="675"/>
      <c r="D34" s="676"/>
      <c r="E34" s="677"/>
      <c r="F34" s="168">
        <f>C33</f>
        <v>0</v>
      </c>
      <c r="G34" s="164"/>
      <c r="H34" s="641"/>
      <c r="I34" s="656"/>
      <c r="J34" s="657"/>
      <c r="K34" s="657"/>
      <c r="L34" s="658"/>
      <c r="M34" s="646"/>
      <c r="N34" s="647"/>
      <c r="O34" s="648"/>
      <c r="P34" s="23" t="s">
        <v>73</v>
      </c>
      <c r="Q34" s="24"/>
      <c r="R34" s="24"/>
      <c r="S34" s="19"/>
      <c r="T34" s="53"/>
      <c r="U34" s="199" t="str">
        <f>IF(U33="","",VLOOKUP(U33,'シフト記号表（勤務時間帯）'!$D$6:$X$47,21,FALSE))</f>
        <v/>
      </c>
      <c r="V34" s="200" t="str">
        <f>IF(V33="","",VLOOKUP(V33,'シフト記号表（勤務時間帯）'!$D$6:$X$47,21,FALSE))</f>
        <v/>
      </c>
      <c r="W34" s="200" t="str">
        <f>IF(W33="","",VLOOKUP(W33,'シフト記号表（勤務時間帯）'!$D$6:$X$47,21,FALSE))</f>
        <v/>
      </c>
      <c r="X34" s="200" t="str">
        <f>IF(X33="","",VLOOKUP(X33,'シフト記号表（勤務時間帯）'!$D$6:$X$47,21,FALSE))</f>
        <v/>
      </c>
      <c r="Y34" s="200" t="str">
        <f>IF(Y33="","",VLOOKUP(Y33,'シフト記号表（勤務時間帯）'!$D$6:$X$47,21,FALSE))</f>
        <v/>
      </c>
      <c r="Z34" s="200" t="str">
        <f>IF(Z33="","",VLOOKUP(Z33,'シフト記号表（勤務時間帯）'!$D$6:$X$47,21,FALSE))</f>
        <v/>
      </c>
      <c r="AA34" s="201" t="str">
        <f>IF(AA33="","",VLOOKUP(AA33,'シフト記号表（勤務時間帯）'!$D$6:$X$47,21,FALSE))</f>
        <v/>
      </c>
      <c r="AB34" s="199" t="str">
        <f>IF(AB33="","",VLOOKUP(AB33,'シフト記号表（勤務時間帯）'!$D$6:$X$47,21,FALSE))</f>
        <v/>
      </c>
      <c r="AC34" s="200" t="str">
        <f>IF(AC33="","",VLOOKUP(AC33,'シフト記号表（勤務時間帯）'!$D$6:$X$47,21,FALSE))</f>
        <v/>
      </c>
      <c r="AD34" s="200" t="str">
        <f>IF(AD33="","",VLOOKUP(AD33,'シフト記号表（勤務時間帯）'!$D$6:$X$47,21,FALSE))</f>
        <v/>
      </c>
      <c r="AE34" s="200" t="str">
        <f>IF(AE33="","",VLOOKUP(AE33,'シフト記号表（勤務時間帯）'!$D$6:$X$47,21,FALSE))</f>
        <v/>
      </c>
      <c r="AF34" s="200" t="str">
        <f>IF(AF33="","",VLOOKUP(AF33,'シフト記号表（勤務時間帯）'!$D$6:$X$47,21,FALSE))</f>
        <v/>
      </c>
      <c r="AG34" s="200" t="str">
        <f>IF(AG33="","",VLOOKUP(AG33,'シフト記号表（勤務時間帯）'!$D$6:$X$47,21,FALSE))</f>
        <v/>
      </c>
      <c r="AH34" s="201" t="str">
        <f>IF(AH33="","",VLOOKUP(AH33,'シフト記号表（勤務時間帯）'!$D$6:$X$47,21,FALSE))</f>
        <v/>
      </c>
      <c r="AI34" s="199" t="str">
        <f>IF(AI33="","",VLOOKUP(AI33,'シフト記号表（勤務時間帯）'!$D$6:$X$47,21,FALSE))</f>
        <v/>
      </c>
      <c r="AJ34" s="200" t="str">
        <f>IF(AJ33="","",VLOOKUP(AJ33,'シフト記号表（勤務時間帯）'!$D$6:$X$47,21,FALSE))</f>
        <v/>
      </c>
      <c r="AK34" s="200" t="str">
        <f>IF(AK33="","",VLOOKUP(AK33,'シフト記号表（勤務時間帯）'!$D$6:$X$47,21,FALSE))</f>
        <v/>
      </c>
      <c r="AL34" s="200" t="str">
        <f>IF(AL33="","",VLOOKUP(AL33,'シフト記号表（勤務時間帯）'!$D$6:$X$47,21,FALSE))</f>
        <v/>
      </c>
      <c r="AM34" s="200" t="str">
        <f>IF(AM33="","",VLOOKUP(AM33,'シフト記号表（勤務時間帯）'!$D$6:$X$47,21,FALSE))</f>
        <v/>
      </c>
      <c r="AN34" s="200" t="str">
        <f>IF(AN33="","",VLOOKUP(AN33,'シフト記号表（勤務時間帯）'!$D$6:$X$47,21,FALSE))</f>
        <v/>
      </c>
      <c r="AO34" s="201" t="str">
        <f>IF(AO33="","",VLOOKUP(AO33,'シフト記号表（勤務時間帯）'!$D$6:$X$47,21,FALSE))</f>
        <v/>
      </c>
      <c r="AP34" s="199" t="str">
        <f>IF(AP33="","",VLOOKUP(AP33,'シフト記号表（勤務時間帯）'!$D$6:$X$47,21,FALSE))</f>
        <v/>
      </c>
      <c r="AQ34" s="200" t="str">
        <f>IF(AQ33="","",VLOOKUP(AQ33,'シフト記号表（勤務時間帯）'!$D$6:$X$47,21,FALSE))</f>
        <v/>
      </c>
      <c r="AR34" s="200" t="str">
        <f>IF(AR33="","",VLOOKUP(AR33,'シフト記号表（勤務時間帯）'!$D$6:$X$47,21,FALSE))</f>
        <v/>
      </c>
      <c r="AS34" s="200" t="str">
        <f>IF(AS33="","",VLOOKUP(AS33,'シフト記号表（勤務時間帯）'!$D$6:$X$47,21,FALSE))</f>
        <v/>
      </c>
      <c r="AT34" s="200" t="str">
        <f>IF(AT33="","",VLOOKUP(AT33,'シフト記号表（勤務時間帯）'!$D$6:$X$47,21,FALSE))</f>
        <v/>
      </c>
      <c r="AU34" s="200" t="str">
        <f>IF(AU33="","",VLOOKUP(AU33,'シフト記号表（勤務時間帯）'!$D$6:$X$47,21,FALSE))</f>
        <v/>
      </c>
      <c r="AV34" s="201" t="str">
        <f>IF(AV33="","",VLOOKUP(AV33,'シフト記号表（勤務時間帯）'!$D$6:$X$47,21,FALSE))</f>
        <v/>
      </c>
      <c r="AW34" s="199" t="str">
        <f>IF(AW33="","",VLOOKUP(AW33,'シフト記号表（勤務時間帯）'!$D$6:$X$47,21,FALSE))</f>
        <v/>
      </c>
      <c r="AX34" s="200" t="str">
        <f>IF(AX33="","",VLOOKUP(AX33,'シフト記号表（勤務時間帯）'!$D$6:$X$47,21,FALSE))</f>
        <v/>
      </c>
      <c r="AY34" s="200" t="str">
        <f>IF(AY33="","",VLOOKUP(AY33,'シフト記号表（勤務時間帯）'!$D$6:$X$47,21,FALSE))</f>
        <v/>
      </c>
      <c r="AZ34" s="693">
        <f>IF($BC$3="４週",SUM(U34:AV34),IF($BC$3="暦月",SUM(U34:AY34),""))</f>
        <v>0</v>
      </c>
      <c r="BA34" s="694"/>
      <c r="BB34" s="695">
        <f>IF($BC$3="４週",AZ34/4,IF($BC$3="暦月",(AZ34/($BC$8/7)),""))</f>
        <v>0</v>
      </c>
      <c r="BC34" s="694"/>
      <c r="BD34" s="687"/>
      <c r="BE34" s="688"/>
      <c r="BF34" s="688"/>
      <c r="BG34" s="688"/>
      <c r="BH34" s="689"/>
    </row>
    <row r="35" spans="2:60" ht="20.25" customHeight="1">
      <c r="B35" s="124"/>
      <c r="C35" s="678"/>
      <c r="D35" s="679"/>
      <c r="E35" s="680"/>
      <c r="F35" s="169"/>
      <c r="G35" s="165">
        <f>C33</f>
        <v>0</v>
      </c>
      <c r="H35" s="642"/>
      <c r="I35" s="659"/>
      <c r="J35" s="660"/>
      <c r="K35" s="660"/>
      <c r="L35" s="661"/>
      <c r="M35" s="649"/>
      <c r="N35" s="650"/>
      <c r="O35" s="651"/>
      <c r="P35" s="25" t="s">
        <v>74</v>
      </c>
      <c r="Q35" s="26"/>
      <c r="R35" s="26"/>
      <c r="S35" s="18"/>
      <c r="T35" s="57"/>
      <c r="U35" s="202" t="str">
        <f>IF(U33="","",VLOOKUP(U33,'シフト記号表（勤務時間帯）'!$D$6:$Z$47,23,FALSE))</f>
        <v/>
      </c>
      <c r="V35" s="203" t="str">
        <f>IF(V33="","",VLOOKUP(V33,'シフト記号表（勤務時間帯）'!$D$6:$Z$47,23,FALSE))</f>
        <v/>
      </c>
      <c r="W35" s="203" t="str">
        <f>IF(W33="","",VLOOKUP(W33,'シフト記号表（勤務時間帯）'!$D$6:$Z$47,23,FALSE))</f>
        <v/>
      </c>
      <c r="X35" s="203" t="str">
        <f>IF(X33="","",VLOOKUP(X33,'シフト記号表（勤務時間帯）'!$D$6:$Z$47,23,FALSE))</f>
        <v/>
      </c>
      <c r="Y35" s="203" t="str">
        <f>IF(Y33="","",VLOOKUP(Y33,'シフト記号表（勤務時間帯）'!$D$6:$Z$47,23,FALSE))</f>
        <v/>
      </c>
      <c r="Z35" s="203" t="str">
        <f>IF(Z33="","",VLOOKUP(Z33,'シフト記号表（勤務時間帯）'!$D$6:$Z$47,23,FALSE))</f>
        <v/>
      </c>
      <c r="AA35" s="204" t="str">
        <f>IF(AA33="","",VLOOKUP(AA33,'シフト記号表（勤務時間帯）'!$D$6:$Z$47,23,FALSE))</f>
        <v/>
      </c>
      <c r="AB35" s="202" t="str">
        <f>IF(AB33="","",VLOOKUP(AB33,'シフト記号表（勤務時間帯）'!$D$6:$Z$47,23,FALSE))</f>
        <v/>
      </c>
      <c r="AC35" s="203" t="str">
        <f>IF(AC33="","",VLOOKUP(AC33,'シフト記号表（勤務時間帯）'!$D$6:$Z$47,23,FALSE))</f>
        <v/>
      </c>
      <c r="AD35" s="203" t="str">
        <f>IF(AD33="","",VLOOKUP(AD33,'シフト記号表（勤務時間帯）'!$D$6:$Z$47,23,FALSE))</f>
        <v/>
      </c>
      <c r="AE35" s="203" t="str">
        <f>IF(AE33="","",VLOOKUP(AE33,'シフト記号表（勤務時間帯）'!$D$6:$Z$47,23,FALSE))</f>
        <v/>
      </c>
      <c r="AF35" s="203" t="str">
        <f>IF(AF33="","",VLOOKUP(AF33,'シフト記号表（勤務時間帯）'!$D$6:$Z$47,23,FALSE))</f>
        <v/>
      </c>
      <c r="AG35" s="203" t="str">
        <f>IF(AG33="","",VLOOKUP(AG33,'シフト記号表（勤務時間帯）'!$D$6:$Z$47,23,FALSE))</f>
        <v/>
      </c>
      <c r="AH35" s="204" t="str">
        <f>IF(AH33="","",VLOOKUP(AH33,'シフト記号表（勤務時間帯）'!$D$6:$Z$47,23,FALSE))</f>
        <v/>
      </c>
      <c r="AI35" s="202" t="str">
        <f>IF(AI33="","",VLOOKUP(AI33,'シフト記号表（勤務時間帯）'!$D$6:$Z$47,23,FALSE))</f>
        <v/>
      </c>
      <c r="AJ35" s="203" t="str">
        <f>IF(AJ33="","",VLOOKUP(AJ33,'シフト記号表（勤務時間帯）'!$D$6:$Z$47,23,FALSE))</f>
        <v/>
      </c>
      <c r="AK35" s="203" t="str">
        <f>IF(AK33="","",VLOOKUP(AK33,'シフト記号表（勤務時間帯）'!$D$6:$Z$47,23,FALSE))</f>
        <v/>
      </c>
      <c r="AL35" s="203" t="str">
        <f>IF(AL33="","",VLOOKUP(AL33,'シフト記号表（勤務時間帯）'!$D$6:$Z$47,23,FALSE))</f>
        <v/>
      </c>
      <c r="AM35" s="203" t="str">
        <f>IF(AM33="","",VLOOKUP(AM33,'シフト記号表（勤務時間帯）'!$D$6:$Z$47,23,FALSE))</f>
        <v/>
      </c>
      <c r="AN35" s="203" t="str">
        <f>IF(AN33="","",VLOOKUP(AN33,'シフト記号表（勤務時間帯）'!$D$6:$Z$47,23,FALSE))</f>
        <v/>
      </c>
      <c r="AO35" s="204" t="str">
        <f>IF(AO33="","",VLOOKUP(AO33,'シフト記号表（勤務時間帯）'!$D$6:$Z$47,23,FALSE))</f>
        <v/>
      </c>
      <c r="AP35" s="202" t="str">
        <f>IF(AP33="","",VLOOKUP(AP33,'シフト記号表（勤務時間帯）'!$D$6:$Z$47,23,FALSE))</f>
        <v/>
      </c>
      <c r="AQ35" s="203" t="str">
        <f>IF(AQ33="","",VLOOKUP(AQ33,'シフト記号表（勤務時間帯）'!$D$6:$Z$47,23,FALSE))</f>
        <v/>
      </c>
      <c r="AR35" s="203" t="str">
        <f>IF(AR33="","",VLOOKUP(AR33,'シフト記号表（勤務時間帯）'!$D$6:$Z$47,23,FALSE))</f>
        <v/>
      </c>
      <c r="AS35" s="203" t="str">
        <f>IF(AS33="","",VLOOKUP(AS33,'シフト記号表（勤務時間帯）'!$D$6:$Z$47,23,FALSE))</f>
        <v/>
      </c>
      <c r="AT35" s="203" t="str">
        <f>IF(AT33="","",VLOOKUP(AT33,'シフト記号表（勤務時間帯）'!$D$6:$Z$47,23,FALSE))</f>
        <v/>
      </c>
      <c r="AU35" s="203" t="str">
        <f>IF(AU33="","",VLOOKUP(AU33,'シフト記号表（勤務時間帯）'!$D$6:$Z$47,23,FALSE))</f>
        <v/>
      </c>
      <c r="AV35" s="204" t="str">
        <f>IF(AV33="","",VLOOKUP(AV33,'シフト記号表（勤務時間帯）'!$D$6:$Z$47,23,FALSE))</f>
        <v/>
      </c>
      <c r="AW35" s="202" t="str">
        <f>IF(AW33="","",VLOOKUP(AW33,'シフト記号表（勤務時間帯）'!$D$6:$Z$47,23,FALSE))</f>
        <v/>
      </c>
      <c r="AX35" s="203" t="str">
        <f>IF(AX33="","",VLOOKUP(AX33,'シフト記号表（勤務時間帯）'!$D$6:$Z$47,23,FALSE))</f>
        <v/>
      </c>
      <c r="AY35" s="203" t="str">
        <f>IF(AY33="","",VLOOKUP(AY33,'シフト記号表（勤務時間帯）'!$D$6:$Z$47,23,FALSE))</f>
        <v/>
      </c>
      <c r="AZ35" s="696">
        <f>IF($BC$3="４週",SUM(U35:AV35),IF($BC$3="暦月",SUM(U35:AY35),""))</f>
        <v>0</v>
      </c>
      <c r="BA35" s="697"/>
      <c r="BB35" s="698">
        <f>IF($BC$3="４週",AZ35/4,IF($BC$3="暦月",(AZ35/($BC$8/7)),""))</f>
        <v>0</v>
      </c>
      <c r="BC35" s="697"/>
      <c r="BD35" s="690"/>
      <c r="BE35" s="691"/>
      <c r="BF35" s="691"/>
      <c r="BG35" s="691"/>
      <c r="BH35" s="692"/>
    </row>
    <row r="36" spans="2:60" ht="20.25" customHeight="1">
      <c r="B36" s="125"/>
      <c r="C36" s="672"/>
      <c r="D36" s="673"/>
      <c r="E36" s="674"/>
      <c r="F36" s="168"/>
      <c r="G36" s="164"/>
      <c r="H36" s="640"/>
      <c r="I36" s="653"/>
      <c r="J36" s="654"/>
      <c r="K36" s="654"/>
      <c r="L36" s="655"/>
      <c r="M36" s="643"/>
      <c r="N36" s="644"/>
      <c r="O36" s="645"/>
      <c r="P36" s="21" t="s">
        <v>18</v>
      </c>
      <c r="Q36" s="28"/>
      <c r="R36" s="28"/>
      <c r="S36" s="16"/>
      <c r="T36" s="58"/>
      <c r="U36" s="205"/>
      <c r="V36" s="206"/>
      <c r="W36" s="206"/>
      <c r="X36" s="206"/>
      <c r="Y36" s="206"/>
      <c r="Z36" s="206"/>
      <c r="AA36" s="207"/>
      <c r="AB36" s="205"/>
      <c r="AC36" s="206"/>
      <c r="AD36" s="206"/>
      <c r="AE36" s="206"/>
      <c r="AF36" s="206"/>
      <c r="AG36" s="206"/>
      <c r="AH36" s="207"/>
      <c r="AI36" s="205"/>
      <c r="AJ36" s="206"/>
      <c r="AK36" s="206"/>
      <c r="AL36" s="206"/>
      <c r="AM36" s="206"/>
      <c r="AN36" s="206"/>
      <c r="AO36" s="207"/>
      <c r="AP36" s="205"/>
      <c r="AQ36" s="206"/>
      <c r="AR36" s="206"/>
      <c r="AS36" s="206"/>
      <c r="AT36" s="206"/>
      <c r="AU36" s="206"/>
      <c r="AV36" s="207"/>
      <c r="AW36" s="205"/>
      <c r="AX36" s="206"/>
      <c r="AY36" s="206"/>
      <c r="AZ36" s="652"/>
      <c r="BA36" s="639"/>
      <c r="BB36" s="638"/>
      <c r="BC36" s="639"/>
      <c r="BD36" s="684"/>
      <c r="BE36" s="685"/>
      <c r="BF36" s="685"/>
      <c r="BG36" s="685"/>
      <c r="BH36" s="686"/>
    </row>
    <row r="37" spans="2:60" ht="20.25" customHeight="1">
      <c r="B37" s="123">
        <f>B34+1</f>
        <v>6</v>
      </c>
      <c r="C37" s="675"/>
      <c r="D37" s="676"/>
      <c r="E37" s="677"/>
      <c r="F37" s="168">
        <f>C36</f>
        <v>0</v>
      </c>
      <c r="G37" s="164"/>
      <c r="H37" s="641"/>
      <c r="I37" s="656"/>
      <c r="J37" s="657"/>
      <c r="K37" s="657"/>
      <c r="L37" s="658"/>
      <c r="M37" s="646"/>
      <c r="N37" s="647"/>
      <c r="O37" s="648"/>
      <c r="P37" s="23" t="s">
        <v>73</v>
      </c>
      <c r="Q37" s="24"/>
      <c r="R37" s="24"/>
      <c r="S37" s="19"/>
      <c r="T37" s="53"/>
      <c r="U37" s="199" t="str">
        <f>IF(U36="","",VLOOKUP(U36,'シフト記号表（勤務時間帯）'!$D$6:$X$47,21,FALSE))</f>
        <v/>
      </c>
      <c r="V37" s="200" t="str">
        <f>IF(V36="","",VLOOKUP(V36,'シフト記号表（勤務時間帯）'!$D$6:$X$47,21,FALSE))</f>
        <v/>
      </c>
      <c r="W37" s="200" t="str">
        <f>IF(W36="","",VLOOKUP(W36,'シフト記号表（勤務時間帯）'!$D$6:$X$47,21,FALSE))</f>
        <v/>
      </c>
      <c r="X37" s="200" t="str">
        <f>IF(X36="","",VLOOKUP(X36,'シフト記号表（勤務時間帯）'!$D$6:$X$47,21,FALSE))</f>
        <v/>
      </c>
      <c r="Y37" s="200" t="str">
        <f>IF(Y36="","",VLOOKUP(Y36,'シフト記号表（勤務時間帯）'!$D$6:$X$47,21,FALSE))</f>
        <v/>
      </c>
      <c r="Z37" s="200" t="str">
        <f>IF(Z36="","",VLOOKUP(Z36,'シフト記号表（勤務時間帯）'!$D$6:$X$47,21,FALSE))</f>
        <v/>
      </c>
      <c r="AA37" s="201" t="str">
        <f>IF(AA36="","",VLOOKUP(AA36,'シフト記号表（勤務時間帯）'!$D$6:$X$47,21,FALSE))</f>
        <v/>
      </c>
      <c r="AB37" s="199" t="str">
        <f>IF(AB36="","",VLOOKUP(AB36,'シフト記号表（勤務時間帯）'!$D$6:$X$47,21,FALSE))</f>
        <v/>
      </c>
      <c r="AC37" s="200" t="str">
        <f>IF(AC36="","",VLOOKUP(AC36,'シフト記号表（勤務時間帯）'!$D$6:$X$47,21,FALSE))</f>
        <v/>
      </c>
      <c r="AD37" s="200" t="str">
        <f>IF(AD36="","",VLOOKUP(AD36,'シフト記号表（勤務時間帯）'!$D$6:$X$47,21,FALSE))</f>
        <v/>
      </c>
      <c r="AE37" s="200" t="str">
        <f>IF(AE36="","",VLOOKUP(AE36,'シフト記号表（勤務時間帯）'!$D$6:$X$47,21,FALSE))</f>
        <v/>
      </c>
      <c r="AF37" s="200" t="str">
        <f>IF(AF36="","",VLOOKUP(AF36,'シフト記号表（勤務時間帯）'!$D$6:$X$47,21,FALSE))</f>
        <v/>
      </c>
      <c r="AG37" s="200" t="str">
        <f>IF(AG36="","",VLOOKUP(AG36,'シフト記号表（勤務時間帯）'!$D$6:$X$47,21,FALSE))</f>
        <v/>
      </c>
      <c r="AH37" s="201" t="str">
        <f>IF(AH36="","",VLOOKUP(AH36,'シフト記号表（勤務時間帯）'!$D$6:$X$47,21,FALSE))</f>
        <v/>
      </c>
      <c r="AI37" s="199" t="str">
        <f>IF(AI36="","",VLOOKUP(AI36,'シフト記号表（勤務時間帯）'!$D$6:$X$47,21,FALSE))</f>
        <v/>
      </c>
      <c r="AJ37" s="200" t="str">
        <f>IF(AJ36="","",VLOOKUP(AJ36,'シフト記号表（勤務時間帯）'!$D$6:$X$47,21,FALSE))</f>
        <v/>
      </c>
      <c r="AK37" s="200" t="str">
        <f>IF(AK36="","",VLOOKUP(AK36,'シフト記号表（勤務時間帯）'!$D$6:$X$47,21,FALSE))</f>
        <v/>
      </c>
      <c r="AL37" s="200" t="str">
        <f>IF(AL36="","",VLOOKUP(AL36,'シフト記号表（勤務時間帯）'!$D$6:$X$47,21,FALSE))</f>
        <v/>
      </c>
      <c r="AM37" s="200" t="str">
        <f>IF(AM36="","",VLOOKUP(AM36,'シフト記号表（勤務時間帯）'!$D$6:$X$47,21,FALSE))</f>
        <v/>
      </c>
      <c r="AN37" s="200" t="str">
        <f>IF(AN36="","",VLOOKUP(AN36,'シフト記号表（勤務時間帯）'!$D$6:$X$47,21,FALSE))</f>
        <v/>
      </c>
      <c r="AO37" s="201" t="str">
        <f>IF(AO36="","",VLOOKUP(AO36,'シフト記号表（勤務時間帯）'!$D$6:$X$47,21,FALSE))</f>
        <v/>
      </c>
      <c r="AP37" s="199" t="str">
        <f>IF(AP36="","",VLOOKUP(AP36,'シフト記号表（勤務時間帯）'!$D$6:$X$47,21,FALSE))</f>
        <v/>
      </c>
      <c r="AQ37" s="200" t="str">
        <f>IF(AQ36="","",VLOOKUP(AQ36,'シフト記号表（勤務時間帯）'!$D$6:$X$47,21,FALSE))</f>
        <v/>
      </c>
      <c r="AR37" s="200" t="str">
        <f>IF(AR36="","",VLOOKUP(AR36,'シフト記号表（勤務時間帯）'!$D$6:$X$47,21,FALSE))</f>
        <v/>
      </c>
      <c r="AS37" s="200" t="str">
        <f>IF(AS36="","",VLOOKUP(AS36,'シフト記号表（勤務時間帯）'!$D$6:$X$47,21,FALSE))</f>
        <v/>
      </c>
      <c r="AT37" s="200" t="str">
        <f>IF(AT36="","",VLOOKUP(AT36,'シフト記号表（勤務時間帯）'!$D$6:$X$47,21,FALSE))</f>
        <v/>
      </c>
      <c r="AU37" s="200" t="str">
        <f>IF(AU36="","",VLOOKUP(AU36,'シフト記号表（勤務時間帯）'!$D$6:$X$47,21,FALSE))</f>
        <v/>
      </c>
      <c r="AV37" s="201" t="str">
        <f>IF(AV36="","",VLOOKUP(AV36,'シフト記号表（勤務時間帯）'!$D$6:$X$47,21,FALSE))</f>
        <v/>
      </c>
      <c r="AW37" s="199" t="str">
        <f>IF(AW36="","",VLOOKUP(AW36,'シフト記号表（勤務時間帯）'!$D$6:$X$47,21,FALSE))</f>
        <v/>
      </c>
      <c r="AX37" s="200" t="str">
        <f>IF(AX36="","",VLOOKUP(AX36,'シフト記号表（勤務時間帯）'!$D$6:$X$47,21,FALSE))</f>
        <v/>
      </c>
      <c r="AY37" s="200" t="str">
        <f>IF(AY36="","",VLOOKUP(AY36,'シフト記号表（勤務時間帯）'!$D$6:$X$47,21,FALSE))</f>
        <v/>
      </c>
      <c r="AZ37" s="693">
        <f>IF($BC$3="４週",SUM(U37:AV37),IF($BC$3="暦月",SUM(U37:AY37),""))</f>
        <v>0</v>
      </c>
      <c r="BA37" s="694"/>
      <c r="BB37" s="695">
        <f>IF($BC$3="４週",AZ37/4,IF($BC$3="暦月",(AZ37/($BC$8/7)),""))</f>
        <v>0</v>
      </c>
      <c r="BC37" s="694"/>
      <c r="BD37" s="687"/>
      <c r="BE37" s="688"/>
      <c r="BF37" s="688"/>
      <c r="BG37" s="688"/>
      <c r="BH37" s="689"/>
    </row>
    <row r="38" spans="2:60" ht="20.25" customHeight="1">
      <c r="B38" s="124"/>
      <c r="C38" s="678"/>
      <c r="D38" s="679"/>
      <c r="E38" s="680"/>
      <c r="F38" s="169"/>
      <c r="G38" s="165">
        <f>C36</f>
        <v>0</v>
      </c>
      <c r="H38" s="642"/>
      <c r="I38" s="659"/>
      <c r="J38" s="660"/>
      <c r="K38" s="660"/>
      <c r="L38" s="661"/>
      <c r="M38" s="649"/>
      <c r="N38" s="650"/>
      <c r="O38" s="651"/>
      <c r="P38" s="25" t="s">
        <v>74</v>
      </c>
      <c r="Q38" s="29"/>
      <c r="R38" s="29"/>
      <c r="S38" s="17"/>
      <c r="T38" s="54"/>
      <c r="U38" s="202" t="str">
        <f>IF(U36="","",VLOOKUP(U36,'シフト記号表（勤務時間帯）'!$D$6:$Z$47,23,FALSE))</f>
        <v/>
      </c>
      <c r="V38" s="203" t="str">
        <f>IF(V36="","",VLOOKUP(V36,'シフト記号表（勤務時間帯）'!$D$6:$Z$47,23,FALSE))</f>
        <v/>
      </c>
      <c r="W38" s="203" t="str">
        <f>IF(W36="","",VLOOKUP(W36,'シフト記号表（勤務時間帯）'!$D$6:$Z$47,23,FALSE))</f>
        <v/>
      </c>
      <c r="X38" s="203" t="str">
        <f>IF(X36="","",VLOOKUP(X36,'シフト記号表（勤務時間帯）'!$D$6:$Z$47,23,FALSE))</f>
        <v/>
      </c>
      <c r="Y38" s="203" t="str">
        <f>IF(Y36="","",VLOOKUP(Y36,'シフト記号表（勤務時間帯）'!$D$6:$Z$47,23,FALSE))</f>
        <v/>
      </c>
      <c r="Z38" s="203" t="str">
        <f>IF(Z36="","",VLOOKUP(Z36,'シフト記号表（勤務時間帯）'!$D$6:$Z$47,23,FALSE))</f>
        <v/>
      </c>
      <c r="AA38" s="204" t="str">
        <f>IF(AA36="","",VLOOKUP(AA36,'シフト記号表（勤務時間帯）'!$D$6:$Z$47,23,FALSE))</f>
        <v/>
      </c>
      <c r="AB38" s="202" t="str">
        <f>IF(AB36="","",VLOOKUP(AB36,'シフト記号表（勤務時間帯）'!$D$6:$Z$47,23,FALSE))</f>
        <v/>
      </c>
      <c r="AC38" s="203" t="str">
        <f>IF(AC36="","",VLOOKUP(AC36,'シフト記号表（勤務時間帯）'!$D$6:$Z$47,23,FALSE))</f>
        <v/>
      </c>
      <c r="AD38" s="203" t="str">
        <f>IF(AD36="","",VLOOKUP(AD36,'シフト記号表（勤務時間帯）'!$D$6:$Z$47,23,FALSE))</f>
        <v/>
      </c>
      <c r="AE38" s="203" t="str">
        <f>IF(AE36="","",VLOOKUP(AE36,'シフト記号表（勤務時間帯）'!$D$6:$Z$47,23,FALSE))</f>
        <v/>
      </c>
      <c r="AF38" s="203" t="str">
        <f>IF(AF36="","",VLOOKUP(AF36,'シフト記号表（勤務時間帯）'!$D$6:$Z$47,23,FALSE))</f>
        <v/>
      </c>
      <c r="AG38" s="203" t="str">
        <f>IF(AG36="","",VLOOKUP(AG36,'シフト記号表（勤務時間帯）'!$D$6:$Z$47,23,FALSE))</f>
        <v/>
      </c>
      <c r="AH38" s="204" t="str">
        <f>IF(AH36="","",VLOOKUP(AH36,'シフト記号表（勤務時間帯）'!$D$6:$Z$47,23,FALSE))</f>
        <v/>
      </c>
      <c r="AI38" s="202" t="str">
        <f>IF(AI36="","",VLOOKUP(AI36,'シフト記号表（勤務時間帯）'!$D$6:$Z$47,23,FALSE))</f>
        <v/>
      </c>
      <c r="AJ38" s="203" t="str">
        <f>IF(AJ36="","",VLOOKUP(AJ36,'シフト記号表（勤務時間帯）'!$D$6:$Z$47,23,FALSE))</f>
        <v/>
      </c>
      <c r="AK38" s="203" t="str">
        <f>IF(AK36="","",VLOOKUP(AK36,'シフト記号表（勤務時間帯）'!$D$6:$Z$47,23,FALSE))</f>
        <v/>
      </c>
      <c r="AL38" s="203" t="str">
        <f>IF(AL36="","",VLOOKUP(AL36,'シフト記号表（勤務時間帯）'!$D$6:$Z$47,23,FALSE))</f>
        <v/>
      </c>
      <c r="AM38" s="203" t="str">
        <f>IF(AM36="","",VLOOKUP(AM36,'シフト記号表（勤務時間帯）'!$D$6:$Z$47,23,FALSE))</f>
        <v/>
      </c>
      <c r="AN38" s="203" t="str">
        <f>IF(AN36="","",VLOOKUP(AN36,'シフト記号表（勤務時間帯）'!$D$6:$Z$47,23,FALSE))</f>
        <v/>
      </c>
      <c r="AO38" s="204" t="str">
        <f>IF(AO36="","",VLOOKUP(AO36,'シフト記号表（勤務時間帯）'!$D$6:$Z$47,23,FALSE))</f>
        <v/>
      </c>
      <c r="AP38" s="202" t="str">
        <f>IF(AP36="","",VLOOKUP(AP36,'シフト記号表（勤務時間帯）'!$D$6:$Z$47,23,FALSE))</f>
        <v/>
      </c>
      <c r="AQ38" s="203" t="str">
        <f>IF(AQ36="","",VLOOKUP(AQ36,'シフト記号表（勤務時間帯）'!$D$6:$Z$47,23,FALSE))</f>
        <v/>
      </c>
      <c r="AR38" s="203" t="str">
        <f>IF(AR36="","",VLOOKUP(AR36,'シフト記号表（勤務時間帯）'!$D$6:$Z$47,23,FALSE))</f>
        <v/>
      </c>
      <c r="AS38" s="203" t="str">
        <f>IF(AS36="","",VLOOKUP(AS36,'シフト記号表（勤務時間帯）'!$D$6:$Z$47,23,FALSE))</f>
        <v/>
      </c>
      <c r="AT38" s="203" t="str">
        <f>IF(AT36="","",VLOOKUP(AT36,'シフト記号表（勤務時間帯）'!$D$6:$Z$47,23,FALSE))</f>
        <v/>
      </c>
      <c r="AU38" s="203" t="str">
        <f>IF(AU36="","",VLOOKUP(AU36,'シフト記号表（勤務時間帯）'!$D$6:$Z$47,23,FALSE))</f>
        <v/>
      </c>
      <c r="AV38" s="204" t="str">
        <f>IF(AV36="","",VLOOKUP(AV36,'シフト記号表（勤務時間帯）'!$D$6:$Z$47,23,FALSE))</f>
        <v/>
      </c>
      <c r="AW38" s="202" t="str">
        <f>IF(AW36="","",VLOOKUP(AW36,'シフト記号表（勤務時間帯）'!$D$6:$Z$47,23,FALSE))</f>
        <v/>
      </c>
      <c r="AX38" s="203" t="str">
        <f>IF(AX36="","",VLOOKUP(AX36,'シフト記号表（勤務時間帯）'!$D$6:$Z$47,23,FALSE))</f>
        <v/>
      </c>
      <c r="AY38" s="203" t="str">
        <f>IF(AY36="","",VLOOKUP(AY36,'シフト記号表（勤務時間帯）'!$D$6:$Z$47,23,FALSE))</f>
        <v/>
      </c>
      <c r="AZ38" s="696">
        <f>IF($BC$3="４週",SUM(U38:AV38),IF($BC$3="暦月",SUM(U38:AY38),""))</f>
        <v>0</v>
      </c>
      <c r="BA38" s="697"/>
      <c r="BB38" s="698">
        <f>IF($BC$3="４週",AZ38/4,IF($BC$3="暦月",(AZ38/($BC$8/7)),""))</f>
        <v>0</v>
      </c>
      <c r="BC38" s="697"/>
      <c r="BD38" s="690"/>
      <c r="BE38" s="691"/>
      <c r="BF38" s="691"/>
      <c r="BG38" s="691"/>
      <c r="BH38" s="692"/>
    </row>
    <row r="39" spans="2:60" ht="20.25" customHeight="1">
      <c r="B39" s="125"/>
      <c r="C39" s="672"/>
      <c r="D39" s="673"/>
      <c r="E39" s="674"/>
      <c r="F39" s="168"/>
      <c r="G39" s="164"/>
      <c r="H39" s="640"/>
      <c r="I39" s="653"/>
      <c r="J39" s="654"/>
      <c r="K39" s="654"/>
      <c r="L39" s="655"/>
      <c r="M39" s="643"/>
      <c r="N39" s="644"/>
      <c r="O39" s="645"/>
      <c r="P39" s="21" t="s">
        <v>18</v>
      </c>
      <c r="Q39" s="27"/>
      <c r="R39" s="27"/>
      <c r="S39" s="15"/>
      <c r="T39" s="55"/>
      <c r="U39" s="205"/>
      <c r="V39" s="206"/>
      <c r="W39" s="206"/>
      <c r="X39" s="206"/>
      <c r="Y39" s="206"/>
      <c r="Z39" s="206"/>
      <c r="AA39" s="207"/>
      <c r="AB39" s="205"/>
      <c r="AC39" s="206"/>
      <c r="AD39" s="206"/>
      <c r="AE39" s="206"/>
      <c r="AF39" s="206"/>
      <c r="AG39" s="206"/>
      <c r="AH39" s="207"/>
      <c r="AI39" s="205"/>
      <c r="AJ39" s="206"/>
      <c r="AK39" s="206"/>
      <c r="AL39" s="206"/>
      <c r="AM39" s="206"/>
      <c r="AN39" s="206"/>
      <c r="AO39" s="207"/>
      <c r="AP39" s="205"/>
      <c r="AQ39" s="206"/>
      <c r="AR39" s="206"/>
      <c r="AS39" s="206"/>
      <c r="AT39" s="206"/>
      <c r="AU39" s="206"/>
      <c r="AV39" s="207"/>
      <c r="AW39" s="205"/>
      <c r="AX39" s="206"/>
      <c r="AY39" s="206"/>
      <c r="AZ39" s="652"/>
      <c r="BA39" s="639"/>
      <c r="BB39" s="638"/>
      <c r="BC39" s="639"/>
      <c r="BD39" s="684"/>
      <c r="BE39" s="685"/>
      <c r="BF39" s="685"/>
      <c r="BG39" s="685"/>
      <c r="BH39" s="686"/>
    </row>
    <row r="40" spans="2:60" ht="20.25" customHeight="1">
      <c r="B40" s="123">
        <f>B37+1</f>
        <v>7</v>
      </c>
      <c r="C40" s="675"/>
      <c r="D40" s="676"/>
      <c r="E40" s="677"/>
      <c r="F40" s="168">
        <f>C39</f>
        <v>0</v>
      </c>
      <c r="G40" s="164"/>
      <c r="H40" s="641"/>
      <c r="I40" s="656"/>
      <c r="J40" s="657"/>
      <c r="K40" s="657"/>
      <c r="L40" s="658"/>
      <c r="M40" s="646"/>
      <c r="N40" s="647"/>
      <c r="O40" s="648"/>
      <c r="P40" s="23" t="s">
        <v>73</v>
      </c>
      <c r="Q40" s="24"/>
      <c r="R40" s="24"/>
      <c r="S40" s="19"/>
      <c r="T40" s="53"/>
      <c r="U40" s="199" t="str">
        <f>IF(U39="","",VLOOKUP(U39,'シフト記号表（勤務時間帯）'!$D$6:$X$47,21,FALSE))</f>
        <v/>
      </c>
      <c r="V40" s="200" t="str">
        <f>IF(V39="","",VLOOKUP(V39,'シフト記号表（勤務時間帯）'!$D$6:$X$47,21,FALSE))</f>
        <v/>
      </c>
      <c r="W40" s="200" t="str">
        <f>IF(W39="","",VLOOKUP(W39,'シフト記号表（勤務時間帯）'!$D$6:$X$47,21,FALSE))</f>
        <v/>
      </c>
      <c r="X40" s="200" t="str">
        <f>IF(X39="","",VLOOKUP(X39,'シフト記号表（勤務時間帯）'!$D$6:$X$47,21,FALSE))</f>
        <v/>
      </c>
      <c r="Y40" s="200" t="str">
        <f>IF(Y39="","",VLOOKUP(Y39,'シフト記号表（勤務時間帯）'!$D$6:$X$47,21,FALSE))</f>
        <v/>
      </c>
      <c r="Z40" s="200" t="str">
        <f>IF(Z39="","",VLOOKUP(Z39,'シフト記号表（勤務時間帯）'!$D$6:$X$47,21,FALSE))</f>
        <v/>
      </c>
      <c r="AA40" s="201" t="str">
        <f>IF(AA39="","",VLOOKUP(AA39,'シフト記号表（勤務時間帯）'!$D$6:$X$47,21,FALSE))</f>
        <v/>
      </c>
      <c r="AB40" s="199" t="str">
        <f>IF(AB39="","",VLOOKUP(AB39,'シフト記号表（勤務時間帯）'!$D$6:$X$47,21,FALSE))</f>
        <v/>
      </c>
      <c r="AC40" s="200" t="str">
        <f>IF(AC39="","",VLOOKUP(AC39,'シフト記号表（勤務時間帯）'!$D$6:$X$47,21,FALSE))</f>
        <v/>
      </c>
      <c r="AD40" s="200" t="str">
        <f>IF(AD39="","",VLOOKUP(AD39,'シフト記号表（勤務時間帯）'!$D$6:$X$47,21,FALSE))</f>
        <v/>
      </c>
      <c r="AE40" s="200" t="str">
        <f>IF(AE39="","",VLOOKUP(AE39,'シフト記号表（勤務時間帯）'!$D$6:$X$47,21,FALSE))</f>
        <v/>
      </c>
      <c r="AF40" s="200" t="str">
        <f>IF(AF39="","",VLOOKUP(AF39,'シフト記号表（勤務時間帯）'!$D$6:$X$47,21,FALSE))</f>
        <v/>
      </c>
      <c r="AG40" s="200" t="str">
        <f>IF(AG39="","",VLOOKUP(AG39,'シフト記号表（勤務時間帯）'!$D$6:$X$47,21,FALSE))</f>
        <v/>
      </c>
      <c r="AH40" s="201" t="str">
        <f>IF(AH39="","",VLOOKUP(AH39,'シフト記号表（勤務時間帯）'!$D$6:$X$47,21,FALSE))</f>
        <v/>
      </c>
      <c r="AI40" s="199" t="str">
        <f>IF(AI39="","",VLOOKUP(AI39,'シフト記号表（勤務時間帯）'!$D$6:$X$47,21,FALSE))</f>
        <v/>
      </c>
      <c r="AJ40" s="200" t="str">
        <f>IF(AJ39="","",VLOOKUP(AJ39,'シフト記号表（勤務時間帯）'!$D$6:$X$47,21,FALSE))</f>
        <v/>
      </c>
      <c r="AK40" s="200" t="str">
        <f>IF(AK39="","",VLOOKUP(AK39,'シフト記号表（勤務時間帯）'!$D$6:$X$47,21,FALSE))</f>
        <v/>
      </c>
      <c r="AL40" s="200" t="str">
        <f>IF(AL39="","",VLOOKUP(AL39,'シフト記号表（勤務時間帯）'!$D$6:$X$47,21,FALSE))</f>
        <v/>
      </c>
      <c r="AM40" s="200" t="str">
        <f>IF(AM39="","",VLOOKUP(AM39,'シフト記号表（勤務時間帯）'!$D$6:$X$47,21,FALSE))</f>
        <v/>
      </c>
      <c r="AN40" s="200" t="str">
        <f>IF(AN39="","",VLOOKUP(AN39,'シフト記号表（勤務時間帯）'!$D$6:$X$47,21,FALSE))</f>
        <v/>
      </c>
      <c r="AO40" s="201" t="str">
        <f>IF(AO39="","",VLOOKUP(AO39,'シフト記号表（勤務時間帯）'!$D$6:$X$47,21,FALSE))</f>
        <v/>
      </c>
      <c r="AP40" s="199" t="str">
        <f>IF(AP39="","",VLOOKUP(AP39,'シフト記号表（勤務時間帯）'!$D$6:$X$47,21,FALSE))</f>
        <v/>
      </c>
      <c r="AQ40" s="200" t="str">
        <f>IF(AQ39="","",VLOOKUP(AQ39,'シフト記号表（勤務時間帯）'!$D$6:$X$47,21,FALSE))</f>
        <v/>
      </c>
      <c r="AR40" s="200" t="str">
        <f>IF(AR39="","",VLOOKUP(AR39,'シフト記号表（勤務時間帯）'!$D$6:$X$47,21,FALSE))</f>
        <v/>
      </c>
      <c r="AS40" s="200" t="str">
        <f>IF(AS39="","",VLOOKUP(AS39,'シフト記号表（勤務時間帯）'!$D$6:$X$47,21,FALSE))</f>
        <v/>
      </c>
      <c r="AT40" s="200" t="str">
        <f>IF(AT39="","",VLOOKUP(AT39,'シフト記号表（勤務時間帯）'!$D$6:$X$47,21,FALSE))</f>
        <v/>
      </c>
      <c r="AU40" s="200" t="str">
        <f>IF(AU39="","",VLOOKUP(AU39,'シフト記号表（勤務時間帯）'!$D$6:$X$47,21,FALSE))</f>
        <v/>
      </c>
      <c r="AV40" s="201" t="str">
        <f>IF(AV39="","",VLOOKUP(AV39,'シフト記号表（勤務時間帯）'!$D$6:$X$47,21,FALSE))</f>
        <v/>
      </c>
      <c r="AW40" s="199" t="str">
        <f>IF(AW39="","",VLOOKUP(AW39,'シフト記号表（勤務時間帯）'!$D$6:$X$47,21,FALSE))</f>
        <v/>
      </c>
      <c r="AX40" s="200" t="str">
        <f>IF(AX39="","",VLOOKUP(AX39,'シフト記号表（勤務時間帯）'!$D$6:$X$47,21,FALSE))</f>
        <v/>
      </c>
      <c r="AY40" s="200" t="str">
        <f>IF(AY39="","",VLOOKUP(AY39,'シフト記号表（勤務時間帯）'!$D$6:$X$47,21,FALSE))</f>
        <v/>
      </c>
      <c r="AZ40" s="693">
        <f>IF($BC$3="４週",SUM(U40:AV40),IF($BC$3="暦月",SUM(U40:AY40),""))</f>
        <v>0</v>
      </c>
      <c r="BA40" s="694"/>
      <c r="BB40" s="695">
        <f>IF($BC$3="４週",AZ40/4,IF($BC$3="暦月",(AZ40/($BC$8/7)),""))</f>
        <v>0</v>
      </c>
      <c r="BC40" s="694"/>
      <c r="BD40" s="687"/>
      <c r="BE40" s="688"/>
      <c r="BF40" s="688"/>
      <c r="BG40" s="688"/>
      <c r="BH40" s="689"/>
    </row>
    <row r="41" spans="2:60" ht="20.25" customHeight="1">
      <c r="B41" s="124"/>
      <c r="C41" s="678"/>
      <c r="D41" s="679"/>
      <c r="E41" s="680"/>
      <c r="F41" s="169"/>
      <c r="G41" s="165">
        <f>C39</f>
        <v>0</v>
      </c>
      <c r="H41" s="642"/>
      <c r="I41" s="659"/>
      <c r="J41" s="660"/>
      <c r="K41" s="660"/>
      <c r="L41" s="661"/>
      <c r="M41" s="649"/>
      <c r="N41" s="650"/>
      <c r="O41" s="651"/>
      <c r="P41" s="25" t="s">
        <v>74</v>
      </c>
      <c r="Q41" s="28"/>
      <c r="R41" s="28"/>
      <c r="S41" s="16"/>
      <c r="T41" s="56"/>
      <c r="U41" s="202" t="str">
        <f>IF(U39="","",VLOOKUP(U39,'シフト記号表（勤務時間帯）'!$D$6:$Z$47,23,FALSE))</f>
        <v/>
      </c>
      <c r="V41" s="203" t="str">
        <f>IF(V39="","",VLOOKUP(V39,'シフト記号表（勤務時間帯）'!$D$6:$Z$47,23,FALSE))</f>
        <v/>
      </c>
      <c r="W41" s="203" t="str">
        <f>IF(W39="","",VLOOKUP(W39,'シフト記号表（勤務時間帯）'!$D$6:$Z$47,23,FALSE))</f>
        <v/>
      </c>
      <c r="X41" s="203" t="str">
        <f>IF(X39="","",VLOOKUP(X39,'シフト記号表（勤務時間帯）'!$D$6:$Z$47,23,FALSE))</f>
        <v/>
      </c>
      <c r="Y41" s="203" t="str">
        <f>IF(Y39="","",VLOOKUP(Y39,'シフト記号表（勤務時間帯）'!$D$6:$Z$47,23,FALSE))</f>
        <v/>
      </c>
      <c r="Z41" s="203" t="str">
        <f>IF(Z39="","",VLOOKUP(Z39,'シフト記号表（勤務時間帯）'!$D$6:$Z$47,23,FALSE))</f>
        <v/>
      </c>
      <c r="AA41" s="204" t="str">
        <f>IF(AA39="","",VLOOKUP(AA39,'シフト記号表（勤務時間帯）'!$D$6:$Z$47,23,FALSE))</f>
        <v/>
      </c>
      <c r="AB41" s="202" t="str">
        <f>IF(AB39="","",VLOOKUP(AB39,'シフト記号表（勤務時間帯）'!$D$6:$Z$47,23,FALSE))</f>
        <v/>
      </c>
      <c r="AC41" s="203" t="str">
        <f>IF(AC39="","",VLOOKUP(AC39,'シフト記号表（勤務時間帯）'!$D$6:$Z$47,23,FALSE))</f>
        <v/>
      </c>
      <c r="AD41" s="203" t="str">
        <f>IF(AD39="","",VLOOKUP(AD39,'シフト記号表（勤務時間帯）'!$D$6:$Z$47,23,FALSE))</f>
        <v/>
      </c>
      <c r="AE41" s="203" t="str">
        <f>IF(AE39="","",VLOOKUP(AE39,'シフト記号表（勤務時間帯）'!$D$6:$Z$47,23,FALSE))</f>
        <v/>
      </c>
      <c r="AF41" s="203" t="str">
        <f>IF(AF39="","",VLOOKUP(AF39,'シフト記号表（勤務時間帯）'!$D$6:$Z$47,23,FALSE))</f>
        <v/>
      </c>
      <c r="AG41" s="203" t="str">
        <f>IF(AG39="","",VLOOKUP(AG39,'シフト記号表（勤務時間帯）'!$D$6:$Z$47,23,FALSE))</f>
        <v/>
      </c>
      <c r="AH41" s="204" t="str">
        <f>IF(AH39="","",VLOOKUP(AH39,'シフト記号表（勤務時間帯）'!$D$6:$Z$47,23,FALSE))</f>
        <v/>
      </c>
      <c r="AI41" s="202" t="str">
        <f>IF(AI39="","",VLOOKUP(AI39,'シフト記号表（勤務時間帯）'!$D$6:$Z$47,23,FALSE))</f>
        <v/>
      </c>
      <c r="AJ41" s="203" t="str">
        <f>IF(AJ39="","",VLOOKUP(AJ39,'シフト記号表（勤務時間帯）'!$D$6:$Z$47,23,FALSE))</f>
        <v/>
      </c>
      <c r="AK41" s="203" t="str">
        <f>IF(AK39="","",VLOOKUP(AK39,'シフト記号表（勤務時間帯）'!$D$6:$Z$47,23,FALSE))</f>
        <v/>
      </c>
      <c r="AL41" s="203" t="str">
        <f>IF(AL39="","",VLOOKUP(AL39,'シフト記号表（勤務時間帯）'!$D$6:$Z$47,23,FALSE))</f>
        <v/>
      </c>
      <c r="AM41" s="203" t="str">
        <f>IF(AM39="","",VLOOKUP(AM39,'シフト記号表（勤務時間帯）'!$D$6:$Z$47,23,FALSE))</f>
        <v/>
      </c>
      <c r="AN41" s="203" t="str">
        <f>IF(AN39="","",VLOOKUP(AN39,'シフト記号表（勤務時間帯）'!$D$6:$Z$47,23,FALSE))</f>
        <v/>
      </c>
      <c r="AO41" s="204" t="str">
        <f>IF(AO39="","",VLOOKUP(AO39,'シフト記号表（勤務時間帯）'!$D$6:$Z$47,23,FALSE))</f>
        <v/>
      </c>
      <c r="AP41" s="202" t="str">
        <f>IF(AP39="","",VLOOKUP(AP39,'シフト記号表（勤務時間帯）'!$D$6:$Z$47,23,FALSE))</f>
        <v/>
      </c>
      <c r="AQ41" s="203" t="str">
        <f>IF(AQ39="","",VLOOKUP(AQ39,'シフト記号表（勤務時間帯）'!$D$6:$Z$47,23,FALSE))</f>
        <v/>
      </c>
      <c r="AR41" s="203" t="str">
        <f>IF(AR39="","",VLOOKUP(AR39,'シフト記号表（勤務時間帯）'!$D$6:$Z$47,23,FALSE))</f>
        <v/>
      </c>
      <c r="AS41" s="203" t="str">
        <f>IF(AS39="","",VLOOKUP(AS39,'シフト記号表（勤務時間帯）'!$D$6:$Z$47,23,FALSE))</f>
        <v/>
      </c>
      <c r="AT41" s="203" t="str">
        <f>IF(AT39="","",VLOOKUP(AT39,'シフト記号表（勤務時間帯）'!$D$6:$Z$47,23,FALSE))</f>
        <v/>
      </c>
      <c r="AU41" s="203" t="str">
        <f>IF(AU39="","",VLOOKUP(AU39,'シフト記号表（勤務時間帯）'!$D$6:$Z$47,23,FALSE))</f>
        <v/>
      </c>
      <c r="AV41" s="204" t="str">
        <f>IF(AV39="","",VLOOKUP(AV39,'シフト記号表（勤務時間帯）'!$D$6:$Z$47,23,FALSE))</f>
        <v/>
      </c>
      <c r="AW41" s="202" t="str">
        <f>IF(AW39="","",VLOOKUP(AW39,'シフト記号表（勤務時間帯）'!$D$6:$Z$47,23,FALSE))</f>
        <v/>
      </c>
      <c r="AX41" s="203" t="str">
        <f>IF(AX39="","",VLOOKUP(AX39,'シフト記号表（勤務時間帯）'!$D$6:$Z$47,23,FALSE))</f>
        <v/>
      </c>
      <c r="AY41" s="203" t="str">
        <f>IF(AY39="","",VLOOKUP(AY39,'シフト記号表（勤務時間帯）'!$D$6:$Z$47,23,FALSE))</f>
        <v/>
      </c>
      <c r="AZ41" s="696">
        <f>IF($BC$3="４週",SUM(U41:AV41),IF($BC$3="暦月",SUM(U41:AY41),""))</f>
        <v>0</v>
      </c>
      <c r="BA41" s="697"/>
      <c r="BB41" s="698">
        <f>IF($BC$3="４週",AZ41/4,IF($BC$3="暦月",(AZ41/($BC$8/7)),""))</f>
        <v>0</v>
      </c>
      <c r="BC41" s="697"/>
      <c r="BD41" s="690"/>
      <c r="BE41" s="691"/>
      <c r="BF41" s="691"/>
      <c r="BG41" s="691"/>
      <c r="BH41" s="692"/>
    </row>
    <row r="42" spans="2:60" ht="20.25" customHeight="1">
      <c r="B42" s="125"/>
      <c r="C42" s="672"/>
      <c r="D42" s="673"/>
      <c r="E42" s="674"/>
      <c r="F42" s="168"/>
      <c r="G42" s="164"/>
      <c r="H42" s="640"/>
      <c r="I42" s="653"/>
      <c r="J42" s="654"/>
      <c r="K42" s="654"/>
      <c r="L42" s="655"/>
      <c r="M42" s="643"/>
      <c r="N42" s="644"/>
      <c r="O42" s="645"/>
      <c r="P42" s="21" t="s">
        <v>18</v>
      </c>
      <c r="Q42" s="27"/>
      <c r="R42" s="27"/>
      <c r="S42" s="15"/>
      <c r="T42" s="55"/>
      <c r="U42" s="205"/>
      <c r="V42" s="206"/>
      <c r="W42" s="206"/>
      <c r="X42" s="206"/>
      <c r="Y42" s="206"/>
      <c r="Z42" s="206"/>
      <c r="AA42" s="207"/>
      <c r="AB42" s="205"/>
      <c r="AC42" s="206"/>
      <c r="AD42" s="206"/>
      <c r="AE42" s="206"/>
      <c r="AF42" s="206"/>
      <c r="AG42" s="206"/>
      <c r="AH42" s="207"/>
      <c r="AI42" s="205"/>
      <c r="AJ42" s="206"/>
      <c r="AK42" s="206"/>
      <c r="AL42" s="206"/>
      <c r="AM42" s="206"/>
      <c r="AN42" s="206"/>
      <c r="AO42" s="207"/>
      <c r="AP42" s="205"/>
      <c r="AQ42" s="206"/>
      <c r="AR42" s="206"/>
      <c r="AS42" s="206"/>
      <c r="AT42" s="206"/>
      <c r="AU42" s="206"/>
      <c r="AV42" s="207"/>
      <c r="AW42" s="205"/>
      <c r="AX42" s="206"/>
      <c r="AY42" s="206"/>
      <c r="AZ42" s="652"/>
      <c r="BA42" s="639"/>
      <c r="BB42" s="638"/>
      <c r="BC42" s="639"/>
      <c r="BD42" s="684"/>
      <c r="BE42" s="685"/>
      <c r="BF42" s="685"/>
      <c r="BG42" s="685"/>
      <c r="BH42" s="686"/>
    </row>
    <row r="43" spans="2:60" ht="20.25" customHeight="1">
      <c r="B43" s="123">
        <f>B40+1</f>
        <v>8</v>
      </c>
      <c r="C43" s="675"/>
      <c r="D43" s="676"/>
      <c r="E43" s="677"/>
      <c r="F43" s="168">
        <f>C42</f>
        <v>0</v>
      </c>
      <c r="G43" s="164"/>
      <c r="H43" s="641"/>
      <c r="I43" s="656"/>
      <c r="J43" s="657"/>
      <c r="K43" s="657"/>
      <c r="L43" s="658"/>
      <c r="M43" s="646"/>
      <c r="N43" s="647"/>
      <c r="O43" s="648"/>
      <c r="P43" s="23" t="s">
        <v>73</v>
      </c>
      <c r="Q43" s="24"/>
      <c r="R43" s="24"/>
      <c r="S43" s="19"/>
      <c r="T43" s="53"/>
      <c r="U43" s="199" t="str">
        <f>IF(U42="","",VLOOKUP(U42,'シフト記号表（勤務時間帯）'!$D$6:$X$47,21,FALSE))</f>
        <v/>
      </c>
      <c r="V43" s="200" t="str">
        <f>IF(V42="","",VLOOKUP(V42,'シフト記号表（勤務時間帯）'!$D$6:$X$47,21,FALSE))</f>
        <v/>
      </c>
      <c r="W43" s="200" t="str">
        <f>IF(W42="","",VLOOKUP(W42,'シフト記号表（勤務時間帯）'!$D$6:$X$47,21,FALSE))</f>
        <v/>
      </c>
      <c r="X43" s="200" t="str">
        <f>IF(X42="","",VLOOKUP(X42,'シフト記号表（勤務時間帯）'!$D$6:$X$47,21,FALSE))</f>
        <v/>
      </c>
      <c r="Y43" s="200" t="str">
        <f>IF(Y42="","",VLOOKUP(Y42,'シフト記号表（勤務時間帯）'!$D$6:$X$47,21,FALSE))</f>
        <v/>
      </c>
      <c r="Z43" s="200" t="str">
        <f>IF(Z42="","",VLOOKUP(Z42,'シフト記号表（勤務時間帯）'!$D$6:$X$47,21,FALSE))</f>
        <v/>
      </c>
      <c r="AA43" s="201" t="str">
        <f>IF(AA42="","",VLOOKUP(AA42,'シフト記号表（勤務時間帯）'!$D$6:$X$47,21,FALSE))</f>
        <v/>
      </c>
      <c r="AB43" s="199" t="str">
        <f>IF(AB42="","",VLOOKUP(AB42,'シフト記号表（勤務時間帯）'!$D$6:$X$47,21,FALSE))</f>
        <v/>
      </c>
      <c r="AC43" s="200" t="str">
        <f>IF(AC42="","",VLOOKUP(AC42,'シフト記号表（勤務時間帯）'!$D$6:$X$47,21,FALSE))</f>
        <v/>
      </c>
      <c r="AD43" s="200" t="str">
        <f>IF(AD42="","",VLOOKUP(AD42,'シフト記号表（勤務時間帯）'!$D$6:$X$47,21,FALSE))</f>
        <v/>
      </c>
      <c r="AE43" s="200" t="str">
        <f>IF(AE42="","",VLOOKUP(AE42,'シフト記号表（勤務時間帯）'!$D$6:$X$47,21,FALSE))</f>
        <v/>
      </c>
      <c r="AF43" s="200" t="str">
        <f>IF(AF42="","",VLOOKUP(AF42,'シフト記号表（勤務時間帯）'!$D$6:$X$47,21,FALSE))</f>
        <v/>
      </c>
      <c r="AG43" s="200" t="str">
        <f>IF(AG42="","",VLOOKUP(AG42,'シフト記号表（勤務時間帯）'!$D$6:$X$47,21,FALSE))</f>
        <v/>
      </c>
      <c r="AH43" s="201" t="str">
        <f>IF(AH42="","",VLOOKUP(AH42,'シフト記号表（勤務時間帯）'!$D$6:$X$47,21,FALSE))</f>
        <v/>
      </c>
      <c r="AI43" s="199" t="str">
        <f>IF(AI42="","",VLOOKUP(AI42,'シフト記号表（勤務時間帯）'!$D$6:$X$47,21,FALSE))</f>
        <v/>
      </c>
      <c r="AJ43" s="200" t="str">
        <f>IF(AJ42="","",VLOOKUP(AJ42,'シフト記号表（勤務時間帯）'!$D$6:$X$47,21,FALSE))</f>
        <v/>
      </c>
      <c r="AK43" s="200" t="str">
        <f>IF(AK42="","",VLOOKUP(AK42,'シフト記号表（勤務時間帯）'!$D$6:$X$47,21,FALSE))</f>
        <v/>
      </c>
      <c r="AL43" s="200" t="str">
        <f>IF(AL42="","",VLOOKUP(AL42,'シフト記号表（勤務時間帯）'!$D$6:$X$47,21,FALSE))</f>
        <v/>
      </c>
      <c r="AM43" s="200" t="str">
        <f>IF(AM42="","",VLOOKUP(AM42,'シフト記号表（勤務時間帯）'!$D$6:$X$47,21,FALSE))</f>
        <v/>
      </c>
      <c r="AN43" s="200" t="str">
        <f>IF(AN42="","",VLOOKUP(AN42,'シフト記号表（勤務時間帯）'!$D$6:$X$47,21,FALSE))</f>
        <v/>
      </c>
      <c r="AO43" s="201" t="str">
        <f>IF(AO42="","",VLOOKUP(AO42,'シフト記号表（勤務時間帯）'!$D$6:$X$47,21,FALSE))</f>
        <v/>
      </c>
      <c r="AP43" s="199" t="str">
        <f>IF(AP42="","",VLOOKUP(AP42,'シフト記号表（勤務時間帯）'!$D$6:$X$47,21,FALSE))</f>
        <v/>
      </c>
      <c r="AQ43" s="200" t="str">
        <f>IF(AQ42="","",VLOOKUP(AQ42,'シフト記号表（勤務時間帯）'!$D$6:$X$47,21,FALSE))</f>
        <v/>
      </c>
      <c r="AR43" s="200" t="str">
        <f>IF(AR42="","",VLOOKUP(AR42,'シフト記号表（勤務時間帯）'!$D$6:$X$47,21,FALSE))</f>
        <v/>
      </c>
      <c r="AS43" s="200" t="str">
        <f>IF(AS42="","",VLOOKUP(AS42,'シフト記号表（勤務時間帯）'!$D$6:$X$47,21,FALSE))</f>
        <v/>
      </c>
      <c r="AT43" s="200" t="str">
        <f>IF(AT42="","",VLOOKUP(AT42,'シフト記号表（勤務時間帯）'!$D$6:$X$47,21,FALSE))</f>
        <v/>
      </c>
      <c r="AU43" s="200" t="str">
        <f>IF(AU42="","",VLOOKUP(AU42,'シフト記号表（勤務時間帯）'!$D$6:$X$47,21,FALSE))</f>
        <v/>
      </c>
      <c r="AV43" s="201" t="str">
        <f>IF(AV42="","",VLOOKUP(AV42,'シフト記号表（勤務時間帯）'!$D$6:$X$47,21,FALSE))</f>
        <v/>
      </c>
      <c r="AW43" s="199" t="str">
        <f>IF(AW42="","",VLOOKUP(AW42,'シフト記号表（勤務時間帯）'!$D$6:$X$47,21,FALSE))</f>
        <v/>
      </c>
      <c r="AX43" s="200" t="str">
        <f>IF(AX42="","",VLOOKUP(AX42,'シフト記号表（勤務時間帯）'!$D$6:$X$47,21,FALSE))</f>
        <v/>
      </c>
      <c r="AY43" s="200" t="str">
        <f>IF(AY42="","",VLOOKUP(AY42,'シフト記号表（勤務時間帯）'!$D$6:$X$47,21,FALSE))</f>
        <v/>
      </c>
      <c r="AZ43" s="693">
        <f>IF($BC$3="４週",SUM(U43:AV43),IF($BC$3="暦月",SUM(U43:AY43),""))</f>
        <v>0</v>
      </c>
      <c r="BA43" s="694"/>
      <c r="BB43" s="695">
        <f>IF($BC$3="４週",AZ43/4,IF($BC$3="暦月",(AZ43/($BC$8/7)),""))</f>
        <v>0</v>
      </c>
      <c r="BC43" s="694"/>
      <c r="BD43" s="687"/>
      <c r="BE43" s="688"/>
      <c r="BF43" s="688"/>
      <c r="BG43" s="688"/>
      <c r="BH43" s="689"/>
    </row>
    <row r="44" spans="2:60" ht="20.25" customHeight="1">
      <c r="B44" s="124"/>
      <c r="C44" s="678"/>
      <c r="D44" s="679"/>
      <c r="E44" s="680"/>
      <c r="F44" s="169"/>
      <c r="G44" s="165">
        <f>C42</f>
        <v>0</v>
      </c>
      <c r="H44" s="642"/>
      <c r="I44" s="659"/>
      <c r="J44" s="660"/>
      <c r="K44" s="660"/>
      <c r="L44" s="661"/>
      <c r="M44" s="649"/>
      <c r="N44" s="650"/>
      <c r="O44" s="651"/>
      <c r="P44" s="25" t="s">
        <v>74</v>
      </c>
      <c r="Q44" s="29"/>
      <c r="R44" s="29"/>
      <c r="S44" s="17"/>
      <c r="T44" s="54"/>
      <c r="U44" s="202" t="str">
        <f>IF(U42="","",VLOOKUP(U42,'シフト記号表（勤務時間帯）'!$D$6:$Z$47,23,FALSE))</f>
        <v/>
      </c>
      <c r="V44" s="203" t="str">
        <f>IF(V42="","",VLOOKUP(V42,'シフト記号表（勤務時間帯）'!$D$6:$Z$47,23,FALSE))</f>
        <v/>
      </c>
      <c r="W44" s="203" t="str">
        <f>IF(W42="","",VLOOKUP(W42,'シフト記号表（勤務時間帯）'!$D$6:$Z$47,23,FALSE))</f>
        <v/>
      </c>
      <c r="X44" s="203" t="str">
        <f>IF(X42="","",VLOOKUP(X42,'シフト記号表（勤務時間帯）'!$D$6:$Z$47,23,FALSE))</f>
        <v/>
      </c>
      <c r="Y44" s="203" t="str">
        <f>IF(Y42="","",VLOOKUP(Y42,'シフト記号表（勤務時間帯）'!$D$6:$Z$47,23,FALSE))</f>
        <v/>
      </c>
      <c r="Z44" s="203" t="str">
        <f>IF(Z42="","",VLOOKUP(Z42,'シフト記号表（勤務時間帯）'!$D$6:$Z$47,23,FALSE))</f>
        <v/>
      </c>
      <c r="AA44" s="204" t="str">
        <f>IF(AA42="","",VLOOKUP(AA42,'シフト記号表（勤務時間帯）'!$D$6:$Z$47,23,FALSE))</f>
        <v/>
      </c>
      <c r="AB44" s="202" t="str">
        <f>IF(AB42="","",VLOOKUP(AB42,'シフト記号表（勤務時間帯）'!$D$6:$Z$47,23,FALSE))</f>
        <v/>
      </c>
      <c r="AC44" s="203" t="str">
        <f>IF(AC42="","",VLOOKUP(AC42,'シフト記号表（勤務時間帯）'!$D$6:$Z$47,23,FALSE))</f>
        <v/>
      </c>
      <c r="AD44" s="203" t="str">
        <f>IF(AD42="","",VLOOKUP(AD42,'シフト記号表（勤務時間帯）'!$D$6:$Z$47,23,FALSE))</f>
        <v/>
      </c>
      <c r="AE44" s="203" t="str">
        <f>IF(AE42="","",VLOOKUP(AE42,'シフト記号表（勤務時間帯）'!$D$6:$Z$47,23,FALSE))</f>
        <v/>
      </c>
      <c r="AF44" s="203" t="str">
        <f>IF(AF42="","",VLOOKUP(AF42,'シフト記号表（勤務時間帯）'!$D$6:$Z$47,23,FALSE))</f>
        <v/>
      </c>
      <c r="AG44" s="203" t="str">
        <f>IF(AG42="","",VLOOKUP(AG42,'シフト記号表（勤務時間帯）'!$D$6:$Z$47,23,FALSE))</f>
        <v/>
      </c>
      <c r="AH44" s="204" t="str">
        <f>IF(AH42="","",VLOOKUP(AH42,'シフト記号表（勤務時間帯）'!$D$6:$Z$47,23,FALSE))</f>
        <v/>
      </c>
      <c r="AI44" s="202" t="str">
        <f>IF(AI42="","",VLOOKUP(AI42,'シフト記号表（勤務時間帯）'!$D$6:$Z$47,23,FALSE))</f>
        <v/>
      </c>
      <c r="AJ44" s="203" t="str">
        <f>IF(AJ42="","",VLOOKUP(AJ42,'シフト記号表（勤務時間帯）'!$D$6:$Z$47,23,FALSE))</f>
        <v/>
      </c>
      <c r="AK44" s="203" t="str">
        <f>IF(AK42="","",VLOOKUP(AK42,'シフト記号表（勤務時間帯）'!$D$6:$Z$47,23,FALSE))</f>
        <v/>
      </c>
      <c r="AL44" s="203" t="str">
        <f>IF(AL42="","",VLOOKUP(AL42,'シフト記号表（勤務時間帯）'!$D$6:$Z$47,23,FALSE))</f>
        <v/>
      </c>
      <c r="AM44" s="203" t="str">
        <f>IF(AM42="","",VLOOKUP(AM42,'シフト記号表（勤務時間帯）'!$D$6:$Z$47,23,FALSE))</f>
        <v/>
      </c>
      <c r="AN44" s="203" t="str">
        <f>IF(AN42="","",VLOOKUP(AN42,'シフト記号表（勤務時間帯）'!$D$6:$Z$47,23,FALSE))</f>
        <v/>
      </c>
      <c r="AO44" s="204" t="str">
        <f>IF(AO42="","",VLOOKUP(AO42,'シフト記号表（勤務時間帯）'!$D$6:$Z$47,23,FALSE))</f>
        <v/>
      </c>
      <c r="AP44" s="202" t="str">
        <f>IF(AP42="","",VLOOKUP(AP42,'シフト記号表（勤務時間帯）'!$D$6:$Z$47,23,FALSE))</f>
        <v/>
      </c>
      <c r="AQ44" s="203" t="str">
        <f>IF(AQ42="","",VLOOKUP(AQ42,'シフト記号表（勤務時間帯）'!$D$6:$Z$47,23,FALSE))</f>
        <v/>
      </c>
      <c r="AR44" s="203" t="str">
        <f>IF(AR42="","",VLOOKUP(AR42,'シフト記号表（勤務時間帯）'!$D$6:$Z$47,23,FALSE))</f>
        <v/>
      </c>
      <c r="AS44" s="203" t="str">
        <f>IF(AS42="","",VLOOKUP(AS42,'シフト記号表（勤務時間帯）'!$D$6:$Z$47,23,FALSE))</f>
        <v/>
      </c>
      <c r="AT44" s="203" t="str">
        <f>IF(AT42="","",VLOOKUP(AT42,'シフト記号表（勤務時間帯）'!$D$6:$Z$47,23,FALSE))</f>
        <v/>
      </c>
      <c r="AU44" s="203" t="str">
        <f>IF(AU42="","",VLOOKUP(AU42,'シフト記号表（勤務時間帯）'!$D$6:$Z$47,23,FALSE))</f>
        <v/>
      </c>
      <c r="AV44" s="204" t="str">
        <f>IF(AV42="","",VLOOKUP(AV42,'シフト記号表（勤務時間帯）'!$D$6:$Z$47,23,FALSE))</f>
        <v/>
      </c>
      <c r="AW44" s="202" t="str">
        <f>IF(AW42="","",VLOOKUP(AW42,'シフト記号表（勤務時間帯）'!$D$6:$Z$47,23,FALSE))</f>
        <v/>
      </c>
      <c r="AX44" s="203" t="str">
        <f>IF(AX42="","",VLOOKUP(AX42,'シフト記号表（勤務時間帯）'!$D$6:$Z$47,23,FALSE))</f>
        <v/>
      </c>
      <c r="AY44" s="203" t="str">
        <f>IF(AY42="","",VLOOKUP(AY42,'シフト記号表（勤務時間帯）'!$D$6:$Z$47,23,FALSE))</f>
        <v/>
      </c>
      <c r="AZ44" s="696">
        <f>IF($BC$3="４週",SUM(U44:AV44),IF($BC$3="暦月",SUM(U44:AY44),""))</f>
        <v>0</v>
      </c>
      <c r="BA44" s="697"/>
      <c r="BB44" s="698">
        <f>IF($BC$3="４週",AZ44/4,IF($BC$3="暦月",(AZ44/($BC$8/7)),""))</f>
        <v>0</v>
      </c>
      <c r="BC44" s="697"/>
      <c r="BD44" s="690"/>
      <c r="BE44" s="691"/>
      <c r="BF44" s="691"/>
      <c r="BG44" s="691"/>
      <c r="BH44" s="692"/>
    </row>
    <row r="45" spans="2:60" ht="20.25" customHeight="1">
      <c r="B45" s="125"/>
      <c r="C45" s="672"/>
      <c r="D45" s="673"/>
      <c r="E45" s="674"/>
      <c r="F45" s="168"/>
      <c r="G45" s="164"/>
      <c r="H45" s="640"/>
      <c r="I45" s="653"/>
      <c r="J45" s="654"/>
      <c r="K45" s="654"/>
      <c r="L45" s="655"/>
      <c r="M45" s="643"/>
      <c r="N45" s="644"/>
      <c r="O45" s="645"/>
      <c r="P45" s="21" t="s">
        <v>18</v>
      </c>
      <c r="Q45" s="27"/>
      <c r="R45" s="27"/>
      <c r="S45" s="15"/>
      <c r="T45" s="55"/>
      <c r="U45" s="205"/>
      <c r="V45" s="206"/>
      <c r="W45" s="206"/>
      <c r="X45" s="206"/>
      <c r="Y45" s="206"/>
      <c r="Z45" s="206"/>
      <c r="AA45" s="207"/>
      <c r="AB45" s="205"/>
      <c r="AC45" s="206"/>
      <c r="AD45" s="206"/>
      <c r="AE45" s="206"/>
      <c r="AF45" s="206"/>
      <c r="AG45" s="206"/>
      <c r="AH45" s="207"/>
      <c r="AI45" s="205"/>
      <c r="AJ45" s="206"/>
      <c r="AK45" s="206"/>
      <c r="AL45" s="206"/>
      <c r="AM45" s="206"/>
      <c r="AN45" s="206"/>
      <c r="AO45" s="207"/>
      <c r="AP45" s="205"/>
      <c r="AQ45" s="206"/>
      <c r="AR45" s="206"/>
      <c r="AS45" s="206"/>
      <c r="AT45" s="206"/>
      <c r="AU45" s="206"/>
      <c r="AV45" s="207"/>
      <c r="AW45" s="205"/>
      <c r="AX45" s="206"/>
      <c r="AY45" s="206"/>
      <c r="AZ45" s="652"/>
      <c r="BA45" s="639"/>
      <c r="BB45" s="638"/>
      <c r="BC45" s="639"/>
      <c r="BD45" s="684"/>
      <c r="BE45" s="685"/>
      <c r="BF45" s="685"/>
      <c r="BG45" s="685"/>
      <c r="BH45" s="686"/>
    </row>
    <row r="46" spans="2:60" ht="20.25" customHeight="1">
      <c r="B46" s="123">
        <f>B43+1</f>
        <v>9</v>
      </c>
      <c r="C46" s="675"/>
      <c r="D46" s="676"/>
      <c r="E46" s="677"/>
      <c r="F46" s="168">
        <f>C45</f>
        <v>0</v>
      </c>
      <c r="G46" s="164"/>
      <c r="H46" s="641"/>
      <c r="I46" s="656"/>
      <c r="J46" s="657"/>
      <c r="K46" s="657"/>
      <c r="L46" s="658"/>
      <c r="M46" s="646"/>
      <c r="N46" s="647"/>
      <c r="O46" s="648"/>
      <c r="P46" s="23" t="s">
        <v>73</v>
      </c>
      <c r="Q46" s="24"/>
      <c r="R46" s="24"/>
      <c r="S46" s="19"/>
      <c r="T46" s="53"/>
      <c r="U46" s="199" t="str">
        <f>IF(U45="","",VLOOKUP(U45,'シフト記号表（勤務時間帯）'!$D$6:$X$47,21,FALSE))</f>
        <v/>
      </c>
      <c r="V46" s="200" t="str">
        <f>IF(V45="","",VLOOKUP(V45,'シフト記号表（勤務時間帯）'!$D$6:$X$47,21,FALSE))</f>
        <v/>
      </c>
      <c r="W46" s="200" t="str">
        <f>IF(W45="","",VLOOKUP(W45,'シフト記号表（勤務時間帯）'!$D$6:$X$47,21,FALSE))</f>
        <v/>
      </c>
      <c r="X46" s="200" t="str">
        <f>IF(X45="","",VLOOKUP(X45,'シフト記号表（勤務時間帯）'!$D$6:$X$47,21,FALSE))</f>
        <v/>
      </c>
      <c r="Y46" s="200" t="str">
        <f>IF(Y45="","",VLOOKUP(Y45,'シフト記号表（勤務時間帯）'!$D$6:$X$47,21,FALSE))</f>
        <v/>
      </c>
      <c r="Z46" s="200" t="str">
        <f>IF(Z45="","",VLOOKUP(Z45,'シフト記号表（勤務時間帯）'!$D$6:$X$47,21,FALSE))</f>
        <v/>
      </c>
      <c r="AA46" s="201" t="str">
        <f>IF(AA45="","",VLOOKUP(AA45,'シフト記号表（勤務時間帯）'!$D$6:$X$47,21,FALSE))</f>
        <v/>
      </c>
      <c r="AB46" s="199" t="str">
        <f>IF(AB45="","",VLOOKUP(AB45,'シフト記号表（勤務時間帯）'!$D$6:$X$47,21,FALSE))</f>
        <v/>
      </c>
      <c r="AC46" s="200" t="str">
        <f>IF(AC45="","",VLOOKUP(AC45,'シフト記号表（勤務時間帯）'!$D$6:$X$47,21,FALSE))</f>
        <v/>
      </c>
      <c r="AD46" s="200" t="str">
        <f>IF(AD45="","",VLOOKUP(AD45,'シフト記号表（勤務時間帯）'!$D$6:$X$47,21,FALSE))</f>
        <v/>
      </c>
      <c r="AE46" s="200" t="str">
        <f>IF(AE45="","",VLOOKUP(AE45,'シフト記号表（勤務時間帯）'!$D$6:$X$47,21,FALSE))</f>
        <v/>
      </c>
      <c r="AF46" s="200" t="str">
        <f>IF(AF45="","",VLOOKUP(AF45,'シフト記号表（勤務時間帯）'!$D$6:$X$47,21,FALSE))</f>
        <v/>
      </c>
      <c r="AG46" s="200" t="str">
        <f>IF(AG45="","",VLOOKUP(AG45,'シフト記号表（勤務時間帯）'!$D$6:$X$47,21,FALSE))</f>
        <v/>
      </c>
      <c r="AH46" s="201" t="str">
        <f>IF(AH45="","",VLOOKUP(AH45,'シフト記号表（勤務時間帯）'!$D$6:$X$47,21,FALSE))</f>
        <v/>
      </c>
      <c r="AI46" s="199" t="str">
        <f>IF(AI45="","",VLOOKUP(AI45,'シフト記号表（勤務時間帯）'!$D$6:$X$47,21,FALSE))</f>
        <v/>
      </c>
      <c r="AJ46" s="200" t="str">
        <f>IF(AJ45="","",VLOOKUP(AJ45,'シフト記号表（勤務時間帯）'!$D$6:$X$47,21,FALSE))</f>
        <v/>
      </c>
      <c r="AK46" s="200" t="str">
        <f>IF(AK45="","",VLOOKUP(AK45,'シフト記号表（勤務時間帯）'!$D$6:$X$47,21,FALSE))</f>
        <v/>
      </c>
      <c r="AL46" s="200" t="str">
        <f>IF(AL45="","",VLOOKUP(AL45,'シフト記号表（勤務時間帯）'!$D$6:$X$47,21,FALSE))</f>
        <v/>
      </c>
      <c r="AM46" s="200" t="str">
        <f>IF(AM45="","",VLOOKUP(AM45,'シフト記号表（勤務時間帯）'!$D$6:$X$47,21,FALSE))</f>
        <v/>
      </c>
      <c r="AN46" s="200" t="str">
        <f>IF(AN45="","",VLOOKUP(AN45,'シフト記号表（勤務時間帯）'!$D$6:$X$47,21,FALSE))</f>
        <v/>
      </c>
      <c r="AO46" s="201" t="str">
        <f>IF(AO45="","",VLOOKUP(AO45,'シフト記号表（勤務時間帯）'!$D$6:$X$47,21,FALSE))</f>
        <v/>
      </c>
      <c r="AP46" s="199" t="str">
        <f>IF(AP45="","",VLOOKUP(AP45,'シフト記号表（勤務時間帯）'!$D$6:$X$47,21,FALSE))</f>
        <v/>
      </c>
      <c r="AQ46" s="200" t="str">
        <f>IF(AQ45="","",VLOOKUP(AQ45,'シフト記号表（勤務時間帯）'!$D$6:$X$47,21,FALSE))</f>
        <v/>
      </c>
      <c r="AR46" s="200" t="str">
        <f>IF(AR45="","",VLOOKUP(AR45,'シフト記号表（勤務時間帯）'!$D$6:$X$47,21,FALSE))</f>
        <v/>
      </c>
      <c r="AS46" s="200" t="str">
        <f>IF(AS45="","",VLOOKUP(AS45,'シフト記号表（勤務時間帯）'!$D$6:$X$47,21,FALSE))</f>
        <v/>
      </c>
      <c r="AT46" s="200" t="str">
        <f>IF(AT45="","",VLOOKUP(AT45,'シフト記号表（勤務時間帯）'!$D$6:$X$47,21,FALSE))</f>
        <v/>
      </c>
      <c r="AU46" s="200" t="str">
        <f>IF(AU45="","",VLOOKUP(AU45,'シフト記号表（勤務時間帯）'!$D$6:$X$47,21,FALSE))</f>
        <v/>
      </c>
      <c r="AV46" s="201" t="str">
        <f>IF(AV45="","",VLOOKUP(AV45,'シフト記号表（勤務時間帯）'!$D$6:$X$47,21,FALSE))</f>
        <v/>
      </c>
      <c r="AW46" s="199" t="str">
        <f>IF(AW45="","",VLOOKUP(AW45,'シフト記号表（勤務時間帯）'!$D$6:$X$47,21,FALSE))</f>
        <v/>
      </c>
      <c r="AX46" s="200" t="str">
        <f>IF(AX45="","",VLOOKUP(AX45,'シフト記号表（勤務時間帯）'!$D$6:$X$47,21,FALSE))</f>
        <v/>
      </c>
      <c r="AY46" s="200" t="str">
        <f>IF(AY45="","",VLOOKUP(AY45,'シフト記号表（勤務時間帯）'!$D$6:$X$47,21,FALSE))</f>
        <v/>
      </c>
      <c r="AZ46" s="693">
        <f>IF($BC$3="４週",SUM(U46:AV46),IF($BC$3="暦月",SUM(U46:AY46),""))</f>
        <v>0</v>
      </c>
      <c r="BA46" s="694"/>
      <c r="BB46" s="695">
        <f>IF($BC$3="４週",AZ46/4,IF($BC$3="暦月",(AZ46/($BC$8/7)),""))</f>
        <v>0</v>
      </c>
      <c r="BC46" s="694"/>
      <c r="BD46" s="687"/>
      <c r="BE46" s="688"/>
      <c r="BF46" s="688"/>
      <c r="BG46" s="688"/>
      <c r="BH46" s="689"/>
    </row>
    <row r="47" spans="2:60" ht="20.25" customHeight="1">
      <c r="B47" s="124"/>
      <c r="C47" s="678"/>
      <c r="D47" s="679"/>
      <c r="E47" s="680"/>
      <c r="F47" s="169"/>
      <c r="G47" s="165">
        <f>C45</f>
        <v>0</v>
      </c>
      <c r="H47" s="642"/>
      <c r="I47" s="659"/>
      <c r="J47" s="660"/>
      <c r="K47" s="660"/>
      <c r="L47" s="661"/>
      <c r="M47" s="649"/>
      <c r="N47" s="650"/>
      <c r="O47" s="651"/>
      <c r="P47" s="25" t="s">
        <v>74</v>
      </c>
      <c r="Q47" s="26"/>
      <c r="R47" s="26"/>
      <c r="S47" s="18"/>
      <c r="T47" s="57"/>
      <c r="U47" s="202" t="str">
        <f>IF(U45="","",VLOOKUP(U45,'シフト記号表（勤務時間帯）'!$D$6:$Z$47,23,FALSE))</f>
        <v/>
      </c>
      <c r="V47" s="203" t="str">
        <f>IF(V45="","",VLOOKUP(V45,'シフト記号表（勤務時間帯）'!$D$6:$Z$47,23,FALSE))</f>
        <v/>
      </c>
      <c r="W47" s="203" t="str">
        <f>IF(W45="","",VLOOKUP(W45,'シフト記号表（勤務時間帯）'!$D$6:$Z$47,23,FALSE))</f>
        <v/>
      </c>
      <c r="X47" s="203" t="str">
        <f>IF(X45="","",VLOOKUP(X45,'シフト記号表（勤務時間帯）'!$D$6:$Z$47,23,FALSE))</f>
        <v/>
      </c>
      <c r="Y47" s="203" t="str">
        <f>IF(Y45="","",VLOOKUP(Y45,'シフト記号表（勤務時間帯）'!$D$6:$Z$47,23,FALSE))</f>
        <v/>
      </c>
      <c r="Z47" s="203" t="str">
        <f>IF(Z45="","",VLOOKUP(Z45,'シフト記号表（勤務時間帯）'!$D$6:$Z$47,23,FALSE))</f>
        <v/>
      </c>
      <c r="AA47" s="204" t="str">
        <f>IF(AA45="","",VLOOKUP(AA45,'シフト記号表（勤務時間帯）'!$D$6:$Z$47,23,FALSE))</f>
        <v/>
      </c>
      <c r="AB47" s="202" t="str">
        <f>IF(AB45="","",VLOOKUP(AB45,'シフト記号表（勤務時間帯）'!$D$6:$Z$47,23,FALSE))</f>
        <v/>
      </c>
      <c r="AC47" s="203" t="str">
        <f>IF(AC45="","",VLOOKUP(AC45,'シフト記号表（勤務時間帯）'!$D$6:$Z$47,23,FALSE))</f>
        <v/>
      </c>
      <c r="AD47" s="203" t="str">
        <f>IF(AD45="","",VLOOKUP(AD45,'シフト記号表（勤務時間帯）'!$D$6:$Z$47,23,FALSE))</f>
        <v/>
      </c>
      <c r="AE47" s="203" t="str">
        <f>IF(AE45="","",VLOOKUP(AE45,'シフト記号表（勤務時間帯）'!$D$6:$Z$47,23,FALSE))</f>
        <v/>
      </c>
      <c r="AF47" s="203" t="str">
        <f>IF(AF45="","",VLOOKUP(AF45,'シフト記号表（勤務時間帯）'!$D$6:$Z$47,23,FALSE))</f>
        <v/>
      </c>
      <c r="AG47" s="203" t="str">
        <f>IF(AG45="","",VLOOKUP(AG45,'シフト記号表（勤務時間帯）'!$D$6:$Z$47,23,FALSE))</f>
        <v/>
      </c>
      <c r="AH47" s="204" t="str">
        <f>IF(AH45="","",VLOOKUP(AH45,'シフト記号表（勤務時間帯）'!$D$6:$Z$47,23,FALSE))</f>
        <v/>
      </c>
      <c r="AI47" s="202" t="str">
        <f>IF(AI45="","",VLOOKUP(AI45,'シフト記号表（勤務時間帯）'!$D$6:$Z$47,23,FALSE))</f>
        <v/>
      </c>
      <c r="AJ47" s="203" t="str">
        <f>IF(AJ45="","",VLOOKUP(AJ45,'シフト記号表（勤務時間帯）'!$D$6:$Z$47,23,FALSE))</f>
        <v/>
      </c>
      <c r="AK47" s="203" t="str">
        <f>IF(AK45="","",VLOOKUP(AK45,'シフト記号表（勤務時間帯）'!$D$6:$Z$47,23,FALSE))</f>
        <v/>
      </c>
      <c r="AL47" s="203" t="str">
        <f>IF(AL45="","",VLOOKUP(AL45,'シフト記号表（勤務時間帯）'!$D$6:$Z$47,23,FALSE))</f>
        <v/>
      </c>
      <c r="AM47" s="203" t="str">
        <f>IF(AM45="","",VLOOKUP(AM45,'シフト記号表（勤務時間帯）'!$D$6:$Z$47,23,FALSE))</f>
        <v/>
      </c>
      <c r="AN47" s="203" t="str">
        <f>IF(AN45="","",VLOOKUP(AN45,'シフト記号表（勤務時間帯）'!$D$6:$Z$47,23,FALSE))</f>
        <v/>
      </c>
      <c r="AO47" s="204" t="str">
        <f>IF(AO45="","",VLOOKUP(AO45,'シフト記号表（勤務時間帯）'!$D$6:$Z$47,23,FALSE))</f>
        <v/>
      </c>
      <c r="AP47" s="202" t="str">
        <f>IF(AP45="","",VLOOKUP(AP45,'シフト記号表（勤務時間帯）'!$D$6:$Z$47,23,FALSE))</f>
        <v/>
      </c>
      <c r="AQ47" s="203" t="str">
        <f>IF(AQ45="","",VLOOKUP(AQ45,'シフト記号表（勤務時間帯）'!$D$6:$Z$47,23,FALSE))</f>
        <v/>
      </c>
      <c r="AR47" s="203" t="str">
        <f>IF(AR45="","",VLOOKUP(AR45,'シフト記号表（勤務時間帯）'!$D$6:$Z$47,23,FALSE))</f>
        <v/>
      </c>
      <c r="AS47" s="203" t="str">
        <f>IF(AS45="","",VLOOKUP(AS45,'シフト記号表（勤務時間帯）'!$D$6:$Z$47,23,FALSE))</f>
        <v/>
      </c>
      <c r="AT47" s="203" t="str">
        <f>IF(AT45="","",VLOOKUP(AT45,'シフト記号表（勤務時間帯）'!$D$6:$Z$47,23,FALSE))</f>
        <v/>
      </c>
      <c r="AU47" s="203" t="str">
        <f>IF(AU45="","",VLOOKUP(AU45,'シフト記号表（勤務時間帯）'!$D$6:$Z$47,23,FALSE))</f>
        <v/>
      </c>
      <c r="AV47" s="204" t="str">
        <f>IF(AV45="","",VLOOKUP(AV45,'シフト記号表（勤務時間帯）'!$D$6:$Z$47,23,FALSE))</f>
        <v/>
      </c>
      <c r="AW47" s="202" t="str">
        <f>IF(AW45="","",VLOOKUP(AW45,'シフト記号表（勤務時間帯）'!$D$6:$Z$47,23,FALSE))</f>
        <v/>
      </c>
      <c r="AX47" s="203" t="str">
        <f>IF(AX45="","",VLOOKUP(AX45,'シフト記号表（勤務時間帯）'!$D$6:$Z$47,23,FALSE))</f>
        <v/>
      </c>
      <c r="AY47" s="203" t="str">
        <f>IF(AY45="","",VLOOKUP(AY45,'シフト記号表（勤務時間帯）'!$D$6:$Z$47,23,FALSE))</f>
        <v/>
      </c>
      <c r="AZ47" s="696">
        <f>IF($BC$3="４週",SUM(U47:AV47),IF($BC$3="暦月",SUM(U47:AY47),""))</f>
        <v>0</v>
      </c>
      <c r="BA47" s="697"/>
      <c r="BB47" s="698">
        <f>IF($BC$3="４週",AZ47/4,IF($BC$3="暦月",(AZ47/($BC$8/7)),""))</f>
        <v>0</v>
      </c>
      <c r="BC47" s="697"/>
      <c r="BD47" s="690"/>
      <c r="BE47" s="691"/>
      <c r="BF47" s="691"/>
      <c r="BG47" s="691"/>
      <c r="BH47" s="692"/>
    </row>
    <row r="48" spans="2:60" ht="20.25" customHeight="1">
      <c r="B48" s="125"/>
      <c r="C48" s="672"/>
      <c r="D48" s="673"/>
      <c r="E48" s="674"/>
      <c r="F48" s="168"/>
      <c r="G48" s="164"/>
      <c r="H48" s="640"/>
      <c r="I48" s="653"/>
      <c r="J48" s="654"/>
      <c r="K48" s="654"/>
      <c r="L48" s="655"/>
      <c r="M48" s="643"/>
      <c r="N48" s="644"/>
      <c r="O48" s="645"/>
      <c r="P48" s="21" t="s">
        <v>18</v>
      </c>
      <c r="Q48" s="28"/>
      <c r="R48" s="28"/>
      <c r="S48" s="16"/>
      <c r="T48" s="58"/>
      <c r="U48" s="205"/>
      <c r="V48" s="206"/>
      <c r="W48" s="206"/>
      <c r="X48" s="206"/>
      <c r="Y48" s="206"/>
      <c r="Z48" s="206"/>
      <c r="AA48" s="207"/>
      <c r="AB48" s="205"/>
      <c r="AC48" s="206"/>
      <c r="AD48" s="206"/>
      <c r="AE48" s="206"/>
      <c r="AF48" s="206"/>
      <c r="AG48" s="206"/>
      <c r="AH48" s="207"/>
      <c r="AI48" s="205"/>
      <c r="AJ48" s="206"/>
      <c r="AK48" s="206"/>
      <c r="AL48" s="206"/>
      <c r="AM48" s="206"/>
      <c r="AN48" s="206"/>
      <c r="AO48" s="207"/>
      <c r="AP48" s="205"/>
      <c r="AQ48" s="206"/>
      <c r="AR48" s="206"/>
      <c r="AS48" s="206"/>
      <c r="AT48" s="206"/>
      <c r="AU48" s="206"/>
      <c r="AV48" s="207"/>
      <c r="AW48" s="205"/>
      <c r="AX48" s="206"/>
      <c r="AY48" s="206"/>
      <c r="AZ48" s="652"/>
      <c r="BA48" s="639"/>
      <c r="BB48" s="638"/>
      <c r="BC48" s="639"/>
      <c r="BD48" s="684"/>
      <c r="BE48" s="685"/>
      <c r="BF48" s="685"/>
      <c r="BG48" s="685"/>
      <c r="BH48" s="686"/>
    </row>
    <row r="49" spans="2:60" ht="20.25" customHeight="1">
      <c r="B49" s="123">
        <f>B46+1</f>
        <v>10</v>
      </c>
      <c r="C49" s="675"/>
      <c r="D49" s="676"/>
      <c r="E49" s="677"/>
      <c r="F49" s="168">
        <f>C48</f>
        <v>0</v>
      </c>
      <c r="G49" s="164"/>
      <c r="H49" s="641"/>
      <c r="I49" s="656"/>
      <c r="J49" s="657"/>
      <c r="K49" s="657"/>
      <c r="L49" s="658"/>
      <c r="M49" s="646"/>
      <c r="N49" s="647"/>
      <c r="O49" s="648"/>
      <c r="P49" s="23" t="s">
        <v>73</v>
      </c>
      <c r="Q49" s="24"/>
      <c r="R49" s="24"/>
      <c r="S49" s="19"/>
      <c r="T49" s="53"/>
      <c r="U49" s="199" t="str">
        <f>IF(U48="","",VLOOKUP(U48,'シフト記号表（勤務時間帯）'!$D$6:$X$47,21,FALSE))</f>
        <v/>
      </c>
      <c r="V49" s="200" t="str">
        <f>IF(V48="","",VLOOKUP(V48,'シフト記号表（勤務時間帯）'!$D$6:$X$47,21,FALSE))</f>
        <v/>
      </c>
      <c r="W49" s="200" t="str">
        <f>IF(W48="","",VLOOKUP(W48,'シフト記号表（勤務時間帯）'!$D$6:$X$47,21,FALSE))</f>
        <v/>
      </c>
      <c r="X49" s="200" t="str">
        <f>IF(X48="","",VLOOKUP(X48,'シフト記号表（勤務時間帯）'!$D$6:$X$47,21,FALSE))</f>
        <v/>
      </c>
      <c r="Y49" s="200" t="str">
        <f>IF(Y48="","",VLOOKUP(Y48,'シフト記号表（勤務時間帯）'!$D$6:$X$47,21,FALSE))</f>
        <v/>
      </c>
      <c r="Z49" s="200" t="str">
        <f>IF(Z48="","",VLOOKUP(Z48,'シフト記号表（勤務時間帯）'!$D$6:$X$47,21,FALSE))</f>
        <v/>
      </c>
      <c r="AA49" s="201" t="str">
        <f>IF(AA48="","",VLOOKUP(AA48,'シフト記号表（勤務時間帯）'!$D$6:$X$47,21,FALSE))</f>
        <v/>
      </c>
      <c r="AB49" s="199" t="str">
        <f>IF(AB48="","",VLOOKUP(AB48,'シフト記号表（勤務時間帯）'!$D$6:$X$47,21,FALSE))</f>
        <v/>
      </c>
      <c r="AC49" s="200" t="str">
        <f>IF(AC48="","",VLOOKUP(AC48,'シフト記号表（勤務時間帯）'!$D$6:$X$47,21,FALSE))</f>
        <v/>
      </c>
      <c r="AD49" s="200" t="str">
        <f>IF(AD48="","",VLOOKUP(AD48,'シフト記号表（勤務時間帯）'!$D$6:$X$47,21,FALSE))</f>
        <v/>
      </c>
      <c r="AE49" s="200" t="str">
        <f>IF(AE48="","",VLOOKUP(AE48,'シフト記号表（勤務時間帯）'!$D$6:$X$47,21,FALSE))</f>
        <v/>
      </c>
      <c r="AF49" s="200" t="str">
        <f>IF(AF48="","",VLOOKUP(AF48,'シフト記号表（勤務時間帯）'!$D$6:$X$47,21,FALSE))</f>
        <v/>
      </c>
      <c r="AG49" s="200" t="str">
        <f>IF(AG48="","",VLOOKUP(AG48,'シフト記号表（勤務時間帯）'!$D$6:$X$47,21,FALSE))</f>
        <v/>
      </c>
      <c r="AH49" s="201" t="str">
        <f>IF(AH48="","",VLOOKUP(AH48,'シフト記号表（勤務時間帯）'!$D$6:$X$47,21,FALSE))</f>
        <v/>
      </c>
      <c r="AI49" s="199" t="str">
        <f>IF(AI48="","",VLOOKUP(AI48,'シフト記号表（勤務時間帯）'!$D$6:$X$47,21,FALSE))</f>
        <v/>
      </c>
      <c r="AJ49" s="200" t="str">
        <f>IF(AJ48="","",VLOOKUP(AJ48,'シフト記号表（勤務時間帯）'!$D$6:$X$47,21,FALSE))</f>
        <v/>
      </c>
      <c r="AK49" s="200" t="str">
        <f>IF(AK48="","",VLOOKUP(AK48,'シフト記号表（勤務時間帯）'!$D$6:$X$47,21,FALSE))</f>
        <v/>
      </c>
      <c r="AL49" s="200" t="str">
        <f>IF(AL48="","",VLOOKUP(AL48,'シフト記号表（勤務時間帯）'!$D$6:$X$47,21,FALSE))</f>
        <v/>
      </c>
      <c r="AM49" s="200" t="str">
        <f>IF(AM48="","",VLOOKUP(AM48,'シフト記号表（勤務時間帯）'!$D$6:$X$47,21,FALSE))</f>
        <v/>
      </c>
      <c r="AN49" s="200" t="str">
        <f>IF(AN48="","",VLOOKUP(AN48,'シフト記号表（勤務時間帯）'!$D$6:$X$47,21,FALSE))</f>
        <v/>
      </c>
      <c r="AO49" s="201" t="str">
        <f>IF(AO48="","",VLOOKUP(AO48,'シフト記号表（勤務時間帯）'!$D$6:$X$47,21,FALSE))</f>
        <v/>
      </c>
      <c r="AP49" s="199" t="str">
        <f>IF(AP48="","",VLOOKUP(AP48,'シフト記号表（勤務時間帯）'!$D$6:$X$47,21,FALSE))</f>
        <v/>
      </c>
      <c r="AQ49" s="200" t="str">
        <f>IF(AQ48="","",VLOOKUP(AQ48,'シフト記号表（勤務時間帯）'!$D$6:$X$47,21,FALSE))</f>
        <v/>
      </c>
      <c r="AR49" s="200" t="str">
        <f>IF(AR48="","",VLOOKUP(AR48,'シフト記号表（勤務時間帯）'!$D$6:$X$47,21,FALSE))</f>
        <v/>
      </c>
      <c r="AS49" s="200" t="str">
        <f>IF(AS48="","",VLOOKUP(AS48,'シフト記号表（勤務時間帯）'!$D$6:$X$47,21,FALSE))</f>
        <v/>
      </c>
      <c r="AT49" s="200" t="str">
        <f>IF(AT48="","",VLOOKUP(AT48,'シフト記号表（勤務時間帯）'!$D$6:$X$47,21,FALSE))</f>
        <v/>
      </c>
      <c r="AU49" s="200" t="str">
        <f>IF(AU48="","",VLOOKUP(AU48,'シフト記号表（勤務時間帯）'!$D$6:$X$47,21,FALSE))</f>
        <v/>
      </c>
      <c r="AV49" s="201" t="str">
        <f>IF(AV48="","",VLOOKUP(AV48,'シフト記号表（勤務時間帯）'!$D$6:$X$47,21,FALSE))</f>
        <v/>
      </c>
      <c r="AW49" s="199" t="str">
        <f>IF(AW48="","",VLOOKUP(AW48,'シフト記号表（勤務時間帯）'!$D$6:$X$47,21,FALSE))</f>
        <v/>
      </c>
      <c r="AX49" s="200" t="str">
        <f>IF(AX48="","",VLOOKUP(AX48,'シフト記号表（勤務時間帯）'!$D$6:$X$47,21,FALSE))</f>
        <v/>
      </c>
      <c r="AY49" s="200" t="str">
        <f>IF(AY48="","",VLOOKUP(AY48,'シフト記号表（勤務時間帯）'!$D$6:$X$47,21,FALSE))</f>
        <v/>
      </c>
      <c r="AZ49" s="693">
        <f>IF($BC$3="４週",SUM(U49:AV49),IF($BC$3="暦月",SUM(U49:AY49),""))</f>
        <v>0</v>
      </c>
      <c r="BA49" s="694"/>
      <c r="BB49" s="695">
        <f>IF($BC$3="４週",AZ49/4,IF($BC$3="暦月",(AZ49/($BC$8/7)),""))</f>
        <v>0</v>
      </c>
      <c r="BC49" s="694"/>
      <c r="BD49" s="687"/>
      <c r="BE49" s="688"/>
      <c r="BF49" s="688"/>
      <c r="BG49" s="688"/>
      <c r="BH49" s="689"/>
    </row>
    <row r="50" spans="2:60" ht="20.25" customHeight="1">
      <c r="B50" s="124"/>
      <c r="C50" s="678"/>
      <c r="D50" s="679"/>
      <c r="E50" s="680"/>
      <c r="F50" s="169"/>
      <c r="G50" s="165">
        <f>C48</f>
        <v>0</v>
      </c>
      <c r="H50" s="642"/>
      <c r="I50" s="659"/>
      <c r="J50" s="660"/>
      <c r="K50" s="660"/>
      <c r="L50" s="661"/>
      <c r="M50" s="649"/>
      <c r="N50" s="650"/>
      <c r="O50" s="651"/>
      <c r="P50" s="41" t="s">
        <v>74</v>
      </c>
      <c r="Q50" s="42"/>
      <c r="R50" s="42"/>
      <c r="S50" s="43"/>
      <c r="T50" s="59"/>
      <c r="U50" s="202" t="str">
        <f>IF(U48="","",VLOOKUP(U48,'シフト記号表（勤務時間帯）'!$D$6:$Z$47,23,FALSE))</f>
        <v/>
      </c>
      <c r="V50" s="203" t="str">
        <f>IF(V48="","",VLOOKUP(V48,'シフト記号表（勤務時間帯）'!$D$6:$Z$47,23,FALSE))</f>
        <v/>
      </c>
      <c r="W50" s="203" t="str">
        <f>IF(W48="","",VLOOKUP(W48,'シフト記号表（勤務時間帯）'!$D$6:$Z$47,23,FALSE))</f>
        <v/>
      </c>
      <c r="X50" s="203" t="str">
        <f>IF(X48="","",VLOOKUP(X48,'シフト記号表（勤務時間帯）'!$D$6:$Z$47,23,FALSE))</f>
        <v/>
      </c>
      <c r="Y50" s="203" t="str">
        <f>IF(Y48="","",VLOOKUP(Y48,'シフト記号表（勤務時間帯）'!$D$6:$Z$47,23,FALSE))</f>
        <v/>
      </c>
      <c r="Z50" s="203" t="str">
        <f>IF(Z48="","",VLOOKUP(Z48,'シフト記号表（勤務時間帯）'!$D$6:$Z$47,23,FALSE))</f>
        <v/>
      </c>
      <c r="AA50" s="204" t="str">
        <f>IF(AA48="","",VLOOKUP(AA48,'シフト記号表（勤務時間帯）'!$D$6:$Z$47,23,FALSE))</f>
        <v/>
      </c>
      <c r="AB50" s="202" t="str">
        <f>IF(AB48="","",VLOOKUP(AB48,'シフト記号表（勤務時間帯）'!$D$6:$Z$47,23,FALSE))</f>
        <v/>
      </c>
      <c r="AC50" s="203" t="str">
        <f>IF(AC48="","",VLOOKUP(AC48,'シフト記号表（勤務時間帯）'!$D$6:$Z$47,23,FALSE))</f>
        <v/>
      </c>
      <c r="AD50" s="203" t="str">
        <f>IF(AD48="","",VLOOKUP(AD48,'シフト記号表（勤務時間帯）'!$D$6:$Z$47,23,FALSE))</f>
        <v/>
      </c>
      <c r="AE50" s="203" t="str">
        <f>IF(AE48="","",VLOOKUP(AE48,'シフト記号表（勤務時間帯）'!$D$6:$Z$47,23,FALSE))</f>
        <v/>
      </c>
      <c r="AF50" s="203" t="str">
        <f>IF(AF48="","",VLOOKUP(AF48,'シフト記号表（勤務時間帯）'!$D$6:$Z$47,23,FALSE))</f>
        <v/>
      </c>
      <c r="AG50" s="203" t="str">
        <f>IF(AG48="","",VLOOKUP(AG48,'シフト記号表（勤務時間帯）'!$D$6:$Z$47,23,FALSE))</f>
        <v/>
      </c>
      <c r="AH50" s="204" t="str">
        <f>IF(AH48="","",VLOOKUP(AH48,'シフト記号表（勤務時間帯）'!$D$6:$Z$47,23,FALSE))</f>
        <v/>
      </c>
      <c r="AI50" s="202" t="str">
        <f>IF(AI48="","",VLOOKUP(AI48,'シフト記号表（勤務時間帯）'!$D$6:$Z$47,23,FALSE))</f>
        <v/>
      </c>
      <c r="AJ50" s="203" t="str">
        <f>IF(AJ48="","",VLOOKUP(AJ48,'シフト記号表（勤務時間帯）'!$D$6:$Z$47,23,FALSE))</f>
        <v/>
      </c>
      <c r="AK50" s="203" t="str">
        <f>IF(AK48="","",VLOOKUP(AK48,'シフト記号表（勤務時間帯）'!$D$6:$Z$47,23,FALSE))</f>
        <v/>
      </c>
      <c r="AL50" s="203" t="str">
        <f>IF(AL48="","",VLOOKUP(AL48,'シフト記号表（勤務時間帯）'!$D$6:$Z$47,23,FALSE))</f>
        <v/>
      </c>
      <c r="AM50" s="203" t="str">
        <f>IF(AM48="","",VLOOKUP(AM48,'シフト記号表（勤務時間帯）'!$D$6:$Z$47,23,FALSE))</f>
        <v/>
      </c>
      <c r="AN50" s="203" t="str">
        <f>IF(AN48="","",VLOOKUP(AN48,'シフト記号表（勤務時間帯）'!$D$6:$Z$47,23,FALSE))</f>
        <v/>
      </c>
      <c r="AO50" s="204" t="str">
        <f>IF(AO48="","",VLOOKUP(AO48,'シフト記号表（勤務時間帯）'!$D$6:$Z$47,23,FALSE))</f>
        <v/>
      </c>
      <c r="AP50" s="202" t="str">
        <f>IF(AP48="","",VLOOKUP(AP48,'シフト記号表（勤務時間帯）'!$D$6:$Z$47,23,FALSE))</f>
        <v/>
      </c>
      <c r="AQ50" s="203" t="str">
        <f>IF(AQ48="","",VLOOKUP(AQ48,'シフト記号表（勤務時間帯）'!$D$6:$Z$47,23,FALSE))</f>
        <v/>
      </c>
      <c r="AR50" s="203" t="str">
        <f>IF(AR48="","",VLOOKUP(AR48,'シフト記号表（勤務時間帯）'!$D$6:$Z$47,23,FALSE))</f>
        <v/>
      </c>
      <c r="AS50" s="203" t="str">
        <f>IF(AS48="","",VLOOKUP(AS48,'シフト記号表（勤務時間帯）'!$D$6:$Z$47,23,FALSE))</f>
        <v/>
      </c>
      <c r="AT50" s="203" t="str">
        <f>IF(AT48="","",VLOOKUP(AT48,'シフト記号表（勤務時間帯）'!$D$6:$Z$47,23,FALSE))</f>
        <v/>
      </c>
      <c r="AU50" s="203" t="str">
        <f>IF(AU48="","",VLOOKUP(AU48,'シフト記号表（勤務時間帯）'!$D$6:$Z$47,23,FALSE))</f>
        <v/>
      </c>
      <c r="AV50" s="204" t="str">
        <f>IF(AV48="","",VLOOKUP(AV48,'シフト記号表（勤務時間帯）'!$D$6:$Z$47,23,FALSE))</f>
        <v/>
      </c>
      <c r="AW50" s="202" t="str">
        <f>IF(AW48="","",VLOOKUP(AW48,'シフト記号表（勤務時間帯）'!$D$6:$Z$47,23,FALSE))</f>
        <v/>
      </c>
      <c r="AX50" s="203" t="str">
        <f>IF(AX48="","",VLOOKUP(AX48,'シフト記号表（勤務時間帯）'!$D$6:$Z$47,23,FALSE))</f>
        <v/>
      </c>
      <c r="AY50" s="203" t="str">
        <f>IF(AY48="","",VLOOKUP(AY48,'シフト記号表（勤務時間帯）'!$D$6:$Z$47,23,FALSE))</f>
        <v/>
      </c>
      <c r="AZ50" s="696">
        <f>IF($BC$3="４週",SUM(U50:AV50),IF($BC$3="暦月",SUM(U50:AY50),""))</f>
        <v>0</v>
      </c>
      <c r="BA50" s="697"/>
      <c r="BB50" s="698">
        <f>IF($BC$3="４週",AZ50/4,IF($BC$3="暦月",(AZ50/($BC$8/7)),""))</f>
        <v>0</v>
      </c>
      <c r="BC50" s="697"/>
      <c r="BD50" s="690"/>
      <c r="BE50" s="691"/>
      <c r="BF50" s="691"/>
      <c r="BG50" s="691"/>
      <c r="BH50" s="692"/>
    </row>
    <row r="51" spans="2:60" ht="20.25" customHeight="1">
      <c r="B51" s="125"/>
      <c r="C51" s="672"/>
      <c r="D51" s="673"/>
      <c r="E51" s="674"/>
      <c r="F51" s="168"/>
      <c r="G51" s="164"/>
      <c r="H51" s="640"/>
      <c r="I51" s="653"/>
      <c r="J51" s="654"/>
      <c r="K51" s="654"/>
      <c r="L51" s="655"/>
      <c r="M51" s="643"/>
      <c r="N51" s="644"/>
      <c r="O51" s="645"/>
      <c r="P51" s="21" t="s">
        <v>18</v>
      </c>
      <c r="Q51" s="28"/>
      <c r="R51" s="28"/>
      <c r="S51" s="16"/>
      <c r="T51" s="58"/>
      <c r="U51" s="205"/>
      <c r="V51" s="206"/>
      <c r="W51" s="206"/>
      <c r="X51" s="206"/>
      <c r="Y51" s="206"/>
      <c r="Z51" s="206"/>
      <c r="AA51" s="207"/>
      <c r="AB51" s="205"/>
      <c r="AC51" s="206"/>
      <c r="AD51" s="206"/>
      <c r="AE51" s="206"/>
      <c r="AF51" s="206"/>
      <c r="AG51" s="206"/>
      <c r="AH51" s="207"/>
      <c r="AI51" s="205"/>
      <c r="AJ51" s="206"/>
      <c r="AK51" s="206"/>
      <c r="AL51" s="206"/>
      <c r="AM51" s="206"/>
      <c r="AN51" s="206"/>
      <c r="AO51" s="207"/>
      <c r="AP51" s="205"/>
      <c r="AQ51" s="206"/>
      <c r="AR51" s="206"/>
      <c r="AS51" s="206"/>
      <c r="AT51" s="206"/>
      <c r="AU51" s="206"/>
      <c r="AV51" s="207"/>
      <c r="AW51" s="205"/>
      <c r="AX51" s="206"/>
      <c r="AY51" s="206"/>
      <c r="AZ51" s="652"/>
      <c r="BA51" s="639"/>
      <c r="BB51" s="638"/>
      <c r="BC51" s="639"/>
      <c r="BD51" s="684"/>
      <c r="BE51" s="685"/>
      <c r="BF51" s="685"/>
      <c r="BG51" s="685"/>
      <c r="BH51" s="686"/>
    </row>
    <row r="52" spans="2:60" ht="20.25" customHeight="1">
      <c r="B52" s="123">
        <f>B49+1</f>
        <v>11</v>
      </c>
      <c r="C52" s="675"/>
      <c r="D52" s="676"/>
      <c r="E52" s="677"/>
      <c r="F52" s="168">
        <f>C51</f>
        <v>0</v>
      </c>
      <c r="G52" s="164"/>
      <c r="H52" s="641"/>
      <c r="I52" s="656"/>
      <c r="J52" s="657"/>
      <c r="K52" s="657"/>
      <c r="L52" s="658"/>
      <c r="M52" s="646"/>
      <c r="N52" s="647"/>
      <c r="O52" s="648"/>
      <c r="P52" s="23" t="s">
        <v>73</v>
      </c>
      <c r="Q52" s="24"/>
      <c r="R52" s="24"/>
      <c r="S52" s="19"/>
      <c r="T52" s="53"/>
      <c r="U52" s="199" t="str">
        <f>IF(U51="","",VLOOKUP(U51,'シフト記号表（勤務時間帯）'!$D$6:$X$47,21,FALSE))</f>
        <v/>
      </c>
      <c r="V52" s="200" t="str">
        <f>IF(V51="","",VLOOKUP(V51,'シフト記号表（勤務時間帯）'!$D$6:$X$47,21,FALSE))</f>
        <v/>
      </c>
      <c r="W52" s="200" t="str">
        <f>IF(W51="","",VLOOKUP(W51,'シフト記号表（勤務時間帯）'!$D$6:$X$47,21,FALSE))</f>
        <v/>
      </c>
      <c r="X52" s="200" t="str">
        <f>IF(X51="","",VLOOKUP(X51,'シフト記号表（勤務時間帯）'!$D$6:$X$47,21,FALSE))</f>
        <v/>
      </c>
      <c r="Y52" s="200" t="str">
        <f>IF(Y51="","",VLOOKUP(Y51,'シフト記号表（勤務時間帯）'!$D$6:$X$47,21,FALSE))</f>
        <v/>
      </c>
      <c r="Z52" s="200" t="str">
        <f>IF(Z51="","",VLOOKUP(Z51,'シフト記号表（勤務時間帯）'!$D$6:$X$47,21,FALSE))</f>
        <v/>
      </c>
      <c r="AA52" s="201" t="str">
        <f>IF(AA51="","",VLOOKUP(AA51,'シフト記号表（勤務時間帯）'!$D$6:$X$47,21,FALSE))</f>
        <v/>
      </c>
      <c r="AB52" s="199" t="str">
        <f>IF(AB51="","",VLOOKUP(AB51,'シフト記号表（勤務時間帯）'!$D$6:$X$47,21,FALSE))</f>
        <v/>
      </c>
      <c r="AC52" s="200" t="str">
        <f>IF(AC51="","",VLOOKUP(AC51,'シフト記号表（勤務時間帯）'!$D$6:$X$47,21,FALSE))</f>
        <v/>
      </c>
      <c r="AD52" s="200" t="str">
        <f>IF(AD51="","",VLOOKUP(AD51,'シフト記号表（勤務時間帯）'!$D$6:$X$47,21,FALSE))</f>
        <v/>
      </c>
      <c r="AE52" s="200" t="str">
        <f>IF(AE51="","",VLOOKUP(AE51,'シフト記号表（勤務時間帯）'!$D$6:$X$47,21,FALSE))</f>
        <v/>
      </c>
      <c r="AF52" s="200" t="str">
        <f>IF(AF51="","",VLOOKUP(AF51,'シフト記号表（勤務時間帯）'!$D$6:$X$47,21,FALSE))</f>
        <v/>
      </c>
      <c r="AG52" s="200" t="str">
        <f>IF(AG51="","",VLOOKUP(AG51,'シフト記号表（勤務時間帯）'!$D$6:$X$47,21,FALSE))</f>
        <v/>
      </c>
      <c r="AH52" s="201" t="str">
        <f>IF(AH51="","",VLOOKUP(AH51,'シフト記号表（勤務時間帯）'!$D$6:$X$47,21,FALSE))</f>
        <v/>
      </c>
      <c r="AI52" s="199" t="str">
        <f>IF(AI51="","",VLOOKUP(AI51,'シフト記号表（勤務時間帯）'!$D$6:$X$47,21,FALSE))</f>
        <v/>
      </c>
      <c r="AJ52" s="200" t="str">
        <f>IF(AJ51="","",VLOOKUP(AJ51,'シフト記号表（勤務時間帯）'!$D$6:$X$47,21,FALSE))</f>
        <v/>
      </c>
      <c r="AK52" s="200" t="str">
        <f>IF(AK51="","",VLOOKUP(AK51,'シフト記号表（勤務時間帯）'!$D$6:$X$47,21,FALSE))</f>
        <v/>
      </c>
      <c r="AL52" s="200" t="str">
        <f>IF(AL51="","",VLOOKUP(AL51,'シフト記号表（勤務時間帯）'!$D$6:$X$47,21,FALSE))</f>
        <v/>
      </c>
      <c r="AM52" s="200" t="str">
        <f>IF(AM51="","",VLOOKUP(AM51,'シフト記号表（勤務時間帯）'!$D$6:$X$47,21,FALSE))</f>
        <v/>
      </c>
      <c r="AN52" s="200" t="str">
        <f>IF(AN51="","",VLOOKUP(AN51,'シフト記号表（勤務時間帯）'!$D$6:$X$47,21,FALSE))</f>
        <v/>
      </c>
      <c r="AO52" s="201" t="str">
        <f>IF(AO51="","",VLOOKUP(AO51,'シフト記号表（勤務時間帯）'!$D$6:$X$47,21,FALSE))</f>
        <v/>
      </c>
      <c r="AP52" s="199" t="str">
        <f>IF(AP51="","",VLOOKUP(AP51,'シフト記号表（勤務時間帯）'!$D$6:$X$47,21,FALSE))</f>
        <v/>
      </c>
      <c r="AQ52" s="200" t="str">
        <f>IF(AQ51="","",VLOOKUP(AQ51,'シフト記号表（勤務時間帯）'!$D$6:$X$47,21,FALSE))</f>
        <v/>
      </c>
      <c r="AR52" s="200" t="str">
        <f>IF(AR51="","",VLOOKUP(AR51,'シフト記号表（勤務時間帯）'!$D$6:$X$47,21,FALSE))</f>
        <v/>
      </c>
      <c r="AS52" s="200" t="str">
        <f>IF(AS51="","",VLOOKUP(AS51,'シフト記号表（勤務時間帯）'!$D$6:$X$47,21,FALSE))</f>
        <v/>
      </c>
      <c r="AT52" s="200" t="str">
        <f>IF(AT51="","",VLOOKUP(AT51,'シフト記号表（勤務時間帯）'!$D$6:$X$47,21,FALSE))</f>
        <v/>
      </c>
      <c r="AU52" s="200" t="str">
        <f>IF(AU51="","",VLOOKUP(AU51,'シフト記号表（勤務時間帯）'!$D$6:$X$47,21,FALSE))</f>
        <v/>
      </c>
      <c r="AV52" s="201" t="str">
        <f>IF(AV51="","",VLOOKUP(AV51,'シフト記号表（勤務時間帯）'!$D$6:$X$47,21,FALSE))</f>
        <v/>
      </c>
      <c r="AW52" s="199" t="str">
        <f>IF(AW51="","",VLOOKUP(AW51,'シフト記号表（勤務時間帯）'!$D$6:$X$47,21,FALSE))</f>
        <v/>
      </c>
      <c r="AX52" s="200" t="str">
        <f>IF(AX51="","",VLOOKUP(AX51,'シフト記号表（勤務時間帯）'!$D$6:$X$47,21,FALSE))</f>
        <v/>
      </c>
      <c r="AY52" s="200" t="str">
        <f>IF(AY51="","",VLOOKUP(AY51,'シフト記号表（勤務時間帯）'!$D$6:$X$47,21,FALSE))</f>
        <v/>
      </c>
      <c r="AZ52" s="693">
        <f>IF($BC$3="４週",SUM(U52:AV52),IF($BC$3="暦月",SUM(U52:AY52),""))</f>
        <v>0</v>
      </c>
      <c r="BA52" s="694"/>
      <c r="BB52" s="695">
        <f>IF($BC$3="４週",AZ52/4,IF($BC$3="暦月",(AZ52/($BC$8/7)),""))</f>
        <v>0</v>
      </c>
      <c r="BC52" s="694"/>
      <c r="BD52" s="687"/>
      <c r="BE52" s="688"/>
      <c r="BF52" s="688"/>
      <c r="BG52" s="688"/>
      <c r="BH52" s="689"/>
    </row>
    <row r="53" spans="2:60" ht="20.25" customHeight="1">
      <c r="B53" s="124"/>
      <c r="C53" s="678"/>
      <c r="D53" s="679"/>
      <c r="E53" s="680"/>
      <c r="F53" s="169"/>
      <c r="G53" s="165">
        <f>C51</f>
        <v>0</v>
      </c>
      <c r="H53" s="642"/>
      <c r="I53" s="659"/>
      <c r="J53" s="660"/>
      <c r="K53" s="660"/>
      <c r="L53" s="661"/>
      <c r="M53" s="649"/>
      <c r="N53" s="650"/>
      <c r="O53" s="651"/>
      <c r="P53" s="41" t="s">
        <v>74</v>
      </c>
      <c r="Q53" s="42"/>
      <c r="R53" s="42"/>
      <c r="S53" s="43"/>
      <c r="T53" s="59"/>
      <c r="U53" s="202" t="str">
        <f>IF(U51="","",VLOOKUP(U51,'シフト記号表（勤務時間帯）'!$D$6:$Z$47,23,FALSE))</f>
        <v/>
      </c>
      <c r="V53" s="203" t="str">
        <f>IF(V51="","",VLOOKUP(V51,'シフト記号表（勤務時間帯）'!$D$6:$Z$47,23,FALSE))</f>
        <v/>
      </c>
      <c r="W53" s="203" t="str">
        <f>IF(W51="","",VLOOKUP(W51,'シフト記号表（勤務時間帯）'!$D$6:$Z$47,23,FALSE))</f>
        <v/>
      </c>
      <c r="X53" s="203" t="str">
        <f>IF(X51="","",VLOOKUP(X51,'シフト記号表（勤務時間帯）'!$D$6:$Z$47,23,FALSE))</f>
        <v/>
      </c>
      <c r="Y53" s="203" t="str">
        <f>IF(Y51="","",VLOOKUP(Y51,'シフト記号表（勤務時間帯）'!$D$6:$Z$47,23,FALSE))</f>
        <v/>
      </c>
      <c r="Z53" s="203" t="str">
        <f>IF(Z51="","",VLOOKUP(Z51,'シフト記号表（勤務時間帯）'!$D$6:$Z$47,23,FALSE))</f>
        <v/>
      </c>
      <c r="AA53" s="204" t="str">
        <f>IF(AA51="","",VLOOKUP(AA51,'シフト記号表（勤務時間帯）'!$D$6:$Z$47,23,FALSE))</f>
        <v/>
      </c>
      <c r="AB53" s="202" t="str">
        <f>IF(AB51="","",VLOOKUP(AB51,'シフト記号表（勤務時間帯）'!$D$6:$Z$47,23,FALSE))</f>
        <v/>
      </c>
      <c r="AC53" s="203" t="str">
        <f>IF(AC51="","",VLOOKUP(AC51,'シフト記号表（勤務時間帯）'!$D$6:$Z$47,23,FALSE))</f>
        <v/>
      </c>
      <c r="AD53" s="203" t="str">
        <f>IF(AD51="","",VLOOKUP(AD51,'シフト記号表（勤務時間帯）'!$D$6:$Z$47,23,FALSE))</f>
        <v/>
      </c>
      <c r="AE53" s="203" t="str">
        <f>IF(AE51="","",VLOOKUP(AE51,'シフト記号表（勤務時間帯）'!$D$6:$Z$47,23,FALSE))</f>
        <v/>
      </c>
      <c r="AF53" s="203" t="str">
        <f>IF(AF51="","",VLOOKUP(AF51,'シフト記号表（勤務時間帯）'!$D$6:$Z$47,23,FALSE))</f>
        <v/>
      </c>
      <c r="AG53" s="203" t="str">
        <f>IF(AG51="","",VLOOKUP(AG51,'シフト記号表（勤務時間帯）'!$D$6:$Z$47,23,FALSE))</f>
        <v/>
      </c>
      <c r="AH53" s="204" t="str">
        <f>IF(AH51="","",VLOOKUP(AH51,'シフト記号表（勤務時間帯）'!$D$6:$Z$47,23,FALSE))</f>
        <v/>
      </c>
      <c r="AI53" s="202" t="str">
        <f>IF(AI51="","",VLOOKUP(AI51,'シフト記号表（勤務時間帯）'!$D$6:$Z$47,23,FALSE))</f>
        <v/>
      </c>
      <c r="AJ53" s="203" t="str">
        <f>IF(AJ51="","",VLOOKUP(AJ51,'シフト記号表（勤務時間帯）'!$D$6:$Z$47,23,FALSE))</f>
        <v/>
      </c>
      <c r="AK53" s="203" t="str">
        <f>IF(AK51="","",VLOOKUP(AK51,'シフト記号表（勤務時間帯）'!$D$6:$Z$47,23,FALSE))</f>
        <v/>
      </c>
      <c r="AL53" s="203" t="str">
        <f>IF(AL51="","",VLOOKUP(AL51,'シフト記号表（勤務時間帯）'!$D$6:$Z$47,23,FALSE))</f>
        <v/>
      </c>
      <c r="AM53" s="203" t="str">
        <f>IF(AM51="","",VLOOKUP(AM51,'シフト記号表（勤務時間帯）'!$D$6:$Z$47,23,FALSE))</f>
        <v/>
      </c>
      <c r="AN53" s="203" t="str">
        <f>IF(AN51="","",VLOOKUP(AN51,'シフト記号表（勤務時間帯）'!$D$6:$Z$47,23,FALSE))</f>
        <v/>
      </c>
      <c r="AO53" s="204" t="str">
        <f>IF(AO51="","",VLOOKUP(AO51,'シフト記号表（勤務時間帯）'!$D$6:$Z$47,23,FALSE))</f>
        <v/>
      </c>
      <c r="AP53" s="202" t="str">
        <f>IF(AP51="","",VLOOKUP(AP51,'シフト記号表（勤務時間帯）'!$D$6:$Z$47,23,FALSE))</f>
        <v/>
      </c>
      <c r="AQ53" s="203" t="str">
        <f>IF(AQ51="","",VLOOKUP(AQ51,'シフト記号表（勤務時間帯）'!$D$6:$Z$47,23,FALSE))</f>
        <v/>
      </c>
      <c r="AR53" s="203" t="str">
        <f>IF(AR51="","",VLOOKUP(AR51,'シフト記号表（勤務時間帯）'!$D$6:$Z$47,23,FALSE))</f>
        <v/>
      </c>
      <c r="AS53" s="203" t="str">
        <f>IF(AS51="","",VLOOKUP(AS51,'シフト記号表（勤務時間帯）'!$D$6:$Z$47,23,FALSE))</f>
        <v/>
      </c>
      <c r="AT53" s="203" t="str">
        <f>IF(AT51="","",VLOOKUP(AT51,'シフト記号表（勤務時間帯）'!$D$6:$Z$47,23,FALSE))</f>
        <v/>
      </c>
      <c r="AU53" s="203" t="str">
        <f>IF(AU51="","",VLOOKUP(AU51,'シフト記号表（勤務時間帯）'!$D$6:$Z$47,23,FALSE))</f>
        <v/>
      </c>
      <c r="AV53" s="204" t="str">
        <f>IF(AV51="","",VLOOKUP(AV51,'シフト記号表（勤務時間帯）'!$D$6:$Z$47,23,FALSE))</f>
        <v/>
      </c>
      <c r="AW53" s="202" t="str">
        <f>IF(AW51="","",VLOOKUP(AW51,'シフト記号表（勤務時間帯）'!$D$6:$Z$47,23,FALSE))</f>
        <v/>
      </c>
      <c r="AX53" s="203" t="str">
        <f>IF(AX51="","",VLOOKUP(AX51,'シフト記号表（勤務時間帯）'!$D$6:$Z$47,23,FALSE))</f>
        <v/>
      </c>
      <c r="AY53" s="203" t="str">
        <f>IF(AY51="","",VLOOKUP(AY51,'シフト記号表（勤務時間帯）'!$D$6:$Z$47,23,FALSE))</f>
        <v/>
      </c>
      <c r="AZ53" s="696">
        <f>IF($BC$3="４週",SUM(U53:AV53),IF($BC$3="暦月",SUM(U53:AY53),""))</f>
        <v>0</v>
      </c>
      <c r="BA53" s="697"/>
      <c r="BB53" s="698">
        <f>IF($BC$3="４週",AZ53/4,IF($BC$3="暦月",(AZ53/($BC$8/7)),""))</f>
        <v>0</v>
      </c>
      <c r="BC53" s="697"/>
      <c r="BD53" s="690"/>
      <c r="BE53" s="691"/>
      <c r="BF53" s="691"/>
      <c r="BG53" s="691"/>
      <c r="BH53" s="692"/>
    </row>
    <row r="54" spans="2:60" ht="20.25" customHeight="1">
      <c r="B54" s="125"/>
      <c r="C54" s="672"/>
      <c r="D54" s="673"/>
      <c r="E54" s="674"/>
      <c r="F54" s="168"/>
      <c r="G54" s="164"/>
      <c r="H54" s="640"/>
      <c r="I54" s="653"/>
      <c r="J54" s="654"/>
      <c r="K54" s="654"/>
      <c r="L54" s="655"/>
      <c r="M54" s="643"/>
      <c r="N54" s="644"/>
      <c r="O54" s="645"/>
      <c r="P54" s="21" t="s">
        <v>18</v>
      </c>
      <c r="Q54" s="28"/>
      <c r="R54" s="28"/>
      <c r="S54" s="16"/>
      <c r="T54" s="58"/>
      <c r="U54" s="205"/>
      <c r="V54" s="206"/>
      <c r="W54" s="206"/>
      <c r="X54" s="206"/>
      <c r="Y54" s="206"/>
      <c r="Z54" s="206"/>
      <c r="AA54" s="207"/>
      <c r="AB54" s="205"/>
      <c r="AC54" s="206"/>
      <c r="AD54" s="206"/>
      <c r="AE54" s="206"/>
      <c r="AF54" s="206"/>
      <c r="AG54" s="206"/>
      <c r="AH54" s="207"/>
      <c r="AI54" s="205"/>
      <c r="AJ54" s="206"/>
      <c r="AK54" s="206"/>
      <c r="AL54" s="206"/>
      <c r="AM54" s="206"/>
      <c r="AN54" s="206"/>
      <c r="AO54" s="207"/>
      <c r="AP54" s="205"/>
      <c r="AQ54" s="206"/>
      <c r="AR54" s="206"/>
      <c r="AS54" s="206"/>
      <c r="AT54" s="206"/>
      <c r="AU54" s="206"/>
      <c r="AV54" s="207"/>
      <c r="AW54" s="205"/>
      <c r="AX54" s="206"/>
      <c r="AY54" s="206"/>
      <c r="AZ54" s="652"/>
      <c r="BA54" s="639"/>
      <c r="BB54" s="638"/>
      <c r="BC54" s="639"/>
      <c r="BD54" s="684"/>
      <c r="BE54" s="685"/>
      <c r="BF54" s="685"/>
      <c r="BG54" s="685"/>
      <c r="BH54" s="686"/>
    </row>
    <row r="55" spans="2:60" ht="20.25" customHeight="1">
      <c r="B55" s="123">
        <f>B52+1</f>
        <v>12</v>
      </c>
      <c r="C55" s="675"/>
      <c r="D55" s="676"/>
      <c r="E55" s="677"/>
      <c r="F55" s="168">
        <f>C54</f>
        <v>0</v>
      </c>
      <c r="G55" s="164"/>
      <c r="H55" s="641"/>
      <c r="I55" s="656"/>
      <c r="J55" s="657"/>
      <c r="K55" s="657"/>
      <c r="L55" s="658"/>
      <c r="M55" s="646"/>
      <c r="N55" s="647"/>
      <c r="O55" s="648"/>
      <c r="P55" s="23" t="s">
        <v>73</v>
      </c>
      <c r="Q55" s="24"/>
      <c r="R55" s="24"/>
      <c r="S55" s="19"/>
      <c r="T55" s="53"/>
      <c r="U55" s="199" t="str">
        <f>IF(U54="","",VLOOKUP(U54,'シフト記号表（勤務時間帯）'!$D$6:$X$47,21,FALSE))</f>
        <v/>
      </c>
      <c r="V55" s="200" t="str">
        <f>IF(V54="","",VLOOKUP(V54,'シフト記号表（勤務時間帯）'!$D$6:$X$47,21,FALSE))</f>
        <v/>
      </c>
      <c r="W55" s="200" t="str">
        <f>IF(W54="","",VLOOKUP(W54,'シフト記号表（勤務時間帯）'!$D$6:$X$47,21,FALSE))</f>
        <v/>
      </c>
      <c r="X55" s="200" t="str">
        <f>IF(X54="","",VLOOKUP(X54,'シフト記号表（勤務時間帯）'!$D$6:$X$47,21,FALSE))</f>
        <v/>
      </c>
      <c r="Y55" s="200" t="str">
        <f>IF(Y54="","",VLOOKUP(Y54,'シフト記号表（勤務時間帯）'!$D$6:$X$47,21,FALSE))</f>
        <v/>
      </c>
      <c r="Z55" s="200" t="str">
        <f>IF(Z54="","",VLOOKUP(Z54,'シフト記号表（勤務時間帯）'!$D$6:$X$47,21,FALSE))</f>
        <v/>
      </c>
      <c r="AA55" s="201" t="str">
        <f>IF(AA54="","",VLOOKUP(AA54,'シフト記号表（勤務時間帯）'!$D$6:$X$47,21,FALSE))</f>
        <v/>
      </c>
      <c r="AB55" s="199" t="str">
        <f>IF(AB54="","",VLOOKUP(AB54,'シフト記号表（勤務時間帯）'!$D$6:$X$47,21,FALSE))</f>
        <v/>
      </c>
      <c r="AC55" s="200" t="str">
        <f>IF(AC54="","",VLOOKUP(AC54,'シフト記号表（勤務時間帯）'!$D$6:$X$47,21,FALSE))</f>
        <v/>
      </c>
      <c r="AD55" s="200" t="str">
        <f>IF(AD54="","",VLOOKUP(AD54,'シフト記号表（勤務時間帯）'!$D$6:$X$47,21,FALSE))</f>
        <v/>
      </c>
      <c r="AE55" s="200" t="str">
        <f>IF(AE54="","",VLOOKUP(AE54,'シフト記号表（勤務時間帯）'!$D$6:$X$47,21,FALSE))</f>
        <v/>
      </c>
      <c r="AF55" s="200" t="str">
        <f>IF(AF54="","",VLOOKUP(AF54,'シフト記号表（勤務時間帯）'!$D$6:$X$47,21,FALSE))</f>
        <v/>
      </c>
      <c r="AG55" s="200" t="str">
        <f>IF(AG54="","",VLOOKUP(AG54,'シフト記号表（勤務時間帯）'!$D$6:$X$47,21,FALSE))</f>
        <v/>
      </c>
      <c r="AH55" s="201" t="str">
        <f>IF(AH54="","",VLOOKUP(AH54,'シフト記号表（勤務時間帯）'!$D$6:$X$47,21,FALSE))</f>
        <v/>
      </c>
      <c r="AI55" s="199" t="str">
        <f>IF(AI54="","",VLOOKUP(AI54,'シフト記号表（勤務時間帯）'!$D$6:$X$47,21,FALSE))</f>
        <v/>
      </c>
      <c r="AJ55" s="200" t="str">
        <f>IF(AJ54="","",VLOOKUP(AJ54,'シフト記号表（勤務時間帯）'!$D$6:$X$47,21,FALSE))</f>
        <v/>
      </c>
      <c r="AK55" s="200" t="str">
        <f>IF(AK54="","",VLOOKUP(AK54,'シフト記号表（勤務時間帯）'!$D$6:$X$47,21,FALSE))</f>
        <v/>
      </c>
      <c r="AL55" s="200" t="str">
        <f>IF(AL54="","",VLOOKUP(AL54,'シフト記号表（勤務時間帯）'!$D$6:$X$47,21,FALSE))</f>
        <v/>
      </c>
      <c r="AM55" s="200" t="str">
        <f>IF(AM54="","",VLOOKUP(AM54,'シフト記号表（勤務時間帯）'!$D$6:$X$47,21,FALSE))</f>
        <v/>
      </c>
      <c r="AN55" s="200" t="str">
        <f>IF(AN54="","",VLOOKUP(AN54,'シフト記号表（勤務時間帯）'!$D$6:$X$47,21,FALSE))</f>
        <v/>
      </c>
      <c r="AO55" s="201" t="str">
        <f>IF(AO54="","",VLOOKUP(AO54,'シフト記号表（勤務時間帯）'!$D$6:$X$47,21,FALSE))</f>
        <v/>
      </c>
      <c r="AP55" s="199" t="str">
        <f>IF(AP54="","",VLOOKUP(AP54,'シフト記号表（勤務時間帯）'!$D$6:$X$47,21,FALSE))</f>
        <v/>
      </c>
      <c r="AQ55" s="200" t="str">
        <f>IF(AQ54="","",VLOOKUP(AQ54,'シフト記号表（勤務時間帯）'!$D$6:$X$47,21,FALSE))</f>
        <v/>
      </c>
      <c r="AR55" s="200" t="str">
        <f>IF(AR54="","",VLOOKUP(AR54,'シフト記号表（勤務時間帯）'!$D$6:$X$47,21,FALSE))</f>
        <v/>
      </c>
      <c r="AS55" s="200" t="str">
        <f>IF(AS54="","",VLOOKUP(AS54,'シフト記号表（勤務時間帯）'!$D$6:$X$47,21,FALSE))</f>
        <v/>
      </c>
      <c r="AT55" s="200" t="str">
        <f>IF(AT54="","",VLOOKUP(AT54,'シフト記号表（勤務時間帯）'!$D$6:$X$47,21,FALSE))</f>
        <v/>
      </c>
      <c r="AU55" s="200" t="str">
        <f>IF(AU54="","",VLOOKUP(AU54,'シフト記号表（勤務時間帯）'!$D$6:$X$47,21,FALSE))</f>
        <v/>
      </c>
      <c r="AV55" s="201" t="str">
        <f>IF(AV54="","",VLOOKUP(AV54,'シフト記号表（勤務時間帯）'!$D$6:$X$47,21,FALSE))</f>
        <v/>
      </c>
      <c r="AW55" s="199" t="str">
        <f>IF(AW54="","",VLOOKUP(AW54,'シフト記号表（勤務時間帯）'!$D$6:$X$47,21,FALSE))</f>
        <v/>
      </c>
      <c r="AX55" s="200" t="str">
        <f>IF(AX54="","",VLOOKUP(AX54,'シフト記号表（勤務時間帯）'!$D$6:$X$47,21,FALSE))</f>
        <v/>
      </c>
      <c r="AY55" s="200" t="str">
        <f>IF(AY54="","",VLOOKUP(AY54,'シフト記号表（勤務時間帯）'!$D$6:$X$47,21,FALSE))</f>
        <v/>
      </c>
      <c r="AZ55" s="693">
        <f>IF($BC$3="４週",SUM(U55:AV55),IF($BC$3="暦月",SUM(U55:AY55),""))</f>
        <v>0</v>
      </c>
      <c r="BA55" s="694"/>
      <c r="BB55" s="695">
        <f>IF($BC$3="４週",AZ55/4,IF($BC$3="暦月",(AZ55/($BC$8/7)),""))</f>
        <v>0</v>
      </c>
      <c r="BC55" s="694"/>
      <c r="BD55" s="687"/>
      <c r="BE55" s="688"/>
      <c r="BF55" s="688"/>
      <c r="BG55" s="688"/>
      <c r="BH55" s="689"/>
    </row>
    <row r="56" spans="2:60" ht="20.25" customHeight="1">
      <c r="B56" s="124"/>
      <c r="C56" s="678"/>
      <c r="D56" s="679"/>
      <c r="E56" s="680"/>
      <c r="F56" s="169"/>
      <c r="G56" s="165">
        <f>C54</f>
        <v>0</v>
      </c>
      <c r="H56" s="642"/>
      <c r="I56" s="659"/>
      <c r="J56" s="660"/>
      <c r="K56" s="660"/>
      <c r="L56" s="661"/>
      <c r="M56" s="649"/>
      <c r="N56" s="650"/>
      <c r="O56" s="651"/>
      <c r="P56" s="41" t="s">
        <v>74</v>
      </c>
      <c r="Q56" s="42"/>
      <c r="R56" s="42"/>
      <c r="S56" s="43"/>
      <c r="T56" s="59"/>
      <c r="U56" s="202" t="str">
        <f>IF(U54="","",VLOOKUP(U54,'シフト記号表（勤務時間帯）'!$D$6:$Z$47,23,FALSE))</f>
        <v/>
      </c>
      <c r="V56" s="203" t="str">
        <f>IF(V54="","",VLOOKUP(V54,'シフト記号表（勤務時間帯）'!$D$6:$Z$47,23,FALSE))</f>
        <v/>
      </c>
      <c r="W56" s="203" t="str">
        <f>IF(W54="","",VLOOKUP(W54,'シフト記号表（勤務時間帯）'!$D$6:$Z$47,23,FALSE))</f>
        <v/>
      </c>
      <c r="X56" s="203" t="str">
        <f>IF(X54="","",VLOOKUP(X54,'シフト記号表（勤務時間帯）'!$D$6:$Z$47,23,FALSE))</f>
        <v/>
      </c>
      <c r="Y56" s="203" t="str">
        <f>IF(Y54="","",VLOOKUP(Y54,'シフト記号表（勤務時間帯）'!$D$6:$Z$47,23,FALSE))</f>
        <v/>
      </c>
      <c r="Z56" s="203" t="str">
        <f>IF(Z54="","",VLOOKUP(Z54,'シフト記号表（勤務時間帯）'!$D$6:$Z$47,23,FALSE))</f>
        <v/>
      </c>
      <c r="AA56" s="204" t="str">
        <f>IF(AA54="","",VLOOKUP(AA54,'シフト記号表（勤務時間帯）'!$D$6:$Z$47,23,FALSE))</f>
        <v/>
      </c>
      <c r="AB56" s="202" t="str">
        <f>IF(AB54="","",VLOOKUP(AB54,'シフト記号表（勤務時間帯）'!$D$6:$Z$47,23,FALSE))</f>
        <v/>
      </c>
      <c r="AC56" s="203" t="str">
        <f>IF(AC54="","",VLOOKUP(AC54,'シフト記号表（勤務時間帯）'!$D$6:$Z$47,23,FALSE))</f>
        <v/>
      </c>
      <c r="AD56" s="203" t="str">
        <f>IF(AD54="","",VLOOKUP(AD54,'シフト記号表（勤務時間帯）'!$D$6:$Z$47,23,FALSE))</f>
        <v/>
      </c>
      <c r="AE56" s="203" t="str">
        <f>IF(AE54="","",VLOOKUP(AE54,'シフト記号表（勤務時間帯）'!$D$6:$Z$47,23,FALSE))</f>
        <v/>
      </c>
      <c r="AF56" s="203" t="str">
        <f>IF(AF54="","",VLOOKUP(AF54,'シフト記号表（勤務時間帯）'!$D$6:$Z$47,23,FALSE))</f>
        <v/>
      </c>
      <c r="AG56" s="203" t="str">
        <f>IF(AG54="","",VLOOKUP(AG54,'シフト記号表（勤務時間帯）'!$D$6:$Z$47,23,FALSE))</f>
        <v/>
      </c>
      <c r="AH56" s="204" t="str">
        <f>IF(AH54="","",VLOOKUP(AH54,'シフト記号表（勤務時間帯）'!$D$6:$Z$47,23,FALSE))</f>
        <v/>
      </c>
      <c r="AI56" s="202" t="str">
        <f>IF(AI54="","",VLOOKUP(AI54,'シフト記号表（勤務時間帯）'!$D$6:$Z$47,23,FALSE))</f>
        <v/>
      </c>
      <c r="AJ56" s="203" t="str">
        <f>IF(AJ54="","",VLOOKUP(AJ54,'シフト記号表（勤務時間帯）'!$D$6:$Z$47,23,FALSE))</f>
        <v/>
      </c>
      <c r="AK56" s="203" t="str">
        <f>IF(AK54="","",VLOOKUP(AK54,'シフト記号表（勤務時間帯）'!$D$6:$Z$47,23,FALSE))</f>
        <v/>
      </c>
      <c r="AL56" s="203" t="str">
        <f>IF(AL54="","",VLOOKUP(AL54,'シフト記号表（勤務時間帯）'!$D$6:$Z$47,23,FALSE))</f>
        <v/>
      </c>
      <c r="AM56" s="203" t="str">
        <f>IF(AM54="","",VLOOKUP(AM54,'シフト記号表（勤務時間帯）'!$D$6:$Z$47,23,FALSE))</f>
        <v/>
      </c>
      <c r="AN56" s="203" t="str">
        <f>IF(AN54="","",VLOOKUP(AN54,'シフト記号表（勤務時間帯）'!$D$6:$Z$47,23,FALSE))</f>
        <v/>
      </c>
      <c r="AO56" s="204" t="str">
        <f>IF(AO54="","",VLOOKUP(AO54,'シフト記号表（勤務時間帯）'!$D$6:$Z$47,23,FALSE))</f>
        <v/>
      </c>
      <c r="AP56" s="202" t="str">
        <f>IF(AP54="","",VLOOKUP(AP54,'シフト記号表（勤務時間帯）'!$D$6:$Z$47,23,FALSE))</f>
        <v/>
      </c>
      <c r="AQ56" s="203" t="str">
        <f>IF(AQ54="","",VLOOKUP(AQ54,'シフト記号表（勤務時間帯）'!$D$6:$Z$47,23,FALSE))</f>
        <v/>
      </c>
      <c r="AR56" s="203" t="str">
        <f>IF(AR54="","",VLOOKUP(AR54,'シフト記号表（勤務時間帯）'!$D$6:$Z$47,23,FALSE))</f>
        <v/>
      </c>
      <c r="AS56" s="203" t="str">
        <f>IF(AS54="","",VLOOKUP(AS54,'シフト記号表（勤務時間帯）'!$D$6:$Z$47,23,FALSE))</f>
        <v/>
      </c>
      <c r="AT56" s="203" t="str">
        <f>IF(AT54="","",VLOOKUP(AT54,'シフト記号表（勤務時間帯）'!$D$6:$Z$47,23,FALSE))</f>
        <v/>
      </c>
      <c r="AU56" s="203" t="str">
        <f>IF(AU54="","",VLOOKUP(AU54,'シフト記号表（勤務時間帯）'!$D$6:$Z$47,23,FALSE))</f>
        <v/>
      </c>
      <c r="AV56" s="204" t="str">
        <f>IF(AV54="","",VLOOKUP(AV54,'シフト記号表（勤務時間帯）'!$D$6:$Z$47,23,FALSE))</f>
        <v/>
      </c>
      <c r="AW56" s="202" t="str">
        <f>IF(AW54="","",VLOOKUP(AW54,'シフト記号表（勤務時間帯）'!$D$6:$Z$47,23,FALSE))</f>
        <v/>
      </c>
      <c r="AX56" s="203" t="str">
        <f>IF(AX54="","",VLOOKUP(AX54,'シフト記号表（勤務時間帯）'!$D$6:$Z$47,23,FALSE))</f>
        <v/>
      </c>
      <c r="AY56" s="203" t="str">
        <f>IF(AY54="","",VLOOKUP(AY54,'シフト記号表（勤務時間帯）'!$D$6:$Z$47,23,FALSE))</f>
        <v/>
      </c>
      <c r="AZ56" s="696">
        <f>IF($BC$3="４週",SUM(U56:AV56),IF($BC$3="暦月",SUM(U56:AY56),""))</f>
        <v>0</v>
      </c>
      <c r="BA56" s="697"/>
      <c r="BB56" s="698">
        <f>IF($BC$3="４週",AZ56/4,IF($BC$3="暦月",(AZ56/($BC$8/7)),""))</f>
        <v>0</v>
      </c>
      <c r="BC56" s="697"/>
      <c r="BD56" s="690"/>
      <c r="BE56" s="691"/>
      <c r="BF56" s="691"/>
      <c r="BG56" s="691"/>
      <c r="BH56" s="692"/>
    </row>
    <row r="57" spans="2:60" ht="20.25" customHeight="1">
      <c r="B57" s="125"/>
      <c r="C57" s="672"/>
      <c r="D57" s="673"/>
      <c r="E57" s="674"/>
      <c r="F57" s="168"/>
      <c r="G57" s="164"/>
      <c r="H57" s="640"/>
      <c r="I57" s="653"/>
      <c r="J57" s="654"/>
      <c r="K57" s="654"/>
      <c r="L57" s="655"/>
      <c r="M57" s="643"/>
      <c r="N57" s="644"/>
      <c r="O57" s="645"/>
      <c r="P57" s="21" t="s">
        <v>18</v>
      </c>
      <c r="Q57" s="28"/>
      <c r="R57" s="28"/>
      <c r="S57" s="16"/>
      <c r="T57" s="58"/>
      <c r="U57" s="205"/>
      <c r="V57" s="206"/>
      <c r="W57" s="206"/>
      <c r="X57" s="206"/>
      <c r="Y57" s="206"/>
      <c r="Z57" s="206"/>
      <c r="AA57" s="207"/>
      <c r="AB57" s="205"/>
      <c r="AC57" s="206"/>
      <c r="AD57" s="206"/>
      <c r="AE57" s="206"/>
      <c r="AF57" s="206"/>
      <c r="AG57" s="206"/>
      <c r="AH57" s="207"/>
      <c r="AI57" s="205"/>
      <c r="AJ57" s="206"/>
      <c r="AK57" s="206"/>
      <c r="AL57" s="206"/>
      <c r="AM57" s="206"/>
      <c r="AN57" s="206"/>
      <c r="AO57" s="207"/>
      <c r="AP57" s="205"/>
      <c r="AQ57" s="206"/>
      <c r="AR57" s="206"/>
      <c r="AS57" s="206"/>
      <c r="AT57" s="206"/>
      <c r="AU57" s="206"/>
      <c r="AV57" s="207"/>
      <c r="AW57" s="205"/>
      <c r="AX57" s="206"/>
      <c r="AY57" s="206"/>
      <c r="AZ57" s="652"/>
      <c r="BA57" s="639"/>
      <c r="BB57" s="638"/>
      <c r="BC57" s="639"/>
      <c r="BD57" s="684"/>
      <c r="BE57" s="685"/>
      <c r="BF57" s="685"/>
      <c r="BG57" s="685"/>
      <c r="BH57" s="686"/>
    </row>
    <row r="58" spans="2:60" ht="20.25" customHeight="1">
      <c r="B58" s="123">
        <f>B55+1</f>
        <v>13</v>
      </c>
      <c r="C58" s="675"/>
      <c r="D58" s="676"/>
      <c r="E58" s="677"/>
      <c r="F58" s="168">
        <f>C57</f>
        <v>0</v>
      </c>
      <c r="G58" s="164"/>
      <c r="H58" s="641"/>
      <c r="I58" s="656"/>
      <c r="J58" s="657"/>
      <c r="K58" s="657"/>
      <c r="L58" s="658"/>
      <c r="M58" s="646"/>
      <c r="N58" s="647"/>
      <c r="O58" s="648"/>
      <c r="P58" s="23" t="s">
        <v>73</v>
      </c>
      <c r="Q58" s="24"/>
      <c r="R58" s="24"/>
      <c r="S58" s="19"/>
      <c r="T58" s="53"/>
      <c r="U58" s="199" t="str">
        <f>IF(U57="","",VLOOKUP(U57,'シフト記号表（勤務時間帯）'!$D$6:$X$47,21,FALSE))</f>
        <v/>
      </c>
      <c r="V58" s="200" t="str">
        <f>IF(V57="","",VLOOKUP(V57,'シフト記号表（勤務時間帯）'!$D$6:$X$47,21,FALSE))</f>
        <v/>
      </c>
      <c r="W58" s="200" t="str">
        <f>IF(W57="","",VLOOKUP(W57,'シフト記号表（勤務時間帯）'!$D$6:$X$47,21,FALSE))</f>
        <v/>
      </c>
      <c r="X58" s="200" t="str">
        <f>IF(X57="","",VLOOKUP(X57,'シフト記号表（勤務時間帯）'!$D$6:$X$47,21,FALSE))</f>
        <v/>
      </c>
      <c r="Y58" s="200" t="str">
        <f>IF(Y57="","",VLOOKUP(Y57,'シフト記号表（勤務時間帯）'!$D$6:$X$47,21,FALSE))</f>
        <v/>
      </c>
      <c r="Z58" s="200" t="str">
        <f>IF(Z57="","",VLOOKUP(Z57,'シフト記号表（勤務時間帯）'!$D$6:$X$47,21,FALSE))</f>
        <v/>
      </c>
      <c r="AA58" s="201" t="str">
        <f>IF(AA57="","",VLOOKUP(AA57,'シフト記号表（勤務時間帯）'!$D$6:$X$47,21,FALSE))</f>
        <v/>
      </c>
      <c r="AB58" s="199" t="str">
        <f>IF(AB57="","",VLOOKUP(AB57,'シフト記号表（勤務時間帯）'!$D$6:$X$47,21,FALSE))</f>
        <v/>
      </c>
      <c r="AC58" s="200" t="str">
        <f>IF(AC57="","",VLOOKUP(AC57,'シフト記号表（勤務時間帯）'!$D$6:$X$47,21,FALSE))</f>
        <v/>
      </c>
      <c r="AD58" s="200" t="str">
        <f>IF(AD57="","",VLOOKUP(AD57,'シフト記号表（勤務時間帯）'!$D$6:$X$47,21,FALSE))</f>
        <v/>
      </c>
      <c r="AE58" s="200" t="str">
        <f>IF(AE57="","",VLOOKUP(AE57,'シフト記号表（勤務時間帯）'!$D$6:$X$47,21,FALSE))</f>
        <v/>
      </c>
      <c r="AF58" s="200" t="str">
        <f>IF(AF57="","",VLOOKUP(AF57,'シフト記号表（勤務時間帯）'!$D$6:$X$47,21,FALSE))</f>
        <v/>
      </c>
      <c r="AG58" s="200" t="str">
        <f>IF(AG57="","",VLOOKUP(AG57,'シフト記号表（勤務時間帯）'!$D$6:$X$47,21,FALSE))</f>
        <v/>
      </c>
      <c r="AH58" s="201" t="str">
        <f>IF(AH57="","",VLOOKUP(AH57,'シフト記号表（勤務時間帯）'!$D$6:$X$47,21,FALSE))</f>
        <v/>
      </c>
      <c r="AI58" s="199" t="str">
        <f>IF(AI57="","",VLOOKUP(AI57,'シフト記号表（勤務時間帯）'!$D$6:$X$47,21,FALSE))</f>
        <v/>
      </c>
      <c r="AJ58" s="200" t="str">
        <f>IF(AJ57="","",VLOOKUP(AJ57,'シフト記号表（勤務時間帯）'!$D$6:$X$47,21,FALSE))</f>
        <v/>
      </c>
      <c r="AK58" s="200" t="str">
        <f>IF(AK57="","",VLOOKUP(AK57,'シフト記号表（勤務時間帯）'!$D$6:$X$47,21,FALSE))</f>
        <v/>
      </c>
      <c r="AL58" s="200" t="str">
        <f>IF(AL57="","",VLOOKUP(AL57,'シフト記号表（勤務時間帯）'!$D$6:$X$47,21,FALSE))</f>
        <v/>
      </c>
      <c r="AM58" s="200" t="str">
        <f>IF(AM57="","",VLOOKUP(AM57,'シフト記号表（勤務時間帯）'!$D$6:$X$47,21,FALSE))</f>
        <v/>
      </c>
      <c r="AN58" s="200" t="str">
        <f>IF(AN57="","",VLOOKUP(AN57,'シフト記号表（勤務時間帯）'!$D$6:$X$47,21,FALSE))</f>
        <v/>
      </c>
      <c r="AO58" s="201" t="str">
        <f>IF(AO57="","",VLOOKUP(AO57,'シフト記号表（勤務時間帯）'!$D$6:$X$47,21,FALSE))</f>
        <v/>
      </c>
      <c r="AP58" s="199" t="str">
        <f>IF(AP57="","",VLOOKUP(AP57,'シフト記号表（勤務時間帯）'!$D$6:$X$47,21,FALSE))</f>
        <v/>
      </c>
      <c r="AQ58" s="200" t="str">
        <f>IF(AQ57="","",VLOOKUP(AQ57,'シフト記号表（勤務時間帯）'!$D$6:$X$47,21,FALSE))</f>
        <v/>
      </c>
      <c r="AR58" s="200" t="str">
        <f>IF(AR57="","",VLOOKUP(AR57,'シフト記号表（勤務時間帯）'!$D$6:$X$47,21,FALSE))</f>
        <v/>
      </c>
      <c r="AS58" s="200" t="str">
        <f>IF(AS57="","",VLOOKUP(AS57,'シフト記号表（勤務時間帯）'!$D$6:$X$47,21,FALSE))</f>
        <v/>
      </c>
      <c r="AT58" s="200" t="str">
        <f>IF(AT57="","",VLOOKUP(AT57,'シフト記号表（勤務時間帯）'!$D$6:$X$47,21,FALSE))</f>
        <v/>
      </c>
      <c r="AU58" s="200" t="str">
        <f>IF(AU57="","",VLOOKUP(AU57,'シフト記号表（勤務時間帯）'!$D$6:$X$47,21,FALSE))</f>
        <v/>
      </c>
      <c r="AV58" s="201" t="str">
        <f>IF(AV57="","",VLOOKUP(AV57,'シフト記号表（勤務時間帯）'!$D$6:$X$47,21,FALSE))</f>
        <v/>
      </c>
      <c r="AW58" s="199" t="str">
        <f>IF(AW57="","",VLOOKUP(AW57,'シフト記号表（勤務時間帯）'!$D$6:$X$47,21,FALSE))</f>
        <v/>
      </c>
      <c r="AX58" s="200" t="str">
        <f>IF(AX57="","",VLOOKUP(AX57,'シフト記号表（勤務時間帯）'!$D$6:$X$47,21,FALSE))</f>
        <v/>
      </c>
      <c r="AY58" s="200" t="str">
        <f>IF(AY57="","",VLOOKUP(AY57,'シフト記号表（勤務時間帯）'!$D$6:$X$47,21,FALSE))</f>
        <v/>
      </c>
      <c r="AZ58" s="693">
        <f>IF($BC$3="４週",SUM(U58:AV58),IF($BC$3="暦月",SUM(U58:AY58),""))</f>
        <v>0</v>
      </c>
      <c r="BA58" s="694"/>
      <c r="BB58" s="695">
        <f>IF($BC$3="４週",AZ58/4,IF($BC$3="暦月",(AZ58/($BC$8/7)),""))</f>
        <v>0</v>
      </c>
      <c r="BC58" s="694"/>
      <c r="BD58" s="687"/>
      <c r="BE58" s="688"/>
      <c r="BF58" s="688"/>
      <c r="BG58" s="688"/>
      <c r="BH58" s="689"/>
    </row>
    <row r="59" spans="2:60" ht="20.25" customHeight="1">
      <c r="B59" s="124"/>
      <c r="C59" s="678"/>
      <c r="D59" s="679"/>
      <c r="E59" s="680"/>
      <c r="F59" s="169"/>
      <c r="G59" s="165">
        <f>C57</f>
        <v>0</v>
      </c>
      <c r="H59" s="642"/>
      <c r="I59" s="659"/>
      <c r="J59" s="660"/>
      <c r="K59" s="660"/>
      <c r="L59" s="661"/>
      <c r="M59" s="649"/>
      <c r="N59" s="650"/>
      <c r="O59" s="651"/>
      <c r="P59" s="41" t="s">
        <v>74</v>
      </c>
      <c r="Q59" s="42"/>
      <c r="R59" s="42"/>
      <c r="S59" s="43"/>
      <c r="T59" s="59"/>
      <c r="U59" s="202" t="str">
        <f>IF(U57="","",VLOOKUP(U57,'シフト記号表（勤務時間帯）'!$D$6:$Z$47,23,FALSE))</f>
        <v/>
      </c>
      <c r="V59" s="203" t="str">
        <f>IF(V57="","",VLOOKUP(V57,'シフト記号表（勤務時間帯）'!$D$6:$Z$47,23,FALSE))</f>
        <v/>
      </c>
      <c r="W59" s="203" t="str">
        <f>IF(W57="","",VLOOKUP(W57,'シフト記号表（勤務時間帯）'!$D$6:$Z$47,23,FALSE))</f>
        <v/>
      </c>
      <c r="X59" s="203" t="str">
        <f>IF(X57="","",VLOOKUP(X57,'シフト記号表（勤務時間帯）'!$D$6:$Z$47,23,FALSE))</f>
        <v/>
      </c>
      <c r="Y59" s="203" t="str">
        <f>IF(Y57="","",VLOOKUP(Y57,'シフト記号表（勤務時間帯）'!$D$6:$Z$47,23,FALSE))</f>
        <v/>
      </c>
      <c r="Z59" s="203" t="str">
        <f>IF(Z57="","",VLOOKUP(Z57,'シフト記号表（勤務時間帯）'!$D$6:$Z$47,23,FALSE))</f>
        <v/>
      </c>
      <c r="AA59" s="204" t="str">
        <f>IF(AA57="","",VLOOKUP(AA57,'シフト記号表（勤務時間帯）'!$D$6:$Z$47,23,FALSE))</f>
        <v/>
      </c>
      <c r="AB59" s="202" t="str">
        <f>IF(AB57="","",VLOOKUP(AB57,'シフト記号表（勤務時間帯）'!$D$6:$Z$47,23,FALSE))</f>
        <v/>
      </c>
      <c r="AC59" s="203" t="str">
        <f>IF(AC57="","",VLOOKUP(AC57,'シフト記号表（勤務時間帯）'!$D$6:$Z$47,23,FALSE))</f>
        <v/>
      </c>
      <c r="AD59" s="203" t="str">
        <f>IF(AD57="","",VLOOKUP(AD57,'シフト記号表（勤務時間帯）'!$D$6:$Z$47,23,FALSE))</f>
        <v/>
      </c>
      <c r="AE59" s="203" t="str">
        <f>IF(AE57="","",VLOOKUP(AE57,'シフト記号表（勤務時間帯）'!$D$6:$Z$47,23,FALSE))</f>
        <v/>
      </c>
      <c r="AF59" s="203" t="str">
        <f>IF(AF57="","",VLOOKUP(AF57,'シフト記号表（勤務時間帯）'!$D$6:$Z$47,23,FALSE))</f>
        <v/>
      </c>
      <c r="AG59" s="203" t="str">
        <f>IF(AG57="","",VLOOKUP(AG57,'シフト記号表（勤務時間帯）'!$D$6:$Z$47,23,FALSE))</f>
        <v/>
      </c>
      <c r="AH59" s="204" t="str">
        <f>IF(AH57="","",VLOOKUP(AH57,'シフト記号表（勤務時間帯）'!$D$6:$Z$47,23,FALSE))</f>
        <v/>
      </c>
      <c r="AI59" s="202" t="str">
        <f>IF(AI57="","",VLOOKUP(AI57,'シフト記号表（勤務時間帯）'!$D$6:$Z$47,23,FALSE))</f>
        <v/>
      </c>
      <c r="AJ59" s="203" t="str">
        <f>IF(AJ57="","",VLOOKUP(AJ57,'シフト記号表（勤務時間帯）'!$D$6:$Z$47,23,FALSE))</f>
        <v/>
      </c>
      <c r="AK59" s="203" t="str">
        <f>IF(AK57="","",VLOOKUP(AK57,'シフト記号表（勤務時間帯）'!$D$6:$Z$47,23,FALSE))</f>
        <v/>
      </c>
      <c r="AL59" s="203" t="str">
        <f>IF(AL57="","",VLOOKUP(AL57,'シフト記号表（勤務時間帯）'!$D$6:$Z$47,23,FALSE))</f>
        <v/>
      </c>
      <c r="AM59" s="203" t="str">
        <f>IF(AM57="","",VLOOKUP(AM57,'シフト記号表（勤務時間帯）'!$D$6:$Z$47,23,FALSE))</f>
        <v/>
      </c>
      <c r="AN59" s="203" t="str">
        <f>IF(AN57="","",VLOOKUP(AN57,'シフト記号表（勤務時間帯）'!$D$6:$Z$47,23,FALSE))</f>
        <v/>
      </c>
      <c r="AO59" s="204" t="str">
        <f>IF(AO57="","",VLOOKUP(AO57,'シフト記号表（勤務時間帯）'!$D$6:$Z$47,23,FALSE))</f>
        <v/>
      </c>
      <c r="AP59" s="202" t="str">
        <f>IF(AP57="","",VLOOKUP(AP57,'シフト記号表（勤務時間帯）'!$D$6:$Z$47,23,FALSE))</f>
        <v/>
      </c>
      <c r="AQ59" s="203" t="str">
        <f>IF(AQ57="","",VLOOKUP(AQ57,'シフト記号表（勤務時間帯）'!$D$6:$Z$47,23,FALSE))</f>
        <v/>
      </c>
      <c r="AR59" s="203" t="str">
        <f>IF(AR57="","",VLOOKUP(AR57,'シフト記号表（勤務時間帯）'!$D$6:$Z$47,23,FALSE))</f>
        <v/>
      </c>
      <c r="AS59" s="203" t="str">
        <f>IF(AS57="","",VLOOKUP(AS57,'シフト記号表（勤務時間帯）'!$D$6:$Z$47,23,FALSE))</f>
        <v/>
      </c>
      <c r="AT59" s="203" t="str">
        <f>IF(AT57="","",VLOOKUP(AT57,'シフト記号表（勤務時間帯）'!$D$6:$Z$47,23,FALSE))</f>
        <v/>
      </c>
      <c r="AU59" s="203" t="str">
        <f>IF(AU57="","",VLOOKUP(AU57,'シフト記号表（勤務時間帯）'!$D$6:$Z$47,23,FALSE))</f>
        <v/>
      </c>
      <c r="AV59" s="204" t="str">
        <f>IF(AV57="","",VLOOKUP(AV57,'シフト記号表（勤務時間帯）'!$D$6:$Z$47,23,FALSE))</f>
        <v/>
      </c>
      <c r="AW59" s="202" t="str">
        <f>IF(AW57="","",VLOOKUP(AW57,'シフト記号表（勤務時間帯）'!$D$6:$Z$47,23,FALSE))</f>
        <v/>
      </c>
      <c r="AX59" s="203" t="str">
        <f>IF(AX57="","",VLOOKUP(AX57,'シフト記号表（勤務時間帯）'!$D$6:$Z$47,23,FALSE))</f>
        <v/>
      </c>
      <c r="AY59" s="203" t="str">
        <f>IF(AY57="","",VLOOKUP(AY57,'シフト記号表（勤務時間帯）'!$D$6:$Z$47,23,FALSE))</f>
        <v/>
      </c>
      <c r="AZ59" s="696">
        <f>IF($BC$3="４週",SUM(U59:AV59),IF($BC$3="暦月",SUM(U59:AY59),""))</f>
        <v>0</v>
      </c>
      <c r="BA59" s="697"/>
      <c r="BB59" s="698">
        <f>IF($BC$3="４週",AZ59/4,IF($BC$3="暦月",(AZ59/($BC$8/7)),""))</f>
        <v>0</v>
      </c>
      <c r="BC59" s="697"/>
      <c r="BD59" s="690"/>
      <c r="BE59" s="691"/>
      <c r="BF59" s="691"/>
      <c r="BG59" s="691"/>
      <c r="BH59" s="692"/>
    </row>
    <row r="60" spans="2:60" ht="20.25" customHeight="1">
      <c r="B60" s="125"/>
      <c r="C60" s="672"/>
      <c r="D60" s="673"/>
      <c r="E60" s="674"/>
      <c r="F60" s="168"/>
      <c r="G60" s="164"/>
      <c r="H60" s="640"/>
      <c r="I60" s="653"/>
      <c r="J60" s="654"/>
      <c r="K60" s="654"/>
      <c r="L60" s="655"/>
      <c r="M60" s="643"/>
      <c r="N60" s="644"/>
      <c r="O60" s="645"/>
      <c r="P60" s="21" t="s">
        <v>18</v>
      </c>
      <c r="Q60" s="28"/>
      <c r="R60" s="28"/>
      <c r="S60" s="16"/>
      <c r="T60" s="58"/>
      <c r="U60" s="205"/>
      <c r="V60" s="206"/>
      <c r="W60" s="206"/>
      <c r="X60" s="206"/>
      <c r="Y60" s="206"/>
      <c r="Z60" s="206"/>
      <c r="AA60" s="207"/>
      <c r="AB60" s="205"/>
      <c r="AC60" s="206"/>
      <c r="AD60" s="206"/>
      <c r="AE60" s="206"/>
      <c r="AF60" s="206"/>
      <c r="AG60" s="206"/>
      <c r="AH60" s="207"/>
      <c r="AI60" s="205"/>
      <c r="AJ60" s="206"/>
      <c r="AK60" s="206"/>
      <c r="AL60" s="206"/>
      <c r="AM60" s="206"/>
      <c r="AN60" s="206"/>
      <c r="AO60" s="207"/>
      <c r="AP60" s="205"/>
      <c r="AQ60" s="206"/>
      <c r="AR60" s="206"/>
      <c r="AS60" s="206"/>
      <c r="AT60" s="206"/>
      <c r="AU60" s="206"/>
      <c r="AV60" s="207"/>
      <c r="AW60" s="205"/>
      <c r="AX60" s="206"/>
      <c r="AY60" s="206"/>
      <c r="AZ60" s="652"/>
      <c r="BA60" s="639"/>
      <c r="BB60" s="638"/>
      <c r="BC60" s="639"/>
      <c r="BD60" s="684"/>
      <c r="BE60" s="685"/>
      <c r="BF60" s="685"/>
      <c r="BG60" s="685"/>
      <c r="BH60" s="686"/>
    </row>
    <row r="61" spans="2:60" ht="20.25" customHeight="1">
      <c r="B61" s="123">
        <f>B58+1</f>
        <v>14</v>
      </c>
      <c r="C61" s="675"/>
      <c r="D61" s="676"/>
      <c r="E61" s="677"/>
      <c r="F61" s="168">
        <f>C60</f>
        <v>0</v>
      </c>
      <c r="G61" s="164"/>
      <c r="H61" s="641"/>
      <c r="I61" s="656"/>
      <c r="J61" s="657"/>
      <c r="K61" s="657"/>
      <c r="L61" s="658"/>
      <c r="M61" s="646"/>
      <c r="N61" s="647"/>
      <c r="O61" s="648"/>
      <c r="P61" s="23" t="s">
        <v>73</v>
      </c>
      <c r="Q61" s="24"/>
      <c r="R61" s="24"/>
      <c r="S61" s="19"/>
      <c r="T61" s="53"/>
      <c r="U61" s="199" t="str">
        <f>IF(U60="","",VLOOKUP(U60,'シフト記号表（勤務時間帯）'!$D$6:$X$47,21,FALSE))</f>
        <v/>
      </c>
      <c r="V61" s="200" t="str">
        <f>IF(V60="","",VLOOKUP(V60,'シフト記号表（勤務時間帯）'!$D$6:$X$47,21,FALSE))</f>
        <v/>
      </c>
      <c r="W61" s="200" t="str">
        <f>IF(W60="","",VLOOKUP(W60,'シフト記号表（勤務時間帯）'!$D$6:$X$47,21,FALSE))</f>
        <v/>
      </c>
      <c r="X61" s="200" t="str">
        <f>IF(X60="","",VLOOKUP(X60,'シフト記号表（勤務時間帯）'!$D$6:$X$47,21,FALSE))</f>
        <v/>
      </c>
      <c r="Y61" s="200" t="str">
        <f>IF(Y60="","",VLOOKUP(Y60,'シフト記号表（勤務時間帯）'!$D$6:$X$47,21,FALSE))</f>
        <v/>
      </c>
      <c r="Z61" s="200" t="str">
        <f>IF(Z60="","",VLOOKUP(Z60,'シフト記号表（勤務時間帯）'!$D$6:$X$47,21,FALSE))</f>
        <v/>
      </c>
      <c r="AA61" s="201" t="str">
        <f>IF(AA60="","",VLOOKUP(AA60,'シフト記号表（勤務時間帯）'!$D$6:$X$47,21,FALSE))</f>
        <v/>
      </c>
      <c r="AB61" s="199" t="str">
        <f>IF(AB60="","",VLOOKUP(AB60,'シフト記号表（勤務時間帯）'!$D$6:$X$47,21,FALSE))</f>
        <v/>
      </c>
      <c r="AC61" s="200" t="str">
        <f>IF(AC60="","",VLOOKUP(AC60,'シフト記号表（勤務時間帯）'!$D$6:$X$47,21,FALSE))</f>
        <v/>
      </c>
      <c r="AD61" s="200" t="str">
        <f>IF(AD60="","",VLOOKUP(AD60,'シフト記号表（勤務時間帯）'!$D$6:$X$47,21,FALSE))</f>
        <v/>
      </c>
      <c r="AE61" s="200" t="str">
        <f>IF(AE60="","",VLOOKUP(AE60,'シフト記号表（勤務時間帯）'!$D$6:$X$47,21,FALSE))</f>
        <v/>
      </c>
      <c r="AF61" s="200" t="str">
        <f>IF(AF60="","",VLOOKUP(AF60,'シフト記号表（勤務時間帯）'!$D$6:$X$47,21,FALSE))</f>
        <v/>
      </c>
      <c r="AG61" s="200" t="str">
        <f>IF(AG60="","",VLOOKUP(AG60,'シフト記号表（勤務時間帯）'!$D$6:$X$47,21,FALSE))</f>
        <v/>
      </c>
      <c r="AH61" s="201" t="str">
        <f>IF(AH60="","",VLOOKUP(AH60,'シフト記号表（勤務時間帯）'!$D$6:$X$47,21,FALSE))</f>
        <v/>
      </c>
      <c r="AI61" s="199" t="str">
        <f>IF(AI60="","",VLOOKUP(AI60,'シフト記号表（勤務時間帯）'!$D$6:$X$47,21,FALSE))</f>
        <v/>
      </c>
      <c r="AJ61" s="200" t="str">
        <f>IF(AJ60="","",VLOOKUP(AJ60,'シフト記号表（勤務時間帯）'!$D$6:$X$47,21,FALSE))</f>
        <v/>
      </c>
      <c r="AK61" s="200" t="str">
        <f>IF(AK60="","",VLOOKUP(AK60,'シフト記号表（勤務時間帯）'!$D$6:$X$47,21,FALSE))</f>
        <v/>
      </c>
      <c r="AL61" s="200" t="str">
        <f>IF(AL60="","",VLOOKUP(AL60,'シフト記号表（勤務時間帯）'!$D$6:$X$47,21,FALSE))</f>
        <v/>
      </c>
      <c r="AM61" s="200" t="str">
        <f>IF(AM60="","",VLOOKUP(AM60,'シフト記号表（勤務時間帯）'!$D$6:$X$47,21,FALSE))</f>
        <v/>
      </c>
      <c r="AN61" s="200" t="str">
        <f>IF(AN60="","",VLOOKUP(AN60,'シフト記号表（勤務時間帯）'!$D$6:$X$47,21,FALSE))</f>
        <v/>
      </c>
      <c r="AO61" s="201" t="str">
        <f>IF(AO60="","",VLOOKUP(AO60,'シフト記号表（勤務時間帯）'!$D$6:$X$47,21,FALSE))</f>
        <v/>
      </c>
      <c r="AP61" s="199" t="str">
        <f>IF(AP60="","",VLOOKUP(AP60,'シフト記号表（勤務時間帯）'!$D$6:$X$47,21,FALSE))</f>
        <v/>
      </c>
      <c r="AQ61" s="200" t="str">
        <f>IF(AQ60="","",VLOOKUP(AQ60,'シフト記号表（勤務時間帯）'!$D$6:$X$47,21,FALSE))</f>
        <v/>
      </c>
      <c r="AR61" s="200" t="str">
        <f>IF(AR60="","",VLOOKUP(AR60,'シフト記号表（勤務時間帯）'!$D$6:$X$47,21,FALSE))</f>
        <v/>
      </c>
      <c r="AS61" s="200" t="str">
        <f>IF(AS60="","",VLOOKUP(AS60,'シフト記号表（勤務時間帯）'!$D$6:$X$47,21,FALSE))</f>
        <v/>
      </c>
      <c r="AT61" s="200" t="str">
        <f>IF(AT60="","",VLOOKUP(AT60,'シフト記号表（勤務時間帯）'!$D$6:$X$47,21,FALSE))</f>
        <v/>
      </c>
      <c r="AU61" s="200" t="str">
        <f>IF(AU60="","",VLOOKUP(AU60,'シフト記号表（勤務時間帯）'!$D$6:$X$47,21,FALSE))</f>
        <v/>
      </c>
      <c r="AV61" s="201" t="str">
        <f>IF(AV60="","",VLOOKUP(AV60,'シフト記号表（勤務時間帯）'!$D$6:$X$47,21,FALSE))</f>
        <v/>
      </c>
      <c r="AW61" s="199" t="str">
        <f>IF(AW60="","",VLOOKUP(AW60,'シフト記号表（勤務時間帯）'!$D$6:$X$47,21,FALSE))</f>
        <v/>
      </c>
      <c r="AX61" s="200" t="str">
        <f>IF(AX60="","",VLOOKUP(AX60,'シフト記号表（勤務時間帯）'!$D$6:$X$47,21,FALSE))</f>
        <v/>
      </c>
      <c r="AY61" s="200" t="str">
        <f>IF(AY60="","",VLOOKUP(AY60,'シフト記号表（勤務時間帯）'!$D$6:$X$47,21,FALSE))</f>
        <v/>
      </c>
      <c r="AZ61" s="693">
        <f>IF($BC$3="４週",SUM(U61:AV61),IF($BC$3="暦月",SUM(U61:AY61),""))</f>
        <v>0</v>
      </c>
      <c r="BA61" s="694"/>
      <c r="BB61" s="695">
        <f>IF($BC$3="４週",AZ61/4,IF($BC$3="暦月",(AZ61/($BC$8/7)),""))</f>
        <v>0</v>
      </c>
      <c r="BC61" s="694"/>
      <c r="BD61" s="687"/>
      <c r="BE61" s="688"/>
      <c r="BF61" s="688"/>
      <c r="BG61" s="688"/>
      <c r="BH61" s="689"/>
    </row>
    <row r="62" spans="2:60" ht="20.25" customHeight="1">
      <c r="B62" s="124"/>
      <c r="C62" s="678"/>
      <c r="D62" s="679"/>
      <c r="E62" s="680"/>
      <c r="F62" s="169"/>
      <c r="G62" s="165">
        <f>C60</f>
        <v>0</v>
      </c>
      <c r="H62" s="642"/>
      <c r="I62" s="659"/>
      <c r="J62" s="660"/>
      <c r="K62" s="660"/>
      <c r="L62" s="661"/>
      <c r="M62" s="649"/>
      <c r="N62" s="650"/>
      <c r="O62" s="651"/>
      <c r="P62" s="41" t="s">
        <v>74</v>
      </c>
      <c r="Q62" s="42"/>
      <c r="R62" s="42"/>
      <c r="S62" s="43"/>
      <c r="T62" s="59"/>
      <c r="U62" s="202" t="str">
        <f>IF(U60="","",VLOOKUP(U60,'シフト記号表（勤務時間帯）'!$D$6:$Z$47,23,FALSE))</f>
        <v/>
      </c>
      <c r="V62" s="203" t="str">
        <f>IF(V60="","",VLOOKUP(V60,'シフト記号表（勤務時間帯）'!$D$6:$Z$47,23,FALSE))</f>
        <v/>
      </c>
      <c r="W62" s="203" t="str">
        <f>IF(W60="","",VLOOKUP(W60,'シフト記号表（勤務時間帯）'!$D$6:$Z$47,23,FALSE))</f>
        <v/>
      </c>
      <c r="X62" s="203" t="str">
        <f>IF(X60="","",VLOOKUP(X60,'シフト記号表（勤務時間帯）'!$D$6:$Z$47,23,FALSE))</f>
        <v/>
      </c>
      <c r="Y62" s="203" t="str">
        <f>IF(Y60="","",VLOOKUP(Y60,'シフト記号表（勤務時間帯）'!$D$6:$Z$47,23,FALSE))</f>
        <v/>
      </c>
      <c r="Z62" s="203" t="str">
        <f>IF(Z60="","",VLOOKUP(Z60,'シフト記号表（勤務時間帯）'!$D$6:$Z$47,23,FALSE))</f>
        <v/>
      </c>
      <c r="AA62" s="204" t="str">
        <f>IF(AA60="","",VLOOKUP(AA60,'シフト記号表（勤務時間帯）'!$D$6:$Z$47,23,FALSE))</f>
        <v/>
      </c>
      <c r="AB62" s="202" t="str">
        <f>IF(AB60="","",VLOOKUP(AB60,'シフト記号表（勤務時間帯）'!$D$6:$Z$47,23,FALSE))</f>
        <v/>
      </c>
      <c r="AC62" s="203" t="str">
        <f>IF(AC60="","",VLOOKUP(AC60,'シフト記号表（勤務時間帯）'!$D$6:$Z$47,23,FALSE))</f>
        <v/>
      </c>
      <c r="AD62" s="203" t="str">
        <f>IF(AD60="","",VLOOKUP(AD60,'シフト記号表（勤務時間帯）'!$D$6:$Z$47,23,FALSE))</f>
        <v/>
      </c>
      <c r="AE62" s="203" t="str">
        <f>IF(AE60="","",VLOOKUP(AE60,'シフト記号表（勤務時間帯）'!$D$6:$Z$47,23,FALSE))</f>
        <v/>
      </c>
      <c r="AF62" s="203" t="str">
        <f>IF(AF60="","",VLOOKUP(AF60,'シフト記号表（勤務時間帯）'!$D$6:$Z$47,23,FALSE))</f>
        <v/>
      </c>
      <c r="AG62" s="203" t="str">
        <f>IF(AG60="","",VLOOKUP(AG60,'シフト記号表（勤務時間帯）'!$D$6:$Z$47,23,FALSE))</f>
        <v/>
      </c>
      <c r="AH62" s="204" t="str">
        <f>IF(AH60="","",VLOOKUP(AH60,'シフト記号表（勤務時間帯）'!$D$6:$Z$47,23,FALSE))</f>
        <v/>
      </c>
      <c r="AI62" s="202" t="str">
        <f>IF(AI60="","",VLOOKUP(AI60,'シフト記号表（勤務時間帯）'!$D$6:$Z$47,23,FALSE))</f>
        <v/>
      </c>
      <c r="AJ62" s="203" t="str">
        <f>IF(AJ60="","",VLOOKUP(AJ60,'シフト記号表（勤務時間帯）'!$D$6:$Z$47,23,FALSE))</f>
        <v/>
      </c>
      <c r="AK62" s="203" t="str">
        <f>IF(AK60="","",VLOOKUP(AK60,'シフト記号表（勤務時間帯）'!$D$6:$Z$47,23,FALSE))</f>
        <v/>
      </c>
      <c r="AL62" s="203" t="str">
        <f>IF(AL60="","",VLOOKUP(AL60,'シフト記号表（勤務時間帯）'!$D$6:$Z$47,23,FALSE))</f>
        <v/>
      </c>
      <c r="AM62" s="203" t="str">
        <f>IF(AM60="","",VLOOKUP(AM60,'シフト記号表（勤務時間帯）'!$D$6:$Z$47,23,FALSE))</f>
        <v/>
      </c>
      <c r="AN62" s="203" t="str">
        <f>IF(AN60="","",VLOOKUP(AN60,'シフト記号表（勤務時間帯）'!$D$6:$Z$47,23,FALSE))</f>
        <v/>
      </c>
      <c r="AO62" s="204" t="str">
        <f>IF(AO60="","",VLOOKUP(AO60,'シフト記号表（勤務時間帯）'!$D$6:$Z$47,23,FALSE))</f>
        <v/>
      </c>
      <c r="AP62" s="202" t="str">
        <f>IF(AP60="","",VLOOKUP(AP60,'シフト記号表（勤務時間帯）'!$D$6:$Z$47,23,FALSE))</f>
        <v/>
      </c>
      <c r="AQ62" s="203" t="str">
        <f>IF(AQ60="","",VLOOKUP(AQ60,'シフト記号表（勤務時間帯）'!$D$6:$Z$47,23,FALSE))</f>
        <v/>
      </c>
      <c r="AR62" s="203" t="str">
        <f>IF(AR60="","",VLOOKUP(AR60,'シフト記号表（勤務時間帯）'!$D$6:$Z$47,23,FALSE))</f>
        <v/>
      </c>
      <c r="AS62" s="203" t="str">
        <f>IF(AS60="","",VLOOKUP(AS60,'シフト記号表（勤務時間帯）'!$D$6:$Z$47,23,FALSE))</f>
        <v/>
      </c>
      <c r="AT62" s="203" t="str">
        <f>IF(AT60="","",VLOOKUP(AT60,'シフト記号表（勤務時間帯）'!$D$6:$Z$47,23,FALSE))</f>
        <v/>
      </c>
      <c r="AU62" s="203" t="str">
        <f>IF(AU60="","",VLOOKUP(AU60,'シフト記号表（勤務時間帯）'!$D$6:$Z$47,23,FALSE))</f>
        <v/>
      </c>
      <c r="AV62" s="204" t="str">
        <f>IF(AV60="","",VLOOKUP(AV60,'シフト記号表（勤務時間帯）'!$D$6:$Z$47,23,FALSE))</f>
        <v/>
      </c>
      <c r="AW62" s="202" t="str">
        <f>IF(AW60="","",VLOOKUP(AW60,'シフト記号表（勤務時間帯）'!$D$6:$Z$47,23,FALSE))</f>
        <v/>
      </c>
      <c r="AX62" s="203" t="str">
        <f>IF(AX60="","",VLOOKUP(AX60,'シフト記号表（勤務時間帯）'!$D$6:$Z$47,23,FALSE))</f>
        <v/>
      </c>
      <c r="AY62" s="203" t="str">
        <f>IF(AY60="","",VLOOKUP(AY60,'シフト記号表（勤務時間帯）'!$D$6:$Z$47,23,FALSE))</f>
        <v/>
      </c>
      <c r="AZ62" s="696">
        <f>IF($BC$3="４週",SUM(U62:AV62),IF($BC$3="暦月",SUM(U62:AY62),""))</f>
        <v>0</v>
      </c>
      <c r="BA62" s="697"/>
      <c r="BB62" s="698">
        <f>IF($BC$3="４週",AZ62/4,IF($BC$3="暦月",(AZ62/($BC$8/7)),""))</f>
        <v>0</v>
      </c>
      <c r="BC62" s="697"/>
      <c r="BD62" s="690"/>
      <c r="BE62" s="691"/>
      <c r="BF62" s="691"/>
      <c r="BG62" s="691"/>
      <c r="BH62" s="692"/>
    </row>
    <row r="63" spans="2:60" ht="20.25" customHeight="1">
      <c r="B63" s="125"/>
      <c r="C63" s="672"/>
      <c r="D63" s="673"/>
      <c r="E63" s="674"/>
      <c r="F63" s="168"/>
      <c r="G63" s="164"/>
      <c r="H63" s="640"/>
      <c r="I63" s="653"/>
      <c r="J63" s="654"/>
      <c r="K63" s="654"/>
      <c r="L63" s="655"/>
      <c r="M63" s="643"/>
      <c r="N63" s="644"/>
      <c r="O63" s="645"/>
      <c r="P63" s="21" t="s">
        <v>18</v>
      </c>
      <c r="Q63" s="28"/>
      <c r="R63" s="28"/>
      <c r="S63" s="16"/>
      <c r="T63" s="58"/>
      <c r="U63" s="205"/>
      <c r="V63" s="206"/>
      <c r="W63" s="206"/>
      <c r="X63" s="206"/>
      <c r="Y63" s="206"/>
      <c r="Z63" s="206"/>
      <c r="AA63" s="207"/>
      <c r="AB63" s="205"/>
      <c r="AC63" s="206"/>
      <c r="AD63" s="206"/>
      <c r="AE63" s="206"/>
      <c r="AF63" s="206"/>
      <c r="AG63" s="206"/>
      <c r="AH63" s="207"/>
      <c r="AI63" s="205"/>
      <c r="AJ63" s="206"/>
      <c r="AK63" s="206"/>
      <c r="AL63" s="206"/>
      <c r="AM63" s="206"/>
      <c r="AN63" s="206"/>
      <c r="AO63" s="207"/>
      <c r="AP63" s="205"/>
      <c r="AQ63" s="206"/>
      <c r="AR63" s="206"/>
      <c r="AS63" s="206"/>
      <c r="AT63" s="206"/>
      <c r="AU63" s="206"/>
      <c r="AV63" s="207"/>
      <c r="AW63" s="205"/>
      <c r="AX63" s="206"/>
      <c r="AY63" s="206"/>
      <c r="AZ63" s="652"/>
      <c r="BA63" s="639"/>
      <c r="BB63" s="638"/>
      <c r="BC63" s="639"/>
      <c r="BD63" s="684"/>
      <c r="BE63" s="685"/>
      <c r="BF63" s="685"/>
      <c r="BG63" s="685"/>
      <c r="BH63" s="686"/>
    </row>
    <row r="64" spans="2:60" ht="20.25" customHeight="1">
      <c r="B64" s="123">
        <f>B61+1</f>
        <v>15</v>
      </c>
      <c r="C64" s="675"/>
      <c r="D64" s="676"/>
      <c r="E64" s="677"/>
      <c r="F64" s="168">
        <f>C63</f>
        <v>0</v>
      </c>
      <c r="G64" s="164"/>
      <c r="H64" s="641"/>
      <c r="I64" s="656"/>
      <c r="J64" s="657"/>
      <c r="K64" s="657"/>
      <c r="L64" s="658"/>
      <c r="M64" s="646"/>
      <c r="N64" s="647"/>
      <c r="O64" s="648"/>
      <c r="P64" s="23" t="s">
        <v>73</v>
      </c>
      <c r="Q64" s="24"/>
      <c r="R64" s="24"/>
      <c r="S64" s="19"/>
      <c r="T64" s="53"/>
      <c r="U64" s="199" t="str">
        <f>IF(U63="","",VLOOKUP(U63,'シフト記号表（勤務時間帯）'!$D$6:$X$47,21,FALSE))</f>
        <v/>
      </c>
      <c r="V64" s="200" t="str">
        <f>IF(V63="","",VLOOKUP(V63,'シフト記号表（勤務時間帯）'!$D$6:$X$47,21,FALSE))</f>
        <v/>
      </c>
      <c r="W64" s="200" t="str">
        <f>IF(W63="","",VLOOKUP(W63,'シフト記号表（勤務時間帯）'!$D$6:$X$47,21,FALSE))</f>
        <v/>
      </c>
      <c r="X64" s="200" t="str">
        <f>IF(X63="","",VLOOKUP(X63,'シフト記号表（勤務時間帯）'!$D$6:$X$47,21,FALSE))</f>
        <v/>
      </c>
      <c r="Y64" s="200" t="str">
        <f>IF(Y63="","",VLOOKUP(Y63,'シフト記号表（勤務時間帯）'!$D$6:$X$47,21,FALSE))</f>
        <v/>
      </c>
      <c r="Z64" s="200" t="str">
        <f>IF(Z63="","",VLOOKUP(Z63,'シフト記号表（勤務時間帯）'!$D$6:$X$47,21,FALSE))</f>
        <v/>
      </c>
      <c r="AA64" s="201" t="str">
        <f>IF(AA63="","",VLOOKUP(AA63,'シフト記号表（勤務時間帯）'!$D$6:$X$47,21,FALSE))</f>
        <v/>
      </c>
      <c r="AB64" s="199" t="str">
        <f>IF(AB63="","",VLOOKUP(AB63,'シフト記号表（勤務時間帯）'!$D$6:$X$47,21,FALSE))</f>
        <v/>
      </c>
      <c r="AC64" s="200" t="str">
        <f>IF(AC63="","",VLOOKUP(AC63,'シフト記号表（勤務時間帯）'!$D$6:$X$47,21,FALSE))</f>
        <v/>
      </c>
      <c r="AD64" s="200" t="str">
        <f>IF(AD63="","",VLOOKUP(AD63,'シフト記号表（勤務時間帯）'!$D$6:$X$47,21,FALSE))</f>
        <v/>
      </c>
      <c r="AE64" s="200" t="str">
        <f>IF(AE63="","",VLOOKUP(AE63,'シフト記号表（勤務時間帯）'!$D$6:$X$47,21,FALSE))</f>
        <v/>
      </c>
      <c r="AF64" s="200" t="str">
        <f>IF(AF63="","",VLOOKUP(AF63,'シフト記号表（勤務時間帯）'!$D$6:$X$47,21,FALSE))</f>
        <v/>
      </c>
      <c r="AG64" s="200" t="str">
        <f>IF(AG63="","",VLOOKUP(AG63,'シフト記号表（勤務時間帯）'!$D$6:$X$47,21,FALSE))</f>
        <v/>
      </c>
      <c r="AH64" s="201" t="str">
        <f>IF(AH63="","",VLOOKUP(AH63,'シフト記号表（勤務時間帯）'!$D$6:$X$47,21,FALSE))</f>
        <v/>
      </c>
      <c r="AI64" s="199" t="str">
        <f>IF(AI63="","",VLOOKUP(AI63,'シフト記号表（勤務時間帯）'!$D$6:$X$47,21,FALSE))</f>
        <v/>
      </c>
      <c r="AJ64" s="200" t="str">
        <f>IF(AJ63="","",VLOOKUP(AJ63,'シフト記号表（勤務時間帯）'!$D$6:$X$47,21,FALSE))</f>
        <v/>
      </c>
      <c r="AK64" s="200" t="str">
        <f>IF(AK63="","",VLOOKUP(AK63,'シフト記号表（勤務時間帯）'!$D$6:$X$47,21,FALSE))</f>
        <v/>
      </c>
      <c r="AL64" s="200" t="str">
        <f>IF(AL63="","",VLOOKUP(AL63,'シフト記号表（勤務時間帯）'!$D$6:$X$47,21,FALSE))</f>
        <v/>
      </c>
      <c r="AM64" s="200" t="str">
        <f>IF(AM63="","",VLOOKUP(AM63,'シフト記号表（勤務時間帯）'!$D$6:$X$47,21,FALSE))</f>
        <v/>
      </c>
      <c r="AN64" s="200" t="str">
        <f>IF(AN63="","",VLOOKUP(AN63,'シフト記号表（勤務時間帯）'!$D$6:$X$47,21,FALSE))</f>
        <v/>
      </c>
      <c r="AO64" s="201" t="str">
        <f>IF(AO63="","",VLOOKUP(AO63,'シフト記号表（勤務時間帯）'!$D$6:$X$47,21,FALSE))</f>
        <v/>
      </c>
      <c r="AP64" s="199" t="str">
        <f>IF(AP63="","",VLOOKUP(AP63,'シフト記号表（勤務時間帯）'!$D$6:$X$47,21,FALSE))</f>
        <v/>
      </c>
      <c r="AQ64" s="200" t="str">
        <f>IF(AQ63="","",VLOOKUP(AQ63,'シフト記号表（勤務時間帯）'!$D$6:$X$47,21,FALSE))</f>
        <v/>
      </c>
      <c r="AR64" s="200" t="str">
        <f>IF(AR63="","",VLOOKUP(AR63,'シフト記号表（勤務時間帯）'!$D$6:$X$47,21,FALSE))</f>
        <v/>
      </c>
      <c r="AS64" s="200" t="str">
        <f>IF(AS63="","",VLOOKUP(AS63,'シフト記号表（勤務時間帯）'!$D$6:$X$47,21,FALSE))</f>
        <v/>
      </c>
      <c r="AT64" s="200" t="str">
        <f>IF(AT63="","",VLOOKUP(AT63,'シフト記号表（勤務時間帯）'!$D$6:$X$47,21,FALSE))</f>
        <v/>
      </c>
      <c r="AU64" s="200" t="str">
        <f>IF(AU63="","",VLOOKUP(AU63,'シフト記号表（勤務時間帯）'!$D$6:$X$47,21,FALSE))</f>
        <v/>
      </c>
      <c r="AV64" s="201" t="str">
        <f>IF(AV63="","",VLOOKUP(AV63,'シフト記号表（勤務時間帯）'!$D$6:$X$47,21,FALSE))</f>
        <v/>
      </c>
      <c r="AW64" s="199" t="str">
        <f>IF(AW63="","",VLOOKUP(AW63,'シフト記号表（勤務時間帯）'!$D$6:$X$47,21,FALSE))</f>
        <v/>
      </c>
      <c r="AX64" s="200" t="str">
        <f>IF(AX63="","",VLOOKUP(AX63,'シフト記号表（勤務時間帯）'!$D$6:$X$47,21,FALSE))</f>
        <v/>
      </c>
      <c r="AY64" s="200" t="str">
        <f>IF(AY63="","",VLOOKUP(AY63,'シフト記号表（勤務時間帯）'!$D$6:$X$47,21,FALSE))</f>
        <v/>
      </c>
      <c r="AZ64" s="693">
        <f>IF($BC$3="４週",SUM(U64:AV64),IF($BC$3="暦月",SUM(U64:AY64),""))</f>
        <v>0</v>
      </c>
      <c r="BA64" s="694"/>
      <c r="BB64" s="695">
        <f>IF($BC$3="４週",AZ64/4,IF($BC$3="暦月",(AZ64/($BC$8/7)),""))</f>
        <v>0</v>
      </c>
      <c r="BC64" s="694"/>
      <c r="BD64" s="687"/>
      <c r="BE64" s="688"/>
      <c r="BF64" s="688"/>
      <c r="BG64" s="688"/>
      <c r="BH64" s="689"/>
    </row>
    <row r="65" spans="2:60" ht="20.25" customHeight="1">
      <c r="B65" s="124"/>
      <c r="C65" s="678"/>
      <c r="D65" s="679"/>
      <c r="E65" s="680"/>
      <c r="F65" s="169"/>
      <c r="G65" s="165">
        <f>C63</f>
        <v>0</v>
      </c>
      <c r="H65" s="642"/>
      <c r="I65" s="659"/>
      <c r="J65" s="660"/>
      <c r="K65" s="660"/>
      <c r="L65" s="661"/>
      <c r="M65" s="649"/>
      <c r="N65" s="650"/>
      <c r="O65" s="651"/>
      <c r="P65" s="41" t="s">
        <v>74</v>
      </c>
      <c r="Q65" s="42"/>
      <c r="R65" s="42"/>
      <c r="S65" s="43"/>
      <c r="T65" s="59"/>
      <c r="U65" s="202" t="str">
        <f>IF(U63="","",VLOOKUP(U63,'シフト記号表（勤務時間帯）'!$D$6:$Z$47,23,FALSE))</f>
        <v/>
      </c>
      <c r="V65" s="203" t="str">
        <f>IF(V63="","",VLOOKUP(V63,'シフト記号表（勤務時間帯）'!$D$6:$Z$47,23,FALSE))</f>
        <v/>
      </c>
      <c r="W65" s="203" t="str">
        <f>IF(W63="","",VLOOKUP(W63,'シフト記号表（勤務時間帯）'!$D$6:$Z$47,23,FALSE))</f>
        <v/>
      </c>
      <c r="X65" s="203" t="str">
        <f>IF(X63="","",VLOOKUP(X63,'シフト記号表（勤務時間帯）'!$D$6:$Z$47,23,FALSE))</f>
        <v/>
      </c>
      <c r="Y65" s="203" t="str">
        <f>IF(Y63="","",VLOOKUP(Y63,'シフト記号表（勤務時間帯）'!$D$6:$Z$47,23,FALSE))</f>
        <v/>
      </c>
      <c r="Z65" s="203" t="str">
        <f>IF(Z63="","",VLOOKUP(Z63,'シフト記号表（勤務時間帯）'!$D$6:$Z$47,23,FALSE))</f>
        <v/>
      </c>
      <c r="AA65" s="204" t="str">
        <f>IF(AA63="","",VLOOKUP(AA63,'シフト記号表（勤務時間帯）'!$D$6:$Z$47,23,FALSE))</f>
        <v/>
      </c>
      <c r="AB65" s="202" t="str">
        <f>IF(AB63="","",VLOOKUP(AB63,'シフト記号表（勤務時間帯）'!$D$6:$Z$47,23,FALSE))</f>
        <v/>
      </c>
      <c r="AC65" s="203" t="str">
        <f>IF(AC63="","",VLOOKUP(AC63,'シフト記号表（勤務時間帯）'!$D$6:$Z$47,23,FALSE))</f>
        <v/>
      </c>
      <c r="AD65" s="203" t="str">
        <f>IF(AD63="","",VLOOKUP(AD63,'シフト記号表（勤務時間帯）'!$D$6:$Z$47,23,FALSE))</f>
        <v/>
      </c>
      <c r="AE65" s="203" t="str">
        <f>IF(AE63="","",VLOOKUP(AE63,'シフト記号表（勤務時間帯）'!$D$6:$Z$47,23,FALSE))</f>
        <v/>
      </c>
      <c r="AF65" s="203" t="str">
        <f>IF(AF63="","",VLOOKUP(AF63,'シフト記号表（勤務時間帯）'!$D$6:$Z$47,23,FALSE))</f>
        <v/>
      </c>
      <c r="AG65" s="203" t="str">
        <f>IF(AG63="","",VLOOKUP(AG63,'シフト記号表（勤務時間帯）'!$D$6:$Z$47,23,FALSE))</f>
        <v/>
      </c>
      <c r="AH65" s="204" t="str">
        <f>IF(AH63="","",VLOOKUP(AH63,'シフト記号表（勤務時間帯）'!$D$6:$Z$47,23,FALSE))</f>
        <v/>
      </c>
      <c r="AI65" s="202" t="str">
        <f>IF(AI63="","",VLOOKUP(AI63,'シフト記号表（勤務時間帯）'!$D$6:$Z$47,23,FALSE))</f>
        <v/>
      </c>
      <c r="AJ65" s="203" t="str">
        <f>IF(AJ63="","",VLOOKUP(AJ63,'シフト記号表（勤務時間帯）'!$D$6:$Z$47,23,FALSE))</f>
        <v/>
      </c>
      <c r="AK65" s="203" t="str">
        <f>IF(AK63="","",VLOOKUP(AK63,'シフト記号表（勤務時間帯）'!$D$6:$Z$47,23,FALSE))</f>
        <v/>
      </c>
      <c r="AL65" s="203" t="str">
        <f>IF(AL63="","",VLOOKUP(AL63,'シフト記号表（勤務時間帯）'!$D$6:$Z$47,23,FALSE))</f>
        <v/>
      </c>
      <c r="AM65" s="203" t="str">
        <f>IF(AM63="","",VLOOKUP(AM63,'シフト記号表（勤務時間帯）'!$D$6:$Z$47,23,FALSE))</f>
        <v/>
      </c>
      <c r="AN65" s="203" t="str">
        <f>IF(AN63="","",VLOOKUP(AN63,'シフト記号表（勤務時間帯）'!$D$6:$Z$47,23,FALSE))</f>
        <v/>
      </c>
      <c r="AO65" s="204" t="str">
        <f>IF(AO63="","",VLOOKUP(AO63,'シフト記号表（勤務時間帯）'!$D$6:$Z$47,23,FALSE))</f>
        <v/>
      </c>
      <c r="AP65" s="202" t="str">
        <f>IF(AP63="","",VLOOKUP(AP63,'シフト記号表（勤務時間帯）'!$D$6:$Z$47,23,FALSE))</f>
        <v/>
      </c>
      <c r="AQ65" s="203" t="str">
        <f>IF(AQ63="","",VLOOKUP(AQ63,'シフト記号表（勤務時間帯）'!$D$6:$Z$47,23,FALSE))</f>
        <v/>
      </c>
      <c r="AR65" s="203" t="str">
        <f>IF(AR63="","",VLOOKUP(AR63,'シフト記号表（勤務時間帯）'!$D$6:$Z$47,23,FALSE))</f>
        <v/>
      </c>
      <c r="AS65" s="203" t="str">
        <f>IF(AS63="","",VLOOKUP(AS63,'シフト記号表（勤務時間帯）'!$D$6:$Z$47,23,FALSE))</f>
        <v/>
      </c>
      <c r="AT65" s="203" t="str">
        <f>IF(AT63="","",VLOOKUP(AT63,'シフト記号表（勤務時間帯）'!$D$6:$Z$47,23,FALSE))</f>
        <v/>
      </c>
      <c r="AU65" s="203" t="str">
        <f>IF(AU63="","",VLOOKUP(AU63,'シフト記号表（勤務時間帯）'!$D$6:$Z$47,23,FALSE))</f>
        <v/>
      </c>
      <c r="AV65" s="204" t="str">
        <f>IF(AV63="","",VLOOKUP(AV63,'シフト記号表（勤務時間帯）'!$D$6:$Z$47,23,FALSE))</f>
        <v/>
      </c>
      <c r="AW65" s="202" t="str">
        <f>IF(AW63="","",VLOOKUP(AW63,'シフト記号表（勤務時間帯）'!$D$6:$Z$47,23,FALSE))</f>
        <v/>
      </c>
      <c r="AX65" s="203" t="str">
        <f>IF(AX63="","",VLOOKUP(AX63,'シフト記号表（勤務時間帯）'!$D$6:$Z$47,23,FALSE))</f>
        <v/>
      </c>
      <c r="AY65" s="203" t="str">
        <f>IF(AY63="","",VLOOKUP(AY63,'シフト記号表（勤務時間帯）'!$D$6:$Z$47,23,FALSE))</f>
        <v/>
      </c>
      <c r="AZ65" s="696">
        <f>IF($BC$3="４週",SUM(U65:AV65),IF($BC$3="暦月",SUM(U65:AY65),""))</f>
        <v>0</v>
      </c>
      <c r="BA65" s="697"/>
      <c r="BB65" s="698">
        <f>IF($BC$3="４週",AZ65/4,IF($BC$3="暦月",(AZ65/($BC$8/7)),""))</f>
        <v>0</v>
      </c>
      <c r="BC65" s="697"/>
      <c r="BD65" s="690"/>
      <c r="BE65" s="691"/>
      <c r="BF65" s="691"/>
      <c r="BG65" s="691"/>
      <c r="BH65" s="692"/>
    </row>
    <row r="66" spans="2:60" ht="20.25" customHeight="1">
      <c r="B66" s="125"/>
      <c r="C66" s="672"/>
      <c r="D66" s="673"/>
      <c r="E66" s="674"/>
      <c r="F66" s="168"/>
      <c r="G66" s="164"/>
      <c r="H66" s="640"/>
      <c r="I66" s="653"/>
      <c r="J66" s="654"/>
      <c r="K66" s="654"/>
      <c r="L66" s="655"/>
      <c r="M66" s="643"/>
      <c r="N66" s="644"/>
      <c r="O66" s="645"/>
      <c r="P66" s="44" t="s">
        <v>18</v>
      </c>
      <c r="Q66" s="45"/>
      <c r="R66" s="45"/>
      <c r="S66" s="46"/>
      <c r="T66" s="60"/>
      <c r="U66" s="205"/>
      <c r="V66" s="206"/>
      <c r="W66" s="206"/>
      <c r="X66" s="206"/>
      <c r="Y66" s="206"/>
      <c r="Z66" s="206"/>
      <c r="AA66" s="207"/>
      <c r="AB66" s="205"/>
      <c r="AC66" s="206"/>
      <c r="AD66" s="206"/>
      <c r="AE66" s="206"/>
      <c r="AF66" s="206"/>
      <c r="AG66" s="206"/>
      <c r="AH66" s="207"/>
      <c r="AI66" s="205"/>
      <c r="AJ66" s="206"/>
      <c r="AK66" s="206"/>
      <c r="AL66" s="206"/>
      <c r="AM66" s="206"/>
      <c r="AN66" s="206"/>
      <c r="AO66" s="207"/>
      <c r="AP66" s="205"/>
      <c r="AQ66" s="206"/>
      <c r="AR66" s="206"/>
      <c r="AS66" s="206"/>
      <c r="AT66" s="206"/>
      <c r="AU66" s="206"/>
      <c r="AV66" s="207"/>
      <c r="AW66" s="205"/>
      <c r="AX66" s="206"/>
      <c r="AY66" s="206"/>
      <c r="AZ66" s="652"/>
      <c r="BA66" s="639"/>
      <c r="BB66" s="638"/>
      <c r="BC66" s="639"/>
      <c r="BD66" s="684"/>
      <c r="BE66" s="685"/>
      <c r="BF66" s="685"/>
      <c r="BG66" s="685"/>
      <c r="BH66" s="686"/>
    </row>
    <row r="67" spans="2:60" ht="20.25" customHeight="1">
      <c r="B67" s="123">
        <f>B64+1</f>
        <v>16</v>
      </c>
      <c r="C67" s="675"/>
      <c r="D67" s="676"/>
      <c r="E67" s="677"/>
      <c r="F67" s="168">
        <f>C66</f>
        <v>0</v>
      </c>
      <c r="G67" s="164"/>
      <c r="H67" s="641"/>
      <c r="I67" s="656"/>
      <c r="J67" s="657"/>
      <c r="K67" s="657"/>
      <c r="L67" s="658"/>
      <c r="M67" s="646"/>
      <c r="N67" s="647"/>
      <c r="O67" s="648"/>
      <c r="P67" s="23" t="s">
        <v>73</v>
      </c>
      <c r="Q67" s="24"/>
      <c r="R67" s="24"/>
      <c r="S67" s="19"/>
      <c r="T67" s="53"/>
      <c r="U67" s="199" t="str">
        <f>IF(U66="","",VLOOKUP(U66,'シフト記号表（勤務時間帯）'!$D$6:$X$47,21,FALSE))</f>
        <v/>
      </c>
      <c r="V67" s="200" t="str">
        <f>IF(V66="","",VLOOKUP(V66,'シフト記号表（勤務時間帯）'!$D$6:$X$47,21,FALSE))</f>
        <v/>
      </c>
      <c r="W67" s="200" t="str">
        <f>IF(W66="","",VLOOKUP(W66,'シフト記号表（勤務時間帯）'!$D$6:$X$47,21,FALSE))</f>
        <v/>
      </c>
      <c r="X67" s="200" t="str">
        <f>IF(X66="","",VLOOKUP(X66,'シフト記号表（勤務時間帯）'!$D$6:$X$47,21,FALSE))</f>
        <v/>
      </c>
      <c r="Y67" s="200" t="str">
        <f>IF(Y66="","",VLOOKUP(Y66,'シフト記号表（勤務時間帯）'!$D$6:$X$47,21,FALSE))</f>
        <v/>
      </c>
      <c r="Z67" s="200" t="str">
        <f>IF(Z66="","",VLOOKUP(Z66,'シフト記号表（勤務時間帯）'!$D$6:$X$47,21,FALSE))</f>
        <v/>
      </c>
      <c r="AA67" s="201" t="str">
        <f>IF(AA66="","",VLOOKUP(AA66,'シフト記号表（勤務時間帯）'!$D$6:$X$47,21,FALSE))</f>
        <v/>
      </c>
      <c r="AB67" s="199" t="str">
        <f>IF(AB66="","",VLOOKUP(AB66,'シフト記号表（勤務時間帯）'!$D$6:$X$47,21,FALSE))</f>
        <v/>
      </c>
      <c r="AC67" s="200" t="str">
        <f>IF(AC66="","",VLOOKUP(AC66,'シフト記号表（勤務時間帯）'!$D$6:$X$47,21,FALSE))</f>
        <v/>
      </c>
      <c r="AD67" s="200" t="str">
        <f>IF(AD66="","",VLOOKUP(AD66,'シフト記号表（勤務時間帯）'!$D$6:$X$47,21,FALSE))</f>
        <v/>
      </c>
      <c r="AE67" s="200" t="str">
        <f>IF(AE66="","",VLOOKUP(AE66,'シフト記号表（勤務時間帯）'!$D$6:$X$47,21,FALSE))</f>
        <v/>
      </c>
      <c r="AF67" s="200" t="str">
        <f>IF(AF66="","",VLOOKUP(AF66,'シフト記号表（勤務時間帯）'!$D$6:$X$47,21,FALSE))</f>
        <v/>
      </c>
      <c r="AG67" s="200" t="str">
        <f>IF(AG66="","",VLOOKUP(AG66,'シフト記号表（勤務時間帯）'!$D$6:$X$47,21,FALSE))</f>
        <v/>
      </c>
      <c r="AH67" s="201" t="str">
        <f>IF(AH66="","",VLOOKUP(AH66,'シフト記号表（勤務時間帯）'!$D$6:$X$47,21,FALSE))</f>
        <v/>
      </c>
      <c r="AI67" s="199" t="str">
        <f>IF(AI66="","",VLOOKUP(AI66,'シフト記号表（勤務時間帯）'!$D$6:$X$47,21,FALSE))</f>
        <v/>
      </c>
      <c r="AJ67" s="200" t="str">
        <f>IF(AJ66="","",VLOOKUP(AJ66,'シフト記号表（勤務時間帯）'!$D$6:$X$47,21,FALSE))</f>
        <v/>
      </c>
      <c r="AK67" s="200" t="str">
        <f>IF(AK66="","",VLOOKUP(AK66,'シフト記号表（勤務時間帯）'!$D$6:$X$47,21,FALSE))</f>
        <v/>
      </c>
      <c r="AL67" s="200" t="str">
        <f>IF(AL66="","",VLOOKUP(AL66,'シフト記号表（勤務時間帯）'!$D$6:$X$47,21,FALSE))</f>
        <v/>
      </c>
      <c r="AM67" s="200" t="str">
        <f>IF(AM66="","",VLOOKUP(AM66,'シフト記号表（勤務時間帯）'!$D$6:$X$47,21,FALSE))</f>
        <v/>
      </c>
      <c r="AN67" s="200" t="str">
        <f>IF(AN66="","",VLOOKUP(AN66,'シフト記号表（勤務時間帯）'!$D$6:$X$47,21,FALSE))</f>
        <v/>
      </c>
      <c r="AO67" s="201" t="str">
        <f>IF(AO66="","",VLOOKUP(AO66,'シフト記号表（勤務時間帯）'!$D$6:$X$47,21,FALSE))</f>
        <v/>
      </c>
      <c r="AP67" s="199" t="str">
        <f>IF(AP66="","",VLOOKUP(AP66,'シフト記号表（勤務時間帯）'!$D$6:$X$47,21,FALSE))</f>
        <v/>
      </c>
      <c r="AQ67" s="200" t="str">
        <f>IF(AQ66="","",VLOOKUP(AQ66,'シフト記号表（勤務時間帯）'!$D$6:$X$47,21,FALSE))</f>
        <v/>
      </c>
      <c r="AR67" s="200" t="str">
        <f>IF(AR66="","",VLOOKUP(AR66,'シフト記号表（勤務時間帯）'!$D$6:$X$47,21,FALSE))</f>
        <v/>
      </c>
      <c r="AS67" s="200" t="str">
        <f>IF(AS66="","",VLOOKUP(AS66,'シフト記号表（勤務時間帯）'!$D$6:$X$47,21,FALSE))</f>
        <v/>
      </c>
      <c r="AT67" s="200" t="str">
        <f>IF(AT66="","",VLOOKUP(AT66,'シフト記号表（勤務時間帯）'!$D$6:$X$47,21,FALSE))</f>
        <v/>
      </c>
      <c r="AU67" s="200" t="str">
        <f>IF(AU66="","",VLOOKUP(AU66,'シフト記号表（勤務時間帯）'!$D$6:$X$47,21,FALSE))</f>
        <v/>
      </c>
      <c r="AV67" s="201" t="str">
        <f>IF(AV66="","",VLOOKUP(AV66,'シフト記号表（勤務時間帯）'!$D$6:$X$47,21,FALSE))</f>
        <v/>
      </c>
      <c r="AW67" s="199" t="str">
        <f>IF(AW66="","",VLOOKUP(AW66,'シフト記号表（勤務時間帯）'!$D$6:$X$47,21,FALSE))</f>
        <v/>
      </c>
      <c r="AX67" s="200" t="str">
        <f>IF(AX66="","",VLOOKUP(AX66,'シフト記号表（勤務時間帯）'!$D$6:$X$47,21,FALSE))</f>
        <v/>
      </c>
      <c r="AY67" s="200" t="str">
        <f>IF(AY66="","",VLOOKUP(AY66,'シフト記号表（勤務時間帯）'!$D$6:$X$47,21,FALSE))</f>
        <v/>
      </c>
      <c r="AZ67" s="693">
        <f>IF($BC$3="４週",SUM(U67:AV67),IF($BC$3="暦月",SUM(U67:AY67),""))</f>
        <v>0</v>
      </c>
      <c r="BA67" s="694"/>
      <c r="BB67" s="695">
        <f>IF($BC$3="４週",AZ67/4,IF($BC$3="暦月",(AZ67/($BC$8/7)),""))</f>
        <v>0</v>
      </c>
      <c r="BC67" s="694"/>
      <c r="BD67" s="687"/>
      <c r="BE67" s="688"/>
      <c r="BF67" s="688"/>
      <c r="BG67" s="688"/>
      <c r="BH67" s="689"/>
    </row>
    <row r="68" spans="2:60" ht="20.25" customHeight="1" thickBot="1">
      <c r="B68" s="123"/>
      <c r="C68" s="681"/>
      <c r="D68" s="682"/>
      <c r="E68" s="683"/>
      <c r="F68" s="170"/>
      <c r="G68" s="166">
        <f>C66</f>
        <v>0</v>
      </c>
      <c r="H68" s="665"/>
      <c r="I68" s="662"/>
      <c r="J68" s="663"/>
      <c r="K68" s="663"/>
      <c r="L68" s="664"/>
      <c r="M68" s="666"/>
      <c r="N68" s="667"/>
      <c r="O68" s="668"/>
      <c r="P68" s="61" t="s">
        <v>74</v>
      </c>
      <c r="Q68" s="30"/>
      <c r="R68" s="30"/>
      <c r="S68" s="62"/>
      <c r="T68" s="63"/>
      <c r="U68" s="202" t="str">
        <f>IF(U66="","",VLOOKUP(U66,'シフト記号表（勤務時間帯）'!$D$6:$Z$47,23,FALSE))</f>
        <v/>
      </c>
      <c r="V68" s="203" t="str">
        <f>IF(V66="","",VLOOKUP(V66,'シフト記号表（勤務時間帯）'!$D$6:$Z$47,23,FALSE))</f>
        <v/>
      </c>
      <c r="W68" s="203" t="str">
        <f>IF(W66="","",VLOOKUP(W66,'シフト記号表（勤務時間帯）'!$D$6:$Z$47,23,FALSE))</f>
        <v/>
      </c>
      <c r="X68" s="203" t="str">
        <f>IF(X66="","",VLOOKUP(X66,'シフト記号表（勤務時間帯）'!$D$6:$Z$47,23,FALSE))</f>
        <v/>
      </c>
      <c r="Y68" s="203" t="str">
        <f>IF(Y66="","",VLOOKUP(Y66,'シフト記号表（勤務時間帯）'!$D$6:$Z$47,23,FALSE))</f>
        <v/>
      </c>
      <c r="Z68" s="203" t="str">
        <f>IF(Z66="","",VLOOKUP(Z66,'シフト記号表（勤務時間帯）'!$D$6:$Z$47,23,FALSE))</f>
        <v/>
      </c>
      <c r="AA68" s="204" t="str">
        <f>IF(AA66="","",VLOOKUP(AA66,'シフト記号表（勤務時間帯）'!$D$6:$Z$47,23,FALSE))</f>
        <v/>
      </c>
      <c r="AB68" s="202" t="str">
        <f>IF(AB66="","",VLOOKUP(AB66,'シフト記号表（勤務時間帯）'!$D$6:$Z$47,23,FALSE))</f>
        <v/>
      </c>
      <c r="AC68" s="203" t="str">
        <f>IF(AC66="","",VLOOKUP(AC66,'シフト記号表（勤務時間帯）'!$D$6:$Z$47,23,FALSE))</f>
        <v/>
      </c>
      <c r="AD68" s="203" t="str">
        <f>IF(AD66="","",VLOOKUP(AD66,'シフト記号表（勤務時間帯）'!$D$6:$Z$47,23,FALSE))</f>
        <v/>
      </c>
      <c r="AE68" s="203" t="str">
        <f>IF(AE66="","",VLOOKUP(AE66,'シフト記号表（勤務時間帯）'!$D$6:$Z$47,23,FALSE))</f>
        <v/>
      </c>
      <c r="AF68" s="203" t="str">
        <f>IF(AF66="","",VLOOKUP(AF66,'シフト記号表（勤務時間帯）'!$D$6:$Z$47,23,FALSE))</f>
        <v/>
      </c>
      <c r="AG68" s="203" t="str">
        <f>IF(AG66="","",VLOOKUP(AG66,'シフト記号表（勤務時間帯）'!$D$6:$Z$47,23,FALSE))</f>
        <v/>
      </c>
      <c r="AH68" s="204" t="str">
        <f>IF(AH66="","",VLOOKUP(AH66,'シフト記号表（勤務時間帯）'!$D$6:$Z$47,23,FALSE))</f>
        <v/>
      </c>
      <c r="AI68" s="202" t="str">
        <f>IF(AI66="","",VLOOKUP(AI66,'シフト記号表（勤務時間帯）'!$D$6:$Z$47,23,FALSE))</f>
        <v/>
      </c>
      <c r="AJ68" s="203" t="str">
        <f>IF(AJ66="","",VLOOKUP(AJ66,'シフト記号表（勤務時間帯）'!$D$6:$Z$47,23,FALSE))</f>
        <v/>
      </c>
      <c r="AK68" s="203" t="str">
        <f>IF(AK66="","",VLOOKUP(AK66,'シフト記号表（勤務時間帯）'!$D$6:$Z$47,23,FALSE))</f>
        <v/>
      </c>
      <c r="AL68" s="203" t="str">
        <f>IF(AL66="","",VLOOKUP(AL66,'シフト記号表（勤務時間帯）'!$D$6:$Z$47,23,FALSE))</f>
        <v/>
      </c>
      <c r="AM68" s="203" t="str">
        <f>IF(AM66="","",VLOOKUP(AM66,'シフト記号表（勤務時間帯）'!$D$6:$Z$47,23,FALSE))</f>
        <v/>
      </c>
      <c r="AN68" s="203" t="str">
        <f>IF(AN66="","",VLOOKUP(AN66,'シフト記号表（勤務時間帯）'!$D$6:$Z$47,23,FALSE))</f>
        <v/>
      </c>
      <c r="AO68" s="204" t="str">
        <f>IF(AO66="","",VLOOKUP(AO66,'シフト記号表（勤務時間帯）'!$D$6:$Z$47,23,FALSE))</f>
        <v/>
      </c>
      <c r="AP68" s="202" t="str">
        <f>IF(AP66="","",VLOOKUP(AP66,'シフト記号表（勤務時間帯）'!$D$6:$Z$47,23,FALSE))</f>
        <v/>
      </c>
      <c r="AQ68" s="203" t="str">
        <f>IF(AQ66="","",VLOOKUP(AQ66,'シフト記号表（勤務時間帯）'!$D$6:$Z$47,23,FALSE))</f>
        <v/>
      </c>
      <c r="AR68" s="203" t="str">
        <f>IF(AR66="","",VLOOKUP(AR66,'シフト記号表（勤務時間帯）'!$D$6:$Z$47,23,FALSE))</f>
        <v/>
      </c>
      <c r="AS68" s="203" t="str">
        <f>IF(AS66="","",VLOOKUP(AS66,'シフト記号表（勤務時間帯）'!$D$6:$Z$47,23,FALSE))</f>
        <v/>
      </c>
      <c r="AT68" s="203" t="str">
        <f>IF(AT66="","",VLOOKUP(AT66,'シフト記号表（勤務時間帯）'!$D$6:$Z$47,23,FALSE))</f>
        <v/>
      </c>
      <c r="AU68" s="203" t="str">
        <f>IF(AU66="","",VLOOKUP(AU66,'シフト記号表（勤務時間帯）'!$D$6:$Z$47,23,FALSE))</f>
        <v/>
      </c>
      <c r="AV68" s="204" t="str">
        <f>IF(AV66="","",VLOOKUP(AV66,'シフト記号表（勤務時間帯）'!$D$6:$Z$47,23,FALSE))</f>
        <v/>
      </c>
      <c r="AW68" s="202" t="str">
        <f>IF(AW66="","",VLOOKUP(AW66,'シフト記号表（勤務時間帯）'!$D$6:$Z$47,23,FALSE))</f>
        <v/>
      </c>
      <c r="AX68" s="203" t="str">
        <f>IF(AX66="","",VLOOKUP(AX66,'シフト記号表（勤務時間帯）'!$D$6:$Z$47,23,FALSE))</f>
        <v/>
      </c>
      <c r="AY68" s="203" t="str">
        <f>IF(AY66="","",VLOOKUP(AY66,'シフト記号表（勤務時間帯）'!$D$6:$Z$47,23,FALSE))</f>
        <v/>
      </c>
      <c r="AZ68" s="696">
        <f>IF($BC$3="４週",SUM(U68:AV68),IF($BC$3="暦月",SUM(U68:AY68),""))</f>
        <v>0</v>
      </c>
      <c r="BA68" s="697"/>
      <c r="BB68" s="698">
        <f>IF($BC$3="４週",AZ68/4,IF($BC$3="暦月",(AZ68/($BC$8/7)),""))</f>
        <v>0</v>
      </c>
      <c r="BC68" s="697"/>
      <c r="BD68" s="687"/>
      <c r="BE68" s="688"/>
      <c r="BF68" s="688"/>
      <c r="BG68" s="688"/>
      <c r="BH68" s="689"/>
    </row>
    <row r="69" spans="2:60" ht="20.25" customHeight="1">
      <c r="B69" s="722" t="s">
        <v>230</v>
      </c>
      <c r="C69" s="723"/>
      <c r="D69" s="723"/>
      <c r="E69" s="723"/>
      <c r="F69" s="723"/>
      <c r="G69" s="723"/>
      <c r="H69" s="723"/>
      <c r="I69" s="723"/>
      <c r="J69" s="723"/>
      <c r="K69" s="723"/>
      <c r="L69" s="723"/>
      <c r="M69" s="723"/>
      <c r="N69" s="723"/>
      <c r="O69" s="723"/>
      <c r="P69" s="723"/>
      <c r="Q69" s="723"/>
      <c r="R69" s="723"/>
      <c r="S69" s="723"/>
      <c r="T69" s="724"/>
      <c r="U69" s="208"/>
      <c r="V69" s="209"/>
      <c r="W69" s="209"/>
      <c r="X69" s="209"/>
      <c r="Y69" s="209"/>
      <c r="Z69" s="209"/>
      <c r="AA69" s="210"/>
      <c r="AB69" s="211"/>
      <c r="AC69" s="209"/>
      <c r="AD69" s="209"/>
      <c r="AE69" s="209"/>
      <c r="AF69" s="209"/>
      <c r="AG69" s="209"/>
      <c r="AH69" s="210"/>
      <c r="AI69" s="211"/>
      <c r="AJ69" s="209"/>
      <c r="AK69" s="209"/>
      <c r="AL69" s="209"/>
      <c r="AM69" s="209"/>
      <c r="AN69" s="209"/>
      <c r="AO69" s="210"/>
      <c r="AP69" s="211"/>
      <c r="AQ69" s="209"/>
      <c r="AR69" s="209"/>
      <c r="AS69" s="209"/>
      <c r="AT69" s="209"/>
      <c r="AU69" s="209"/>
      <c r="AV69" s="210"/>
      <c r="AW69" s="211"/>
      <c r="AX69" s="209"/>
      <c r="AY69" s="212"/>
      <c r="AZ69" s="704"/>
      <c r="BA69" s="705"/>
      <c r="BB69" s="710"/>
      <c r="BC69" s="711"/>
      <c r="BD69" s="711"/>
      <c r="BE69" s="711"/>
      <c r="BF69" s="711"/>
      <c r="BG69" s="711"/>
      <c r="BH69" s="712"/>
    </row>
    <row r="70" spans="2:60" ht="20.25" customHeight="1">
      <c r="B70" s="669" t="s">
        <v>231</v>
      </c>
      <c r="C70" s="670"/>
      <c r="D70" s="670"/>
      <c r="E70" s="670"/>
      <c r="F70" s="670"/>
      <c r="G70" s="670"/>
      <c r="H70" s="670"/>
      <c r="I70" s="670"/>
      <c r="J70" s="670"/>
      <c r="K70" s="670"/>
      <c r="L70" s="670"/>
      <c r="M70" s="670"/>
      <c r="N70" s="670"/>
      <c r="O70" s="670"/>
      <c r="P70" s="670"/>
      <c r="Q70" s="670"/>
      <c r="R70" s="670"/>
      <c r="S70" s="670"/>
      <c r="T70" s="671"/>
      <c r="U70" s="213"/>
      <c r="V70" s="214"/>
      <c r="W70" s="214"/>
      <c r="X70" s="214"/>
      <c r="Y70" s="214"/>
      <c r="Z70" s="214"/>
      <c r="AA70" s="215"/>
      <c r="AB70" s="216"/>
      <c r="AC70" s="214"/>
      <c r="AD70" s="214"/>
      <c r="AE70" s="214"/>
      <c r="AF70" s="214"/>
      <c r="AG70" s="214"/>
      <c r="AH70" s="215"/>
      <c r="AI70" s="216"/>
      <c r="AJ70" s="214"/>
      <c r="AK70" s="214"/>
      <c r="AL70" s="214"/>
      <c r="AM70" s="214"/>
      <c r="AN70" s="214"/>
      <c r="AO70" s="215"/>
      <c r="AP70" s="216"/>
      <c r="AQ70" s="214"/>
      <c r="AR70" s="214"/>
      <c r="AS70" s="214"/>
      <c r="AT70" s="214"/>
      <c r="AU70" s="214"/>
      <c r="AV70" s="215"/>
      <c r="AW70" s="216"/>
      <c r="AX70" s="214"/>
      <c r="AY70" s="217"/>
      <c r="AZ70" s="706"/>
      <c r="BA70" s="707"/>
      <c r="BB70" s="713"/>
      <c r="BC70" s="714"/>
      <c r="BD70" s="714"/>
      <c r="BE70" s="714"/>
      <c r="BF70" s="714"/>
      <c r="BG70" s="714"/>
      <c r="BH70" s="715"/>
    </row>
    <row r="71" spans="2:60" ht="20.25" customHeight="1">
      <c r="B71" s="669" t="s">
        <v>232</v>
      </c>
      <c r="C71" s="670"/>
      <c r="D71" s="670"/>
      <c r="E71" s="670"/>
      <c r="F71" s="670"/>
      <c r="G71" s="670"/>
      <c r="H71" s="670"/>
      <c r="I71" s="670"/>
      <c r="J71" s="670"/>
      <c r="K71" s="670"/>
      <c r="L71" s="670"/>
      <c r="M71" s="670"/>
      <c r="N71" s="670"/>
      <c r="O71" s="670"/>
      <c r="P71" s="670"/>
      <c r="Q71" s="670"/>
      <c r="R71" s="670"/>
      <c r="S71" s="670"/>
      <c r="T71" s="671"/>
      <c r="U71" s="213"/>
      <c r="V71" s="214"/>
      <c r="W71" s="214"/>
      <c r="X71" s="214"/>
      <c r="Y71" s="214"/>
      <c r="Z71" s="214"/>
      <c r="AA71" s="218"/>
      <c r="AB71" s="219"/>
      <c r="AC71" s="214"/>
      <c r="AD71" s="214"/>
      <c r="AE71" s="214"/>
      <c r="AF71" s="214"/>
      <c r="AG71" s="214"/>
      <c r="AH71" s="218"/>
      <c r="AI71" s="219"/>
      <c r="AJ71" s="214"/>
      <c r="AK71" s="214"/>
      <c r="AL71" s="214"/>
      <c r="AM71" s="214"/>
      <c r="AN71" s="214"/>
      <c r="AO71" s="218"/>
      <c r="AP71" s="219"/>
      <c r="AQ71" s="214"/>
      <c r="AR71" s="214"/>
      <c r="AS71" s="214"/>
      <c r="AT71" s="214"/>
      <c r="AU71" s="214"/>
      <c r="AV71" s="218"/>
      <c r="AW71" s="219"/>
      <c r="AX71" s="214"/>
      <c r="AY71" s="217"/>
      <c r="AZ71" s="706"/>
      <c r="BA71" s="707"/>
      <c r="BB71" s="713"/>
      <c r="BC71" s="714"/>
      <c r="BD71" s="714"/>
      <c r="BE71" s="714"/>
      <c r="BF71" s="714"/>
      <c r="BG71" s="714"/>
      <c r="BH71" s="715"/>
    </row>
    <row r="72" spans="2:60" ht="20.25" customHeight="1">
      <c r="B72" s="669" t="s">
        <v>233</v>
      </c>
      <c r="C72" s="670"/>
      <c r="D72" s="670"/>
      <c r="E72" s="670"/>
      <c r="F72" s="670"/>
      <c r="G72" s="670"/>
      <c r="H72" s="670"/>
      <c r="I72" s="670"/>
      <c r="J72" s="670"/>
      <c r="K72" s="670"/>
      <c r="L72" s="670"/>
      <c r="M72" s="670"/>
      <c r="N72" s="670"/>
      <c r="O72" s="670"/>
      <c r="P72" s="670"/>
      <c r="Q72" s="670"/>
      <c r="R72" s="670"/>
      <c r="S72" s="670"/>
      <c r="T72" s="671"/>
      <c r="U72" s="213"/>
      <c r="V72" s="214"/>
      <c r="W72" s="214"/>
      <c r="X72" s="214"/>
      <c r="Y72" s="214"/>
      <c r="Z72" s="214"/>
      <c r="AA72" s="218"/>
      <c r="AB72" s="219"/>
      <c r="AC72" s="214"/>
      <c r="AD72" s="214"/>
      <c r="AE72" s="214"/>
      <c r="AF72" s="214"/>
      <c r="AG72" s="214"/>
      <c r="AH72" s="218"/>
      <c r="AI72" s="219"/>
      <c r="AJ72" s="214"/>
      <c r="AK72" s="214"/>
      <c r="AL72" s="214"/>
      <c r="AM72" s="214"/>
      <c r="AN72" s="214"/>
      <c r="AO72" s="218"/>
      <c r="AP72" s="219"/>
      <c r="AQ72" s="214"/>
      <c r="AR72" s="214"/>
      <c r="AS72" s="214"/>
      <c r="AT72" s="214"/>
      <c r="AU72" s="214"/>
      <c r="AV72" s="218"/>
      <c r="AW72" s="219"/>
      <c r="AX72" s="214"/>
      <c r="AY72" s="217"/>
      <c r="AZ72" s="708"/>
      <c r="BA72" s="709"/>
      <c r="BB72" s="713"/>
      <c r="BC72" s="714"/>
      <c r="BD72" s="714"/>
      <c r="BE72" s="714"/>
      <c r="BF72" s="714"/>
      <c r="BG72" s="714"/>
      <c r="BH72" s="715"/>
    </row>
    <row r="73" spans="2:60" ht="20.25" customHeight="1">
      <c r="B73" s="669" t="s">
        <v>234</v>
      </c>
      <c r="C73" s="670"/>
      <c r="D73" s="670"/>
      <c r="E73" s="670"/>
      <c r="F73" s="670"/>
      <c r="G73" s="670"/>
      <c r="H73" s="670"/>
      <c r="I73" s="670"/>
      <c r="J73" s="670"/>
      <c r="K73" s="670"/>
      <c r="L73" s="670"/>
      <c r="M73" s="670"/>
      <c r="N73" s="670"/>
      <c r="O73" s="670"/>
      <c r="P73" s="670"/>
      <c r="Q73" s="670"/>
      <c r="R73" s="670"/>
      <c r="S73" s="670"/>
      <c r="T73" s="671"/>
      <c r="U73" s="220" t="str">
        <f>IF(SUMIF($F$21:$F$68,"介護従業者",U21:U68)+SUMIF($F$21:$F$68,"看護職員",U21:U68)=0,"",(SUMIF($F$21:$F$68,"介護従業者",U21:U68)+SUMIF($F$21:$F$68,"看護職員",U21:U68)))</f>
        <v/>
      </c>
      <c r="V73" s="220" t="str">
        <f t="shared" ref="V73:AY73" si="1">IF(SUMIF($F$21:$F$68,"介護従業者",V21:V68)+SUMIF($F$21:$F$68,"看護職員",V21:V68)=0,"",(SUMIF($F$21:$F$68,"介護従業者",V21:V68)+SUMIF($F$21:$F$68,"看護職員",V21:V68)))</f>
        <v/>
      </c>
      <c r="W73" s="220" t="str">
        <f t="shared" si="1"/>
        <v/>
      </c>
      <c r="X73" s="220" t="str">
        <f t="shared" si="1"/>
        <v/>
      </c>
      <c r="Y73" s="220" t="str">
        <f t="shared" si="1"/>
        <v/>
      </c>
      <c r="Z73" s="220" t="str">
        <f t="shared" si="1"/>
        <v/>
      </c>
      <c r="AA73" s="221" t="str">
        <f t="shared" si="1"/>
        <v/>
      </c>
      <c r="AB73" s="228" t="str">
        <f t="shared" si="1"/>
        <v/>
      </c>
      <c r="AC73" s="220" t="str">
        <f t="shared" si="1"/>
        <v/>
      </c>
      <c r="AD73" s="220" t="str">
        <f t="shared" si="1"/>
        <v/>
      </c>
      <c r="AE73" s="220" t="str">
        <f t="shared" si="1"/>
        <v/>
      </c>
      <c r="AF73" s="220" t="str">
        <f t="shared" si="1"/>
        <v/>
      </c>
      <c r="AG73" s="220" t="str">
        <f t="shared" si="1"/>
        <v/>
      </c>
      <c r="AH73" s="221" t="str">
        <f t="shared" si="1"/>
        <v/>
      </c>
      <c r="AI73" s="228" t="str">
        <f t="shared" si="1"/>
        <v/>
      </c>
      <c r="AJ73" s="220" t="str">
        <f t="shared" si="1"/>
        <v/>
      </c>
      <c r="AK73" s="220" t="str">
        <f t="shared" si="1"/>
        <v/>
      </c>
      <c r="AL73" s="220" t="str">
        <f t="shared" si="1"/>
        <v/>
      </c>
      <c r="AM73" s="220" t="str">
        <f t="shared" si="1"/>
        <v/>
      </c>
      <c r="AN73" s="220" t="str">
        <f t="shared" si="1"/>
        <v/>
      </c>
      <c r="AO73" s="221" t="str">
        <f t="shared" si="1"/>
        <v/>
      </c>
      <c r="AP73" s="228" t="str">
        <f t="shared" si="1"/>
        <v/>
      </c>
      <c r="AQ73" s="220" t="str">
        <f t="shared" si="1"/>
        <v/>
      </c>
      <c r="AR73" s="220" t="str">
        <f t="shared" si="1"/>
        <v/>
      </c>
      <c r="AS73" s="220" t="str">
        <f t="shared" si="1"/>
        <v/>
      </c>
      <c r="AT73" s="220" t="str">
        <f t="shared" si="1"/>
        <v/>
      </c>
      <c r="AU73" s="220" t="str">
        <f t="shared" si="1"/>
        <v/>
      </c>
      <c r="AV73" s="221" t="str">
        <f>IF(SUMIF($F$21:$F$68,"介護従業者",AV21:AV68)+SUMIF($F$21:$F$68,"看護職員",AV21:AV68)=0,"",(SUMIF($F$21:$F$68,"介護従業者",AV21:AV68)+SUMIF($F$21:$F$68,"看護職員",AV21:AV68)))</f>
        <v/>
      </c>
      <c r="AW73" s="228" t="str">
        <f t="shared" si="1"/>
        <v/>
      </c>
      <c r="AX73" s="220" t="str">
        <f t="shared" si="1"/>
        <v/>
      </c>
      <c r="AY73" s="220" t="str">
        <f t="shared" si="1"/>
        <v/>
      </c>
      <c r="AZ73" s="636">
        <f>IF($BC$3="４週",SUM(U73:AV73),IF($BC$3="暦月",SUM(U73:AY73),""))</f>
        <v>0</v>
      </c>
      <c r="BA73" s="637"/>
      <c r="BB73" s="713"/>
      <c r="BC73" s="714"/>
      <c r="BD73" s="714"/>
      <c r="BE73" s="714"/>
      <c r="BF73" s="714"/>
      <c r="BG73" s="714"/>
      <c r="BH73" s="715"/>
    </row>
    <row r="74" spans="2:60" ht="20.25" customHeight="1">
      <c r="B74" s="669" t="s">
        <v>235</v>
      </c>
      <c r="C74" s="670"/>
      <c r="D74" s="670"/>
      <c r="E74" s="670"/>
      <c r="F74" s="670"/>
      <c r="G74" s="670"/>
      <c r="H74" s="670"/>
      <c r="I74" s="670"/>
      <c r="J74" s="670"/>
      <c r="K74" s="670"/>
      <c r="L74" s="670"/>
      <c r="M74" s="670"/>
      <c r="N74" s="670"/>
      <c r="O74" s="670"/>
      <c r="P74" s="670"/>
      <c r="Q74" s="670"/>
      <c r="R74" s="670"/>
      <c r="S74" s="670"/>
      <c r="T74" s="671"/>
      <c r="U74" s="228" t="str">
        <f>IF(SUMIF($F$21:$F$68,"看護職員",U21:U68)=0,"",SUMIF($F$21:$F$68,"看護職員",U21:U68))</f>
        <v/>
      </c>
      <c r="V74" s="229" t="str">
        <f t="shared" ref="V74:AY74" si="2">IF(SUMIF($F$21:$F$68,"看護職員",V21:V68)=0,"",SUMIF($F$21:$F$68,"看護職員",V21:V68))</f>
        <v/>
      </c>
      <c r="W74" s="229" t="str">
        <f t="shared" si="2"/>
        <v/>
      </c>
      <c r="X74" s="229" t="str">
        <f t="shared" si="2"/>
        <v/>
      </c>
      <c r="Y74" s="229" t="str">
        <f t="shared" si="2"/>
        <v/>
      </c>
      <c r="Z74" s="229" t="str">
        <f>IF(SUMIF($F$21:$F$68,"看護職員",Z21:Z68)=0,"",SUMIF($F$21:$F$68,"看護職員",Z21:Z68))</f>
        <v/>
      </c>
      <c r="AA74" s="221" t="str">
        <f t="shared" si="2"/>
        <v/>
      </c>
      <c r="AB74" s="228" t="str">
        <f>IF(SUMIF($F$21:$F$68,"看護職員",AB21:AB68)=0,"",SUMIF($F$21:$F$68,"看護職員",AB21:AB68))</f>
        <v/>
      </c>
      <c r="AC74" s="229" t="str">
        <f t="shared" si="2"/>
        <v/>
      </c>
      <c r="AD74" s="229" t="str">
        <f t="shared" si="2"/>
        <v/>
      </c>
      <c r="AE74" s="229" t="str">
        <f t="shared" si="2"/>
        <v/>
      </c>
      <c r="AF74" s="229" t="str">
        <f t="shared" si="2"/>
        <v/>
      </c>
      <c r="AG74" s="229" t="str">
        <f t="shared" si="2"/>
        <v/>
      </c>
      <c r="AH74" s="221" t="str">
        <f t="shared" si="2"/>
        <v/>
      </c>
      <c r="AI74" s="228" t="str">
        <f>IF(SUMIF($F$21:$F$68,"看護職員",AI21:AI68)=0,"",SUMIF($F$21:$F$68,"看護職員",AI21:AI68))</f>
        <v/>
      </c>
      <c r="AJ74" s="229" t="str">
        <f t="shared" si="2"/>
        <v/>
      </c>
      <c r="AK74" s="229" t="str">
        <f t="shared" si="2"/>
        <v/>
      </c>
      <c r="AL74" s="229" t="str">
        <f t="shared" si="2"/>
        <v/>
      </c>
      <c r="AM74" s="229" t="str">
        <f t="shared" si="2"/>
        <v/>
      </c>
      <c r="AN74" s="229" t="str">
        <f t="shared" si="2"/>
        <v/>
      </c>
      <c r="AO74" s="221" t="str">
        <f t="shared" si="2"/>
        <v/>
      </c>
      <c r="AP74" s="228" t="str">
        <f>IF(SUMIF($F$21:$F$68,"看護職員",AP21:AP68)=0,"",SUMIF($F$21:$F$68,"看護職員",AP21:AP68))</f>
        <v/>
      </c>
      <c r="AQ74" s="229" t="str">
        <f t="shared" si="2"/>
        <v/>
      </c>
      <c r="AR74" s="229" t="str">
        <f t="shared" si="2"/>
        <v/>
      </c>
      <c r="AS74" s="229" t="str">
        <f t="shared" si="2"/>
        <v/>
      </c>
      <c r="AT74" s="229" t="str">
        <f t="shared" si="2"/>
        <v/>
      </c>
      <c r="AU74" s="229" t="str">
        <f t="shared" si="2"/>
        <v/>
      </c>
      <c r="AV74" s="221" t="str">
        <f t="shared" si="2"/>
        <v/>
      </c>
      <c r="AW74" s="228" t="str">
        <f>IF(SUMIF($F$21:$F$68,"看護職員",AW21:AW68)=0,"",SUMIF($F$21:$F$68,"看護職員",AW21:AW68))</f>
        <v/>
      </c>
      <c r="AX74" s="229" t="str">
        <f t="shared" si="2"/>
        <v/>
      </c>
      <c r="AY74" s="229" t="str">
        <f t="shared" si="2"/>
        <v/>
      </c>
      <c r="AZ74" s="636">
        <f>IF($BC$3="４週",SUM(U74:AV74),IF($BC$3="暦月",SUM(U74:AY74),""))</f>
        <v>0</v>
      </c>
      <c r="BA74" s="637"/>
      <c r="BB74" s="713"/>
      <c r="BC74" s="714"/>
      <c r="BD74" s="714"/>
      <c r="BE74" s="714"/>
      <c r="BF74" s="714"/>
      <c r="BG74" s="714"/>
      <c r="BH74" s="715"/>
    </row>
    <row r="75" spans="2:60" ht="20.25" customHeight="1" thickBot="1">
      <c r="B75" s="719" t="s">
        <v>236</v>
      </c>
      <c r="C75" s="720"/>
      <c r="D75" s="720"/>
      <c r="E75" s="720"/>
      <c r="F75" s="720"/>
      <c r="G75" s="720"/>
      <c r="H75" s="720"/>
      <c r="I75" s="720"/>
      <c r="J75" s="720"/>
      <c r="K75" s="720"/>
      <c r="L75" s="720"/>
      <c r="M75" s="720"/>
      <c r="N75" s="720"/>
      <c r="O75" s="720"/>
      <c r="P75" s="720"/>
      <c r="Q75" s="720"/>
      <c r="R75" s="720"/>
      <c r="S75" s="720"/>
      <c r="T75" s="721"/>
      <c r="U75" s="230" t="str">
        <f>IF((SUMIF($G$21:$G$68,"介護従業者",U21:U68)+SUMIF($G$21:$G$68,"看護職員",U21:U68))=0,"",(SUMIF($G$21:$G$68,"介護従業者",U21:U68)+SUMIF($G$21:$G$68,"看護職員",U21:U68)))</f>
        <v/>
      </c>
      <c r="V75" s="231" t="str">
        <f t="shared" ref="V75:AV75" si="3">IF((SUMIF($G$21:$G$68,"介護従業者",V21:V68)+SUMIF($G$21:$G$68,"看護職員",V21:V68))=0,"",(SUMIF($G$21:$G$68,"介護従業者",V21:V68)+SUMIF($G$21:$G$68,"看護職員",V21:V68)))</f>
        <v/>
      </c>
      <c r="W75" s="231" t="str">
        <f t="shared" si="3"/>
        <v/>
      </c>
      <c r="X75" s="231" t="str">
        <f t="shared" si="3"/>
        <v/>
      </c>
      <c r="Y75" s="231" t="str">
        <f t="shared" si="3"/>
        <v/>
      </c>
      <c r="Z75" s="231" t="str">
        <f>IF((SUMIF($G$21:$G$68,"介護従業者",Z21:Z68)+SUMIF($G$21:$G$68,"看護職員",Z21:Z68))=0,"",(SUMIF($G$21:$G$68,"介護従業者",Z21:Z68)+SUMIF($G$21:$G$68,"看護職員",Z21:Z68)))</f>
        <v/>
      </c>
      <c r="AA75" s="232" t="str">
        <f t="shared" si="3"/>
        <v/>
      </c>
      <c r="AB75" s="230" t="str">
        <f>IF((SUMIF($G$21:$G$68,"介護従業者",AB21:AB68)+SUMIF($G$21:$G$68,"看護職員",AB21:AB68))=0,"",(SUMIF($G$21:$G$68,"介護従業者",AB21:AB68)+SUMIF($G$21:$G$68,"看護職員",AB21:AB68)))</f>
        <v/>
      </c>
      <c r="AC75" s="231" t="str">
        <f t="shared" si="3"/>
        <v/>
      </c>
      <c r="AD75" s="231" t="str">
        <f t="shared" si="3"/>
        <v/>
      </c>
      <c r="AE75" s="231" t="str">
        <f t="shared" si="3"/>
        <v/>
      </c>
      <c r="AF75" s="231" t="str">
        <f t="shared" si="3"/>
        <v/>
      </c>
      <c r="AG75" s="231" t="str">
        <f t="shared" si="3"/>
        <v/>
      </c>
      <c r="AH75" s="232" t="str">
        <f t="shared" si="3"/>
        <v/>
      </c>
      <c r="AI75" s="230" t="str">
        <f>IF((SUMIF($G$21:$G$68,"介護従業者",AI21:AI68)+SUMIF($G$21:$G$68,"看護職員",AI21:AI68))=0,"",(SUMIF($G$21:$G$68,"介護従業者",AI21:AI68)+SUMIF($G$21:$G$68,"看護職員",AI21:AI68)))</f>
        <v/>
      </c>
      <c r="AJ75" s="231" t="str">
        <f t="shared" si="3"/>
        <v/>
      </c>
      <c r="AK75" s="231" t="str">
        <f t="shared" si="3"/>
        <v/>
      </c>
      <c r="AL75" s="231" t="str">
        <f t="shared" si="3"/>
        <v/>
      </c>
      <c r="AM75" s="231" t="str">
        <f t="shared" si="3"/>
        <v/>
      </c>
      <c r="AN75" s="231" t="str">
        <f t="shared" si="3"/>
        <v/>
      </c>
      <c r="AO75" s="232" t="str">
        <f t="shared" si="3"/>
        <v/>
      </c>
      <c r="AP75" s="230" t="str">
        <f>IF((SUMIF($G$21:$G$68,"介護従業者",AP21:AP68)+SUMIF($G$21:$G$68,"看護職員",AP21:AP68))=0,"",(SUMIF($G$21:$G$68,"介護従業者",AP21:AP68)+SUMIF($G$21:$G$68,"看護職員",AP21:AP68)))</f>
        <v/>
      </c>
      <c r="AQ75" s="231" t="str">
        <f t="shared" si="3"/>
        <v/>
      </c>
      <c r="AR75" s="231" t="str">
        <f t="shared" si="3"/>
        <v/>
      </c>
      <c r="AS75" s="231" t="str">
        <f t="shared" si="3"/>
        <v/>
      </c>
      <c r="AT75" s="231" t="str">
        <f t="shared" si="3"/>
        <v/>
      </c>
      <c r="AU75" s="231" t="str">
        <f t="shared" si="3"/>
        <v/>
      </c>
      <c r="AV75" s="232" t="str">
        <f t="shared" si="3"/>
        <v/>
      </c>
      <c r="AW75" s="230" t="str">
        <f t="shared" ref="AW75:AY75" si="4">IF(SUMIF($G$21:$G$68,"介護従業者",AW21:AW68)=0,"",SUMIF($G$21:$G$68,"介護従業者",AW21:AW68))</f>
        <v/>
      </c>
      <c r="AX75" s="231" t="str">
        <f t="shared" si="4"/>
        <v/>
      </c>
      <c r="AY75" s="233" t="str">
        <f t="shared" si="4"/>
        <v/>
      </c>
      <c r="AZ75" s="702">
        <f>IF($BC$3="４週",SUM(U75:AV75),IF($BC$3="暦月",SUM(U75:AY75),""))</f>
        <v>0</v>
      </c>
      <c r="BA75" s="703"/>
      <c r="BB75" s="716"/>
      <c r="BC75" s="717"/>
      <c r="BD75" s="717"/>
      <c r="BE75" s="717"/>
      <c r="BF75" s="717"/>
      <c r="BG75" s="717"/>
      <c r="BH75" s="718"/>
    </row>
    <row r="76" spans="2:60" s="47" customFormat="1" ht="20.25" customHeight="1">
      <c r="C76" s="48"/>
      <c r="D76" s="48"/>
      <c r="E76" s="48"/>
      <c r="F76" s="48"/>
      <c r="G76" s="48"/>
      <c r="R76" s="50"/>
      <c r="BH76" s="49"/>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c r="A132" s="11"/>
      <c r="B132" s="11"/>
      <c r="C132" s="14"/>
      <c r="D132" s="14"/>
      <c r="E132" s="14"/>
      <c r="F132" s="14"/>
      <c r="G132" s="14"/>
      <c r="H132" s="14"/>
      <c r="I132" s="12"/>
      <c r="J132" s="12"/>
      <c r="K132" s="11"/>
      <c r="L132" s="11"/>
      <c r="M132" s="11"/>
      <c r="N132" s="11"/>
      <c r="O132" s="11"/>
      <c r="P132" s="11"/>
    </row>
    <row r="133" spans="1:57">
      <c r="A133" s="11"/>
      <c r="B133" s="11"/>
      <c r="C133" s="14"/>
      <c r="D133" s="14"/>
      <c r="E133" s="14"/>
      <c r="F133" s="14"/>
      <c r="G133" s="14"/>
      <c r="H133" s="14"/>
      <c r="I133" s="12"/>
      <c r="J133" s="12"/>
      <c r="K133" s="11"/>
      <c r="L133" s="11"/>
      <c r="M133" s="11"/>
      <c r="N133" s="11"/>
      <c r="O133" s="11"/>
      <c r="P133" s="11"/>
    </row>
    <row r="134" spans="1:57">
      <c r="C134" s="3"/>
      <c r="D134" s="3"/>
      <c r="E134" s="3"/>
      <c r="F134" s="3"/>
      <c r="G134" s="3"/>
      <c r="H134" s="3"/>
    </row>
    <row r="135" spans="1:57">
      <c r="C135" s="3"/>
      <c r="D135" s="3"/>
      <c r="E135" s="3"/>
      <c r="F135" s="3"/>
      <c r="G135" s="3"/>
      <c r="H135" s="3"/>
    </row>
    <row r="136" spans="1:57">
      <c r="C136" s="3"/>
      <c r="D136" s="3"/>
      <c r="E136" s="3"/>
      <c r="F136" s="3"/>
      <c r="G136" s="3"/>
      <c r="H136" s="3"/>
    </row>
    <row r="137" spans="1:57">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election activeCell="A7" sqref="A7"/>
    </sheetView>
  </sheetViews>
  <sheetFormatPr defaultRowHeight="25.5"/>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c r="B1" s="137" t="s">
        <v>33</v>
      </c>
    </row>
    <row r="2" spans="2:28">
      <c r="B2" s="140" t="s">
        <v>34</v>
      </c>
      <c r="F2" s="141"/>
      <c r="G2" s="142"/>
      <c r="H2" s="142"/>
      <c r="I2" s="142"/>
      <c r="J2" s="143"/>
      <c r="K2" s="142"/>
      <c r="L2" s="142"/>
    </row>
    <row r="3" spans="2:28">
      <c r="B3" s="141" t="s">
        <v>144</v>
      </c>
      <c r="F3" s="143" t="s">
        <v>145</v>
      </c>
      <c r="G3" s="142"/>
      <c r="H3" s="142"/>
      <c r="I3" s="142"/>
      <c r="J3" s="143"/>
      <c r="K3" s="142"/>
      <c r="L3" s="142"/>
    </row>
    <row r="4" spans="2:28">
      <c r="B4" s="140"/>
      <c r="F4" s="790" t="s">
        <v>35</v>
      </c>
      <c r="G4" s="790"/>
      <c r="H4" s="790"/>
      <c r="I4" s="790"/>
      <c r="J4" s="790"/>
      <c r="K4" s="790"/>
      <c r="L4" s="790"/>
      <c r="N4" s="790" t="s">
        <v>66</v>
      </c>
      <c r="O4" s="790"/>
      <c r="P4" s="790"/>
      <c r="R4" s="790" t="s">
        <v>65</v>
      </c>
      <c r="S4" s="790"/>
      <c r="T4" s="790"/>
      <c r="U4" s="790"/>
      <c r="V4" s="790"/>
      <c r="W4" s="790"/>
      <c r="X4" s="790"/>
      <c r="Z4" s="157" t="s">
        <v>75</v>
      </c>
      <c r="AB4" s="790" t="s">
        <v>175</v>
      </c>
    </row>
    <row r="5" spans="2:28">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790"/>
    </row>
    <row r="6" spans="2:28">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c r="C49" s="140" t="s">
        <v>181</v>
      </c>
      <c r="D49" s="140"/>
    </row>
    <row r="50" spans="3:4">
      <c r="C50" s="140" t="s">
        <v>182</v>
      </c>
      <c r="D50" s="140"/>
    </row>
    <row r="51" spans="3:4">
      <c r="C51" s="140" t="s">
        <v>179</v>
      </c>
      <c r="D51" s="140"/>
    </row>
    <row r="52" spans="3: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A13" sqref="A13"/>
    </sheetView>
  </sheetViews>
  <sheetFormatPr defaultRowHeight="18.75"/>
  <cols>
    <col min="1" max="1" width="1.375" style="40" customWidth="1"/>
    <col min="2" max="3" width="9" style="40"/>
    <col min="4" max="4" width="40.625" style="40" customWidth="1"/>
    <col min="5" max="16384" width="9" style="40"/>
  </cols>
  <sheetData>
    <row r="1" spans="2:11">
      <c r="B1" s="40" t="s">
        <v>111</v>
      </c>
      <c r="D1" s="89"/>
      <c r="E1" s="89"/>
      <c r="F1" s="89"/>
    </row>
    <row r="2" spans="2:11" s="91" customFormat="1" ht="20.25" customHeight="1">
      <c r="B2" s="90" t="s">
        <v>207</v>
      </c>
      <c r="C2" s="90"/>
      <c r="D2" s="89"/>
      <c r="E2" s="89"/>
      <c r="F2" s="89"/>
    </row>
    <row r="3" spans="2:11" s="91" customFormat="1" ht="20.25" customHeight="1">
      <c r="B3" s="90"/>
      <c r="C3" s="90"/>
      <c r="D3" s="89"/>
      <c r="E3" s="89"/>
      <c r="F3" s="89"/>
    </row>
    <row r="4" spans="2:11" s="96" customFormat="1" ht="20.25" customHeight="1">
      <c r="B4" s="109"/>
      <c r="C4" s="89" t="s">
        <v>146</v>
      </c>
      <c r="D4" s="89"/>
      <c r="F4" s="791" t="s">
        <v>147</v>
      </c>
      <c r="G4" s="791"/>
      <c r="H4" s="791"/>
      <c r="I4" s="791"/>
      <c r="J4" s="791"/>
      <c r="K4" s="791"/>
    </row>
    <row r="5" spans="2:11" s="96" customFormat="1" ht="20.25" customHeight="1">
      <c r="B5" s="110"/>
      <c r="C5" s="89" t="s">
        <v>148</v>
      </c>
      <c r="D5" s="89"/>
      <c r="F5" s="791"/>
      <c r="G5" s="791"/>
      <c r="H5" s="791"/>
      <c r="I5" s="791"/>
      <c r="J5" s="791"/>
      <c r="K5" s="791"/>
    </row>
    <row r="6" spans="2:11" s="91" customFormat="1" ht="20.25" customHeight="1">
      <c r="B6" s="93" t="s">
        <v>141</v>
      </c>
      <c r="C6" s="89"/>
      <c r="D6" s="89"/>
      <c r="E6" s="92"/>
      <c r="F6" s="94"/>
    </row>
    <row r="7" spans="2:11" s="91" customFormat="1" ht="20.25" customHeight="1">
      <c r="B7" s="90"/>
      <c r="C7" s="90"/>
      <c r="D7" s="89"/>
      <c r="E7" s="92"/>
      <c r="F7" s="94"/>
    </row>
    <row r="8" spans="2:11" s="91" customFormat="1" ht="20.25" customHeight="1">
      <c r="B8" s="89" t="s">
        <v>112</v>
      </c>
      <c r="C8" s="90"/>
      <c r="D8" s="89"/>
      <c r="E8" s="92"/>
      <c r="F8" s="94"/>
    </row>
    <row r="9" spans="2:11" s="91" customFormat="1" ht="20.25" customHeight="1">
      <c r="B9" s="90"/>
      <c r="C9" s="90"/>
      <c r="D9" s="89"/>
      <c r="E9" s="89"/>
      <c r="F9" s="89"/>
    </row>
    <row r="10" spans="2:11" s="91" customFormat="1" ht="20.25" customHeight="1">
      <c r="B10" s="89" t="s">
        <v>193</v>
      </c>
      <c r="C10" s="90"/>
      <c r="D10" s="89"/>
      <c r="E10" s="89"/>
      <c r="F10" s="89"/>
    </row>
    <row r="11" spans="2:11" s="91" customFormat="1" ht="20.25" customHeight="1">
      <c r="B11" s="89"/>
      <c r="C11" s="90"/>
      <c r="D11" s="89"/>
      <c r="E11" s="89"/>
      <c r="F11" s="89"/>
    </row>
    <row r="12" spans="2:11" s="91" customFormat="1" ht="20.25" customHeight="1">
      <c r="B12" s="89" t="s">
        <v>210</v>
      </c>
      <c r="C12" s="90"/>
      <c r="D12" s="89"/>
    </row>
    <row r="13" spans="2:11" s="91" customFormat="1" ht="20.25" customHeight="1">
      <c r="B13" s="89"/>
      <c r="C13" s="90"/>
      <c r="D13" s="89"/>
    </row>
    <row r="14" spans="2:11" s="91" customFormat="1" ht="20.25" customHeight="1">
      <c r="B14" s="89" t="s">
        <v>194</v>
      </c>
      <c r="C14" s="90"/>
      <c r="D14" s="89"/>
    </row>
    <row r="15" spans="2:11" s="91" customFormat="1" ht="20.25" customHeight="1">
      <c r="B15" s="89"/>
      <c r="C15" s="90"/>
      <c r="D15" s="89"/>
    </row>
    <row r="16" spans="2:11" s="91" customFormat="1" ht="20.25" customHeight="1">
      <c r="B16" s="89" t="s">
        <v>237</v>
      </c>
      <c r="C16" s="90"/>
      <c r="D16" s="89"/>
    </row>
    <row r="17" spans="2:6" s="91" customFormat="1" ht="20.25" customHeight="1">
      <c r="B17" s="89" t="s">
        <v>238</v>
      </c>
      <c r="C17" s="90"/>
      <c r="D17" s="89"/>
    </row>
    <row r="18" spans="2:6" s="91" customFormat="1" ht="20.25" customHeight="1">
      <c r="B18" s="89"/>
      <c r="C18" s="90"/>
      <c r="D18" s="89"/>
    </row>
    <row r="19" spans="2:6" s="91" customFormat="1" ht="20.25" customHeight="1">
      <c r="B19" s="89" t="s">
        <v>240</v>
      </c>
      <c r="C19" s="90"/>
      <c r="D19" s="89"/>
    </row>
    <row r="20" spans="2:6" s="91" customFormat="1" ht="20.25" customHeight="1">
      <c r="B20" s="89"/>
      <c r="C20" s="90"/>
      <c r="D20" s="89"/>
    </row>
    <row r="21" spans="2:6" s="91" customFormat="1" ht="17.25" customHeight="1">
      <c r="B21" s="89" t="s">
        <v>241</v>
      </c>
      <c r="C21" s="89"/>
      <c r="D21" s="89"/>
    </row>
    <row r="22" spans="2:6" s="91" customFormat="1" ht="17.25" customHeight="1">
      <c r="B22" s="89" t="s">
        <v>113</v>
      </c>
      <c r="C22" s="89"/>
      <c r="D22" s="89"/>
    </row>
    <row r="23" spans="2:6" s="91" customFormat="1" ht="17.25" customHeight="1">
      <c r="B23" s="89"/>
      <c r="C23" s="89"/>
      <c r="D23" s="89"/>
    </row>
    <row r="24" spans="2:6" s="91" customFormat="1" ht="17.25" customHeight="1">
      <c r="B24" s="89"/>
      <c r="C24" s="65" t="s">
        <v>20</v>
      </c>
      <c r="D24" s="65" t="s">
        <v>3</v>
      </c>
    </row>
    <row r="25" spans="2:6" s="91" customFormat="1" ht="17.25" customHeight="1">
      <c r="B25" s="89"/>
      <c r="C25" s="65">
        <v>1</v>
      </c>
      <c r="D25" s="95" t="s">
        <v>77</v>
      </c>
    </row>
    <row r="26" spans="2:6" s="91" customFormat="1" ht="17.25" customHeight="1">
      <c r="B26" s="89"/>
      <c r="C26" s="65">
        <v>2</v>
      </c>
      <c r="D26" s="95" t="s">
        <v>88</v>
      </c>
      <c r="E26" s="91" t="s">
        <v>208</v>
      </c>
    </row>
    <row r="27" spans="2:6" s="91" customFormat="1" ht="17.25" customHeight="1">
      <c r="B27" s="89"/>
      <c r="C27" s="65">
        <v>3</v>
      </c>
      <c r="D27" s="95" t="s">
        <v>199</v>
      </c>
      <c r="E27" s="91" t="s">
        <v>209</v>
      </c>
    </row>
    <row r="28" spans="2:6" s="91" customFormat="1" ht="17.25" customHeight="1">
      <c r="B28" s="89"/>
      <c r="C28" s="65">
        <v>4</v>
      </c>
      <c r="D28" s="95" t="s">
        <v>78</v>
      </c>
    </row>
    <row r="29" spans="2:6" s="91" customFormat="1" ht="17.25" customHeight="1">
      <c r="B29" s="89"/>
      <c r="C29" s="65">
        <v>5</v>
      </c>
      <c r="D29" s="95" t="s">
        <v>84</v>
      </c>
      <c r="E29" s="91" t="s">
        <v>122</v>
      </c>
    </row>
    <row r="30" spans="2:6" s="91" customFormat="1" ht="17.25" customHeight="1">
      <c r="B30" s="89"/>
      <c r="C30" s="92"/>
      <c r="D30" s="94"/>
    </row>
    <row r="31" spans="2:6" s="91" customFormat="1" ht="17.25" customHeight="1">
      <c r="B31" s="89" t="s">
        <v>242</v>
      </c>
      <c r="C31" s="89"/>
      <c r="D31" s="89"/>
      <c r="E31" s="96"/>
      <c r="F31" s="96"/>
    </row>
    <row r="32" spans="2:6" s="91" customFormat="1" ht="17.25" customHeight="1">
      <c r="B32" s="89" t="s">
        <v>114</v>
      </c>
      <c r="C32" s="89"/>
      <c r="D32" s="89"/>
      <c r="E32" s="96"/>
      <c r="F32" s="96"/>
    </row>
    <row r="33" spans="2:51" s="91" customFormat="1" ht="17.25" customHeight="1">
      <c r="B33" s="89"/>
      <c r="C33" s="89"/>
      <c r="D33" s="89"/>
      <c r="E33" s="96"/>
      <c r="F33" s="96"/>
      <c r="G33" s="97"/>
      <c r="H33" s="97"/>
      <c r="J33" s="97"/>
      <c r="K33" s="97"/>
      <c r="L33" s="97"/>
      <c r="M33" s="97"/>
      <c r="N33" s="97"/>
      <c r="O33" s="97"/>
      <c r="R33" s="97"/>
      <c r="S33" s="97"/>
      <c r="T33" s="97"/>
      <c r="W33" s="97"/>
      <c r="X33" s="97"/>
      <c r="Y33" s="97"/>
    </row>
    <row r="34" spans="2:51" s="91" customFormat="1" ht="17.25" customHeight="1">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c r="B39" s="89"/>
      <c r="C39" s="89"/>
      <c r="D39" s="89"/>
      <c r="E39" s="96"/>
      <c r="F39" s="96"/>
      <c r="G39" s="97"/>
      <c r="H39" s="97"/>
      <c r="J39" s="97"/>
      <c r="K39" s="97"/>
      <c r="L39" s="97"/>
      <c r="M39" s="97"/>
      <c r="N39" s="97"/>
      <c r="O39" s="97"/>
      <c r="R39" s="97"/>
      <c r="S39" s="97"/>
      <c r="T39" s="97"/>
      <c r="W39" s="97"/>
      <c r="X39" s="97"/>
      <c r="Y39" s="97"/>
    </row>
    <row r="40" spans="2:51" s="91" customFormat="1" ht="17.25" customHeight="1">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c r="B43" s="89"/>
      <c r="C43" s="89"/>
      <c r="D43" s="89"/>
      <c r="E43" s="98"/>
      <c r="F43" s="97"/>
      <c r="G43" s="97"/>
      <c r="H43" s="97"/>
      <c r="J43" s="97"/>
      <c r="K43" s="97"/>
      <c r="L43" s="97"/>
      <c r="M43" s="97"/>
      <c r="N43" s="97"/>
      <c r="O43" s="97"/>
      <c r="R43" s="97"/>
      <c r="S43" s="97"/>
      <c r="T43" s="97"/>
      <c r="W43" s="97"/>
      <c r="X43" s="97"/>
      <c r="Y43" s="97"/>
    </row>
    <row r="44" spans="2:51" s="91" customFormat="1" ht="17.25" customHeight="1">
      <c r="B44" s="89" t="s">
        <v>243</v>
      </c>
      <c r="C44" s="89"/>
      <c r="D44" s="89"/>
    </row>
    <row r="45" spans="2:51" s="91" customFormat="1" ht="17.25" customHeight="1">
      <c r="B45" s="89" t="s">
        <v>119</v>
      </c>
      <c r="C45" s="89"/>
      <c r="D45" s="89"/>
      <c r="AH45" s="64"/>
      <c r="AI45" s="64"/>
      <c r="AJ45" s="64"/>
      <c r="AK45" s="64"/>
      <c r="AL45" s="64"/>
      <c r="AM45" s="64"/>
      <c r="AN45" s="64"/>
      <c r="AO45" s="64"/>
      <c r="AP45" s="64"/>
      <c r="AQ45" s="64"/>
      <c r="AR45" s="64"/>
      <c r="AS45" s="64"/>
    </row>
    <row r="46" spans="2:51" s="91" customFormat="1" ht="17.25" customHeight="1">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c r="F47" s="64"/>
    </row>
    <row r="48" spans="2:51" s="91" customFormat="1" ht="17.25" customHeight="1">
      <c r="B48" s="89" t="s">
        <v>244</v>
      </c>
      <c r="C48" s="89"/>
    </row>
    <row r="49" spans="2:50" s="91" customFormat="1" ht="17.25" customHeight="1">
      <c r="B49" s="89"/>
      <c r="C49" s="89"/>
    </row>
    <row r="50" spans="2:50" s="91" customFormat="1" ht="17.25" customHeight="1">
      <c r="B50" s="89" t="s">
        <v>245</v>
      </c>
      <c r="C50" s="89"/>
    </row>
    <row r="51" spans="2:50" s="91" customFormat="1" ht="17.25" customHeight="1">
      <c r="B51" s="89" t="s">
        <v>195</v>
      </c>
      <c r="C51" s="89"/>
    </row>
    <row r="52" spans="2:50" s="91" customFormat="1" ht="17.25" customHeight="1">
      <c r="B52" s="89"/>
      <c r="C52" s="89"/>
    </row>
    <row r="53" spans="2:50" s="91" customFormat="1" ht="17.25" customHeight="1">
      <c r="B53" s="89" t="s">
        <v>246</v>
      </c>
      <c r="C53" s="89"/>
    </row>
    <row r="54" spans="2:50" s="91" customFormat="1" ht="17.25" customHeight="1">
      <c r="B54" s="89" t="s">
        <v>120</v>
      </c>
      <c r="C54" s="89"/>
    </row>
    <row r="55" spans="2:50" s="91" customFormat="1" ht="17.25" customHeight="1">
      <c r="B55" s="89"/>
      <c r="C55" s="89"/>
    </row>
    <row r="56" spans="2:50" s="91" customFormat="1" ht="17.25" customHeight="1">
      <c r="B56" s="89" t="s">
        <v>247</v>
      </c>
      <c r="C56" s="89"/>
      <c r="D56" s="89"/>
    </row>
    <row r="57" spans="2:50" s="91" customFormat="1" ht="17.25" customHeight="1">
      <c r="B57" s="89"/>
      <c r="C57" s="89"/>
      <c r="D57" s="89"/>
    </row>
    <row r="58" spans="2:50" s="91" customFormat="1" ht="17.25" customHeight="1">
      <c r="B58" s="96" t="s">
        <v>248</v>
      </c>
      <c r="C58" s="96"/>
      <c r="D58" s="89"/>
    </row>
    <row r="59" spans="2:50" s="91" customFormat="1" ht="17.25" customHeight="1">
      <c r="B59" s="96" t="s">
        <v>121</v>
      </c>
      <c r="C59" s="96"/>
      <c r="D59" s="89"/>
    </row>
    <row r="60" spans="2:50" s="91" customFormat="1" ht="17.25" customHeight="1">
      <c r="B60" s="96" t="s">
        <v>196</v>
      </c>
    </row>
    <row r="61" spans="2:50" s="91" customFormat="1" ht="17.25" customHeight="1">
      <c r="B61" s="96"/>
    </row>
    <row r="62" spans="2:50" s="91" customFormat="1" ht="17.25" customHeight="1">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c r="B68" s="91" t="s">
        <v>252</v>
      </c>
      <c r="BL68" s="104"/>
      <c r="BM68" s="105"/>
      <c r="BN68" s="104"/>
      <c r="BO68" s="104"/>
      <c r="BP68" s="104"/>
      <c r="BQ68" s="106"/>
      <c r="BR68" s="107"/>
      <c r="BS68" s="107"/>
    </row>
    <row r="69" spans="2:71" s="91" customFormat="1" ht="17.25" customHeight="1">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c r="B70" s="91" t="s">
        <v>253</v>
      </c>
    </row>
    <row r="71" spans="2:71" ht="17.25" customHeight="1">
      <c r="B71" s="91"/>
    </row>
    <row r="72" spans="2:71" ht="17.25" customHeight="1">
      <c r="B72" s="91" t="s">
        <v>254</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election activeCell="D39" sqref="D39"/>
    </sheetView>
  </sheetViews>
  <sheetFormatPr defaultRowHeight="25.5"/>
  <cols>
    <col min="1" max="1" width="1.875" style="180" customWidth="1"/>
    <col min="2" max="2" width="11.5" style="180" customWidth="1"/>
    <col min="3" max="12" width="40.625" style="180" customWidth="1"/>
    <col min="13" max="16384" width="9" style="180"/>
  </cols>
  <sheetData>
    <row r="1" spans="2:12">
      <c r="B1" s="179" t="s">
        <v>102</v>
      </c>
      <c r="C1" s="179"/>
      <c r="D1" s="179"/>
    </row>
    <row r="2" spans="2:12">
      <c r="B2" s="179"/>
      <c r="C2" s="179"/>
      <c r="D2" s="179"/>
    </row>
    <row r="3" spans="2:12">
      <c r="B3" s="181" t="s">
        <v>103</v>
      </c>
      <c r="C3" s="181" t="s">
        <v>104</v>
      </c>
      <c r="D3" s="179"/>
    </row>
    <row r="4" spans="2:12">
      <c r="B4" s="182">
        <v>1</v>
      </c>
      <c r="C4" s="183" t="s">
        <v>197</v>
      </c>
      <c r="D4" s="179"/>
    </row>
    <row r="5" spans="2:12">
      <c r="B5" s="182">
        <v>2</v>
      </c>
      <c r="C5" s="183" t="s">
        <v>198</v>
      </c>
    </row>
    <row r="6" spans="2:12">
      <c r="B6" s="182">
        <v>3</v>
      </c>
      <c r="C6" s="183" t="s">
        <v>82</v>
      </c>
      <c r="D6" s="179"/>
    </row>
    <row r="7" spans="2:12">
      <c r="B7" s="182">
        <v>4</v>
      </c>
      <c r="C7" s="183" t="s">
        <v>82</v>
      </c>
      <c r="D7" s="179"/>
    </row>
    <row r="8" spans="2:12">
      <c r="B8" s="182">
        <v>5</v>
      </c>
      <c r="C8" s="183" t="s">
        <v>82</v>
      </c>
      <c r="D8" s="179"/>
    </row>
    <row r="9" spans="2:12">
      <c r="B9" s="182">
        <v>6</v>
      </c>
      <c r="C9" s="183" t="s">
        <v>82</v>
      </c>
      <c r="D9" s="179"/>
    </row>
    <row r="10" spans="2:12">
      <c r="B10" s="182">
        <v>7</v>
      </c>
      <c r="C10" s="183" t="s">
        <v>153</v>
      </c>
      <c r="D10" s="179"/>
    </row>
    <row r="12" spans="2:12">
      <c r="B12" s="179" t="s">
        <v>105</v>
      </c>
    </row>
    <row r="13" spans="2:12" ht="26.25" thickBot="1"/>
    <row r="14" spans="2:12" ht="26.25" thickBot="1">
      <c r="B14" s="184" t="s">
        <v>85</v>
      </c>
      <c r="C14" s="185" t="s">
        <v>77</v>
      </c>
      <c r="D14" s="186" t="s">
        <v>88</v>
      </c>
      <c r="E14" s="186" t="s">
        <v>199</v>
      </c>
      <c r="F14" s="186" t="s">
        <v>78</v>
      </c>
      <c r="G14" s="186" t="s">
        <v>84</v>
      </c>
      <c r="H14" s="186" t="s">
        <v>153</v>
      </c>
      <c r="I14" s="186" t="s">
        <v>153</v>
      </c>
      <c r="J14" s="186" t="s">
        <v>153</v>
      </c>
      <c r="K14" s="186" t="s">
        <v>153</v>
      </c>
      <c r="L14" s="187" t="s">
        <v>153</v>
      </c>
    </row>
    <row r="15" spans="2:12">
      <c r="B15" s="792" t="s">
        <v>86</v>
      </c>
      <c r="C15" s="188" t="s">
        <v>79</v>
      </c>
      <c r="D15" s="189" t="s">
        <v>19</v>
      </c>
      <c r="E15" s="189" t="s">
        <v>200</v>
      </c>
      <c r="F15" s="189" t="s">
        <v>78</v>
      </c>
      <c r="G15" s="190" t="s">
        <v>83</v>
      </c>
      <c r="H15" s="190" t="s">
        <v>82</v>
      </c>
      <c r="I15" s="190" t="s">
        <v>82</v>
      </c>
      <c r="J15" s="190" t="s">
        <v>82</v>
      </c>
      <c r="K15" s="190" t="s">
        <v>82</v>
      </c>
      <c r="L15" s="191" t="s">
        <v>82</v>
      </c>
    </row>
    <row r="16" spans="2:12">
      <c r="B16" s="793"/>
      <c r="C16" s="192" t="s">
        <v>87</v>
      </c>
      <c r="D16" s="190" t="s">
        <v>110</v>
      </c>
      <c r="E16" s="190" t="s">
        <v>80</v>
      </c>
      <c r="F16" s="190" t="s">
        <v>201</v>
      </c>
      <c r="G16" s="190" t="s">
        <v>82</v>
      </c>
      <c r="H16" s="190" t="s">
        <v>82</v>
      </c>
      <c r="I16" s="190" t="s">
        <v>82</v>
      </c>
      <c r="J16" s="190" t="s">
        <v>82</v>
      </c>
      <c r="K16" s="190" t="s">
        <v>82</v>
      </c>
      <c r="L16" s="191" t="s">
        <v>82</v>
      </c>
    </row>
    <row r="17" spans="2:12">
      <c r="B17" s="793"/>
      <c r="C17" s="192" t="s">
        <v>200</v>
      </c>
      <c r="D17" s="190" t="s">
        <v>110</v>
      </c>
      <c r="E17" s="190" t="s">
        <v>81</v>
      </c>
      <c r="F17" s="190" t="s">
        <v>82</v>
      </c>
      <c r="G17" s="190" t="s">
        <v>82</v>
      </c>
      <c r="H17" s="190" t="s">
        <v>82</v>
      </c>
      <c r="I17" s="190" t="s">
        <v>82</v>
      </c>
      <c r="J17" s="190" t="s">
        <v>82</v>
      </c>
      <c r="K17" s="190" t="s">
        <v>82</v>
      </c>
      <c r="L17" s="191" t="s">
        <v>82</v>
      </c>
    </row>
    <row r="18" spans="2:12">
      <c r="B18" s="793"/>
      <c r="C18" s="192" t="s">
        <v>80</v>
      </c>
      <c r="D18" s="190" t="s">
        <v>110</v>
      </c>
      <c r="E18" s="190" t="s">
        <v>82</v>
      </c>
      <c r="F18" s="190" t="s">
        <v>82</v>
      </c>
      <c r="G18" s="190" t="s">
        <v>82</v>
      </c>
      <c r="H18" s="190" t="s">
        <v>82</v>
      </c>
      <c r="I18" s="190" t="s">
        <v>82</v>
      </c>
      <c r="J18" s="190" t="s">
        <v>82</v>
      </c>
      <c r="K18" s="190" t="s">
        <v>82</v>
      </c>
      <c r="L18" s="191" t="s">
        <v>82</v>
      </c>
    </row>
    <row r="19" spans="2:12">
      <c r="B19" s="793"/>
      <c r="C19" s="192" t="s">
        <v>153</v>
      </c>
      <c r="D19" s="190" t="s">
        <v>110</v>
      </c>
      <c r="E19" s="190" t="s">
        <v>82</v>
      </c>
      <c r="F19" s="190" t="s">
        <v>82</v>
      </c>
      <c r="G19" s="190" t="s">
        <v>82</v>
      </c>
      <c r="H19" s="190" t="s">
        <v>82</v>
      </c>
      <c r="I19" s="190" t="s">
        <v>82</v>
      </c>
      <c r="J19" s="190" t="s">
        <v>82</v>
      </c>
      <c r="K19" s="190" t="s">
        <v>82</v>
      </c>
      <c r="L19" s="191" t="s">
        <v>82</v>
      </c>
    </row>
    <row r="20" spans="2:12">
      <c r="B20" s="793"/>
      <c r="C20" s="192" t="s">
        <v>153</v>
      </c>
      <c r="D20" s="190" t="s">
        <v>82</v>
      </c>
      <c r="E20" s="190" t="s">
        <v>82</v>
      </c>
      <c r="F20" s="190" t="s">
        <v>82</v>
      </c>
      <c r="G20" s="190" t="s">
        <v>82</v>
      </c>
      <c r="H20" s="190" t="s">
        <v>82</v>
      </c>
      <c r="I20" s="190" t="s">
        <v>82</v>
      </c>
      <c r="J20" s="190" t="s">
        <v>82</v>
      </c>
      <c r="K20" s="190" t="s">
        <v>82</v>
      </c>
      <c r="L20" s="191" t="s">
        <v>82</v>
      </c>
    </row>
    <row r="21" spans="2:12">
      <c r="B21" s="793"/>
      <c r="C21" s="192" t="s">
        <v>153</v>
      </c>
      <c r="D21" s="190" t="s">
        <v>82</v>
      </c>
      <c r="E21" s="190" t="s">
        <v>82</v>
      </c>
      <c r="F21" s="190" t="s">
        <v>82</v>
      </c>
      <c r="G21" s="190" t="s">
        <v>82</v>
      </c>
      <c r="H21" s="190" t="s">
        <v>82</v>
      </c>
      <c r="I21" s="190" t="s">
        <v>82</v>
      </c>
      <c r="J21" s="190" t="s">
        <v>82</v>
      </c>
      <c r="K21" s="190" t="s">
        <v>82</v>
      </c>
      <c r="L21" s="191" t="s">
        <v>82</v>
      </c>
    </row>
    <row r="22" spans="2:12">
      <c r="B22" s="793"/>
      <c r="C22" s="192" t="s">
        <v>153</v>
      </c>
      <c r="D22" s="190" t="s">
        <v>82</v>
      </c>
      <c r="E22" s="190" t="s">
        <v>82</v>
      </c>
      <c r="F22" s="190" t="s">
        <v>82</v>
      </c>
      <c r="G22" s="190" t="s">
        <v>82</v>
      </c>
      <c r="H22" s="190" t="s">
        <v>82</v>
      </c>
      <c r="I22" s="190" t="s">
        <v>82</v>
      </c>
      <c r="J22" s="190" t="s">
        <v>82</v>
      </c>
      <c r="K22" s="190" t="s">
        <v>82</v>
      </c>
      <c r="L22" s="191" t="s">
        <v>82</v>
      </c>
    </row>
    <row r="23" spans="2:12" ht="26.25" thickBot="1">
      <c r="B23" s="794"/>
      <c r="C23" s="193" t="s">
        <v>153</v>
      </c>
      <c r="D23" s="194" t="s">
        <v>153</v>
      </c>
      <c r="E23" s="194" t="s">
        <v>153</v>
      </c>
      <c r="F23" s="194" t="s">
        <v>153</v>
      </c>
      <c r="G23" s="194" t="s">
        <v>153</v>
      </c>
      <c r="H23" s="194" t="s">
        <v>153</v>
      </c>
      <c r="I23" s="194" t="s">
        <v>153</v>
      </c>
      <c r="J23" s="194" t="s">
        <v>153</v>
      </c>
      <c r="K23" s="194" t="s">
        <v>153</v>
      </c>
      <c r="L23" s="195" t="s">
        <v>153</v>
      </c>
    </row>
    <row r="25" spans="2:12">
      <c r="C25" s="180" t="s">
        <v>202</v>
      </c>
    </row>
    <row r="26" spans="2:12">
      <c r="C26" s="180" t="s">
        <v>203</v>
      </c>
    </row>
    <row r="27" spans="2:12">
      <c r="C27" s="180" t="s">
        <v>89</v>
      </c>
    </row>
    <row r="29" spans="2:12">
      <c r="C29" s="180" t="s">
        <v>150</v>
      </c>
    </row>
    <row r="30" spans="2:12">
      <c r="C30" s="180" t="s">
        <v>90</v>
      </c>
    </row>
    <row r="31" spans="2:12">
      <c r="C31" s="180" t="s">
        <v>152</v>
      </c>
    </row>
    <row r="32" spans="2:12">
      <c r="C32" s="180" t="s">
        <v>91</v>
      </c>
    </row>
    <row r="33" spans="3:3">
      <c r="C33" s="180" t="s">
        <v>106</v>
      </c>
    </row>
    <row r="34" spans="3:3">
      <c r="C34" s="180" t="s">
        <v>204</v>
      </c>
    </row>
    <row r="35" spans="3:3">
      <c r="C35" s="180" t="s">
        <v>205</v>
      </c>
    </row>
    <row r="36" spans="3:3">
      <c r="C36" s="180" t="s">
        <v>206</v>
      </c>
    </row>
    <row r="37" spans="3:3">
      <c r="C37" s="180" t="s">
        <v>92</v>
      </c>
    </row>
    <row r="38" spans="3:3">
      <c r="C38" s="180" t="s">
        <v>93</v>
      </c>
    </row>
    <row r="40" spans="3:3">
      <c r="C40" s="180" t="s">
        <v>151</v>
      </c>
    </row>
    <row r="41" spans="3:3">
      <c r="C41" s="180" t="s">
        <v>94</v>
      </c>
    </row>
    <row r="42" spans="3:3">
      <c r="C42" s="180" t="s">
        <v>95</v>
      </c>
    </row>
    <row r="43" spans="3:3">
      <c r="C43" s="180" t="s">
        <v>96</v>
      </c>
    </row>
    <row r="44" spans="3:3">
      <c r="C44" s="180" t="s">
        <v>97</v>
      </c>
    </row>
    <row r="45" spans="3:3">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23</vt:i4>
      </vt:variant>
    </vt:vector>
  </HeadingPairs>
  <TitlesOfParts>
    <vt:vector size="37" baseType="lpstr">
      <vt:lpstr>変更届必要書類 </vt:lpstr>
      <vt:lpstr>第5号様式　変更届出書</vt:lpstr>
      <vt:lpstr>付表8</vt:lpstr>
      <vt:lpstr>【記載例】看多機</vt:lpstr>
      <vt:lpstr>【記載例】シフト記号表（勤務時間帯）</vt:lpstr>
      <vt:lpstr>看多機（1枚版）</vt:lpstr>
      <vt:lpstr>シフト記号表（勤務時間帯）</vt:lpstr>
      <vt:lpstr>記入方法</vt:lpstr>
      <vt:lpstr>プルダウン・リスト</vt:lpstr>
      <vt:lpstr>参考様式２-1</vt:lpstr>
      <vt:lpstr>参考様式２-２</vt:lpstr>
      <vt:lpstr>参考様式3</vt:lpstr>
      <vt:lpstr>参考様式６</vt:lpstr>
      <vt:lpstr>参考様式７</vt:lpstr>
      <vt:lpstr>'シフト記号表（勤務時間帯）'!【記載例】シフト記号</vt:lpstr>
      <vt:lpstr>【記載例】シフト記号</vt:lpstr>
      <vt:lpstr>参考様式６!OLE_LINK1</vt:lpstr>
      <vt:lpstr>'【記載例】シフト記号表（勤務時間帯）'!Print_Area</vt:lpstr>
      <vt:lpstr>【記載例】看多機!Print_Area</vt:lpstr>
      <vt:lpstr>'シフト記号表（勤務時間帯）'!Print_Area</vt:lpstr>
      <vt:lpstr>'看多機（1枚版）'!Print_Area</vt:lpstr>
      <vt:lpstr>記入方法!Print_Area</vt:lpstr>
      <vt:lpstr>'参考様式２-1'!Print_Area</vt:lpstr>
      <vt:lpstr>'参考様式２-２'!Print_Area</vt:lpstr>
      <vt:lpstr>参考様式６!Print_Area</vt:lpstr>
      <vt:lpstr>参考様式７!Print_Area</vt:lpstr>
      <vt:lpstr>'第5号様式　変更届出書'!Print_Area</vt:lpstr>
      <vt:lpstr>付表8!Print_Area</vt:lpstr>
      <vt:lpstr>'変更届必要書類 '!Print_Area</vt:lpstr>
      <vt:lpstr>'看多機（1枚版）'!Print_Titles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川崎 倫明</cp:lastModifiedBy>
  <cp:lastPrinted>2021-02-24T09:26:12Z</cp:lastPrinted>
  <dcterms:created xsi:type="dcterms:W3CDTF">2020-01-28T01:12:50Z</dcterms:created>
  <dcterms:modified xsi:type="dcterms:W3CDTF">2023-03-27T23:59:02Z</dcterms:modified>
</cp:coreProperties>
</file>