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31152" yWindow="588" windowWidth="24492" windowHeight="16992" tabRatio="874"/>
  </bookViews>
  <sheets>
    <sheet name="運営状況点検書（老福・併設短期）" sheetId="23" r:id="rId1"/>
    <sheet name="入所者数・利用者数一覧表" sheetId="24" r:id="rId2"/>
    <sheet name=" 非常災害対策計画" sheetId="25" r:id="rId3"/>
    <sheet name="（従来型）" sheetId="21" r:id="rId4"/>
    <sheet name="（ユニット型）" sheetId="20" r:id="rId5"/>
    <sheet name="シフト記号表（従来型・ユニット型共通）" sheetId="19" r:id="rId6"/>
    <sheet name="【記載例】（ユニット型）" sheetId="10" r:id="rId7"/>
    <sheet name="【記載例】シフト記号表（勤務時間帯）" sheetId="16" r:id="rId8"/>
    <sheet name="（従来型）記入方法" sheetId="22" r:id="rId9"/>
    <sheet name="（ユニット型）記入方法" sheetId="4" r:id="rId10"/>
    <sheet name="プルダウン・リスト（従来型・ユニット型共通）" sheetId="3" r:id="rId11"/>
  </sheets>
  <definedNames>
    <definedName name="【記載例】シフト記号" localSheetId="5">'シフト記号表（従来型・ユニット型共通）'!$C$6:$C$47</definedName>
    <definedName name="【記載例】シフト記号">'【記載例】シフト記号表（勤務時間帯）'!$C$6:$C$47</definedName>
    <definedName name="【記載例】シフト記号表" localSheetId="5">'シフト記号表（従来型・ユニット型共通）'!$C$6:$C$47</definedName>
    <definedName name="【記載例】シフト記号表">'【記載例】シフト記号表（勤務時間帯）'!$C$6:$C$47</definedName>
    <definedName name="HIT_ROW107" localSheetId="2">' 非常災害対策計画'!#REF!</definedName>
    <definedName name="HIT_ROW107" localSheetId="0">'運営状況点検書（老福・併設短期）'!$C$346</definedName>
    <definedName name="HIT_ROW109" localSheetId="2">' 非常災害対策計画'!#REF!</definedName>
    <definedName name="HIT_ROW109" localSheetId="0">'運営状況点検書（老福・併設短期）'!$C$350</definedName>
    <definedName name="HIT_ROW124" localSheetId="2">' 非常災害対策計画'!#REF!</definedName>
    <definedName name="HIT_ROW124" localSheetId="0">'運営状況点検書（老福・併設短期）'!$C$374</definedName>
    <definedName name="HIT_ROW180" localSheetId="2">' 非常災害対策計画'!#REF!</definedName>
    <definedName name="HIT_ROW180" localSheetId="0">'運営状況点検書（老福・併設短期）'!#REF!</definedName>
    <definedName name="HIT_ROW81" localSheetId="2">' 非常災害対策計画'!#REF!</definedName>
    <definedName name="HIT_ROW81" localSheetId="0">'運営状況点検書（老福・併設短期）'!$C$292</definedName>
    <definedName name="_xlnm.Print_Area" localSheetId="2">' 非常災害対策計画'!$A$1:$AA$59</definedName>
    <definedName name="_xlnm.Print_Area" localSheetId="4">'（ユニット型）'!$A$1:$BN$237</definedName>
    <definedName name="_xlnm.Print_Area" localSheetId="9">'（ユニット型）記入方法'!$A$1:$Q$93</definedName>
    <definedName name="_xlnm.Print_Area" localSheetId="3">'（従来型）'!$A$1:$BJ$237</definedName>
    <definedName name="_xlnm.Print_Area" localSheetId="8">'（従来型）記入方法'!$A$1:$Q$83</definedName>
    <definedName name="_xlnm.Print_Area" localSheetId="6">'【記載例】（ユニット型）'!$A$1:$BN$97</definedName>
    <definedName name="_xlnm.Print_Area" localSheetId="7">'【記載例】シフト記号表（勤務時間帯）'!$B$1:$N$52</definedName>
    <definedName name="_xlnm.Print_Area" localSheetId="5">'シフト記号表（従来型・ユニット型共通）'!$B$1:$N$54</definedName>
    <definedName name="_xlnm.Print_Area" localSheetId="0">'運営状況点検書（老福・併設短期）'!$A$1:$AA$590</definedName>
    <definedName name="_xlnm.Print_Titles" localSheetId="4">'（ユニット型）'!$1:$16</definedName>
    <definedName name="_xlnm.Print_Titles" localSheetId="3">'（従来型）'!$1:$16</definedName>
    <definedName name="_xlnm.Print_Titles" localSheetId="6">'【記載例】（ユニット型）'!$1:$16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O222" i="21" l="1"/>
  <c r="M225" i="21"/>
  <c r="AE224" i="21"/>
  <c r="M224" i="21"/>
  <c r="AE223" i="21"/>
  <c r="M223" i="21"/>
  <c r="O224" i="21"/>
  <c r="AE225" i="21"/>
  <c r="AE222" i="21"/>
  <c r="M222" i="21"/>
  <c r="O225" i="21"/>
  <c r="AC225" i="21"/>
  <c r="AC224" i="21"/>
  <c r="AC223" i="21"/>
  <c r="AC222" i="21"/>
  <c r="O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4" i="20"/>
  <c r="BE15" i="20" s="1"/>
  <c r="BE16" i="20" s="1"/>
  <c r="BD14" i="20"/>
  <c r="BD15" i="20" s="1"/>
  <c r="BD16" i="20" s="1"/>
  <c r="BC14" i="20"/>
  <c r="BC15" i="20" s="1"/>
  <c r="BC16" i="20" s="1"/>
  <c r="AJ2" i="20"/>
  <c r="BB15" i="20" s="1"/>
  <c r="BB16" i="20" s="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88" i="20" l="1"/>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L44" i="19"/>
  <c r="L47" i="19"/>
  <c r="Y231" i="20"/>
  <c r="T236" i="20" s="1"/>
  <c r="AI225" i="20"/>
  <c r="AI224" i="20"/>
  <c r="Q224" i="20"/>
  <c r="AI223" i="20"/>
  <c r="Q223" i="20"/>
  <c r="AI222" i="20"/>
  <c r="AG225" i="20"/>
  <c r="AG224" i="20"/>
  <c r="Q225" i="20"/>
  <c r="Q222" i="20"/>
  <c r="AG223" i="20"/>
  <c r="AG222" i="20"/>
  <c r="S225" i="20"/>
  <c r="S224" i="20"/>
  <c r="S223" i="20"/>
  <c r="S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S84" i="10" l="1"/>
  <c r="Q85" i="10"/>
  <c r="AI85" i="10"/>
  <c r="AG85" i="10"/>
  <c r="AI83" i="10"/>
  <c r="AG83" i="10"/>
  <c r="S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<sst xmlns="http://schemas.openxmlformats.org/spreadsheetml/2006/main" count="3289" uniqueCount="957">
  <si>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</si>
  <si>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</si>
  <si>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</si>
  <si>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</si>
  <si>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</si>
  <si>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</si>
  <si>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</si>
  <si>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</si>
  <si>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</si>
  <si>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</si>
  <si>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</si>
  <si>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</si>
  <si>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</si>
  <si>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</si>
  <si>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</si>
  <si>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</si>
  <si>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</si>
  <si>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</si>
  <si>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</si>
  <si>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</si>
  <si>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</si>
  <si>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</si>
  <si>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</si>
  <si>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</si>
  <si>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</si>
  <si>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</si>
  <si>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</si>
  <si>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</si>
  <si>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</si>
  <si>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</si>
  <si>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</si>
  <si>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</si>
  <si>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</si>
  <si>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</si>
  <si>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</si>
  <si>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</si>
  <si>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</si>
  <si>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</si>
  <si>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</si>
  <si>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</si>
  <si>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</si>
  <si>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</si>
  <si>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</si>
  <si>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</si>
  <si>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</si>
  <si>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</si>
  <si>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</si>
  <si>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</si>
  <si>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</si>
  <si>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</si>
  <si>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</si>
  <si>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</si>
  <si>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</si>
  <si>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</si>
  <si>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</si>
  <si>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</si>
  <si>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</si>
  <si>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</si>
  <si>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</si>
  <si>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</si>
  <si>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</si>
  <si>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</si>
  <si>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</si>
  <si>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</si>
  <si>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</si>
  <si>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</si>
  <si>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</si>
  <si>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</si>
  <si>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</si>
  <si>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</si>
  <si>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</si>
  <si>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</si>
  <si>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</si>
  <si>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</si>
  <si>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</si>
  <si>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</si>
  <si>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</si>
  <si>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</si>
  <si>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</si>
  <si>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</si>
  <si>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</si>
  <si>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</si>
  <si>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</si>
  <si>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</si>
  <si>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</si>
  <si>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</si>
  <si>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</si>
  <si>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</si>
  <si>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</si>
  <si>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</si>
  <si>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</si>
  <si>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</si>
  <si>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</si>
  <si>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</si>
  <si>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</si>
  <si>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</si>
  <si>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</si>
  <si>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</si>
  <si>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</si>
  <si>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</si>
  <si>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</si>
  <si>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</si>
  <si>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</si>
  <si>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</si>
  <si>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</si>
  <si>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</si>
  <si>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</si>
  <si>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</si>
  <si>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</si>
  <si>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</si>
  <si>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</si>
  <si>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</si>
  <si>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</si>
  <si>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</si>
  <si>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</si>
  <si>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</si>
  <si>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</si>
  <si>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</si>
  <si>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</si>
  <si>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</si>
  <si>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</si>
  <si>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</si>
  <si>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</si>
  <si>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</si>
  <si>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</si>
  <si>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</si>
  <si>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</si>
  <si>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</si>
  <si>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</si>
  <si>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</si>
  <si>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</si>
  <si>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</si>
  <si>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</si>
  <si>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</si>
  <si>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</si>
  <si>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</si>
  <si>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</si>
  <si>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</si>
  <si>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</si>
  <si>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</si>
  <si>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</si>
  <si>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</si>
  <si>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</si>
  <si>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</si>
  <si>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</si>
  <si>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</si>
  <si>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</si>
  <si>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</si>
  <si>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</si>
  <si>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</si>
  <si>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</si>
  <si>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</si>
  <si>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</si>
  <si>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</si>
  <si>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</si>
  <si>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</si>
  <si>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</si>
  <si>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</si>
  <si>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</si>
  <si>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</si>
  <si>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</si>
  <si>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</si>
  <si>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</si>
  <si>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</si>
  <si>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</si>
  <si>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</si>
  <si>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</si>
  <si>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</si>
  <si>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</si>
  <si>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</si>
  <si>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</si>
  <si>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</si>
  <si>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</si>
  <si>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</si>
  <si>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</si>
  <si>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</si>
  <si>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</si>
  <si>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</si>
  <si>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</si>
  <si>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</si>
  <si>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</si>
  <si>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</si>
  <si>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</si>
  <si>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</si>
  <si>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</si>
  <si>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</si>
  <si>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</si>
  <si>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</si>
  <si>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</si>
  <si>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</si>
  <si>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</si>
  <si>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</si>
  <si>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</si>
  <si>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</si>
  <si>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</si>
  <si>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</si>
  <si>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</si>
  <si>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</si>
  <si>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</si>
  <si>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</si>
  <si>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</si>
  <si>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</si>
  <si>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</si>
  <si>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</si>
  <si>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</si>
  <si>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</si>
  <si>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</si>
  <si>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</si>
  <si>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</si>
  <si>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</si>
  <si>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</si>
  <si>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</si>
  <si>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</si>
  <si>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</si>
  <si>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</si>
  <si>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</si>
  <si>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</si>
  <si>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</si>
  <si>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</si>
  <si>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</si>
  <si>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</si>
  <si>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</si>
  <si>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</si>
  <si>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</si>
  <si>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</si>
  <si>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</si>
  <si>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</si>
  <si>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</si>
  <si>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</si>
  <si>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</si>
  <si>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</si>
  <si>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</si>
  <si>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</si>
  <si>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</si>
  <si>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</si>
  <si>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</si>
  <si>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</si>
  <si>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</si>
  <si>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</si>
  <si>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</si>
  <si>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</si>
  <si>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</si>
  <si>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</si>
  <si>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</si>
  <si>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</si>
  <si>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</si>
  <si>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</si>
  <si>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</si>
  <si>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</si>
  <si>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</si>
  <si>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</si>
  <si>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</si>
  <si>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</si>
  <si>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</si>
  <si>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</si>
  <si>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</si>
  <si>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</si>
  <si>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</si>
  <si>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</si>
  <si>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</si>
  <si>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</si>
  <si>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</si>
  <si>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</si>
  <si>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</si>
  <si>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</si>
  <si>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</si>
  <si>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</si>
  <si>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</si>
  <si>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</si>
  <si>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</si>
  <si>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</si>
  <si>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</si>
  <si>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</si>
  <si>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</si>
  <si>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</si>
  <si>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</si>
  <si>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</si>
  <si>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</si>
  <si>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</si>
  <si>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</si>
  <si>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</si>
  <si>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</si>
  <si>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</si>
  <si>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</si>
  <si>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</si>
  <si>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</si>
  <si>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</si>
  <si>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</si>
  <si>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</si>
  <si>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</si>
  <si>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</si>
  <si>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</si>
  <si>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</si>
  <si>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</si>
  <si>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</si>
  <si>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</si>
  <si>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</si>
  <si>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</si>
  <si>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</si>
  <si>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</si>
  <si>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</si>
  <si>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</si>
  <si>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</si>
  <si>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</si>
  <si>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</si>
  <si>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</si>
  <si>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</si>
  <si>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</si>
  <si>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</si>
  <si>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</si>
  <si>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</si>
  <si>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</si>
  <si>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</si>
  <si>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</si>
  <si>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</si>
  <si>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</si>
  <si>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</si>
  <si>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</si>
  <si>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</si>
  <si>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</si>
  <si>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</si>
  <si>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</si>
  <si>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</si>
  <si>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</si>
  <si>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</si>
  <si>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</si>
  <si>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</si>
  <si>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　高齢者虐待防止等のための措置を講じている。</t>
    <rPh sb="1" eb="4">
      <t>コウレイシャ</t>
    </rPh>
    <rPh sb="4" eb="6">
      <t>ギャクタイ</t>
    </rPh>
    <rPh sb="6" eb="8">
      <t>ボウシ</t>
    </rPh>
    <rPh sb="8" eb="9">
      <t>トウ</t>
    </rPh>
    <rPh sb="13" eb="15">
      <t>ソチ</t>
    </rPh>
    <rPh sb="16" eb="17">
      <t>コウ</t>
    </rPh>
    <phoneticPr fontId="27"/>
  </si>
  <si>
    <t>問1</t>
    <rPh sb="0" eb="1">
      <t>ト</t>
    </rPh>
    <phoneticPr fontId="27"/>
  </si>
  <si>
    <t>（１）　高齢者虐待の防止</t>
    <rPh sb="4" eb="7">
      <t>コウレイシャ</t>
    </rPh>
    <rPh sb="7" eb="9">
      <t>ギャクタイ</t>
    </rPh>
    <rPh sb="10" eb="12">
      <t>ボウシ</t>
    </rPh>
    <phoneticPr fontId="27"/>
  </si>
  <si>
    <t>　要介護者の人格を尊重するとともに、介護保険法又は介護保険法に基づく命令を遵守し、要介護者のため忠実にその職務を遂行する義務の履行が確保されるよう、業務管理体制を整備している。</t>
    <rPh sb="1" eb="2">
      <t>ヨウ</t>
    </rPh>
    <rPh sb="2" eb="4">
      <t>カイゴ</t>
    </rPh>
    <rPh sb="4" eb="5">
      <t>シャ</t>
    </rPh>
    <rPh sb="6" eb="8">
      <t>ジンカク</t>
    </rPh>
    <rPh sb="9" eb="11">
      <t>ソンチョウ</t>
    </rPh>
    <rPh sb="18" eb="20">
      <t>カイゴ</t>
    </rPh>
    <rPh sb="20" eb="23">
      <t>ホケンホウ</t>
    </rPh>
    <rPh sb="23" eb="24">
      <t>マタ</t>
    </rPh>
    <rPh sb="25" eb="27">
      <t>カイゴ</t>
    </rPh>
    <rPh sb="27" eb="29">
      <t>ホケン</t>
    </rPh>
    <rPh sb="29" eb="30">
      <t>ホウ</t>
    </rPh>
    <rPh sb="31" eb="32">
      <t>モト</t>
    </rPh>
    <rPh sb="34" eb="36">
      <t>メイレイ</t>
    </rPh>
    <rPh sb="37" eb="39">
      <t>ジュンシュ</t>
    </rPh>
    <rPh sb="41" eb="42">
      <t>ヨウ</t>
    </rPh>
    <rPh sb="42" eb="45">
      <t>カイゴシャ</t>
    </rPh>
    <rPh sb="48" eb="50">
      <t>チュウジツ</t>
    </rPh>
    <rPh sb="53" eb="55">
      <t>ショクム</t>
    </rPh>
    <rPh sb="56" eb="58">
      <t>スイコウ</t>
    </rPh>
    <rPh sb="60" eb="62">
      <t>ギム</t>
    </rPh>
    <rPh sb="63" eb="65">
      <t>リコウ</t>
    </rPh>
    <rPh sb="66" eb="68">
      <t>カクホ</t>
    </rPh>
    <rPh sb="74" eb="76">
      <t>ギョウム</t>
    </rPh>
    <rPh sb="76" eb="78">
      <t>カンリ</t>
    </rPh>
    <rPh sb="78" eb="80">
      <t>タイセイ</t>
    </rPh>
    <rPh sb="81" eb="83">
      <t>セイビ</t>
    </rPh>
    <phoneticPr fontId="27"/>
  </si>
  <si>
    <t>（１）　業務管理体制</t>
    <rPh sb="4" eb="6">
      <t>ギョウム</t>
    </rPh>
    <rPh sb="6" eb="8">
      <t>カンリ</t>
    </rPh>
    <rPh sb="8" eb="10">
      <t>タイセイ</t>
    </rPh>
    <phoneticPr fontId="27"/>
  </si>
  <si>
    <t>　指定地域密着型サービス基準第155条第１項に規定する基準を満たさない場合は、14単位を所定単位数から減算している。</t>
    <rPh sb="1" eb="3">
      <t>シテイ</t>
    </rPh>
    <rPh sb="3" eb="5">
      <t>チイキ</t>
    </rPh>
    <rPh sb="5" eb="7">
      <t>ミッチャク</t>
    </rPh>
    <rPh sb="7" eb="8">
      <t>ガタ</t>
    </rPh>
    <rPh sb="12" eb="14">
      <t>キジュン</t>
    </rPh>
    <rPh sb="14" eb="15">
      <t>ダイ</t>
    </rPh>
    <rPh sb="18" eb="19">
      <t>ジョウ</t>
    </rPh>
    <rPh sb="19" eb="20">
      <t>ダイ</t>
    </rPh>
    <rPh sb="21" eb="22">
      <t>コウ</t>
    </rPh>
    <rPh sb="23" eb="25">
      <t>キテイ</t>
    </rPh>
    <rPh sb="27" eb="29">
      <t>キジュン</t>
    </rPh>
    <rPh sb="30" eb="31">
      <t>ミ</t>
    </rPh>
    <rPh sb="35" eb="37">
      <t>バアイ</t>
    </rPh>
    <rPh sb="41" eb="43">
      <t>タンイ</t>
    </rPh>
    <rPh sb="44" eb="46">
      <t>ショテイ</t>
    </rPh>
    <rPh sb="46" eb="49">
      <t>タンイスウ</t>
    </rPh>
    <rPh sb="51" eb="53">
      <t>ゲンサン</t>
    </rPh>
    <phoneticPr fontId="27"/>
  </si>
  <si>
    <t>　指定地域密着型サービス基準第155条第1項に規定する基準に適合していない場合、1日につき5単位を所定単位数から減算している。</t>
    <rPh sb="1" eb="3">
      <t>シテイ</t>
    </rPh>
    <rPh sb="3" eb="5">
      <t>チイキ</t>
    </rPh>
    <rPh sb="5" eb="8">
      <t>ミッチャクガタ</t>
    </rPh>
    <rPh sb="12" eb="14">
      <t>キジュン</t>
    </rPh>
    <rPh sb="14" eb="15">
      <t>ダイ</t>
    </rPh>
    <rPh sb="18" eb="19">
      <t>ジョウ</t>
    </rPh>
    <rPh sb="19" eb="20">
      <t>ダイ</t>
    </rPh>
    <rPh sb="21" eb="22">
      <t>コウ</t>
    </rPh>
    <rPh sb="23" eb="25">
      <t>キテイ</t>
    </rPh>
    <rPh sb="27" eb="29">
      <t>キジュン</t>
    </rPh>
    <rPh sb="30" eb="32">
      <t>テキゴウ</t>
    </rPh>
    <rPh sb="37" eb="39">
      <t>バアイ</t>
    </rPh>
    <rPh sb="41" eb="42">
      <t>ニチ</t>
    </rPh>
    <rPh sb="46" eb="48">
      <t>タンイ</t>
    </rPh>
    <rPh sb="49" eb="51">
      <t>ショテイ</t>
    </rPh>
    <rPh sb="51" eb="54">
      <t>タンイスウ</t>
    </rPh>
    <rPh sb="56" eb="58">
      <t>ゲンザン</t>
    </rPh>
    <phoneticPr fontId="27"/>
  </si>
  <si>
    <t>問２</t>
    <rPh sb="0" eb="1">
      <t>ト</t>
    </rPh>
    <phoneticPr fontId="27"/>
  </si>
  <si>
    <t>　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4" eb="5">
      <t>エ</t>
    </rPh>
    <rPh sb="6" eb="8">
      <t>シンタイ</t>
    </rPh>
    <rPh sb="8" eb="9">
      <t>テキ</t>
    </rPh>
    <rPh sb="9" eb="11">
      <t>コウソク</t>
    </rPh>
    <rPh sb="11" eb="12">
      <t>トウ</t>
    </rPh>
    <rPh sb="13" eb="14">
      <t>オコナ</t>
    </rPh>
    <rPh sb="16" eb="18">
      <t>バアイ</t>
    </rPh>
    <phoneticPr fontId="27"/>
  </si>
  <si>
    <t>（５）　身体拘束廃止未実施減算</t>
    <rPh sb="4" eb="6">
      <t>シンタイ</t>
    </rPh>
    <rPh sb="6" eb="8">
      <t>コウソク</t>
    </rPh>
    <rPh sb="8" eb="10">
      <t>ハイシ</t>
    </rPh>
    <rPh sb="10" eb="13">
      <t>ミジッシ</t>
    </rPh>
    <rPh sb="13" eb="15">
      <t>ゲンサン</t>
    </rPh>
    <phoneticPr fontId="27"/>
  </si>
  <si>
    <t>　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1" eb="3">
      <t>ニッチュウ</t>
    </rPh>
    <rPh sb="12" eb="14">
      <t>ジョウジ</t>
    </rPh>
    <rPh sb="15" eb="16">
      <t>ニン</t>
    </rPh>
    <rPh sb="16" eb="18">
      <t>イジョウ</t>
    </rPh>
    <rPh sb="19" eb="21">
      <t>カイゴ</t>
    </rPh>
    <rPh sb="21" eb="23">
      <t>ショクイン</t>
    </rPh>
    <rPh sb="23" eb="24">
      <t>マタ</t>
    </rPh>
    <rPh sb="25" eb="27">
      <t>カンゴ</t>
    </rPh>
    <rPh sb="27" eb="29">
      <t>ショクイン</t>
    </rPh>
    <rPh sb="30" eb="32">
      <t>ハイチ</t>
    </rPh>
    <phoneticPr fontId="27"/>
  </si>
  <si>
    <t>（４）　ユニットにおける職員に係る減算</t>
    <rPh sb="12" eb="14">
      <t>ショクイン</t>
    </rPh>
    <rPh sb="15" eb="16">
      <t>カカ</t>
    </rPh>
    <rPh sb="17" eb="19">
      <t>ゲンサン</t>
    </rPh>
    <phoneticPr fontId="27"/>
  </si>
  <si>
    <t>　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1" eb="4">
      <t>ツキヘイキン</t>
    </rPh>
    <rPh sb="5" eb="8">
      <t>ニュウショシャ</t>
    </rPh>
    <rPh sb="8" eb="9">
      <t>スウ</t>
    </rPh>
    <rPh sb="10" eb="12">
      <t>ウンエイ</t>
    </rPh>
    <rPh sb="12" eb="14">
      <t>キテイ</t>
    </rPh>
    <rPh sb="15" eb="16">
      <t>サダ</t>
    </rPh>
    <rPh sb="22" eb="24">
      <t>ニュウショ</t>
    </rPh>
    <rPh sb="24" eb="26">
      <t>テイイン</t>
    </rPh>
    <rPh sb="27" eb="28">
      <t>コ</t>
    </rPh>
    <rPh sb="30" eb="32">
      <t>バアイ</t>
    </rPh>
    <rPh sb="33" eb="35">
      <t>テイイン</t>
    </rPh>
    <rPh sb="35" eb="37">
      <t>チョウカ</t>
    </rPh>
    <phoneticPr fontId="27"/>
  </si>
  <si>
    <t>（３）　定員超過利用減算</t>
    <rPh sb="4" eb="6">
      <t>テイイン</t>
    </rPh>
    <rPh sb="6" eb="8">
      <t>チョウカ</t>
    </rPh>
    <rPh sb="8" eb="10">
      <t>リヨウ</t>
    </rPh>
    <rPh sb="10" eb="12">
      <t>ゲンサン</t>
    </rPh>
    <phoneticPr fontId="27"/>
  </si>
  <si>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27"/>
  </si>
  <si>
    <t>問2</t>
    <rPh sb="0" eb="1">
      <t>トイ</t>
    </rPh>
    <phoneticPr fontId="27"/>
  </si>
  <si>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6" eb="18">
      <t>ジンイン</t>
    </rPh>
    <rPh sb="18" eb="20">
      <t>キジュン</t>
    </rPh>
    <rPh sb="20" eb="21">
      <t>ジョウ</t>
    </rPh>
    <rPh sb="21" eb="23">
      <t>ヒツヨウ</t>
    </rPh>
    <rPh sb="27" eb="29">
      <t>インズウ</t>
    </rPh>
    <rPh sb="31" eb="32">
      <t>イチ</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1" eb="72">
      <t>イチ</t>
    </rPh>
    <rPh sb="72" eb="73">
      <t>ワリ</t>
    </rPh>
    <rPh sb="74" eb="77">
      <t>ハンイナイ</t>
    </rPh>
    <rPh sb="78" eb="80">
      <t>ゲンショウ</t>
    </rPh>
    <rPh sb="82" eb="84">
      <t>バアイ</t>
    </rPh>
    <rPh sb="88" eb="90">
      <t>ヨクヨク</t>
    </rPh>
    <rPh sb="90" eb="91">
      <t>ツキ</t>
    </rPh>
    <phoneticPr fontId="27"/>
  </si>
  <si>
    <t>（２）　人員基準欠如減算</t>
    <rPh sb="4" eb="6">
      <t>ジンイン</t>
    </rPh>
    <rPh sb="6" eb="8">
      <t>キジュン</t>
    </rPh>
    <rPh sb="8" eb="10">
      <t>ケツジョ</t>
    </rPh>
    <rPh sb="10" eb="12">
      <t>ゲンサン</t>
    </rPh>
    <phoneticPr fontId="27"/>
  </si>
  <si>
    <t>　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1" eb="3">
      <t>ヤキン</t>
    </rPh>
    <rPh sb="4" eb="5">
      <t>オコナ</t>
    </rPh>
    <rPh sb="6" eb="8">
      <t>カイゴ</t>
    </rPh>
    <rPh sb="8" eb="10">
      <t>ショクイン</t>
    </rPh>
    <rPh sb="11" eb="13">
      <t>カンゴ</t>
    </rPh>
    <rPh sb="13" eb="15">
      <t>ショクイン</t>
    </rPh>
    <rPh sb="16" eb="17">
      <t>カズ</t>
    </rPh>
    <rPh sb="24" eb="25">
      <t>ツキ</t>
    </rPh>
    <rPh sb="26" eb="27">
      <t>レキ</t>
    </rPh>
    <rPh sb="27" eb="28">
      <t>ゲツ</t>
    </rPh>
    <rPh sb="33" eb="35">
      <t>キジュン</t>
    </rPh>
    <rPh sb="36" eb="37">
      <t>ミ</t>
    </rPh>
    <rPh sb="40" eb="42">
      <t>ジタイ</t>
    </rPh>
    <rPh sb="44" eb="45">
      <t>ニチ</t>
    </rPh>
    <rPh sb="45" eb="47">
      <t>イジョウ</t>
    </rPh>
    <rPh sb="47" eb="49">
      <t>レンゾク</t>
    </rPh>
    <phoneticPr fontId="27"/>
  </si>
  <si>
    <t>（１）　夜間職員基準減算</t>
    <rPh sb="4" eb="6">
      <t>ヤカン</t>
    </rPh>
    <rPh sb="6" eb="8">
      <t>ショクイン</t>
    </rPh>
    <rPh sb="8" eb="10">
      <t>キジュン</t>
    </rPh>
    <rPh sb="10" eb="12">
      <t>ゲンサン</t>
    </rPh>
    <phoneticPr fontId="27"/>
  </si>
  <si>
    <t>問9</t>
    <rPh sb="0" eb="1">
      <t>ト</t>
    </rPh>
    <phoneticPr fontId="27"/>
  </si>
  <si>
    <t>問8</t>
    <rPh sb="0" eb="1">
      <t>ト</t>
    </rPh>
    <phoneticPr fontId="27"/>
  </si>
  <si>
    <t>問7</t>
    <rPh sb="0" eb="1">
      <t>ト</t>
    </rPh>
    <phoneticPr fontId="27"/>
  </si>
  <si>
    <t>問6</t>
    <rPh sb="0" eb="1">
      <t>ト</t>
    </rPh>
    <phoneticPr fontId="27"/>
  </si>
  <si>
    <t>問5</t>
    <rPh sb="0" eb="1">
      <t>ト</t>
    </rPh>
    <phoneticPr fontId="27"/>
  </si>
  <si>
    <t>問4</t>
    <rPh sb="0" eb="1">
      <t>ト</t>
    </rPh>
    <phoneticPr fontId="27"/>
  </si>
  <si>
    <t>問3</t>
    <rPh sb="0" eb="1">
      <t>ト</t>
    </rPh>
    <phoneticPr fontId="27"/>
  </si>
  <si>
    <t>問2</t>
    <rPh sb="0" eb="1">
      <t>ト</t>
    </rPh>
    <phoneticPr fontId="27"/>
  </si>
  <si>
    <t>問14</t>
    <rPh sb="0" eb="1">
      <t>ト</t>
    </rPh>
    <phoneticPr fontId="27"/>
  </si>
  <si>
    <t>問13</t>
    <rPh sb="0" eb="1">
      <t>ト</t>
    </rPh>
    <phoneticPr fontId="27"/>
  </si>
  <si>
    <t>問12</t>
    <rPh sb="0" eb="1">
      <t>ト</t>
    </rPh>
    <phoneticPr fontId="27"/>
  </si>
  <si>
    <t>問11</t>
    <rPh sb="0" eb="1">
      <t>ト</t>
    </rPh>
    <phoneticPr fontId="27"/>
  </si>
  <si>
    <t>問10</t>
    <rPh sb="0" eb="1">
      <t>ト</t>
    </rPh>
    <phoneticPr fontId="27"/>
  </si>
  <si>
    <t>　施設内に安全管理部門を設置し、組織的に安全対策を実施する体制が整備されている。</t>
    <rPh sb="1" eb="3">
      <t>シセツ</t>
    </rPh>
    <rPh sb="3" eb="4">
      <t>ナイ</t>
    </rPh>
    <rPh sb="5" eb="7">
      <t>アンゼン</t>
    </rPh>
    <rPh sb="7" eb="9">
      <t>カンリ</t>
    </rPh>
    <rPh sb="9" eb="11">
      <t>ブモン</t>
    </rPh>
    <rPh sb="12" eb="14">
      <t>セッチ</t>
    </rPh>
    <rPh sb="16" eb="19">
      <t>ソシキテキ</t>
    </rPh>
    <rPh sb="20" eb="22">
      <t>アンゼン</t>
    </rPh>
    <rPh sb="22" eb="24">
      <t>タイサク</t>
    </rPh>
    <rPh sb="25" eb="27">
      <t>ジッシ</t>
    </rPh>
    <rPh sb="29" eb="31">
      <t>タイセイ</t>
    </rPh>
    <rPh sb="32" eb="34">
      <t>セイビ</t>
    </rPh>
    <phoneticPr fontId="27"/>
  </si>
  <si>
    <t>　指定地域密着型サービス基準第155条第1項第4号に規定する担当者が安全対策に係る外部における研修を受けている。</t>
    <rPh sb="1" eb="3">
      <t>シテイ</t>
    </rPh>
    <rPh sb="3" eb="7">
      <t>チイキミッチャク</t>
    </rPh>
    <rPh sb="7" eb="8">
      <t>ガタ</t>
    </rPh>
    <rPh sb="12" eb="14">
      <t>キジュン</t>
    </rPh>
    <rPh sb="14" eb="15">
      <t>ダイ</t>
    </rPh>
    <rPh sb="18" eb="19">
      <t>ジョウ</t>
    </rPh>
    <rPh sb="19" eb="20">
      <t>ダイ</t>
    </rPh>
    <rPh sb="21" eb="22">
      <t>コウ</t>
    </rPh>
    <rPh sb="22" eb="23">
      <t>ダイ</t>
    </rPh>
    <rPh sb="24" eb="25">
      <t>ゴウ</t>
    </rPh>
    <rPh sb="26" eb="28">
      <t>キテイ</t>
    </rPh>
    <rPh sb="30" eb="33">
      <t>タントウシャ</t>
    </rPh>
    <rPh sb="34" eb="36">
      <t>アンゼン</t>
    </rPh>
    <rPh sb="36" eb="38">
      <t>タイサク</t>
    </rPh>
    <rPh sb="39" eb="40">
      <t>カカワ</t>
    </rPh>
    <rPh sb="41" eb="43">
      <t>ガイブ</t>
    </rPh>
    <rPh sb="47" eb="49">
      <t>ケンシュウ</t>
    </rPh>
    <rPh sb="50" eb="51">
      <t>ウ</t>
    </rPh>
    <phoneticPr fontId="27"/>
  </si>
  <si>
    <t>　指定地域密着型サービス基準第155条第1項に規定する基準に適合している。</t>
    <rPh sb="1" eb="3">
      <t>シテイ</t>
    </rPh>
    <rPh sb="3" eb="5">
      <t>チイキ</t>
    </rPh>
    <rPh sb="5" eb="8">
      <t>ミッチャクガタ</t>
    </rPh>
    <rPh sb="12" eb="14">
      <t>キジュン</t>
    </rPh>
    <rPh sb="14" eb="15">
      <t>ダイ</t>
    </rPh>
    <rPh sb="18" eb="19">
      <t>ジョウ</t>
    </rPh>
    <rPh sb="19" eb="20">
      <t>ダイ</t>
    </rPh>
    <rPh sb="21" eb="22">
      <t>コウ</t>
    </rPh>
    <rPh sb="23" eb="25">
      <t>キテイ</t>
    </rPh>
    <rPh sb="27" eb="29">
      <t>キジュン</t>
    </rPh>
    <rPh sb="30" eb="32">
      <t>テキゴウ</t>
    </rPh>
    <phoneticPr fontId="27"/>
  </si>
  <si>
    <t>　必要に応じて施設サービス計画を見直すなど、地域密着型介護老人福祉施設入所者介護の提供に当たって、上記に規定する情報その他の指定認知症対応型共同生活介護を適切かつ有効に提供するために必要な情報を活用している。</t>
    <rPh sb="1" eb="3">
      <t>ヒツヨウ</t>
    </rPh>
    <rPh sb="4" eb="5">
      <t>オウ</t>
    </rPh>
    <rPh sb="7" eb="9">
      <t>シセツ</t>
    </rPh>
    <rPh sb="13" eb="15">
      <t>ケイカク</t>
    </rPh>
    <rPh sb="16" eb="18">
      <t>ミナオ</t>
    </rPh>
    <rPh sb="22" eb="27">
      <t>チイキミッチャクガタ</t>
    </rPh>
    <rPh sb="27" eb="29">
      <t>カイゴ</t>
    </rPh>
    <rPh sb="29" eb="31">
      <t>ロウジン</t>
    </rPh>
    <rPh sb="31" eb="33">
      <t>フクシ</t>
    </rPh>
    <rPh sb="33" eb="35">
      <t>シセツ</t>
    </rPh>
    <rPh sb="35" eb="37">
      <t>ニュウショ</t>
    </rPh>
    <rPh sb="37" eb="38">
      <t>シャ</t>
    </rPh>
    <rPh sb="38" eb="40">
      <t>カイゴ</t>
    </rPh>
    <rPh sb="41" eb="43">
      <t>テイキョウ</t>
    </rPh>
    <rPh sb="44" eb="45">
      <t>ア</t>
    </rPh>
    <rPh sb="49" eb="51">
      <t>ジョウキ</t>
    </rPh>
    <rPh sb="52" eb="54">
      <t>キテイ</t>
    </rPh>
    <rPh sb="56" eb="58">
      <t>ジョウホウ</t>
    </rPh>
    <rPh sb="60" eb="61">
      <t>タ</t>
    </rPh>
    <rPh sb="62" eb="64">
      <t>シテイ</t>
    </rPh>
    <rPh sb="64" eb="67">
      <t>ニンチショウ</t>
    </rPh>
    <rPh sb="67" eb="69">
      <t>タイオウ</t>
    </rPh>
    <rPh sb="69" eb="70">
      <t>ガタ</t>
    </rPh>
    <rPh sb="70" eb="72">
      <t>キョウドウ</t>
    </rPh>
    <rPh sb="72" eb="74">
      <t>セイカツ</t>
    </rPh>
    <rPh sb="74" eb="76">
      <t>カイゴ</t>
    </rPh>
    <rPh sb="77" eb="79">
      <t>テキセツ</t>
    </rPh>
    <rPh sb="81" eb="83">
      <t>ユウコウ</t>
    </rPh>
    <rPh sb="84" eb="86">
      <t>テイキョウ</t>
    </rPh>
    <rPh sb="91" eb="93">
      <t>ヒツヨウ</t>
    </rPh>
    <rPh sb="94" eb="96">
      <t>ジョウホウ</t>
    </rPh>
    <rPh sb="97" eb="99">
      <t>カツヨウ</t>
    </rPh>
    <phoneticPr fontId="2"/>
  </si>
  <si>
    <t>　「科学的介護情報システム（LIFE）」を用いて、利用者ごとのADL値、栄養状態、口腔機能、認知症の状況その他の利用者の心身の状況等に係る基本的な情報を厚生労働省に提出している。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ジョウキョウ</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27"/>
  </si>
  <si>
    <t>問1</t>
    <rPh sb="0" eb="1">
      <t>トイ</t>
    </rPh>
    <phoneticPr fontId="27"/>
  </si>
  <si>
    <t>　医師が自立支援に係る支援計画の策定等に参加している。</t>
    <rPh sb="1" eb="3">
      <t>イシ</t>
    </rPh>
    <rPh sb="4" eb="6">
      <t>ジリツ</t>
    </rPh>
    <rPh sb="6" eb="8">
      <t>シエン</t>
    </rPh>
    <rPh sb="9" eb="10">
      <t>カカワ</t>
    </rPh>
    <rPh sb="11" eb="13">
      <t>シエン</t>
    </rPh>
    <rPh sb="13" eb="15">
      <t>ケイカク</t>
    </rPh>
    <rPh sb="16" eb="18">
      <t>サクテイ</t>
    </rPh>
    <rPh sb="18" eb="19">
      <t>トウ</t>
    </rPh>
    <rPh sb="20" eb="22">
      <t>サンカ</t>
    </rPh>
    <phoneticPr fontId="27"/>
  </si>
  <si>
    <t>　問1医学的評価に基づき、少なくとも3か月に1回、入所者ごとに支援計画を見直している。</t>
    <rPh sb="3" eb="5">
      <t>イガク</t>
    </rPh>
    <rPh sb="5" eb="6">
      <t>テキ</t>
    </rPh>
    <rPh sb="6" eb="8">
      <t>ヒョウカ</t>
    </rPh>
    <rPh sb="9" eb="10">
      <t>モト</t>
    </rPh>
    <rPh sb="13" eb="14">
      <t>スク</t>
    </rPh>
    <rPh sb="20" eb="21">
      <t>ゲツ</t>
    </rPh>
    <rPh sb="23" eb="24">
      <t>カイ</t>
    </rPh>
    <rPh sb="25" eb="27">
      <t>ニュウショ</t>
    </rPh>
    <rPh sb="27" eb="28">
      <t>シャ</t>
    </rPh>
    <rPh sb="31" eb="33">
      <t>シエン</t>
    </rPh>
    <rPh sb="33" eb="35">
      <t>ケイカク</t>
    </rPh>
    <rPh sb="36" eb="38">
      <t>ミナオ</t>
    </rPh>
    <phoneticPr fontId="27"/>
  </si>
  <si>
    <t>　問1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1" eb="2">
      <t>トイ</t>
    </rPh>
    <rPh sb="4" eb="7">
      <t>イガクテキ</t>
    </rPh>
    <rPh sb="7" eb="9">
      <t>ヒョウカ</t>
    </rPh>
    <rPh sb="10" eb="12">
      <t>ケッカ</t>
    </rPh>
    <rPh sb="13" eb="15">
      <t>ジリツ</t>
    </rPh>
    <rPh sb="15" eb="17">
      <t>シエン</t>
    </rPh>
    <rPh sb="18" eb="20">
      <t>ソクシン</t>
    </rPh>
    <rPh sb="21" eb="23">
      <t>ヒツヨウ</t>
    </rPh>
    <rPh sb="30" eb="33">
      <t>ニュウショシャ</t>
    </rPh>
    <rPh sb="37" eb="39">
      <t>イシ</t>
    </rPh>
    <phoneticPr fontId="27"/>
  </si>
  <si>
    <t>②排せつ支援加算（Ⅱ）</t>
    <rPh sb="1" eb="2">
      <t>ハイ</t>
    </rPh>
    <rPh sb="4" eb="6">
      <t>シエン</t>
    </rPh>
    <rPh sb="6" eb="8">
      <t>カサン</t>
    </rPh>
    <phoneticPr fontId="27"/>
  </si>
  <si>
    <t>　問1の評価に基づき、少なくとも3か月に1回、入所者ごとに支援計画を見直している。</t>
    <rPh sb="1" eb="2">
      <t>トイ</t>
    </rPh>
    <rPh sb="4" eb="6">
      <t>ヒョウカ</t>
    </rPh>
    <rPh sb="7" eb="8">
      <t>モト</t>
    </rPh>
    <rPh sb="11" eb="12">
      <t>スク</t>
    </rPh>
    <rPh sb="18" eb="19">
      <t>ゲツ</t>
    </rPh>
    <rPh sb="21" eb="22">
      <t>カイ</t>
    </rPh>
    <rPh sb="23" eb="26">
      <t>ニュウショシャ</t>
    </rPh>
    <rPh sb="29" eb="31">
      <t>シエン</t>
    </rPh>
    <rPh sb="31" eb="33">
      <t>ケイカク</t>
    </rPh>
    <rPh sb="34" eb="36">
      <t>ミナオ</t>
    </rPh>
    <phoneticPr fontId="27"/>
  </si>
  <si>
    <t>　問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2">
      <t>トイ</t>
    </rPh>
    <rPh sb="4" eb="6">
      <t>ヒョウカ</t>
    </rPh>
    <rPh sb="7" eb="9">
      <t>ケッカ</t>
    </rPh>
    <rPh sb="10" eb="11">
      <t>ハイ</t>
    </rPh>
    <rPh sb="14" eb="16">
      <t>カイゴ</t>
    </rPh>
    <rPh sb="17" eb="18">
      <t>ヨウ</t>
    </rPh>
    <rPh sb="20" eb="22">
      <t>ニュウショ</t>
    </rPh>
    <rPh sb="22" eb="23">
      <t>シャ</t>
    </rPh>
    <rPh sb="28" eb="30">
      <t>テキセツ</t>
    </rPh>
    <rPh sb="31" eb="33">
      <t>タイオウ</t>
    </rPh>
    <rPh sb="34" eb="35">
      <t>オコナ</t>
    </rPh>
    <rPh sb="42" eb="43">
      <t>ヨウ</t>
    </rPh>
    <rPh sb="43" eb="45">
      <t>カイゴ</t>
    </rPh>
    <rPh sb="45" eb="47">
      <t>ジョウタイ</t>
    </rPh>
    <rPh sb="48" eb="50">
      <t>ケイゲン</t>
    </rPh>
    <rPh sb="51" eb="53">
      <t>ミコ</t>
    </rPh>
    <rPh sb="63" eb="65">
      <t>イシ</t>
    </rPh>
    <rPh sb="66" eb="69">
      <t>カンゴシ</t>
    </rPh>
    <rPh sb="70" eb="72">
      <t>カイゴ</t>
    </rPh>
    <rPh sb="72" eb="74">
      <t>シエン</t>
    </rPh>
    <rPh sb="74" eb="76">
      <t>センモン</t>
    </rPh>
    <rPh sb="76" eb="77">
      <t>イン</t>
    </rPh>
    <rPh sb="79" eb="80">
      <t>タ</t>
    </rPh>
    <rPh sb="81" eb="83">
      <t>ショクシュ</t>
    </rPh>
    <rPh sb="84" eb="85">
      <t>モノ</t>
    </rPh>
    <rPh sb="86" eb="88">
      <t>キョウドウ</t>
    </rPh>
    <rPh sb="91" eb="93">
      <t>トウガイ</t>
    </rPh>
    <rPh sb="93" eb="96">
      <t>ニュウショシャ</t>
    </rPh>
    <rPh sb="97" eb="98">
      <t>ハイ</t>
    </rPh>
    <rPh sb="101" eb="103">
      <t>カイゴ</t>
    </rPh>
    <rPh sb="104" eb="105">
      <t>ヨウ</t>
    </rPh>
    <rPh sb="107" eb="109">
      <t>ゲンイン</t>
    </rPh>
    <rPh sb="110" eb="112">
      <t>ブンセキ</t>
    </rPh>
    <rPh sb="117" eb="118">
      <t>モト</t>
    </rPh>
    <rPh sb="121" eb="123">
      <t>シエン</t>
    </rPh>
    <rPh sb="123" eb="125">
      <t>ケイカク</t>
    </rPh>
    <rPh sb="126" eb="128">
      <t>サクセイ</t>
    </rPh>
    <rPh sb="130" eb="132">
      <t>トウガイ</t>
    </rPh>
    <rPh sb="132" eb="134">
      <t>シエン</t>
    </rPh>
    <rPh sb="134" eb="136">
      <t>ケイカク</t>
    </rPh>
    <rPh sb="137" eb="138">
      <t>モト</t>
    </rPh>
    <rPh sb="140" eb="142">
      <t>シエン</t>
    </rPh>
    <rPh sb="143" eb="145">
      <t>ケイゾク</t>
    </rPh>
    <rPh sb="147" eb="149">
      <t>ジッシ</t>
    </rPh>
    <phoneticPr fontId="27"/>
  </si>
  <si>
    <t>①排せつ支援加算（Ⅰ）（Ⅱ）（Ⅲ）共通</t>
    <rPh sb="1" eb="2">
      <t>ハイ</t>
    </rPh>
    <rPh sb="4" eb="6">
      <t>シエン</t>
    </rPh>
    <rPh sb="6" eb="8">
      <t>カサン</t>
    </rPh>
    <rPh sb="17" eb="19">
      <t>キョウツウ</t>
    </rPh>
    <phoneticPr fontId="27"/>
  </si>
  <si>
    <t>②褥瘡マネジメント加算（Ⅱ）</t>
    <rPh sb="1" eb="3">
      <t>ジョクソウ</t>
    </rPh>
    <rPh sb="9" eb="11">
      <t>カサン</t>
    </rPh>
    <phoneticPr fontId="27"/>
  </si>
  <si>
    <t>　問1の評価に基づき、少なくとも３か月に１回、入所者ごとに褥瘡ケア計画を見直している。</t>
    <rPh sb="1" eb="2">
      <t>トイ</t>
    </rPh>
    <rPh sb="4" eb="6">
      <t>ヒョウカ</t>
    </rPh>
    <rPh sb="7" eb="8">
      <t>モト</t>
    </rPh>
    <rPh sb="11" eb="12">
      <t>スク</t>
    </rPh>
    <rPh sb="18" eb="19">
      <t>ゲツ</t>
    </rPh>
    <rPh sb="21" eb="22">
      <t>カイ</t>
    </rPh>
    <rPh sb="23" eb="26">
      <t>ニュウショシャ</t>
    </rPh>
    <rPh sb="29" eb="31">
      <t>ジョクソウ</t>
    </rPh>
    <rPh sb="33" eb="35">
      <t>ケイカク</t>
    </rPh>
    <rPh sb="36" eb="38">
      <t>ミナオ</t>
    </rPh>
    <phoneticPr fontId="27"/>
  </si>
  <si>
    <t>問4</t>
    <rPh sb="0" eb="1">
      <t>トイ</t>
    </rPh>
    <phoneticPr fontId="27"/>
  </si>
  <si>
    <t>　入所者ごとの褥瘡ケア計画に従い褥瘡管理を実施するとともに、その管理の内容や入所者の状態について定期的に記録している。</t>
    <rPh sb="7" eb="9">
      <t>ジョクソウ</t>
    </rPh>
    <rPh sb="11" eb="13">
      <t>ケイカク</t>
    </rPh>
    <rPh sb="14" eb="15">
      <t>シタガ</t>
    </rPh>
    <rPh sb="16" eb="18">
      <t>ジョクソウ</t>
    </rPh>
    <rPh sb="18" eb="20">
      <t>カンリ</t>
    </rPh>
    <rPh sb="21" eb="23">
      <t>ジッシ</t>
    </rPh>
    <rPh sb="32" eb="34">
      <t>カンリ</t>
    </rPh>
    <rPh sb="35" eb="37">
      <t>ナイヨウ</t>
    </rPh>
    <rPh sb="38" eb="41">
      <t>ニュウショシャ</t>
    </rPh>
    <rPh sb="42" eb="44">
      <t>ジョウタイ</t>
    </rPh>
    <rPh sb="48" eb="51">
      <t>テイキテキ</t>
    </rPh>
    <rPh sb="52" eb="54">
      <t>キロク</t>
    </rPh>
    <phoneticPr fontId="27"/>
  </si>
  <si>
    <t>問3</t>
    <rPh sb="0" eb="1">
      <t>トイ</t>
    </rPh>
    <phoneticPr fontId="27"/>
  </si>
  <si>
    <t>①褥瘡マネジメント加算（Ⅰ）（Ⅱ）　共通</t>
    <rPh sb="1" eb="3">
      <t>ジョクソウ</t>
    </rPh>
    <rPh sb="9" eb="11">
      <t>カサン</t>
    </rPh>
    <rPh sb="18" eb="20">
      <t>キョウツウ</t>
    </rPh>
    <phoneticPr fontId="27"/>
  </si>
  <si>
    <t>　緊急短期入所受入加算を算定していない。</t>
    <rPh sb="1" eb="3">
      <t>キンキュウ</t>
    </rPh>
    <rPh sb="3" eb="5">
      <t>タンキ</t>
    </rPh>
    <rPh sb="5" eb="7">
      <t>ニュウショ</t>
    </rPh>
    <rPh sb="7" eb="9">
      <t>ウケイレ</t>
    </rPh>
    <rPh sb="9" eb="11">
      <t>カサン</t>
    </rPh>
    <rPh sb="12" eb="14">
      <t>サンテイ</t>
    </rPh>
    <phoneticPr fontId="27"/>
  </si>
  <si>
    <t>問6</t>
    <rPh sb="0" eb="1">
      <t>トイ</t>
    </rPh>
    <phoneticPr fontId="27"/>
  </si>
  <si>
    <t>　病院、診療所、介護保険施設等に入院・入所中の者が、直接当該施設等の利用を開始した場合には算定していない。</t>
    <rPh sb="1" eb="3">
      <t>ビョウイン</t>
    </rPh>
    <rPh sb="4" eb="7">
      <t>シンリョウショ</t>
    </rPh>
    <rPh sb="8" eb="10">
      <t>カイゴ</t>
    </rPh>
    <rPh sb="10" eb="12">
      <t>ホケン</t>
    </rPh>
    <rPh sb="12" eb="14">
      <t>シセツ</t>
    </rPh>
    <rPh sb="14" eb="15">
      <t>トウ</t>
    </rPh>
    <rPh sb="16" eb="18">
      <t>ニュウイン</t>
    </rPh>
    <rPh sb="19" eb="22">
      <t>ニュウショチュウ</t>
    </rPh>
    <rPh sb="23" eb="24">
      <t>モノ</t>
    </rPh>
    <rPh sb="26" eb="28">
      <t>チョクセツ</t>
    </rPh>
    <rPh sb="28" eb="30">
      <t>トウガイ</t>
    </rPh>
    <rPh sb="30" eb="32">
      <t>シセツ</t>
    </rPh>
    <rPh sb="32" eb="33">
      <t>トウ</t>
    </rPh>
    <rPh sb="34" eb="36">
      <t>リヨウ</t>
    </rPh>
    <rPh sb="37" eb="39">
      <t>カイシ</t>
    </rPh>
    <rPh sb="41" eb="43">
      <t>バアイ</t>
    </rPh>
    <rPh sb="45" eb="47">
      <t>サンテイ</t>
    </rPh>
    <phoneticPr fontId="27"/>
  </si>
  <si>
    <t>　入所予定日当日に予定していた事業所に認知症行動・心理症状で入所した場合には算定していない。</t>
    <rPh sb="1" eb="3">
      <t>ニュウショ</t>
    </rPh>
    <rPh sb="3" eb="6">
      <t>ヨテイビ</t>
    </rPh>
    <rPh sb="6" eb="8">
      <t>トウジツ</t>
    </rPh>
    <rPh sb="9" eb="11">
      <t>ヨテイ</t>
    </rPh>
    <rPh sb="15" eb="18">
      <t>ジギョウショ</t>
    </rPh>
    <rPh sb="19" eb="22">
      <t>ニンチショウ</t>
    </rPh>
    <rPh sb="22" eb="24">
      <t>コウドウ</t>
    </rPh>
    <rPh sb="25" eb="27">
      <t>シンリ</t>
    </rPh>
    <rPh sb="27" eb="29">
      <t>ショウジョウ</t>
    </rPh>
    <rPh sb="30" eb="32">
      <t>ニュウショ</t>
    </rPh>
    <rPh sb="34" eb="36">
      <t>バアイ</t>
    </rPh>
    <rPh sb="38" eb="40">
      <t>サンテイ</t>
    </rPh>
    <phoneticPr fontId="27"/>
  </si>
  <si>
    <t>　入所した日から起算して７日を限度として算定している。</t>
    <rPh sb="1" eb="3">
      <t>ニュウショ</t>
    </rPh>
    <rPh sb="5" eb="6">
      <t>ヒ</t>
    </rPh>
    <rPh sb="8" eb="10">
      <t>キサン</t>
    </rPh>
    <rPh sb="13" eb="14">
      <t>ヒ</t>
    </rPh>
    <rPh sb="15" eb="17">
      <t>ゲンド</t>
    </rPh>
    <rPh sb="20" eb="22">
      <t>サンテイ</t>
    </rPh>
    <phoneticPr fontId="27"/>
  </si>
  <si>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27"/>
  </si>
  <si>
    <t>　医師が、認知症の行動・心理症状が認められるため、在宅での生活が困難であり、緊急に入所することが適当であると判断した者に対し、利用者又は家族の同意の上でサービスを提供している。</t>
    <rPh sb="1" eb="2">
      <t>イ</t>
    </rPh>
    <rPh sb="2" eb="3">
      <t>シ</t>
    </rPh>
    <rPh sb="5" eb="7">
      <t>ニンチ</t>
    </rPh>
    <rPh sb="7" eb="8">
      <t>ショウ</t>
    </rPh>
    <rPh sb="9" eb="11">
      <t>コウドウ</t>
    </rPh>
    <rPh sb="12" eb="14">
      <t>シンリ</t>
    </rPh>
    <rPh sb="14" eb="16">
      <t>ショウジョウ</t>
    </rPh>
    <rPh sb="17" eb="18">
      <t>ミト</t>
    </rPh>
    <rPh sb="25" eb="27">
      <t>ザイタク</t>
    </rPh>
    <rPh sb="29" eb="31">
      <t>セイカツ</t>
    </rPh>
    <rPh sb="32" eb="34">
      <t>コンナン</t>
    </rPh>
    <rPh sb="38" eb="40">
      <t>キンキュウ</t>
    </rPh>
    <rPh sb="41" eb="43">
      <t>ニュウショ</t>
    </rPh>
    <rPh sb="48" eb="50">
      <t>テキトウ</t>
    </rPh>
    <rPh sb="54" eb="56">
      <t>ハンダン</t>
    </rPh>
    <rPh sb="58" eb="59">
      <t>シャ</t>
    </rPh>
    <rPh sb="60" eb="61">
      <t>タイ</t>
    </rPh>
    <rPh sb="63" eb="66">
      <t>リヨウシャ</t>
    </rPh>
    <rPh sb="66" eb="67">
      <t>マタ</t>
    </rPh>
    <rPh sb="68" eb="70">
      <t>カゾク</t>
    </rPh>
    <rPh sb="71" eb="73">
      <t>ドウイ</t>
    </rPh>
    <rPh sb="74" eb="75">
      <t>ウエ</t>
    </rPh>
    <rPh sb="81" eb="83">
      <t>テイキョウ</t>
    </rPh>
    <phoneticPr fontId="27"/>
  </si>
  <si>
    <t>　介護職員、看護職員毎の認知症ケアに関する研修計画を作成し、当該計画に従い研修を実施又は実施を予定している。</t>
    <phoneticPr fontId="27"/>
  </si>
  <si>
    <t>　認知症介護の指導に係る専門的な研修を修了している者を１名以上配置し、施設全体の認知症ケアの指導等を実施している。</t>
    <phoneticPr fontId="27"/>
  </si>
  <si>
    <t>②認知症専門ケア加算（Ⅱ）</t>
    <rPh sb="1" eb="3">
      <t>ニンチ</t>
    </rPh>
    <rPh sb="3" eb="4">
      <t>ショウ</t>
    </rPh>
    <rPh sb="4" eb="6">
      <t>センモン</t>
    </rPh>
    <rPh sb="8" eb="10">
      <t>カサン</t>
    </rPh>
    <phoneticPr fontId="27"/>
  </si>
  <si>
    <t>　認知症ケアに関する留意事項の伝達又は技術的指導に係る会議を定期的に開催している。</t>
    <phoneticPr fontId="27"/>
  </si>
  <si>
    <t>①認知症専門ケア加算（Ⅰ）（Ⅱ）　共通</t>
    <rPh sb="1" eb="3">
      <t>ニンチ</t>
    </rPh>
    <rPh sb="3" eb="4">
      <t>ショウ</t>
    </rPh>
    <rPh sb="4" eb="6">
      <t>センモン</t>
    </rPh>
    <rPh sb="8" eb="10">
      <t>カサン</t>
    </rPh>
    <rPh sb="17" eb="19">
      <t>キョウツウ</t>
    </rPh>
    <phoneticPr fontId="27"/>
  </si>
  <si>
    <t>　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1" eb="3">
      <t>ザイタク</t>
    </rPh>
    <rPh sb="5" eb="7">
      <t>セイカツ</t>
    </rPh>
    <rPh sb="7" eb="10">
      <t>キカンチュウ</t>
    </rPh>
    <rPh sb="11" eb="13">
      <t>カイゴ</t>
    </rPh>
    <rPh sb="13" eb="15">
      <t>シエン</t>
    </rPh>
    <rPh sb="15" eb="18">
      <t>センモンイン</t>
    </rPh>
    <rPh sb="19" eb="21">
      <t>シセツ</t>
    </rPh>
    <rPh sb="22" eb="24">
      <t>カイゴ</t>
    </rPh>
    <rPh sb="24" eb="26">
      <t>シエン</t>
    </rPh>
    <rPh sb="26" eb="29">
      <t>センモンイン</t>
    </rPh>
    <rPh sb="31" eb="32">
      <t>アイダ</t>
    </rPh>
    <rPh sb="33" eb="35">
      <t>ジョウホウ</t>
    </rPh>
    <phoneticPr fontId="27"/>
  </si>
  <si>
    <t>　在宅生活を継続する観点から、複数人があらかじめ在宅期間及び入所期間（入所期間が３か月を超えるときは、３か月を限度）を定めて、当該施設の同一の個室を計画的に利用している。</t>
    <rPh sb="1" eb="3">
      <t>ザイタク</t>
    </rPh>
    <rPh sb="3" eb="5">
      <t>セイカツ</t>
    </rPh>
    <rPh sb="6" eb="8">
      <t>ケイゾク</t>
    </rPh>
    <rPh sb="10" eb="12">
      <t>カンテン</t>
    </rPh>
    <rPh sb="15" eb="17">
      <t>フクスウ</t>
    </rPh>
    <rPh sb="17" eb="18">
      <t>ニン</t>
    </rPh>
    <rPh sb="24" eb="26">
      <t>ザイタク</t>
    </rPh>
    <rPh sb="26" eb="28">
      <t>キカン</t>
    </rPh>
    <rPh sb="28" eb="29">
      <t>オヨ</t>
    </rPh>
    <rPh sb="30" eb="32">
      <t>ニュウショ</t>
    </rPh>
    <rPh sb="32" eb="34">
      <t>キカン</t>
    </rPh>
    <rPh sb="35" eb="37">
      <t>ニュウショ</t>
    </rPh>
    <rPh sb="37" eb="39">
      <t>キカン</t>
    </rPh>
    <rPh sb="42" eb="43">
      <t>ツキ</t>
    </rPh>
    <rPh sb="44" eb="45">
      <t>コ</t>
    </rPh>
    <rPh sb="53" eb="54">
      <t>ツキ</t>
    </rPh>
    <rPh sb="55" eb="57">
      <t>ゲンド</t>
    </rPh>
    <rPh sb="59" eb="60">
      <t>サダ</t>
    </rPh>
    <phoneticPr fontId="27"/>
  </si>
  <si>
    <t>　加算の要件に該当することを毎月判定しており、また、その判定の根拠となった資料については、各施設内で保管している。</t>
    <rPh sb="1" eb="3">
      <t>カサン</t>
    </rPh>
    <rPh sb="4" eb="6">
      <t>ヨウケン</t>
    </rPh>
    <rPh sb="7" eb="9">
      <t>ガイトウ</t>
    </rPh>
    <rPh sb="14" eb="16">
      <t>マイツキ</t>
    </rPh>
    <rPh sb="16" eb="18">
      <t>ハンテイ</t>
    </rPh>
    <rPh sb="28" eb="30">
      <t>ハンテイ</t>
    </rPh>
    <rPh sb="31" eb="33">
      <t>コンキョ</t>
    </rPh>
    <rPh sb="37" eb="39">
      <t>シリョウ</t>
    </rPh>
    <rPh sb="45" eb="48">
      <t>カクシセツ</t>
    </rPh>
    <rPh sb="48" eb="49">
      <t>ナイ</t>
    </rPh>
    <rPh sb="50" eb="52">
      <t>ホカン</t>
    </rPh>
    <phoneticPr fontId="27"/>
  </si>
  <si>
    <t>　退所後の居宅サービスその他保健医療サービス又は福祉サービスについて相談援助を行っている。食事、入浴、健康管理等在宅における生活等に関する相談援助を行っている。</t>
    <rPh sb="1" eb="3">
      <t>タイショ</t>
    </rPh>
    <rPh sb="3" eb="4">
      <t>ゴ</t>
    </rPh>
    <rPh sb="5" eb="7">
      <t>キョタク</t>
    </rPh>
    <rPh sb="13" eb="14">
      <t>タ</t>
    </rPh>
    <rPh sb="14" eb="16">
      <t>ホケン</t>
    </rPh>
    <rPh sb="16" eb="18">
      <t>イリョウ</t>
    </rPh>
    <rPh sb="22" eb="23">
      <t>マタ</t>
    </rPh>
    <rPh sb="24" eb="26">
      <t>フクシ</t>
    </rPh>
    <rPh sb="34" eb="36">
      <t>ソウダン</t>
    </rPh>
    <rPh sb="36" eb="38">
      <t>エンジョ</t>
    </rPh>
    <phoneticPr fontId="27"/>
  </si>
  <si>
    <t>　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1" eb="3">
      <t>タイショ</t>
    </rPh>
    <rPh sb="3" eb="4">
      <t>シャ</t>
    </rPh>
    <rPh sb="5" eb="7">
      <t>タイショ</t>
    </rPh>
    <rPh sb="9" eb="10">
      <t>ヒ</t>
    </rPh>
    <rPh sb="14" eb="15">
      <t>ニチ</t>
    </rPh>
    <rPh sb="15" eb="17">
      <t>イナイ</t>
    </rPh>
    <rPh sb="18" eb="20">
      <t>キョタク</t>
    </rPh>
    <rPh sb="21" eb="23">
      <t>ホウモン</t>
    </rPh>
    <rPh sb="25" eb="26">
      <t>マタ</t>
    </rPh>
    <rPh sb="27" eb="29">
      <t>シテイ</t>
    </rPh>
    <rPh sb="29" eb="31">
      <t>キョタク</t>
    </rPh>
    <rPh sb="31" eb="33">
      <t>カイゴ</t>
    </rPh>
    <rPh sb="33" eb="35">
      <t>シエン</t>
    </rPh>
    <rPh sb="35" eb="38">
      <t>ジギョウシャ</t>
    </rPh>
    <phoneticPr fontId="27"/>
  </si>
  <si>
    <t>　算定日が属する月の前６か月間において当該施設から退所した者の総数のうち、当該期間内に退所し在宅において介護を受けることとなった者の占める割合が２割を超えている。</t>
    <rPh sb="1" eb="3">
      <t>サンテイ</t>
    </rPh>
    <rPh sb="3" eb="4">
      <t>ビ</t>
    </rPh>
    <rPh sb="5" eb="6">
      <t>ゾク</t>
    </rPh>
    <rPh sb="8" eb="9">
      <t>ツキ</t>
    </rPh>
    <rPh sb="10" eb="11">
      <t>ゼン</t>
    </rPh>
    <rPh sb="13" eb="15">
      <t>ツキカン</t>
    </rPh>
    <rPh sb="19" eb="21">
      <t>トウガイ</t>
    </rPh>
    <rPh sb="21" eb="23">
      <t>シセツ</t>
    </rPh>
    <rPh sb="25" eb="27">
      <t>タイショ</t>
    </rPh>
    <rPh sb="29" eb="30">
      <t>モノ</t>
    </rPh>
    <rPh sb="31" eb="33">
      <t>ソウスウ</t>
    </rPh>
    <rPh sb="37" eb="39">
      <t>トウガイ</t>
    </rPh>
    <phoneticPr fontId="27"/>
  </si>
  <si>
    <t>　配置医師緊急時対応加算の施設基準に該当している。</t>
    <rPh sb="1" eb="3">
      <t>ハイチ</t>
    </rPh>
    <rPh sb="3" eb="5">
      <t>イシ</t>
    </rPh>
    <rPh sb="5" eb="8">
      <t>キンキュウジ</t>
    </rPh>
    <rPh sb="8" eb="10">
      <t>タイオウ</t>
    </rPh>
    <rPh sb="10" eb="12">
      <t>カサン</t>
    </rPh>
    <rPh sb="13" eb="15">
      <t>シセツ</t>
    </rPh>
    <rPh sb="15" eb="17">
      <t>キジュン</t>
    </rPh>
    <rPh sb="18" eb="20">
      <t>ガイトウ</t>
    </rPh>
    <phoneticPr fontId="27"/>
  </si>
  <si>
    <t>②看取り介護加算（Ⅱ）</t>
    <rPh sb="1" eb="3">
      <t>ミト</t>
    </rPh>
    <rPh sb="4" eb="6">
      <t>カイゴ</t>
    </rPh>
    <rPh sb="6" eb="8">
      <t>カサン</t>
    </rPh>
    <phoneticPr fontId="27"/>
  </si>
  <si>
    <t>　看取りに関する指針に基づき、入所者の状態又は、家族の求め等に応じ随時、医師等の相互の連携の下、介護記録等入所者に関する記録を活用し行われる介護についての説明を受け、同意をした上で介護を受けている者（その家族等が説明を受け、同意した上で介護を受けている者を含む）である。</t>
    <rPh sb="1" eb="3">
      <t>ミト</t>
    </rPh>
    <rPh sb="5" eb="6">
      <t>カン</t>
    </rPh>
    <rPh sb="8" eb="10">
      <t>シシン</t>
    </rPh>
    <rPh sb="11" eb="12">
      <t>モト</t>
    </rPh>
    <rPh sb="15" eb="18">
      <t>ニュウショシャ</t>
    </rPh>
    <rPh sb="19" eb="21">
      <t>ジョウタイ</t>
    </rPh>
    <rPh sb="21" eb="22">
      <t>マタ</t>
    </rPh>
    <rPh sb="24" eb="26">
      <t>カゾク</t>
    </rPh>
    <rPh sb="27" eb="28">
      <t>モト</t>
    </rPh>
    <rPh sb="29" eb="30">
      <t>トウ</t>
    </rPh>
    <rPh sb="31" eb="32">
      <t>オウ</t>
    </rPh>
    <rPh sb="33" eb="35">
      <t>ズイジ</t>
    </rPh>
    <rPh sb="36" eb="38">
      <t>イシ</t>
    </rPh>
    <rPh sb="38" eb="39">
      <t>トウ</t>
    </rPh>
    <rPh sb="40" eb="42">
      <t>ソウゴ</t>
    </rPh>
    <rPh sb="43" eb="45">
      <t>レンケイ</t>
    </rPh>
    <rPh sb="46" eb="47">
      <t>モト</t>
    </rPh>
    <rPh sb="48" eb="50">
      <t>カイゴ</t>
    </rPh>
    <rPh sb="50" eb="52">
      <t>キロク</t>
    </rPh>
    <rPh sb="52" eb="53">
      <t>トウ</t>
    </rPh>
    <rPh sb="53" eb="56">
      <t>ニュウショシャ</t>
    </rPh>
    <rPh sb="57" eb="58">
      <t>カン</t>
    </rPh>
    <rPh sb="60" eb="62">
      <t>キロク</t>
    </rPh>
    <rPh sb="63" eb="65">
      <t>カツヨウ</t>
    </rPh>
    <rPh sb="66" eb="67">
      <t>オコナ</t>
    </rPh>
    <rPh sb="70" eb="72">
      <t>カイゴ</t>
    </rPh>
    <rPh sb="77" eb="79">
      <t>セツメイ</t>
    </rPh>
    <rPh sb="80" eb="81">
      <t>ウ</t>
    </rPh>
    <rPh sb="83" eb="85">
      <t>ドウイ</t>
    </rPh>
    <rPh sb="88" eb="89">
      <t>ウエ</t>
    </rPh>
    <rPh sb="90" eb="92">
      <t>カイゴ</t>
    </rPh>
    <rPh sb="93" eb="94">
      <t>ウ</t>
    </rPh>
    <rPh sb="98" eb="99">
      <t>モノ</t>
    </rPh>
    <rPh sb="102" eb="104">
      <t>カゾク</t>
    </rPh>
    <rPh sb="104" eb="105">
      <t>トウ</t>
    </rPh>
    <rPh sb="106" eb="108">
      <t>セツメイ</t>
    </rPh>
    <rPh sb="109" eb="110">
      <t>ウ</t>
    </rPh>
    <rPh sb="112" eb="114">
      <t>ドウイ</t>
    </rPh>
    <rPh sb="116" eb="117">
      <t>ウエ</t>
    </rPh>
    <rPh sb="118" eb="120">
      <t>カイゴ</t>
    </rPh>
    <rPh sb="121" eb="122">
      <t>ウ</t>
    </rPh>
    <rPh sb="126" eb="127">
      <t>モノ</t>
    </rPh>
    <rPh sb="128" eb="129">
      <t>フク</t>
    </rPh>
    <phoneticPr fontId="27"/>
  </si>
  <si>
    <t>問8</t>
    <rPh sb="0" eb="1">
      <t>トイ</t>
    </rPh>
    <phoneticPr fontId="27"/>
  </si>
  <si>
    <t>　医師、生活相談員、看護職員、管理栄養士、介護支援専門員その他の職種の者が共同して作成した入所者の介護に係る計画について、医師等のうちその内容に応じた適当な者から説明を受け、当該計画について同意している者（家族等が説明を受け、同意した上で介護を受けているものを含む）である。</t>
    <rPh sb="1" eb="3">
      <t>イシ</t>
    </rPh>
    <rPh sb="4" eb="6">
      <t>セイカツ</t>
    </rPh>
    <rPh sb="6" eb="9">
      <t>ソウダンイン</t>
    </rPh>
    <rPh sb="10" eb="12">
      <t>カンゴ</t>
    </rPh>
    <rPh sb="12" eb="14">
      <t>ショクイン</t>
    </rPh>
    <rPh sb="15" eb="17">
      <t>カンリ</t>
    </rPh>
    <rPh sb="17" eb="20">
      <t>エイヨウシ</t>
    </rPh>
    <rPh sb="21" eb="23">
      <t>カイゴ</t>
    </rPh>
    <rPh sb="23" eb="25">
      <t>シエン</t>
    </rPh>
    <rPh sb="25" eb="28">
      <t>センモンイン</t>
    </rPh>
    <rPh sb="30" eb="31">
      <t>タ</t>
    </rPh>
    <rPh sb="32" eb="34">
      <t>ショクシュ</t>
    </rPh>
    <rPh sb="35" eb="36">
      <t>モノ</t>
    </rPh>
    <rPh sb="37" eb="39">
      <t>キョウドウ</t>
    </rPh>
    <rPh sb="41" eb="43">
      <t>サクセイ</t>
    </rPh>
    <rPh sb="45" eb="48">
      <t>ニュウショシャ</t>
    </rPh>
    <rPh sb="49" eb="51">
      <t>カイゴ</t>
    </rPh>
    <rPh sb="52" eb="53">
      <t>カカワ</t>
    </rPh>
    <rPh sb="54" eb="56">
      <t>ケイカク</t>
    </rPh>
    <rPh sb="61" eb="63">
      <t>イシ</t>
    </rPh>
    <rPh sb="63" eb="64">
      <t>トウ</t>
    </rPh>
    <rPh sb="69" eb="71">
      <t>ナイヨウ</t>
    </rPh>
    <rPh sb="72" eb="73">
      <t>オウ</t>
    </rPh>
    <rPh sb="75" eb="77">
      <t>テキトウ</t>
    </rPh>
    <rPh sb="78" eb="79">
      <t>モノ</t>
    </rPh>
    <rPh sb="81" eb="83">
      <t>セツメイ</t>
    </rPh>
    <rPh sb="84" eb="85">
      <t>ウ</t>
    </rPh>
    <rPh sb="87" eb="89">
      <t>トウガイ</t>
    </rPh>
    <rPh sb="89" eb="91">
      <t>ケイカク</t>
    </rPh>
    <rPh sb="95" eb="97">
      <t>ドウイ</t>
    </rPh>
    <rPh sb="101" eb="102">
      <t>モノ</t>
    </rPh>
    <rPh sb="103" eb="105">
      <t>カゾク</t>
    </rPh>
    <phoneticPr fontId="27"/>
  </si>
  <si>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27"/>
  </si>
  <si>
    <t>　看取りを行う際に個室又は静養室の利用が可能となるよう配慮している。</t>
    <rPh sb="1" eb="3">
      <t>ミト</t>
    </rPh>
    <rPh sb="5" eb="6">
      <t>オコナ</t>
    </rPh>
    <rPh sb="7" eb="8">
      <t>サイ</t>
    </rPh>
    <rPh sb="9" eb="11">
      <t>コシツ</t>
    </rPh>
    <rPh sb="11" eb="12">
      <t>マタ</t>
    </rPh>
    <rPh sb="13" eb="16">
      <t>セイヨウシツ</t>
    </rPh>
    <rPh sb="17" eb="19">
      <t>リヨウ</t>
    </rPh>
    <rPh sb="20" eb="22">
      <t>カノウ</t>
    </rPh>
    <rPh sb="27" eb="29">
      <t>ハイリョ</t>
    </rPh>
    <phoneticPr fontId="27"/>
  </si>
  <si>
    <t>　看取りに関する職員研修を行っている。</t>
    <rPh sb="1" eb="3">
      <t>ミト</t>
    </rPh>
    <rPh sb="5" eb="6">
      <t>カン</t>
    </rPh>
    <rPh sb="8" eb="10">
      <t>ショクイン</t>
    </rPh>
    <rPh sb="10" eb="12">
      <t>ケンシュウ</t>
    </rPh>
    <rPh sb="13" eb="14">
      <t>オコナ</t>
    </rPh>
    <phoneticPr fontId="27"/>
  </si>
  <si>
    <t>　医師、生活相談員、看護職員、介護職員、管理栄養士、介護支援専門員その他の職種の者による協議の上、施設における看取りの実績等を踏まえ、適宜看取りに関する指針を見直しをしている。</t>
    <rPh sb="1" eb="3">
      <t>イシ</t>
    </rPh>
    <rPh sb="4" eb="6">
      <t>セイカツ</t>
    </rPh>
    <rPh sb="6" eb="9">
      <t>ソウダンイン</t>
    </rPh>
    <rPh sb="10" eb="12">
      <t>カンゴ</t>
    </rPh>
    <rPh sb="12" eb="14">
      <t>ショクイン</t>
    </rPh>
    <rPh sb="15" eb="17">
      <t>カイゴ</t>
    </rPh>
    <rPh sb="17" eb="19">
      <t>ショクイン</t>
    </rPh>
    <rPh sb="20" eb="22">
      <t>カンリ</t>
    </rPh>
    <rPh sb="22" eb="25">
      <t>エイヨウシ</t>
    </rPh>
    <rPh sb="26" eb="28">
      <t>カイゴ</t>
    </rPh>
    <rPh sb="28" eb="30">
      <t>シエン</t>
    </rPh>
    <rPh sb="30" eb="33">
      <t>センモンイン</t>
    </rPh>
    <rPh sb="35" eb="36">
      <t>タ</t>
    </rPh>
    <rPh sb="37" eb="39">
      <t>ショクシュ</t>
    </rPh>
    <rPh sb="40" eb="41">
      <t>モノ</t>
    </rPh>
    <rPh sb="44" eb="46">
      <t>キョウギ</t>
    </rPh>
    <rPh sb="47" eb="48">
      <t>ウエ</t>
    </rPh>
    <rPh sb="49" eb="51">
      <t>シセツ</t>
    </rPh>
    <rPh sb="55" eb="57">
      <t>ミト</t>
    </rPh>
    <rPh sb="59" eb="61">
      <t>ジッセキ</t>
    </rPh>
    <rPh sb="61" eb="62">
      <t>トウ</t>
    </rPh>
    <rPh sb="63" eb="64">
      <t>フ</t>
    </rPh>
    <rPh sb="67" eb="69">
      <t>テキギ</t>
    </rPh>
    <rPh sb="69" eb="71">
      <t>ミト</t>
    </rPh>
    <rPh sb="73" eb="74">
      <t>カン</t>
    </rPh>
    <rPh sb="76" eb="78">
      <t>シシン</t>
    </rPh>
    <rPh sb="79" eb="81">
      <t>ミナオ</t>
    </rPh>
    <phoneticPr fontId="27"/>
  </si>
  <si>
    <t>　常勤の看護師を１名以上配置し、施設の看護職員により、又は病院、診療所若しくは訪問看護ステーションの看護職員との連携により、２４時間の連絡体制を確保している。</t>
    <rPh sb="1" eb="3">
      <t>ジョウキン</t>
    </rPh>
    <rPh sb="4" eb="6">
      <t>カンゴ</t>
    </rPh>
    <rPh sb="6" eb="7">
      <t>シ</t>
    </rPh>
    <rPh sb="9" eb="10">
      <t>メイ</t>
    </rPh>
    <rPh sb="10" eb="12">
      <t>イジョウ</t>
    </rPh>
    <rPh sb="12" eb="14">
      <t>ハイチ</t>
    </rPh>
    <rPh sb="16" eb="18">
      <t>シセツ</t>
    </rPh>
    <rPh sb="19" eb="21">
      <t>カンゴ</t>
    </rPh>
    <rPh sb="21" eb="23">
      <t>ショクイン</t>
    </rPh>
    <rPh sb="27" eb="28">
      <t>マタ</t>
    </rPh>
    <rPh sb="29" eb="31">
      <t>ビョウイン</t>
    </rPh>
    <rPh sb="32" eb="35">
      <t>シンリョウショ</t>
    </rPh>
    <rPh sb="35" eb="36">
      <t>モ</t>
    </rPh>
    <rPh sb="39" eb="41">
      <t>ホウモン</t>
    </rPh>
    <rPh sb="41" eb="43">
      <t>カンゴ</t>
    </rPh>
    <rPh sb="50" eb="52">
      <t>カンゴ</t>
    </rPh>
    <rPh sb="52" eb="54">
      <t>ショクイン</t>
    </rPh>
    <rPh sb="56" eb="58">
      <t>レンケイ</t>
    </rPh>
    <rPh sb="64" eb="66">
      <t>ジカン</t>
    </rPh>
    <rPh sb="67" eb="69">
      <t>レンラク</t>
    </rPh>
    <rPh sb="69" eb="71">
      <t>タイセイ</t>
    </rPh>
    <rPh sb="72" eb="74">
      <t>カクホ</t>
    </rPh>
    <phoneticPr fontId="27"/>
  </si>
  <si>
    <t>①看取り介護加算（Ⅰ）（Ⅱ）共通</t>
    <rPh sb="1" eb="3">
      <t>ミト</t>
    </rPh>
    <rPh sb="4" eb="6">
      <t>カイゴ</t>
    </rPh>
    <rPh sb="6" eb="8">
      <t>カサン</t>
    </rPh>
    <rPh sb="14" eb="16">
      <t>キョウツウ</t>
    </rPh>
    <phoneticPr fontId="27"/>
  </si>
  <si>
    <t>　医師が定期的かつ計画的に診療を行う場合には算定していない。</t>
    <rPh sb="1" eb="3">
      <t>イシ</t>
    </rPh>
    <rPh sb="4" eb="7">
      <t>テイキテキ</t>
    </rPh>
    <rPh sb="9" eb="12">
      <t>ケイカクテキ</t>
    </rPh>
    <rPh sb="13" eb="15">
      <t>シンリョウ</t>
    </rPh>
    <rPh sb="16" eb="17">
      <t>オコナ</t>
    </rPh>
    <rPh sb="18" eb="20">
      <t>バアイ</t>
    </rPh>
    <rPh sb="22" eb="24">
      <t>サンテイ</t>
    </rPh>
    <phoneticPr fontId="27"/>
  </si>
  <si>
    <t>問6</t>
    <phoneticPr fontId="27"/>
  </si>
  <si>
    <t>　施設が診療を依頼した時間、配置医師が診療を行った時間、内容について記録を行っている。</t>
    <rPh sb="1" eb="3">
      <t>シセツ</t>
    </rPh>
    <rPh sb="4" eb="6">
      <t>シンリョウ</t>
    </rPh>
    <rPh sb="7" eb="9">
      <t>イライ</t>
    </rPh>
    <rPh sb="11" eb="13">
      <t>ジカン</t>
    </rPh>
    <rPh sb="14" eb="16">
      <t>ハイチ</t>
    </rPh>
    <rPh sb="16" eb="18">
      <t>イシ</t>
    </rPh>
    <rPh sb="19" eb="21">
      <t>シンリョウ</t>
    </rPh>
    <rPh sb="22" eb="23">
      <t>オコナ</t>
    </rPh>
    <rPh sb="25" eb="27">
      <t>ジカン</t>
    </rPh>
    <rPh sb="28" eb="30">
      <t>ナイヨウ</t>
    </rPh>
    <rPh sb="34" eb="36">
      <t>キロク</t>
    </rPh>
    <rPh sb="37" eb="38">
      <t>オコナ</t>
    </rPh>
    <phoneticPr fontId="27"/>
  </si>
  <si>
    <t>問5</t>
    <rPh sb="0" eb="1">
      <t>トイ</t>
    </rPh>
    <phoneticPr fontId="27"/>
  </si>
  <si>
    <t>　入所者に対する緊急時注意事項や病状等についての情報共有の方法及び曜日や時間帯ごとの医師との連携方法や診療を依頼する場合の具体的状況等について、配置医師と施設の間で、具体的な取り決めがなされている。</t>
    <rPh sb="1" eb="4">
      <t>ニュウショシャ</t>
    </rPh>
    <rPh sb="5" eb="6">
      <t>タイ</t>
    </rPh>
    <rPh sb="8" eb="11">
      <t>キンキュウジ</t>
    </rPh>
    <rPh sb="11" eb="13">
      <t>チュウイ</t>
    </rPh>
    <rPh sb="13" eb="15">
      <t>ジコウ</t>
    </rPh>
    <rPh sb="16" eb="18">
      <t>ビョウジョウ</t>
    </rPh>
    <rPh sb="18" eb="19">
      <t>トウ</t>
    </rPh>
    <rPh sb="24" eb="26">
      <t>ジョウホウ</t>
    </rPh>
    <rPh sb="26" eb="28">
      <t>キョウユウ</t>
    </rPh>
    <rPh sb="29" eb="31">
      <t>ホウホウ</t>
    </rPh>
    <rPh sb="31" eb="32">
      <t>オヨ</t>
    </rPh>
    <rPh sb="33" eb="35">
      <t>ヨウビ</t>
    </rPh>
    <rPh sb="36" eb="39">
      <t>ジカンタイ</t>
    </rPh>
    <rPh sb="42" eb="44">
      <t>イシ</t>
    </rPh>
    <rPh sb="46" eb="48">
      <t>レンケイ</t>
    </rPh>
    <rPh sb="48" eb="50">
      <t>ホウホウ</t>
    </rPh>
    <rPh sb="51" eb="53">
      <t>シンリョウ</t>
    </rPh>
    <rPh sb="54" eb="56">
      <t>イライ</t>
    </rPh>
    <rPh sb="58" eb="60">
      <t>バアイ</t>
    </rPh>
    <rPh sb="61" eb="64">
      <t>グタイテキ</t>
    </rPh>
    <rPh sb="64" eb="66">
      <t>ジョウキョウ</t>
    </rPh>
    <rPh sb="66" eb="67">
      <t>トウ</t>
    </rPh>
    <rPh sb="72" eb="74">
      <t>ハイチ</t>
    </rPh>
    <rPh sb="74" eb="76">
      <t>イシ</t>
    </rPh>
    <rPh sb="77" eb="79">
      <t>シセツ</t>
    </rPh>
    <rPh sb="80" eb="81">
      <t>アイダ</t>
    </rPh>
    <rPh sb="83" eb="86">
      <t>グタイテキ</t>
    </rPh>
    <rPh sb="87" eb="88">
      <t>ト</t>
    </rPh>
    <rPh sb="89" eb="90">
      <t>キ</t>
    </rPh>
    <phoneticPr fontId="27"/>
  </si>
  <si>
    <t>　看護体制加算Ⅱを算定している。</t>
    <rPh sb="1" eb="3">
      <t>カンゴ</t>
    </rPh>
    <rPh sb="3" eb="5">
      <t>タイセイ</t>
    </rPh>
    <rPh sb="5" eb="7">
      <t>カサン</t>
    </rPh>
    <rPh sb="9" eb="11">
      <t>サンテイ</t>
    </rPh>
    <phoneticPr fontId="27"/>
  </si>
  <si>
    <t>　別の告示に定める入所定員超過減算・人員基準欠如減算に該当していない。</t>
    <phoneticPr fontId="27"/>
  </si>
  <si>
    <t>　1日３食を限度として算定している。</t>
    <rPh sb="2" eb="3">
      <t>ニチ</t>
    </rPh>
    <rPh sb="4" eb="5">
      <t>ショク</t>
    </rPh>
    <rPh sb="6" eb="8">
      <t>ゲンド</t>
    </rPh>
    <rPh sb="11" eb="13">
      <t>サンテイ</t>
    </rPh>
    <phoneticPr fontId="27"/>
  </si>
  <si>
    <t>　食事せんについては、主治の医師（＝配置医師）が交付している。</t>
    <rPh sb="1" eb="3">
      <t>ショクジ</t>
    </rPh>
    <rPh sb="11" eb="13">
      <t>カズヤ</t>
    </rPh>
    <rPh sb="14" eb="16">
      <t>イシ</t>
    </rPh>
    <rPh sb="18" eb="20">
      <t>ハイチ</t>
    </rPh>
    <rPh sb="20" eb="22">
      <t>イシ</t>
    </rPh>
    <rPh sb="24" eb="26">
      <t>コウフ</t>
    </rPh>
    <phoneticPr fontId="27"/>
  </si>
  <si>
    <t>　療養食の献立表を作成している。</t>
    <rPh sb="1" eb="3">
      <t>リョウヨウ</t>
    </rPh>
    <rPh sb="3" eb="4">
      <t>ショク</t>
    </rPh>
    <rPh sb="5" eb="7">
      <t>コンダテ</t>
    </rPh>
    <rPh sb="7" eb="8">
      <t>ヒョウ</t>
    </rPh>
    <rPh sb="9" eb="11">
      <t>サクセイ</t>
    </rPh>
    <phoneticPr fontId="27"/>
  </si>
  <si>
    <t>　食事の提供が管理栄養士又は栄養士によって管理され、入所者の年齢、心身の状況によって適切な栄養量及び内容の食事の提供が行われている。</t>
    <rPh sb="1" eb="3">
      <t>ショクジ</t>
    </rPh>
    <rPh sb="4" eb="6">
      <t>テイキョウ</t>
    </rPh>
    <rPh sb="7" eb="9">
      <t>カンリ</t>
    </rPh>
    <rPh sb="9" eb="12">
      <t>エイヨウシ</t>
    </rPh>
    <rPh sb="12" eb="13">
      <t>マタ</t>
    </rPh>
    <rPh sb="14" eb="17">
      <t>エイヨウシ</t>
    </rPh>
    <rPh sb="21" eb="23">
      <t>カンリ</t>
    </rPh>
    <rPh sb="27" eb="28">
      <t>ショ</t>
    </rPh>
    <phoneticPr fontId="27"/>
  </si>
  <si>
    <t>　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1" eb="3">
      <t>シッペイ</t>
    </rPh>
    <rPh sb="3" eb="5">
      <t>チリョウ</t>
    </rPh>
    <rPh sb="6" eb="8">
      <t>チョクセツ</t>
    </rPh>
    <rPh sb="8" eb="10">
      <t>シュダン</t>
    </rPh>
    <rPh sb="14" eb="16">
      <t>イシ</t>
    </rPh>
    <rPh sb="17" eb="19">
      <t>ハッコウ</t>
    </rPh>
    <rPh sb="21" eb="23">
      <t>ショクジ</t>
    </rPh>
    <rPh sb="26" eb="27">
      <t>モト</t>
    </rPh>
    <rPh sb="29" eb="31">
      <t>テイキョウ</t>
    </rPh>
    <rPh sb="34" eb="36">
      <t>テキセツ</t>
    </rPh>
    <rPh sb="37" eb="39">
      <t>エイヨウ</t>
    </rPh>
    <rPh sb="39" eb="40">
      <t>リョウ</t>
    </rPh>
    <rPh sb="40" eb="41">
      <t>オヨ</t>
    </rPh>
    <rPh sb="42" eb="44">
      <t>ナイヨウ</t>
    </rPh>
    <rPh sb="45" eb="46">
      <t>ユウ</t>
    </rPh>
    <rPh sb="48" eb="50">
      <t>トウニョウ</t>
    </rPh>
    <phoneticPr fontId="27"/>
  </si>
  <si>
    <t>　入所者ごとの口腔衛生等の管理に係る情報を厚生労働省に提出し、口腔衛生の管理の実施にあたって、当該情報その他の口腔衛生の管理の適切かつ有効な実施のために必要な情報を活用している。</t>
    <rPh sb="1" eb="3">
      <t>ニュウショ</t>
    </rPh>
    <rPh sb="3" eb="4">
      <t>シャ</t>
    </rPh>
    <rPh sb="7" eb="9">
      <t>コウクウ</t>
    </rPh>
    <rPh sb="9" eb="11">
      <t>エイセイ</t>
    </rPh>
    <rPh sb="11" eb="12">
      <t>トウ</t>
    </rPh>
    <rPh sb="13" eb="15">
      <t>カンリ</t>
    </rPh>
    <rPh sb="16" eb="17">
      <t>カカワ</t>
    </rPh>
    <rPh sb="18" eb="20">
      <t>ジョウホウ</t>
    </rPh>
    <rPh sb="21" eb="23">
      <t>コウセイ</t>
    </rPh>
    <rPh sb="23" eb="26">
      <t>ロウドウショウ</t>
    </rPh>
    <rPh sb="27" eb="29">
      <t>テイシュツ</t>
    </rPh>
    <rPh sb="31" eb="33">
      <t>コウクウ</t>
    </rPh>
    <rPh sb="33" eb="35">
      <t>エイセイ</t>
    </rPh>
    <rPh sb="36" eb="38">
      <t>カンリ</t>
    </rPh>
    <rPh sb="39" eb="41">
      <t>ジッシ</t>
    </rPh>
    <rPh sb="47" eb="49">
      <t>トウガイ</t>
    </rPh>
    <rPh sb="49" eb="51">
      <t>ジョウホウ</t>
    </rPh>
    <rPh sb="53" eb="54">
      <t>タ</t>
    </rPh>
    <rPh sb="55" eb="57">
      <t>コウクウ</t>
    </rPh>
    <rPh sb="57" eb="59">
      <t>エイセイ</t>
    </rPh>
    <rPh sb="60" eb="62">
      <t>カンリ</t>
    </rPh>
    <rPh sb="63" eb="65">
      <t>テキセツ</t>
    </rPh>
    <rPh sb="67" eb="69">
      <t>ユウコウ</t>
    </rPh>
    <rPh sb="70" eb="72">
      <t>ジッシ</t>
    </rPh>
    <rPh sb="76" eb="78">
      <t>ヒツヨウ</t>
    </rPh>
    <rPh sb="79" eb="81">
      <t>ジョウホウ</t>
    </rPh>
    <rPh sb="82" eb="84">
      <t>カツヨウ</t>
    </rPh>
    <phoneticPr fontId="27"/>
  </si>
  <si>
    <t>②口腔衛生管理加算（Ⅱ）</t>
    <phoneticPr fontId="27"/>
  </si>
  <si>
    <t>　歯科衛生士が問1における入所者の口腔に関する介護職員からの相談等に応じ対応している。</t>
    <rPh sb="1" eb="6">
      <t>シカエイセイシ</t>
    </rPh>
    <rPh sb="7" eb="8">
      <t>トイ</t>
    </rPh>
    <rPh sb="13" eb="15">
      <t>ニュウショ</t>
    </rPh>
    <rPh sb="15" eb="16">
      <t>シャ</t>
    </rPh>
    <rPh sb="17" eb="19">
      <t>コウクウ</t>
    </rPh>
    <rPh sb="20" eb="21">
      <t>カン</t>
    </rPh>
    <rPh sb="23" eb="25">
      <t>カイゴ</t>
    </rPh>
    <rPh sb="25" eb="27">
      <t>ショクイン</t>
    </rPh>
    <rPh sb="30" eb="32">
      <t>ソウダン</t>
    </rPh>
    <rPh sb="32" eb="33">
      <t>トウ</t>
    </rPh>
    <rPh sb="34" eb="35">
      <t>オウ</t>
    </rPh>
    <rPh sb="36" eb="38">
      <t>タイオウ</t>
    </rPh>
    <phoneticPr fontId="27"/>
  </si>
  <si>
    <t>　歯科医師の指示を受けた歯科衛生士が、入所者に対し、口腔衛生等の管理を月２回以上行うこと。</t>
    <rPh sb="1" eb="3">
      <t>シカ</t>
    </rPh>
    <rPh sb="3" eb="5">
      <t>イシ</t>
    </rPh>
    <rPh sb="6" eb="8">
      <t>シジ</t>
    </rPh>
    <rPh sb="9" eb="10">
      <t>ウ</t>
    </rPh>
    <rPh sb="12" eb="17">
      <t>シカエイセイシ</t>
    </rPh>
    <rPh sb="19" eb="22">
      <t>ニュウショシャ</t>
    </rPh>
    <rPh sb="23" eb="24">
      <t>タイ</t>
    </rPh>
    <rPh sb="26" eb="28">
      <t>コウクウ</t>
    </rPh>
    <rPh sb="28" eb="30">
      <t>エイセイ</t>
    </rPh>
    <rPh sb="30" eb="31">
      <t>トウ</t>
    </rPh>
    <rPh sb="32" eb="34">
      <t>カンリ</t>
    </rPh>
    <rPh sb="35" eb="36">
      <t>ツキ</t>
    </rPh>
    <rPh sb="37" eb="40">
      <t>カイイジョウ</t>
    </rPh>
    <rPh sb="40" eb="41">
      <t>オコナ</t>
    </rPh>
    <phoneticPr fontId="27"/>
  </si>
  <si>
    <t>　歯科医師又は歯科医師の指示を受けた歯科衛生士の技術的言及び指導に基づき、入所者の口腔衛生等の管理に係る計画が作成されている。</t>
    <rPh sb="1" eb="5">
      <t>シカイシ</t>
    </rPh>
    <rPh sb="5" eb="6">
      <t>マタ</t>
    </rPh>
    <rPh sb="7" eb="11">
      <t>シカイシ</t>
    </rPh>
    <rPh sb="12" eb="14">
      <t>シジ</t>
    </rPh>
    <rPh sb="15" eb="16">
      <t>ウ</t>
    </rPh>
    <rPh sb="18" eb="20">
      <t>シカ</t>
    </rPh>
    <rPh sb="20" eb="23">
      <t>エイセイシ</t>
    </rPh>
    <rPh sb="24" eb="26">
      <t>ギジュツ</t>
    </rPh>
    <rPh sb="26" eb="27">
      <t>テキ</t>
    </rPh>
    <rPh sb="27" eb="28">
      <t>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27"/>
  </si>
  <si>
    <t>①口腔衛生管理加算（Ⅰ）（Ⅱ）共通</t>
    <phoneticPr fontId="27"/>
  </si>
  <si>
    <t>　経口維持加算Ⅰを算定している。</t>
    <rPh sb="1" eb="3">
      <t>ケイコウ</t>
    </rPh>
    <rPh sb="3" eb="5">
      <t>イジ</t>
    </rPh>
    <rPh sb="5" eb="7">
      <t>カサン</t>
    </rPh>
    <rPh sb="9" eb="11">
      <t>サンテイ</t>
    </rPh>
    <phoneticPr fontId="27"/>
  </si>
  <si>
    <t>　入所者の経口による継続的な食事の摂取を支援するための食事の観察及び会議等に、医師、歯科医師、歯科衛生士又は言語聴覚士が加わっている。</t>
    <rPh sb="1" eb="4">
      <t>ニュウショシャ</t>
    </rPh>
    <rPh sb="10" eb="13">
      <t>ケイゾクテキ</t>
    </rPh>
    <rPh sb="20" eb="22">
      <t>シエン</t>
    </rPh>
    <rPh sb="27" eb="29">
      <t>ショクジ</t>
    </rPh>
    <rPh sb="30" eb="32">
      <t>カンサツ</t>
    </rPh>
    <rPh sb="32" eb="33">
      <t>オヨ</t>
    </rPh>
    <rPh sb="34" eb="36">
      <t>カイギ</t>
    </rPh>
    <rPh sb="36" eb="37">
      <t>トウ</t>
    </rPh>
    <rPh sb="39" eb="41">
      <t>イシ</t>
    </rPh>
    <rPh sb="42" eb="44">
      <t>シカ</t>
    </rPh>
    <rPh sb="44" eb="46">
      <t>イシ</t>
    </rPh>
    <rPh sb="47" eb="49">
      <t>シカ</t>
    </rPh>
    <rPh sb="49" eb="52">
      <t>エイセイシ</t>
    </rPh>
    <rPh sb="52" eb="53">
      <t>マタ</t>
    </rPh>
    <rPh sb="54" eb="59">
      <t>ゲンゴチョウカクシ</t>
    </rPh>
    <rPh sb="60" eb="61">
      <t>クワ</t>
    </rPh>
    <phoneticPr fontId="27"/>
  </si>
  <si>
    <t>②経口維持加算（Ⅱ）</t>
    <rPh sb="1" eb="3">
      <t>ケイコウ</t>
    </rPh>
    <rPh sb="3" eb="5">
      <t>イジ</t>
    </rPh>
    <rPh sb="5" eb="7">
      <t>カサン</t>
    </rPh>
    <phoneticPr fontId="27"/>
  </si>
  <si>
    <t>　別に厚生労働大臣が定める利用者等の数の基準及び看護職員等の員数の基準並びに通所介護費等の算定方法（平12告27）十二に定める入所定員超過・人員基準欠如に該当していない。</t>
    <phoneticPr fontId="27"/>
  </si>
  <si>
    <t>　経口移行加算を算定していない。</t>
    <rPh sb="1" eb="3">
      <t>ケイコウ</t>
    </rPh>
    <rPh sb="3" eb="5">
      <t>イコウ</t>
    </rPh>
    <rPh sb="5" eb="7">
      <t>カサン</t>
    </rPh>
    <rPh sb="8" eb="10">
      <t>サンテイ</t>
    </rPh>
    <phoneticPr fontId="27"/>
  </si>
  <si>
    <t>問7</t>
    <rPh sb="0" eb="1">
      <t>トイ</t>
    </rPh>
    <phoneticPr fontId="27"/>
  </si>
  <si>
    <t>　栄養マネジメント加算を算定している。</t>
    <rPh sb="1" eb="3">
      <t>エイヨウ</t>
    </rPh>
    <rPh sb="9" eb="11">
      <t>カサン</t>
    </rPh>
    <rPh sb="12" eb="14">
      <t>サンテイ</t>
    </rPh>
    <phoneticPr fontId="27"/>
  </si>
  <si>
    <t>　現に経口により食事を摂取する者であって、摂食機能障害を有し水飲みテスト、造影撮影又は内視鏡検査により誤嚥が認められるものを対象としている。</t>
    <rPh sb="1" eb="2">
      <t>ゲン</t>
    </rPh>
    <rPh sb="3" eb="5">
      <t>ケイコウ</t>
    </rPh>
    <rPh sb="8" eb="10">
      <t>ショクジ</t>
    </rPh>
    <rPh sb="11" eb="13">
      <t>セッシュ</t>
    </rPh>
    <rPh sb="15" eb="16">
      <t>モノ</t>
    </rPh>
    <rPh sb="30" eb="32">
      <t>ミズノ</t>
    </rPh>
    <phoneticPr fontId="27"/>
  </si>
  <si>
    <t>　特別な管理の必要性や管理の方法等を示した経口維持計画に係る医師又は歯科医師の指示は、１か月毎に受けている。</t>
    <rPh sb="1" eb="3">
      <t>トクベツ</t>
    </rPh>
    <rPh sb="4" eb="6">
      <t>カンリ</t>
    </rPh>
    <rPh sb="7" eb="10">
      <t>ヒツヨウセイ</t>
    </rPh>
    <rPh sb="11" eb="13">
      <t>カンリ</t>
    </rPh>
    <rPh sb="14" eb="16">
      <t>ホウホウ</t>
    </rPh>
    <rPh sb="16" eb="17">
      <t>トウ</t>
    </rPh>
    <rPh sb="18" eb="19">
      <t>シメ</t>
    </rPh>
    <rPh sb="21" eb="23">
      <t>ケイコウ</t>
    </rPh>
    <rPh sb="23" eb="25">
      <t>イジ</t>
    </rPh>
    <rPh sb="25" eb="27">
      <t>ケイカク</t>
    </rPh>
    <rPh sb="28" eb="29">
      <t>カカ</t>
    </rPh>
    <rPh sb="30" eb="32">
      <t>イシ</t>
    </rPh>
    <rPh sb="32" eb="33">
      <t>マタ</t>
    </rPh>
    <rPh sb="34" eb="36">
      <t>シカ</t>
    </rPh>
    <rPh sb="36" eb="38">
      <t>イシ</t>
    </rPh>
    <rPh sb="39" eb="41">
      <t>シジ</t>
    </rPh>
    <rPh sb="45" eb="46">
      <t>ツキ</t>
    </rPh>
    <rPh sb="46" eb="47">
      <t>マイ</t>
    </rPh>
    <rPh sb="48" eb="49">
      <t>ウ</t>
    </rPh>
    <phoneticPr fontId="27"/>
  </si>
  <si>
    <t>　当該計画が作成され、入所者又はその家族に説明し、同意を得た日から起算して６月以内の期間に限り、算定している。（６か月を超えた期間であっても摂食機能障害を有し、誤嚥が認められる入所者であって、医師又は歯科医師の指示に基づき、継続して誤嚥防止のための食事の摂取を進めるための特別な管理が必要とされる場合を除く）</t>
    <rPh sb="11" eb="12">
      <t>ニュウ</t>
    </rPh>
    <rPh sb="38" eb="39">
      <t>ツキ</t>
    </rPh>
    <rPh sb="58" eb="59">
      <t>ツキ</t>
    </rPh>
    <rPh sb="98" eb="99">
      <t>マタ</t>
    </rPh>
    <rPh sb="100" eb="102">
      <t>シカ</t>
    </rPh>
    <rPh sb="102" eb="104">
      <t>イシ</t>
    </rPh>
    <phoneticPr fontId="27"/>
  </si>
  <si>
    <t>　経口維持計画に従い歯科医師が上記の指示を行っている場合は、当該管理栄養士等は医師の指示を受けている。</t>
    <rPh sb="1" eb="3">
      <t>ケイコウ</t>
    </rPh>
    <rPh sb="3" eb="5">
      <t>イジ</t>
    </rPh>
    <rPh sb="5" eb="7">
      <t>ケイカク</t>
    </rPh>
    <rPh sb="8" eb="9">
      <t>シタガ</t>
    </rPh>
    <rPh sb="10" eb="12">
      <t>シカ</t>
    </rPh>
    <rPh sb="12" eb="14">
      <t>イシ</t>
    </rPh>
    <rPh sb="15" eb="17">
      <t>ジョウキ</t>
    </rPh>
    <rPh sb="18" eb="20">
      <t>シジ</t>
    </rPh>
    <rPh sb="21" eb="22">
      <t>オコナ</t>
    </rPh>
    <rPh sb="26" eb="28">
      <t>バアイ</t>
    </rPh>
    <rPh sb="30" eb="32">
      <t>トウガイ</t>
    </rPh>
    <rPh sb="32" eb="34">
      <t>カンリ</t>
    </rPh>
    <rPh sb="34" eb="37">
      <t>エイヨウシ</t>
    </rPh>
    <rPh sb="37" eb="38">
      <t>トウ</t>
    </rPh>
    <rPh sb="39" eb="41">
      <t>イシ</t>
    </rPh>
    <rPh sb="42" eb="44">
      <t>シジ</t>
    </rPh>
    <rPh sb="45" eb="46">
      <t>ウ</t>
    </rPh>
    <phoneticPr fontId="27"/>
  </si>
  <si>
    <t>　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3" eb="4">
      <t>マタ</t>
    </rPh>
    <rPh sb="5" eb="7">
      <t>シカ</t>
    </rPh>
    <rPh sb="7" eb="9">
      <t>イシ</t>
    </rPh>
    <rPh sb="20" eb="24">
      <t>シカイシ</t>
    </rPh>
    <rPh sb="35" eb="37">
      <t>ゲンゴ</t>
    </rPh>
    <rPh sb="37" eb="39">
      <t>チョウカク</t>
    </rPh>
    <rPh sb="39" eb="40">
      <t>シ</t>
    </rPh>
    <rPh sb="62" eb="65">
      <t>ニュウショシャ</t>
    </rPh>
    <rPh sb="66" eb="68">
      <t>エイヨウ</t>
    </rPh>
    <rPh sb="68" eb="70">
      <t>カンリ</t>
    </rPh>
    <rPh sb="76" eb="78">
      <t>ショクジ</t>
    </rPh>
    <rPh sb="79" eb="81">
      <t>カンサツ</t>
    </rPh>
    <rPh sb="81" eb="82">
      <t>オヨ</t>
    </rPh>
    <rPh sb="83" eb="85">
      <t>カイギ</t>
    </rPh>
    <rPh sb="85" eb="86">
      <t>トウ</t>
    </rPh>
    <rPh sb="87" eb="88">
      <t>オコナ</t>
    </rPh>
    <rPh sb="96" eb="98">
      <t>ケイコウ</t>
    </rPh>
    <rPh sb="101" eb="104">
      <t>ケイゾクテキ</t>
    </rPh>
    <rPh sb="105" eb="107">
      <t>ショクジ</t>
    </rPh>
    <rPh sb="108" eb="110">
      <t>セッシュ</t>
    </rPh>
    <rPh sb="111" eb="112">
      <t>スス</t>
    </rPh>
    <rPh sb="138" eb="139">
      <t>マタ</t>
    </rPh>
    <rPh sb="140" eb="142">
      <t>シカ</t>
    </rPh>
    <rPh sb="142" eb="144">
      <t>イシ</t>
    </rPh>
    <rPh sb="163" eb="165">
      <t>エイヨウ</t>
    </rPh>
    <phoneticPr fontId="27"/>
  </si>
  <si>
    <t>①経口維持加算（Ⅰ）（Ⅱ）共通</t>
    <rPh sb="1" eb="3">
      <t>ケイコウ</t>
    </rPh>
    <rPh sb="3" eb="5">
      <t>イジ</t>
    </rPh>
    <rPh sb="5" eb="7">
      <t>カサン</t>
    </rPh>
    <rPh sb="13" eb="15">
      <t>キョウツウ</t>
    </rPh>
    <phoneticPr fontId="27"/>
  </si>
  <si>
    <t>　経口移行加算を180日にわたり算定した後、経口摂取に移行できなかった場合に、期間を空けて再度経口摂取に移行するために栄養管理を実施した場合は算定していない。</t>
    <rPh sb="1" eb="3">
      <t>ケイコウ</t>
    </rPh>
    <rPh sb="3" eb="5">
      <t>イコウ</t>
    </rPh>
    <rPh sb="5" eb="7">
      <t>カサン</t>
    </rPh>
    <rPh sb="11" eb="12">
      <t>ヒ</t>
    </rPh>
    <rPh sb="16" eb="18">
      <t>サンテイ</t>
    </rPh>
    <rPh sb="20" eb="21">
      <t>アト</t>
    </rPh>
    <rPh sb="22" eb="24">
      <t>ケイコウ</t>
    </rPh>
    <rPh sb="24" eb="26">
      <t>セッシュ</t>
    </rPh>
    <rPh sb="27" eb="29">
      <t>イコウ</t>
    </rPh>
    <rPh sb="35" eb="37">
      <t>バアイ</t>
    </rPh>
    <phoneticPr fontId="27"/>
  </si>
  <si>
    <t>　経口からの食事が可能となり、経管栄養を終了した以降は算定していない。</t>
    <rPh sb="1" eb="3">
      <t>ケイコウ</t>
    </rPh>
    <rPh sb="6" eb="8">
      <t>ショクジ</t>
    </rPh>
    <rPh sb="9" eb="11">
      <t>カノウ</t>
    </rPh>
    <rPh sb="15" eb="16">
      <t>ケイ</t>
    </rPh>
    <rPh sb="16" eb="17">
      <t>カン</t>
    </rPh>
    <rPh sb="17" eb="19">
      <t>エイヨウ</t>
    </rPh>
    <rPh sb="20" eb="22">
      <t>シュウリョウ</t>
    </rPh>
    <rPh sb="24" eb="26">
      <t>イコウ</t>
    </rPh>
    <rPh sb="27" eb="29">
      <t>サンテイ</t>
    </rPh>
    <phoneticPr fontId="27"/>
  </si>
  <si>
    <t>　上記括弧書きの要件に該当する場合については、医師の指示を概ね２週間毎に受けている。</t>
    <rPh sb="1" eb="3">
      <t>ジョウキ</t>
    </rPh>
    <rPh sb="3" eb="5">
      <t>カッコ</t>
    </rPh>
    <rPh sb="5" eb="6">
      <t>ガ</t>
    </rPh>
    <rPh sb="8" eb="10">
      <t>ヨウケン</t>
    </rPh>
    <rPh sb="11" eb="13">
      <t>ガイトウ</t>
    </rPh>
    <rPh sb="15" eb="17">
      <t>バアイ</t>
    </rPh>
    <rPh sb="23" eb="25">
      <t>イシ</t>
    </rPh>
    <rPh sb="26" eb="28">
      <t>シジ</t>
    </rPh>
    <rPh sb="29" eb="30">
      <t>オオム</t>
    </rPh>
    <rPh sb="32" eb="34">
      <t>シュウカン</t>
    </rPh>
    <rPh sb="34" eb="35">
      <t>マイ</t>
    </rPh>
    <rPh sb="36" eb="37">
      <t>ウ</t>
    </rPh>
    <phoneticPr fontId="27"/>
  </si>
  <si>
    <t>　当該計画が作成され、入所者又はその家族に説明し、同意を得られた日から起算して１８０日以内の期間に限り、算定している。（180日を超えた期間であっても経口による食事摂取が一部可能で、医師が経口による食事摂取のための栄養管理が必要と認めた場合を除く）</t>
    <rPh sb="63" eb="64">
      <t>ニチ</t>
    </rPh>
    <phoneticPr fontId="27"/>
  </si>
  <si>
    <t>　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4" eb="18">
      <t>シカイシ</t>
    </rPh>
    <rPh sb="29" eb="31">
      <t>ゲンゴ</t>
    </rPh>
    <rPh sb="31" eb="33">
      <t>チョウカク</t>
    </rPh>
    <rPh sb="33" eb="34">
      <t>シ</t>
    </rPh>
    <rPh sb="78" eb="80">
      <t>ケイコウ</t>
    </rPh>
    <rPh sb="83" eb="85">
      <t>ショクジ</t>
    </rPh>
    <rPh sb="86" eb="88">
      <t>セッシュ</t>
    </rPh>
    <rPh sb="89" eb="90">
      <t>スス</t>
    </rPh>
    <rPh sb="156" eb="157">
      <t>オヨ</t>
    </rPh>
    <rPh sb="158" eb="160">
      <t>ゲンゴ</t>
    </rPh>
    <rPh sb="160" eb="162">
      <t>チョウカク</t>
    </rPh>
    <rPh sb="162" eb="163">
      <t>シ</t>
    </rPh>
    <rPh sb="163" eb="164">
      <t>マタ</t>
    </rPh>
    <rPh sb="165" eb="167">
      <t>カンゴ</t>
    </rPh>
    <rPh sb="167" eb="169">
      <t>ショクイン</t>
    </rPh>
    <rPh sb="172" eb="174">
      <t>シエン</t>
    </rPh>
    <phoneticPr fontId="27"/>
  </si>
  <si>
    <t>問5</t>
    <phoneticPr fontId="27"/>
  </si>
  <si>
    <t>　入所者ごとの栄養状態等の情報を厚生労働省に提出し、継続的な栄養管理等の実施に当って、当該情報その他継続的な栄養管理の適切かつ有効な実施のために必要な情報を活用している。</t>
    <rPh sb="1" eb="4">
      <t>ニュウショシャ</t>
    </rPh>
    <rPh sb="7" eb="9">
      <t>エイヨウ</t>
    </rPh>
    <rPh sb="9" eb="11">
      <t>ジョウタイ</t>
    </rPh>
    <rPh sb="11" eb="12">
      <t>トウ</t>
    </rPh>
    <rPh sb="13" eb="15">
      <t>ジョウホウ</t>
    </rPh>
    <rPh sb="16" eb="18">
      <t>コウセイ</t>
    </rPh>
    <rPh sb="18" eb="21">
      <t>ロウドウショウ</t>
    </rPh>
    <rPh sb="22" eb="24">
      <t>テイシュツ</t>
    </rPh>
    <rPh sb="26" eb="29">
      <t>ケイゾクテキ</t>
    </rPh>
    <rPh sb="30" eb="32">
      <t>エイヨウ</t>
    </rPh>
    <rPh sb="32" eb="34">
      <t>カンリ</t>
    </rPh>
    <rPh sb="34" eb="35">
      <t>トウ</t>
    </rPh>
    <rPh sb="36" eb="38">
      <t>ジッシ</t>
    </rPh>
    <rPh sb="39" eb="40">
      <t>アタ</t>
    </rPh>
    <rPh sb="43" eb="45">
      <t>トウガイ</t>
    </rPh>
    <rPh sb="45" eb="47">
      <t>ジョウホウ</t>
    </rPh>
    <rPh sb="49" eb="50">
      <t>タ</t>
    </rPh>
    <rPh sb="50" eb="53">
      <t>ケイゾクテキ</t>
    </rPh>
    <rPh sb="54" eb="56">
      <t>エイヨウ</t>
    </rPh>
    <rPh sb="56" eb="58">
      <t>カンリ</t>
    </rPh>
    <rPh sb="59" eb="61">
      <t>テキセツ</t>
    </rPh>
    <rPh sb="63" eb="65">
      <t>ユウコウ</t>
    </rPh>
    <rPh sb="66" eb="68">
      <t>ジッシ</t>
    </rPh>
    <rPh sb="72" eb="74">
      <t>ヒツヨウ</t>
    </rPh>
    <rPh sb="75" eb="77">
      <t>ジョウホウ</t>
    </rPh>
    <rPh sb="78" eb="80">
      <t>カツヨウ</t>
    </rPh>
    <phoneticPr fontId="27"/>
  </si>
  <si>
    <t>　問2に規定する入所者以外の入所者に対しても食事の観察の変化を把握し、問題があると認められる場合は、早期に対応している。</t>
    <rPh sb="1" eb="2">
      <t>トイ</t>
    </rPh>
    <rPh sb="4" eb="6">
      <t>キテイ</t>
    </rPh>
    <rPh sb="8" eb="11">
      <t>ニュウショシャ</t>
    </rPh>
    <rPh sb="11" eb="13">
      <t>イガイ</t>
    </rPh>
    <rPh sb="14" eb="16">
      <t>ニュウショ</t>
    </rPh>
    <rPh sb="16" eb="17">
      <t>シャ</t>
    </rPh>
    <rPh sb="18" eb="19">
      <t>タイ</t>
    </rPh>
    <rPh sb="22" eb="24">
      <t>ショクジ</t>
    </rPh>
    <rPh sb="25" eb="27">
      <t>カンサツ</t>
    </rPh>
    <rPh sb="28" eb="30">
      <t>ヘンカ</t>
    </rPh>
    <rPh sb="31" eb="33">
      <t>ハアク</t>
    </rPh>
    <rPh sb="35" eb="37">
      <t>モンダイ</t>
    </rPh>
    <rPh sb="41" eb="42">
      <t>ミト</t>
    </rPh>
    <rPh sb="46" eb="48">
      <t>バアイ</t>
    </rPh>
    <rPh sb="50" eb="52">
      <t>ソウキ</t>
    </rPh>
    <rPh sb="53" eb="55">
      <t>タイオウ</t>
    </rPh>
    <phoneticPr fontId="27"/>
  </si>
  <si>
    <t>　低栄養状態にある入所者または低栄養状態の恐れのある入所者に対して、医師、歯科医師、管理栄養士、看護師、介護支援専門員その他の職種のものが共同して作成した栄養ケア計画に従い、当該入所者の管理栄養をするための食事の観察を定期的に行い、当該入所者ごとの栄養状態、心身の状態及び嗜好を踏まえた食事の調整等を実施ている。</t>
    <rPh sb="1" eb="2">
      <t>テイ</t>
    </rPh>
    <rPh sb="2" eb="4">
      <t>エイヨウ</t>
    </rPh>
    <rPh sb="4" eb="6">
      <t>ジョウタイ</t>
    </rPh>
    <rPh sb="9" eb="12">
      <t>ニュウショシャ</t>
    </rPh>
    <rPh sb="15" eb="16">
      <t>テイ</t>
    </rPh>
    <rPh sb="16" eb="18">
      <t>エイヨウ</t>
    </rPh>
    <rPh sb="18" eb="20">
      <t>ジョウタイ</t>
    </rPh>
    <rPh sb="21" eb="22">
      <t>オソ</t>
    </rPh>
    <rPh sb="26" eb="29">
      <t>ニュウショシャ</t>
    </rPh>
    <rPh sb="30" eb="31">
      <t>タイ</t>
    </rPh>
    <rPh sb="34" eb="36">
      <t>イシ</t>
    </rPh>
    <rPh sb="37" eb="39">
      <t>シカ</t>
    </rPh>
    <rPh sb="39" eb="41">
      <t>イシ</t>
    </rPh>
    <rPh sb="42" eb="44">
      <t>カンリ</t>
    </rPh>
    <rPh sb="44" eb="47">
      <t>エイヨウシ</t>
    </rPh>
    <rPh sb="48" eb="51">
      <t>カンゴシ</t>
    </rPh>
    <rPh sb="52" eb="54">
      <t>カイゴ</t>
    </rPh>
    <rPh sb="54" eb="56">
      <t>シエン</t>
    </rPh>
    <rPh sb="56" eb="59">
      <t>センモンイン</t>
    </rPh>
    <rPh sb="61" eb="62">
      <t>タ</t>
    </rPh>
    <rPh sb="63" eb="65">
      <t>ショクシュ</t>
    </rPh>
    <rPh sb="69" eb="71">
      <t>キョウドウ</t>
    </rPh>
    <rPh sb="73" eb="75">
      <t>サクセイ</t>
    </rPh>
    <rPh sb="77" eb="79">
      <t>エイヨウ</t>
    </rPh>
    <rPh sb="81" eb="83">
      <t>ケイカク</t>
    </rPh>
    <rPh sb="84" eb="85">
      <t>シタガ</t>
    </rPh>
    <rPh sb="87" eb="89">
      <t>トウガイ</t>
    </rPh>
    <rPh sb="89" eb="92">
      <t>ニュウショシャ</t>
    </rPh>
    <rPh sb="93" eb="95">
      <t>カンリ</t>
    </rPh>
    <rPh sb="95" eb="97">
      <t>エイヨウ</t>
    </rPh>
    <rPh sb="103" eb="105">
      <t>ショクジ</t>
    </rPh>
    <rPh sb="106" eb="108">
      <t>カンサツ</t>
    </rPh>
    <rPh sb="109" eb="112">
      <t>テイキテキ</t>
    </rPh>
    <rPh sb="113" eb="114">
      <t>オコナ</t>
    </rPh>
    <rPh sb="116" eb="118">
      <t>トウガイ</t>
    </rPh>
    <rPh sb="118" eb="121">
      <t>ニュウショシャ</t>
    </rPh>
    <rPh sb="124" eb="126">
      <t>エイヨウ</t>
    </rPh>
    <rPh sb="126" eb="128">
      <t>ジョウタイ</t>
    </rPh>
    <phoneticPr fontId="27"/>
  </si>
  <si>
    <t>　入所者1人につき1回を限度として算定している。</t>
    <rPh sb="17" eb="19">
      <t>サンテイ</t>
    </rPh>
    <phoneticPr fontId="27"/>
  </si>
  <si>
    <t>　退所して病院又は診療所へ入院する場合、他の介護保険施設へ入院又は入所する場合及び死亡退所の場合について、算定を行っていない。</t>
    <rPh sb="1" eb="3">
      <t>タイショ</t>
    </rPh>
    <rPh sb="5" eb="7">
      <t>ビョウイン</t>
    </rPh>
    <rPh sb="7" eb="8">
      <t>マタ</t>
    </rPh>
    <rPh sb="9" eb="12">
      <t>シンリョウジョ</t>
    </rPh>
    <rPh sb="13" eb="15">
      <t>ニュウイン</t>
    </rPh>
    <rPh sb="17" eb="19">
      <t>バアイ</t>
    </rPh>
    <rPh sb="20" eb="21">
      <t>ホカ</t>
    </rPh>
    <rPh sb="22" eb="24">
      <t>カイゴ</t>
    </rPh>
    <rPh sb="24" eb="26">
      <t>ホケン</t>
    </rPh>
    <rPh sb="26" eb="28">
      <t>シセツ</t>
    </rPh>
    <rPh sb="29" eb="31">
      <t>ニュウイン</t>
    </rPh>
    <rPh sb="31" eb="32">
      <t>マタ</t>
    </rPh>
    <rPh sb="33" eb="35">
      <t>ニュウショ</t>
    </rPh>
    <rPh sb="37" eb="39">
      <t>バアイ</t>
    </rPh>
    <rPh sb="39" eb="40">
      <t>オヨ</t>
    </rPh>
    <rPh sb="41" eb="43">
      <t>シボウ</t>
    </rPh>
    <rPh sb="43" eb="45">
      <t>タイショ</t>
    </rPh>
    <rPh sb="46" eb="48">
      <t>バアイ</t>
    </rPh>
    <rPh sb="53" eb="55">
      <t>サンテイ</t>
    </rPh>
    <rPh sb="56" eb="57">
      <t>オコナ</t>
    </rPh>
    <phoneticPr fontId="27"/>
  </si>
  <si>
    <t>　入所期間が1か月を超える入所者が退所し、その居宅において居宅サービス等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等の利用に関する調整を行っている。</t>
    <rPh sb="35" eb="36">
      <t>トウ</t>
    </rPh>
    <phoneticPr fontId="27"/>
  </si>
  <si>
    <t>④退所前連携加算</t>
    <rPh sb="3" eb="4">
      <t>マエ</t>
    </rPh>
    <rPh sb="4" eb="6">
      <t>レンケイ</t>
    </rPh>
    <rPh sb="6" eb="8">
      <t>カサン</t>
    </rPh>
    <phoneticPr fontId="27"/>
  </si>
  <si>
    <t>③退所時相談援助加算</t>
    <rPh sb="3" eb="4">
      <t>ジ</t>
    </rPh>
    <phoneticPr fontId="27"/>
  </si>
  <si>
    <t>　入所者一人につき1回を限度として算定している。</t>
    <rPh sb="1" eb="4">
      <t>ニュウショシャ</t>
    </rPh>
    <rPh sb="4" eb="6">
      <t>ヒトリ</t>
    </rPh>
    <rPh sb="10" eb="11">
      <t>カイ</t>
    </rPh>
    <rPh sb="12" eb="14">
      <t>ゲンド</t>
    </rPh>
    <rPh sb="17" eb="19">
      <t>サンテイ</t>
    </rPh>
    <phoneticPr fontId="27"/>
  </si>
  <si>
    <t>②退所後訪問相談援助加算</t>
    <phoneticPr fontId="27"/>
  </si>
  <si>
    <t>　入所中1回を限度として算定している。（入所後早期に退所相談援助の必要があると認められる入所者については入所中2回を限度に算定）</t>
    <rPh sb="1" eb="4">
      <t>ニュウショチュウ</t>
    </rPh>
    <rPh sb="5" eb="6">
      <t>カイ</t>
    </rPh>
    <rPh sb="7" eb="9">
      <t>ゲンド</t>
    </rPh>
    <rPh sb="12" eb="14">
      <t>サンテイ</t>
    </rPh>
    <rPh sb="20" eb="22">
      <t>ニュウショ</t>
    </rPh>
    <rPh sb="22" eb="23">
      <t>ゴ</t>
    </rPh>
    <rPh sb="23" eb="25">
      <t>ソウキ</t>
    </rPh>
    <rPh sb="26" eb="28">
      <t>タイショ</t>
    </rPh>
    <rPh sb="28" eb="30">
      <t>ソウダン</t>
    </rPh>
    <rPh sb="30" eb="32">
      <t>エンジョ</t>
    </rPh>
    <rPh sb="33" eb="35">
      <t>ヒツヨウ</t>
    </rPh>
    <rPh sb="39" eb="40">
      <t>ミト</t>
    </rPh>
    <rPh sb="44" eb="47">
      <t>ニュウショシャ</t>
    </rPh>
    <rPh sb="52" eb="55">
      <t>ニュウショチュウ</t>
    </rPh>
    <rPh sb="56" eb="57">
      <t>カイ</t>
    </rPh>
    <rPh sb="58" eb="60">
      <t>ゲンド</t>
    </rPh>
    <rPh sb="61" eb="63">
      <t>サンテイ</t>
    </rPh>
    <phoneticPr fontId="27"/>
  </si>
  <si>
    <t>①退所前訪問相談援助加算</t>
    <rPh sb="1" eb="3">
      <t>タイショ</t>
    </rPh>
    <rPh sb="3" eb="4">
      <t>マエ</t>
    </rPh>
    <rPh sb="4" eb="6">
      <t>ホウモン</t>
    </rPh>
    <rPh sb="6" eb="8">
      <t>ソウダン</t>
    </rPh>
    <rPh sb="8" eb="10">
      <t>エンジョ</t>
    </rPh>
    <rPh sb="10" eb="12">
      <t>カサン</t>
    </rPh>
    <phoneticPr fontId="27"/>
  </si>
  <si>
    <t xml:space="preserve"> 問3</t>
    <phoneticPr fontId="27"/>
  </si>
  <si>
    <t>　入所者が医療機関に入院し、直ちに再入所した際、当初の施設入所時に経口により食事を摂取していた者が、経管栄養又は嚥下調整食の新規導入になった場合であって、管理栄養士が当該医療機関での栄養食事指導又はカンファレンスに同席し、再入所後の栄養管理について当該医療機関の連携して、二次入所後の栄養ケア計画を作成している。</t>
    <rPh sb="1" eb="4">
      <t>ニュウショシャ</t>
    </rPh>
    <rPh sb="5" eb="7">
      <t>イリョウ</t>
    </rPh>
    <rPh sb="7" eb="9">
      <t>キカン</t>
    </rPh>
    <rPh sb="10" eb="12">
      <t>ニュウイン</t>
    </rPh>
    <rPh sb="14" eb="15">
      <t>タダ</t>
    </rPh>
    <rPh sb="17" eb="20">
      <t>サイニュウショ</t>
    </rPh>
    <rPh sb="22" eb="23">
      <t>サイ</t>
    </rPh>
    <rPh sb="24" eb="26">
      <t>トウショ</t>
    </rPh>
    <rPh sb="27" eb="29">
      <t>シセツ</t>
    </rPh>
    <rPh sb="29" eb="31">
      <t>ニュウショ</t>
    </rPh>
    <rPh sb="31" eb="32">
      <t>ジ</t>
    </rPh>
    <rPh sb="33" eb="35">
      <t>ケイコウ</t>
    </rPh>
    <rPh sb="38" eb="40">
      <t>ショクジ</t>
    </rPh>
    <rPh sb="41" eb="43">
      <t>セッシュ</t>
    </rPh>
    <rPh sb="47" eb="48">
      <t>モノ</t>
    </rPh>
    <rPh sb="50" eb="52">
      <t>ケイカン</t>
    </rPh>
    <rPh sb="52" eb="54">
      <t>エイヨウ</t>
    </rPh>
    <rPh sb="54" eb="55">
      <t>マタ</t>
    </rPh>
    <rPh sb="56" eb="58">
      <t>エンゲ</t>
    </rPh>
    <rPh sb="58" eb="60">
      <t>チョウセイ</t>
    </rPh>
    <rPh sb="60" eb="61">
      <t>ショク</t>
    </rPh>
    <rPh sb="62" eb="64">
      <t>シンキ</t>
    </rPh>
    <rPh sb="64" eb="66">
      <t>ドウニュウ</t>
    </rPh>
    <rPh sb="70" eb="72">
      <t>バアイ</t>
    </rPh>
    <rPh sb="77" eb="79">
      <t>カンリ</t>
    </rPh>
    <rPh sb="79" eb="82">
      <t>エイヨウシ</t>
    </rPh>
    <rPh sb="83" eb="85">
      <t>トウガイ</t>
    </rPh>
    <rPh sb="85" eb="87">
      <t>イリョウ</t>
    </rPh>
    <rPh sb="87" eb="89">
      <t>キカン</t>
    </rPh>
    <rPh sb="91" eb="93">
      <t>エイヨウ</t>
    </rPh>
    <rPh sb="93" eb="95">
      <t>ショクジ</t>
    </rPh>
    <rPh sb="95" eb="97">
      <t>シドウ</t>
    </rPh>
    <rPh sb="97" eb="98">
      <t>マタ</t>
    </rPh>
    <rPh sb="107" eb="109">
      <t>ドウセキ</t>
    </rPh>
    <rPh sb="111" eb="114">
      <t>サイニュウショ</t>
    </rPh>
    <rPh sb="114" eb="115">
      <t>ゴ</t>
    </rPh>
    <rPh sb="116" eb="118">
      <t>エイヨウ</t>
    </rPh>
    <rPh sb="118" eb="120">
      <t>カンリ</t>
    </rPh>
    <rPh sb="124" eb="126">
      <t>トウガイ</t>
    </rPh>
    <rPh sb="126" eb="128">
      <t>イリョウ</t>
    </rPh>
    <rPh sb="128" eb="130">
      <t>キカン</t>
    </rPh>
    <rPh sb="131" eb="133">
      <t>レンケイ</t>
    </rPh>
    <rPh sb="136" eb="138">
      <t>ニジ</t>
    </rPh>
    <rPh sb="138" eb="140">
      <t>ニュウショ</t>
    </rPh>
    <rPh sb="140" eb="141">
      <t>ゴ</t>
    </rPh>
    <rPh sb="142" eb="144">
      <t>エイヨウ</t>
    </rPh>
    <rPh sb="146" eb="148">
      <t>ケイカク</t>
    </rPh>
    <rPh sb="149" eb="151">
      <t>サクセイ</t>
    </rPh>
    <phoneticPr fontId="27"/>
  </si>
  <si>
    <t>　当該施設の併設又は空床利用の短期入所生活介護を利用していた者が日を空けずに引き続き入所した場合、入所直前の短期入所生活介護の利用日数を30日から控除した日数に限り算定している。</t>
    <rPh sb="1" eb="3">
      <t>トウガイ</t>
    </rPh>
    <rPh sb="3" eb="5">
      <t>シセツ</t>
    </rPh>
    <rPh sb="6" eb="8">
      <t>ヘイセツ</t>
    </rPh>
    <rPh sb="8" eb="9">
      <t>マタ</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ヒ</t>
    </rPh>
    <rPh sb="73" eb="75">
      <t>コウジョ</t>
    </rPh>
    <rPh sb="77" eb="79">
      <t>ニッスウ</t>
    </rPh>
    <rPh sb="80" eb="81">
      <t>カギ</t>
    </rPh>
    <rPh sb="82" eb="84">
      <t>サンテイ</t>
    </rPh>
    <phoneticPr fontId="27"/>
  </si>
  <si>
    <t>　入居日から30日を越えて算定していない。</t>
    <rPh sb="1" eb="3">
      <t>ニュウキョ</t>
    </rPh>
    <rPh sb="3" eb="4">
      <t>ビ</t>
    </rPh>
    <rPh sb="8" eb="9">
      <t>ニチ</t>
    </rPh>
    <rPh sb="10" eb="11">
      <t>コ</t>
    </rPh>
    <rPh sb="13" eb="15">
      <t>サンテイ</t>
    </rPh>
    <phoneticPr fontId="27"/>
  </si>
  <si>
    <t>（13）　初期加算</t>
    <rPh sb="5" eb="7">
      <t>ショキ</t>
    </rPh>
    <rPh sb="7" eb="9">
      <t>カサン</t>
    </rPh>
    <phoneticPr fontId="27"/>
  </si>
  <si>
    <t>　外泊時費用を算定している場合には当該加算を算定していない。</t>
    <rPh sb="1" eb="3">
      <t>ガイハク</t>
    </rPh>
    <rPh sb="3" eb="4">
      <t>ジ</t>
    </rPh>
    <rPh sb="4" eb="6">
      <t>ヒヨウ</t>
    </rPh>
    <rPh sb="7" eb="9">
      <t>サンテイ</t>
    </rPh>
    <rPh sb="13" eb="15">
      <t>バアイ</t>
    </rPh>
    <rPh sb="17" eb="19">
      <t>トウガイ</t>
    </rPh>
    <rPh sb="19" eb="21">
      <t>カサン</t>
    </rPh>
    <rPh sb="22" eb="24">
      <t>サンテイ</t>
    </rPh>
    <phoneticPr fontId="27"/>
  </si>
  <si>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また、当該計画に基づく居宅サービスを提供することとし、居宅サービスの提供を行わない場合は算定していない。</t>
    <rPh sb="1" eb="3">
      <t>ガイハク</t>
    </rPh>
    <rPh sb="3" eb="4">
      <t>ジ</t>
    </rPh>
    <rPh sb="4" eb="6">
      <t>ザイタク</t>
    </rPh>
    <rPh sb="11" eb="13">
      <t>テイキョウ</t>
    </rPh>
    <rPh sb="14" eb="15">
      <t>ア</t>
    </rPh>
    <rPh sb="20" eb="22">
      <t>カイゴ</t>
    </rPh>
    <rPh sb="22" eb="24">
      <t>ロウジン</t>
    </rPh>
    <rPh sb="24" eb="26">
      <t>フクシ</t>
    </rPh>
    <rPh sb="26" eb="28">
      <t>シセツ</t>
    </rPh>
    <rPh sb="29" eb="31">
      <t>カイゴ</t>
    </rPh>
    <rPh sb="31" eb="33">
      <t>シエン</t>
    </rPh>
    <rPh sb="33" eb="36">
      <t>センモンイン</t>
    </rPh>
    <rPh sb="38" eb="40">
      <t>ガイハク</t>
    </rPh>
    <rPh sb="40" eb="41">
      <t>ジ</t>
    </rPh>
    <rPh sb="41" eb="43">
      <t>リヨウ</t>
    </rPh>
    <rPh sb="48" eb="49">
      <t>カカ</t>
    </rPh>
    <rPh sb="50" eb="52">
      <t>ザイタク</t>
    </rPh>
    <rPh sb="57" eb="59">
      <t>ケイカク</t>
    </rPh>
    <rPh sb="60" eb="62">
      <t>サクセイ</t>
    </rPh>
    <rPh sb="69" eb="72">
      <t>ジュウギョウシャ</t>
    </rPh>
    <rPh sb="72" eb="73">
      <t>マタ</t>
    </rPh>
    <rPh sb="74" eb="76">
      <t>シテイ</t>
    </rPh>
    <rPh sb="76" eb="78">
      <t>キョタク</t>
    </rPh>
    <rPh sb="82" eb="85">
      <t>ジギョウシャ</t>
    </rPh>
    <rPh sb="85" eb="86">
      <t>トウ</t>
    </rPh>
    <rPh sb="88" eb="90">
      <t>レンラク</t>
    </rPh>
    <rPh sb="90" eb="92">
      <t>チョウセイ</t>
    </rPh>
    <rPh sb="93" eb="94">
      <t>オコナ</t>
    </rPh>
    <rPh sb="98" eb="101">
      <t>リヨウシャ</t>
    </rPh>
    <rPh sb="102" eb="104">
      <t>カノウ</t>
    </rPh>
    <rPh sb="105" eb="106">
      <t>カギ</t>
    </rPh>
    <rPh sb="109" eb="111">
      <t>キョタク</t>
    </rPh>
    <rPh sb="118" eb="119">
      <t>ユウ</t>
    </rPh>
    <rPh sb="121" eb="123">
      <t>ノウリョク</t>
    </rPh>
    <rPh sb="124" eb="125">
      <t>オウ</t>
    </rPh>
    <rPh sb="127" eb="129">
      <t>ジリツ</t>
    </rPh>
    <rPh sb="131" eb="133">
      <t>ニチジョウ</t>
    </rPh>
    <rPh sb="133" eb="135">
      <t>セイカツ</t>
    </rPh>
    <rPh sb="136" eb="137">
      <t>イトナ</t>
    </rPh>
    <rPh sb="147" eb="149">
      <t>ハイリョ</t>
    </rPh>
    <rPh sb="151" eb="153">
      <t>ケイカク</t>
    </rPh>
    <rPh sb="154" eb="156">
      <t>サクセイ</t>
    </rPh>
    <rPh sb="164" eb="166">
      <t>トウガイ</t>
    </rPh>
    <rPh sb="166" eb="168">
      <t>ケイカク</t>
    </rPh>
    <rPh sb="169" eb="170">
      <t>モト</t>
    </rPh>
    <rPh sb="172" eb="174">
      <t>キョタク</t>
    </rPh>
    <rPh sb="179" eb="181">
      <t>テイキョウ</t>
    </rPh>
    <rPh sb="188" eb="190">
      <t>キョタク</t>
    </rPh>
    <rPh sb="195" eb="197">
      <t>テイキョウ</t>
    </rPh>
    <rPh sb="198" eb="199">
      <t>オコナ</t>
    </rPh>
    <rPh sb="202" eb="204">
      <t>バアイ</t>
    </rPh>
    <rPh sb="205" eb="207">
      <t>サンテイ</t>
    </rPh>
    <phoneticPr fontId="27"/>
  </si>
  <si>
    <t>　当該入所者又は家族に対し、当該費用算定の趣旨を十分説明し、同意を得たうえで実施している。</t>
    <rPh sb="1" eb="3">
      <t>トウガイ</t>
    </rPh>
    <rPh sb="3" eb="6">
      <t>ニュウショシャ</t>
    </rPh>
    <rPh sb="6" eb="7">
      <t>マタ</t>
    </rPh>
    <rPh sb="8" eb="10">
      <t>カゾク</t>
    </rPh>
    <rPh sb="11" eb="12">
      <t>タイ</t>
    </rPh>
    <rPh sb="14" eb="16">
      <t>トウガイ</t>
    </rPh>
    <rPh sb="16" eb="18">
      <t>ヒヨウ</t>
    </rPh>
    <rPh sb="18" eb="20">
      <t>サンテイ</t>
    </rPh>
    <rPh sb="21" eb="23">
      <t>シュシ</t>
    </rPh>
    <rPh sb="24" eb="26">
      <t>ジュウブン</t>
    </rPh>
    <rPh sb="26" eb="28">
      <t>セツメイ</t>
    </rPh>
    <rPh sb="30" eb="32">
      <t>ドウイ</t>
    </rPh>
    <rPh sb="33" eb="34">
      <t>エ</t>
    </rPh>
    <rPh sb="38" eb="40">
      <t>ジッシ</t>
    </rPh>
    <phoneticPr fontId="27"/>
  </si>
  <si>
    <t>　外泊時在宅サービスの提供を行うに当たっては、その病状及び身体の状況に照らし、医師、看護・介護職員、支援相談員、介護支援専門員等により、その居宅において在宅サービス利用を行う必要性があるかどうか検討している。</t>
    <rPh sb="1" eb="3">
      <t>ガイハク</t>
    </rPh>
    <rPh sb="3" eb="4">
      <t>ジ</t>
    </rPh>
    <rPh sb="4" eb="6">
      <t>ザイタク</t>
    </rPh>
    <rPh sb="11" eb="13">
      <t>テイキョウ</t>
    </rPh>
    <rPh sb="14" eb="15">
      <t>オコナ</t>
    </rPh>
    <rPh sb="17" eb="18">
      <t>ア</t>
    </rPh>
    <rPh sb="25" eb="27">
      <t>ビョウジョウ</t>
    </rPh>
    <rPh sb="27" eb="28">
      <t>オヨ</t>
    </rPh>
    <rPh sb="29" eb="31">
      <t>シンタイ</t>
    </rPh>
    <rPh sb="32" eb="34">
      <t>ジョウキョウ</t>
    </rPh>
    <rPh sb="35" eb="36">
      <t>テ</t>
    </rPh>
    <rPh sb="39" eb="41">
      <t>イシ</t>
    </rPh>
    <rPh sb="42" eb="44">
      <t>カンゴ</t>
    </rPh>
    <rPh sb="45" eb="47">
      <t>カイゴ</t>
    </rPh>
    <rPh sb="47" eb="49">
      <t>ショクイン</t>
    </rPh>
    <rPh sb="50" eb="52">
      <t>シエン</t>
    </rPh>
    <rPh sb="52" eb="55">
      <t>ソウダンイン</t>
    </rPh>
    <rPh sb="56" eb="58">
      <t>カイゴ</t>
    </rPh>
    <rPh sb="58" eb="60">
      <t>シエン</t>
    </rPh>
    <rPh sb="60" eb="63">
      <t>センモンイン</t>
    </rPh>
    <rPh sb="63" eb="64">
      <t>トウ</t>
    </rPh>
    <rPh sb="70" eb="72">
      <t>キョタク</t>
    </rPh>
    <rPh sb="76" eb="78">
      <t>ザイタク</t>
    </rPh>
    <rPh sb="82" eb="84">
      <t>リヨウ</t>
    </rPh>
    <rPh sb="85" eb="86">
      <t>オコナ</t>
    </rPh>
    <rPh sb="87" eb="89">
      <t>ヒツヨウ</t>
    </rPh>
    <rPh sb="89" eb="90">
      <t>セイ</t>
    </rPh>
    <rPh sb="97" eb="99">
      <t>ケントウ</t>
    </rPh>
    <phoneticPr fontId="27"/>
  </si>
  <si>
    <t>　入所者に対して居宅による外泊を認め、当該入所者が、介護老人福祉施設により提供される在宅サービスを利用した場合に、1か月に６日を限度として所定単位数に代えて算定している。</t>
    <rPh sb="1" eb="4">
      <t>ニュウショシャ</t>
    </rPh>
    <rPh sb="5" eb="6">
      <t>タイ</t>
    </rPh>
    <rPh sb="8" eb="10">
      <t>キョタク</t>
    </rPh>
    <rPh sb="13" eb="15">
      <t>ガイハク</t>
    </rPh>
    <rPh sb="16" eb="17">
      <t>ミト</t>
    </rPh>
    <rPh sb="19" eb="21">
      <t>トウガイ</t>
    </rPh>
    <rPh sb="21" eb="24">
      <t>ニュウショシャ</t>
    </rPh>
    <rPh sb="26" eb="28">
      <t>カイゴ</t>
    </rPh>
    <rPh sb="28" eb="30">
      <t>ロウジン</t>
    </rPh>
    <rPh sb="30" eb="32">
      <t>フクシ</t>
    </rPh>
    <rPh sb="32" eb="34">
      <t>シセツ</t>
    </rPh>
    <rPh sb="37" eb="39">
      <t>テイキョウ</t>
    </rPh>
    <rPh sb="42" eb="44">
      <t>ザイタク</t>
    </rPh>
    <rPh sb="49" eb="51">
      <t>リヨウ</t>
    </rPh>
    <rPh sb="53" eb="55">
      <t>バアイ</t>
    </rPh>
    <rPh sb="59" eb="60">
      <t>ツキ</t>
    </rPh>
    <rPh sb="62" eb="63">
      <t>ニチ</t>
    </rPh>
    <rPh sb="64" eb="66">
      <t>ゲンド</t>
    </rPh>
    <rPh sb="69" eb="71">
      <t>ショテイ</t>
    </rPh>
    <rPh sb="71" eb="74">
      <t>タンイスウ</t>
    </rPh>
    <rPh sb="75" eb="76">
      <t>カ</t>
    </rPh>
    <rPh sb="78" eb="80">
      <t>サンテイ</t>
    </rPh>
    <phoneticPr fontId="27"/>
  </si>
  <si>
    <t>（12）　外泊時在宅サービス利用の費用</t>
    <phoneticPr fontId="27"/>
  </si>
  <si>
    <t>　入院の場合、必要に応じて、入退院の手続きや家族等への連絡調整、情報提供を行っている。</t>
    <rPh sb="1" eb="3">
      <t>ニュウイン</t>
    </rPh>
    <rPh sb="4" eb="6">
      <t>バアイ</t>
    </rPh>
    <rPh sb="7" eb="9">
      <t>ヒツヨウ</t>
    </rPh>
    <rPh sb="10" eb="11">
      <t>オウ</t>
    </rPh>
    <rPh sb="14" eb="17">
      <t>ニュウタイイン</t>
    </rPh>
    <rPh sb="18" eb="20">
      <t>テツヅ</t>
    </rPh>
    <rPh sb="22" eb="25">
      <t>カゾクトウ</t>
    </rPh>
    <rPh sb="27" eb="29">
      <t>レンラク</t>
    </rPh>
    <rPh sb="29" eb="31">
      <t>チョウセイ</t>
    </rPh>
    <rPh sb="32" eb="34">
      <t>ジョウホウ</t>
    </rPh>
    <rPh sb="34" eb="36">
      <t>テイキョウ</t>
    </rPh>
    <phoneticPr fontId="27"/>
  </si>
  <si>
    <t>　当該加算の算定期間中、外泊又は入院した利用者の居室について、短期入所生活介護の利用に供していない。</t>
    <rPh sb="1" eb="3">
      <t>トウガイ</t>
    </rPh>
    <rPh sb="3" eb="5">
      <t>カサン</t>
    </rPh>
    <rPh sb="6" eb="8">
      <t>サンテイ</t>
    </rPh>
    <rPh sb="8" eb="11">
      <t>キカンチュウ</t>
    </rPh>
    <rPh sb="12" eb="14">
      <t>ガイハク</t>
    </rPh>
    <rPh sb="14" eb="15">
      <t>マタ</t>
    </rPh>
    <rPh sb="16" eb="18">
      <t>ニュウイン</t>
    </rPh>
    <rPh sb="20" eb="23">
      <t>リヨウシャ</t>
    </rPh>
    <rPh sb="24" eb="26">
      <t>キョシツ</t>
    </rPh>
    <rPh sb="31" eb="33">
      <t>タンキ</t>
    </rPh>
    <rPh sb="33" eb="35">
      <t>ニュウショ</t>
    </rPh>
    <rPh sb="35" eb="37">
      <t>セイカツ</t>
    </rPh>
    <phoneticPr fontId="27"/>
  </si>
  <si>
    <t>　外泊時費用を算定した日は、施設サービス費及び各種加算を算定していない。</t>
    <rPh sb="1" eb="3">
      <t>ガイハク</t>
    </rPh>
    <rPh sb="3" eb="4">
      <t>ジ</t>
    </rPh>
    <rPh sb="4" eb="6">
      <t>ヒヨウ</t>
    </rPh>
    <rPh sb="7" eb="9">
      <t>サンテイ</t>
    </rPh>
    <rPh sb="11" eb="12">
      <t>ヒ</t>
    </rPh>
    <rPh sb="14" eb="16">
      <t>シセツ</t>
    </rPh>
    <rPh sb="20" eb="21">
      <t>ヒ</t>
    </rPh>
    <rPh sb="21" eb="22">
      <t>オヨ</t>
    </rPh>
    <rPh sb="23" eb="25">
      <t>カクシュ</t>
    </rPh>
    <rPh sb="25" eb="27">
      <t>カサン</t>
    </rPh>
    <rPh sb="28" eb="30">
      <t>サンテイ</t>
    </rPh>
    <phoneticPr fontId="27"/>
  </si>
  <si>
    <t>　併設の医療機関に入院した場合は算定していない。</t>
    <rPh sb="1" eb="3">
      <t>ヘイセツ</t>
    </rPh>
    <rPh sb="4" eb="6">
      <t>イリョウ</t>
    </rPh>
    <rPh sb="6" eb="8">
      <t>キカン</t>
    </rPh>
    <rPh sb="9" eb="11">
      <t>ニュウイン</t>
    </rPh>
    <rPh sb="13" eb="15">
      <t>バアイ</t>
    </rPh>
    <rPh sb="16" eb="18">
      <t>サンテイ</t>
    </rPh>
    <phoneticPr fontId="27"/>
  </si>
  <si>
    <t>　1回の外泊又は入院につき、1か月に６日を限度として算定している（1回の入院又は外泊で月をまたがる場合を除く）。入院又は外泊の初日及び最終日は算定していない。</t>
    <rPh sb="2" eb="3">
      <t>カイ</t>
    </rPh>
    <rPh sb="4" eb="6">
      <t>ガイハク</t>
    </rPh>
    <rPh sb="6" eb="7">
      <t>マタ</t>
    </rPh>
    <rPh sb="8" eb="10">
      <t>ニュウイン</t>
    </rPh>
    <rPh sb="16" eb="17">
      <t>ツキ</t>
    </rPh>
    <rPh sb="19" eb="20">
      <t>ニチ</t>
    </rPh>
    <rPh sb="21" eb="23">
      <t>ゲンド</t>
    </rPh>
    <rPh sb="26" eb="28">
      <t>サンテイ</t>
    </rPh>
    <rPh sb="34" eb="35">
      <t>カイ</t>
    </rPh>
    <rPh sb="36" eb="38">
      <t>ニュウイン</t>
    </rPh>
    <phoneticPr fontId="27"/>
  </si>
  <si>
    <t>（11）　外泊時費用</t>
    <rPh sb="5" eb="7">
      <t>ガイハク</t>
    </rPh>
    <rPh sb="7" eb="8">
      <t>ジ</t>
    </rPh>
    <rPh sb="8" eb="10">
      <t>ヒヨウ</t>
    </rPh>
    <phoneticPr fontId="27"/>
  </si>
  <si>
    <t>（障害者生活支援体制加算（Ⅱ）の場合）
　入所者のうち、上記視覚障害者等である入所者の占める割合が100分の50以上であって、常勤専従の障害者生活支援員を２名以上配置（視覚障害者等である入所者の数が50を超える場合は、常勤専従の障害者生活支援員を２名以上配置し、かつ、障害者生活支援員を常勤換算方法で視覚障害者等である入所者の数を50で除した数に１を加えた数以上配置）している。</t>
    <rPh sb="1" eb="3">
      <t>ショウガイ</t>
    </rPh>
    <rPh sb="3" eb="4">
      <t>シャ</t>
    </rPh>
    <rPh sb="4" eb="6">
      <t>セイカツ</t>
    </rPh>
    <rPh sb="6" eb="8">
      <t>シエン</t>
    </rPh>
    <rPh sb="8" eb="10">
      <t>タイセイ</t>
    </rPh>
    <rPh sb="10" eb="12">
      <t>カサン</t>
    </rPh>
    <rPh sb="16" eb="18">
      <t>バアイ</t>
    </rPh>
    <rPh sb="22" eb="25">
      <t>ニュウショシャ</t>
    </rPh>
    <rPh sb="29" eb="31">
      <t>ジョウキ</t>
    </rPh>
    <rPh sb="31" eb="33">
      <t>シカク</t>
    </rPh>
    <rPh sb="44" eb="45">
      <t>シ</t>
    </rPh>
    <rPh sb="47" eb="49">
      <t>ワリアイ</t>
    </rPh>
    <rPh sb="53" eb="54">
      <t>フン</t>
    </rPh>
    <rPh sb="64" eb="66">
      <t>ジョウキン</t>
    </rPh>
    <rPh sb="66" eb="68">
      <t>センジュウ</t>
    </rPh>
    <rPh sb="72" eb="74">
      <t>セイカツ</t>
    </rPh>
    <rPh sb="74" eb="76">
      <t>シエン</t>
    </rPh>
    <rPh sb="85" eb="87">
      <t>シカク</t>
    </rPh>
    <rPh sb="90" eb="91">
      <t>トウ</t>
    </rPh>
    <rPh sb="98" eb="99">
      <t>カズ</t>
    </rPh>
    <rPh sb="103" eb="104">
      <t>コ</t>
    </rPh>
    <rPh sb="110" eb="112">
      <t>ジョウキン</t>
    </rPh>
    <rPh sb="112" eb="114">
      <t>センジュウ</t>
    </rPh>
    <rPh sb="151" eb="153">
      <t>シカク</t>
    </rPh>
    <rPh sb="156" eb="157">
      <t>トウ</t>
    </rPh>
    <rPh sb="160" eb="163">
      <t>ニュウショシャ</t>
    </rPh>
    <phoneticPr fontId="27"/>
  </si>
  <si>
    <t>（障害者生活支援体制加算（Ⅰ）の場合）
　視覚、聴覚若しくは言語機能に重度の障害のある者又は重度の知的障害者若しくは精神障害者である入所者の数が15以上又は入所者のうち、視覚障害者等である入所者の占める割合が100分の30以上である指定介護老人福祉施設において、視覚障害者等に対する生活支援に関し専門性を有する常勤専従の障害者生活支援員を1名以上配置している。視覚障害者等である入所者の数が50を超える指定介護老人福祉施設にあっては、常勤専従の障害者生活支援員を1名以上配置し、かつ、障害者生活支援員を常勤換算方法で視覚障害者等である入所者の数を50で除した数以上配置している。</t>
    <rPh sb="1" eb="3">
      <t>ショウガイ</t>
    </rPh>
    <rPh sb="3" eb="4">
      <t>シャ</t>
    </rPh>
    <rPh sb="4" eb="6">
      <t>セイカツ</t>
    </rPh>
    <rPh sb="6" eb="8">
      <t>シエン</t>
    </rPh>
    <rPh sb="8" eb="10">
      <t>タイセイ</t>
    </rPh>
    <rPh sb="10" eb="12">
      <t>カサン</t>
    </rPh>
    <rPh sb="16" eb="18">
      <t>バアイ</t>
    </rPh>
    <rPh sb="36" eb="38">
      <t>ジュウド</t>
    </rPh>
    <rPh sb="47" eb="49">
      <t>ジュウド</t>
    </rPh>
    <rPh sb="55" eb="56">
      <t>モ</t>
    </rPh>
    <rPh sb="59" eb="61">
      <t>セイシン</t>
    </rPh>
    <rPh sb="61" eb="63">
      <t>ショウガイ</t>
    </rPh>
    <rPh sb="63" eb="64">
      <t>シャ</t>
    </rPh>
    <rPh sb="77" eb="78">
      <t>マタ</t>
    </rPh>
    <rPh sb="79" eb="82">
      <t>ニュウショシャ</t>
    </rPh>
    <rPh sb="86" eb="88">
      <t>シカク</t>
    </rPh>
    <phoneticPr fontId="27"/>
  </si>
  <si>
    <t>（10）　障害者生活支援体制加算</t>
    <rPh sb="14" eb="16">
      <t>カサン</t>
    </rPh>
    <phoneticPr fontId="27"/>
  </si>
  <si>
    <t>　療養指導を行った記録等を残している。</t>
    <rPh sb="1" eb="3">
      <t>リョウヨウ</t>
    </rPh>
    <rPh sb="3" eb="5">
      <t>シドウ</t>
    </rPh>
    <rPh sb="6" eb="7">
      <t>オコナ</t>
    </rPh>
    <rPh sb="9" eb="12">
      <t>キロクトウ</t>
    </rPh>
    <rPh sb="13" eb="14">
      <t>ノコ</t>
    </rPh>
    <phoneticPr fontId="27"/>
  </si>
  <si>
    <t>　健康管理を行う配置医師が1名であり、当該医師が精神科を担当する医師を兼ねる場合は、配置医師として勤務する回数のうち月４回までは当該加算の対象としていない。</t>
    <rPh sb="1" eb="3">
      <t>ケンコウ</t>
    </rPh>
    <rPh sb="3" eb="5">
      <t>カンリ</t>
    </rPh>
    <rPh sb="6" eb="7">
      <t>オコナ</t>
    </rPh>
    <rPh sb="8" eb="10">
      <t>ハイチ</t>
    </rPh>
    <rPh sb="10" eb="12">
      <t>イシ</t>
    </rPh>
    <rPh sb="14" eb="15">
      <t>メイ</t>
    </rPh>
    <rPh sb="19" eb="21">
      <t>トウガイ</t>
    </rPh>
    <rPh sb="21" eb="23">
      <t>イシ</t>
    </rPh>
    <rPh sb="24" eb="27">
      <t>セイシンカ</t>
    </rPh>
    <rPh sb="28" eb="30">
      <t>タントウ</t>
    </rPh>
    <rPh sb="32" eb="34">
      <t>イシ</t>
    </rPh>
    <rPh sb="35" eb="36">
      <t>カ</t>
    </rPh>
    <phoneticPr fontId="27"/>
  </si>
  <si>
    <t>　上記の精神科を担当する医師によって、常勤専従医師配置加算を算定していない。</t>
    <rPh sb="1" eb="3">
      <t>ジョウキ</t>
    </rPh>
    <rPh sb="4" eb="7">
      <t>セイシンカ</t>
    </rPh>
    <rPh sb="8" eb="10">
      <t>タントウ</t>
    </rPh>
    <rPh sb="12" eb="14">
      <t>イシ</t>
    </rPh>
    <rPh sb="19" eb="21">
      <t>ジョウキン</t>
    </rPh>
    <rPh sb="21" eb="23">
      <t>センジュウ</t>
    </rPh>
    <rPh sb="23" eb="25">
      <t>イシ</t>
    </rPh>
    <rPh sb="25" eb="27">
      <t>ハイチ</t>
    </rPh>
    <rPh sb="27" eb="29">
      <t>カサン</t>
    </rPh>
    <rPh sb="30" eb="32">
      <t>サンテイ</t>
    </rPh>
    <phoneticPr fontId="27"/>
  </si>
  <si>
    <t>　認知症である入所者が全入所者の3分の1以上を占める指定地域密着型介護老人福祉施設において、精神科を担当する医師による定期的な療養指導が月に2回以上行われている。</t>
    <rPh sb="8" eb="9">
      <t>ショ</t>
    </rPh>
    <rPh sb="13" eb="14">
      <t>ショ</t>
    </rPh>
    <rPh sb="28" eb="30">
      <t>チイキ</t>
    </rPh>
    <rPh sb="30" eb="33">
      <t>ミッチャクガタ</t>
    </rPh>
    <phoneticPr fontId="27"/>
  </si>
  <si>
    <t>（９）　精神科医師定期的療養指導加算</t>
    <rPh sb="14" eb="16">
      <t>シドウ</t>
    </rPh>
    <rPh sb="16" eb="18">
      <t>カサン</t>
    </rPh>
    <phoneticPr fontId="27"/>
  </si>
  <si>
    <t>　常勤専従の医師を1名以上配置している。</t>
    <rPh sb="3" eb="5">
      <t>センジュウ</t>
    </rPh>
    <phoneticPr fontId="27"/>
  </si>
  <si>
    <t>（８）　常勤専従医師配置加算</t>
    <rPh sb="4" eb="6">
      <t>ジョウキン</t>
    </rPh>
    <rPh sb="6" eb="8">
      <t>センジュウ</t>
    </rPh>
    <rPh sb="8" eb="10">
      <t>イシ</t>
    </rPh>
    <rPh sb="10" eb="12">
      <t>ハイチ</t>
    </rPh>
    <rPh sb="12" eb="14">
      <t>カサン</t>
    </rPh>
    <phoneticPr fontId="27"/>
  </si>
  <si>
    <t>　認知章行動・心理症状緊急対応加算を算定していない。</t>
    <rPh sb="1" eb="3">
      <t>ニンチ</t>
    </rPh>
    <rPh sb="3" eb="4">
      <t>ショウ</t>
    </rPh>
    <rPh sb="4" eb="6">
      <t>コウドウ</t>
    </rPh>
    <rPh sb="7" eb="9">
      <t>シンリ</t>
    </rPh>
    <rPh sb="9" eb="11">
      <t>ショウジョウ</t>
    </rPh>
    <rPh sb="11" eb="13">
      <t>キンキュウ</t>
    </rPh>
    <rPh sb="13" eb="15">
      <t>タイオウ</t>
    </rPh>
    <rPh sb="15" eb="17">
      <t>カサン</t>
    </rPh>
    <rPh sb="18" eb="20">
      <t>サンテイ</t>
    </rPh>
    <phoneticPr fontId="27"/>
  </si>
  <si>
    <t>　受け入れた若年性認知症入所者ごとに個別の担当者を定めている。</t>
    <rPh sb="13" eb="14">
      <t>ショ</t>
    </rPh>
    <phoneticPr fontId="27"/>
  </si>
  <si>
    <t>　若年性認知症入所(利用)者に対してサービスを行っている。</t>
    <rPh sb="10" eb="12">
      <t>リヨウ</t>
    </rPh>
    <phoneticPr fontId="27"/>
  </si>
  <si>
    <t>（７）　若年性認知症入所（利用）者受入加算</t>
    <rPh sb="4" eb="7">
      <t>ジャクネンセイ</t>
    </rPh>
    <rPh sb="7" eb="9">
      <t>ニンチ</t>
    </rPh>
    <rPh sb="9" eb="10">
      <t>ショウ</t>
    </rPh>
    <rPh sb="10" eb="12">
      <t>ニュウショ</t>
    </rPh>
    <rPh sb="13" eb="15">
      <t>リヨウ</t>
    </rPh>
    <rPh sb="17" eb="19">
      <t>ウケイレ</t>
    </rPh>
    <rPh sb="19" eb="21">
      <t>カサン</t>
    </rPh>
    <phoneticPr fontId="27"/>
  </si>
  <si>
    <t>　評価対象者全員について、評価対象利用期間の初月（以下「評価対象利用開始月」という。）と、当該月の翌月から起算して６か月目（６か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t>
    <phoneticPr fontId="27"/>
  </si>
  <si>
    <t>　評価対象者(当該施設等の評価対象利用期間が６か月を超える者）の総数が10人以上である。</t>
    <phoneticPr fontId="27"/>
  </si>
  <si>
    <t>問1</t>
    <phoneticPr fontId="27"/>
  </si>
  <si>
    <t>（６）ADL維持等加算（Ⅰ）（Ⅱ）</t>
    <rPh sb="6" eb="8">
      <t>イジ</t>
    </rPh>
    <rPh sb="8" eb="9">
      <t>トウ</t>
    </rPh>
    <rPh sb="9" eb="11">
      <t>カサン</t>
    </rPh>
    <phoneticPr fontId="27"/>
  </si>
  <si>
    <t>　個別機能訓練に係る記録（実施時間、訓練内容、担当者等）は利用者ごとに保管され、閲覧可能である。</t>
    <rPh sb="1" eb="3">
      <t>コベツ</t>
    </rPh>
    <rPh sb="3" eb="5">
      <t>キノウ</t>
    </rPh>
    <rPh sb="5" eb="7">
      <t>クンレン</t>
    </rPh>
    <rPh sb="8" eb="9">
      <t>カカ</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phoneticPr fontId="27"/>
  </si>
  <si>
    <t>　開始時及びその3か月に1回以上利用者に対して個別機能訓練計画の内容を説明し記録している。</t>
    <rPh sb="1" eb="3">
      <t>カイシ</t>
    </rPh>
    <rPh sb="3" eb="4">
      <t>ジ</t>
    </rPh>
    <rPh sb="4" eb="5">
      <t>オヨ</t>
    </rPh>
    <rPh sb="10" eb="11">
      <t>ゲツ</t>
    </rPh>
    <rPh sb="13" eb="16">
      <t>カイイジョウ</t>
    </rPh>
    <rPh sb="16" eb="19">
      <t>リヨウシャ</t>
    </rPh>
    <rPh sb="20" eb="21">
      <t>タイ</t>
    </rPh>
    <rPh sb="23" eb="25">
      <t>コベツ</t>
    </rPh>
    <rPh sb="25" eb="27">
      <t>キノウ</t>
    </rPh>
    <rPh sb="27" eb="29">
      <t>クンレン</t>
    </rPh>
    <rPh sb="29" eb="31">
      <t>ケイカク</t>
    </rPh>
    <rPh sb="32" eb="34">
      <t>ナイヨウ</t>
    </rPh>
    <rPh sb="35" eb="37">
      <t>セツメイ</t>
    </rPh>
    <phoneticPr fontId="27"/>
  </si>
  <si>
    <t>　常勤専従の機能訓練指導員の職務に従事する理学療法士、作業療法士、言語聴覚士、看護職員、柔道整復師又はあん摩マッサージ指圧師を1名以上配置している。</t>
    <rPh sb="1" eb="3">
      <t>ジョウキン</t>
    </rPh>
    <rPh sb="3" eb="5">
      <t>センジュウ</t>
    </rPh>
    <phoneticPr fontId="27"/>
  </si>
  <si>
    <t>（５）　個別機能訓練加算</t>
    <rPh sb="4" eb="6">
      <t>コベツ</t>
    </rPh>
    <rPh sb="6" eb="8">
      <t>キノウ</t>
    </rPh>
    <rPh sb="8" eb="10">
      <t>クンレン</t>
    </rPh>
    <rPh sb="10" eb="12">
      <t>カサン</t>
    </rPh>
    <phoneticPr fontId="27"/>
  </si>
  <si>
    <t>　理学療法士等は３か月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0" eb="11">
      <t>ツキ</t>
    </rPh>
    <rPh sb="13" eb="14">
      <t>カイ</t>
    </rPh>
    <rPh sb="14" eb="16">
      <t>イジョウ</t>
    </rPh>
    <rPh sb="16" eb="18">
      <t>シテイ</t>
    </rPh>
    <rPh sb="18" eb="30">
      <t>チイキミッチャクガタツウショカイゴジギョウショ</t>
    </rPh>
    <rPh sb="31" eb="33">
      <t>ホウモン</t>
    </rPh>
    <rPh sb="35" eb="42">
      <t>キノウクンレンシドウイン</t>
    </rPh>
    <phoneticPr fontId="2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</si>
  <si>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1" eb="3">
      <t>キノウ</t>
    </rPh>
    <rPh sb="3" eb="5">
      <t>クンレン</t>
    </rPh>
    <rPh sb="5" eb="8">
      <t>シドウイン</t>
    </rPh>
    <rPh sb="8" eb="9">
      <t>トウ</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5">
      <t>リガクリョウホウシ</t>
    </rPh>
    <rPh sb="65" eb="66">
      <t>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10">
      <t>トウガイリヨウシャ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rPh sb="151" eb="152">
      <t>オコナ</t>
    </rPh>
    <phoneticPr fontId="2"/>
  </si>
  <si>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8">
      <t>イリョウテイキョウシセツ</t>
    </rPh>
    <rPh sb="59" eb="65">
      <t>リガクリョウホウシトウ</t>
    </rPh>
    <rPh sb="67" eb="69">
      <t>トウガイ</t>
    </rPh>
    <rPh sb="69" eb="71">
      <t>シテイ</t>
    </rPh>
    <rPh sb="71" eb="83">
      <t>チイキミッチャクガタツウショカイゴジギョウショ</t>
    </rPh>
    <rPh sb="84" eb="86">
      <t>ホウモン</t>
    </rPh>
    <rPh sb="88" eb="90">
      <t>トウガイ</t>
    </rPh>
    <rPh sb="90" eb="93">
      <t>ジギョウショ</t>
    </rPh>
    <rPh sb="94" eb="96">
      <t>キノウ</t>
    </rPh>
    <rPh sb="96" eb="98">
      <t>クンレン</t>
    </rPh>
    <rPh sb="98" eb="101">
      <t>シドウイン</t>
    </rPh>
    <rPh sb="101" eb="102">
      <t>トウ</t>
    </rPh>
    <rPh sb="103" eb="105">
      <t>キョウドウ</t>
    </rPh>
    <rPh sb="108" eb="111">
      <t>リヨウシャ</t>
    </rPh>
    <rPh sb="112" eb="114">
      <t>シンタイ</t>
    </rPh>
    <rPh sb="115" eb="118">
      <t>ジョウキョウトウ</t>
    </rPh>
    <rPh sb="119" eb="121">
      <t>ヒョウカ</t>
    </rPh>
    <rPh sb="121" eb="122">
      <t>オヨ</t>
    </rPh>
    <rPh sb="123" eb="125">
      <t>コベツ</t>
    </rPh>
    <rPh sb="125" eb="127">
      <t>キノウ</t>
    </rPh>
    <rPh sb="127" eb="129">
      <t>クンレン</t>
    </rPh>
    <rPh sb="129" eb="131">
      <t>ケイカク</t>
    </rPh>
    <rPh sb="132" eb="134">
      <t>サクセイ</t>
    </rPh>
    <rPh sb="135" eb="136">
      <t>オコナ</t>
    </rPh>
    <phoneticPr fontId="2"/>
  </si>
  <si>
    <t>②生活機能向上連携加算（Ⅱ）</t>
    <rPh sb="1" eb="3">
      <t>セイカツ</t>
    </rPh>
    <rPh sb="3" eb="5">
      <t>キノウ</t>
    </rPh>
    <rPh sb="5" eb="7">
      <t>コウジョウ</t>
    </rPh>
    <rPh sb="7" eb="9">
      <t>レンケイ</t>
    </rPh>
    <rPh sb="9" eb="11">
      <t>カサン</t>
    </rPh>
    <phoneticPr fontId="27"/>
  </si>
  <si>
    <t>　機能訓練に関する記録（実施時間、訓練内容、担当者等）は、利用者ごとに保管され、常に当該事業所の機能訓練指導員等により閲覧が可能である。</t>
  </si>
  <si>
    <t>　問１の評価に基づき、個別機能訓練計画の作成の進捗状況等を３か月に１回以上評価し、利用者又はその家族に対し、機能訓練の内容と個別機能訓練の進捗状況等を説明し、必要に応じて訓練の見直し等を行っている。</t>
    <rPh sb="1" eb="2">
      <t>トイ</t>
    </rPh>
    <rPh sb="4" eb="6">
      <t>ヒョウカ</t>
    </rPh>
    <rPh sb="7" eb="8">
      <t>モト</t>
    </rPh>
    <rPh sb="11" eb="13">
      <t>コベツ</t>
    </rPh>
    <rPh sb="13" eb="15">
      <t>キノウ</t>
    </rPh>
    <rPh sb="15" eb="17">
      <t>クンレン</t>
    </rPh>
    <rPh sb="17" eb="19">
      <t>ケイカク</t>
    </rPh>
    <rPh sb="20" eb="22">
      <t>サクセイ</t>
    </rPh>
    <rPh sb="23" eb="25">
      <t>シンチョク</t>
    </rPh>
    <rPh sb="25" eb="27">
      <t>ジョウキョウ</t>
    </rPh>
    <rPh sb="27" eb="28">
      <t>トウ</t>
    </rPh>
    <rPh sb="31" eb="32">
      <t>ツキ</t>
    </rPh>
    <rPh sb="34" eb="35">
      <t>カイ</t>
    </rPh>
    <rPh sb="35" eb="37">
      <t>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9" eb="71">
      <t>シンチョク</t>
    </rPh>
    <rPh sb="71" eb="73">
      <t>ジョウキョウ</t>
    </rPh>
    <rPh sb="73" eb="74">
      <t>トウ</t>
    </rPh>
    <rPh sb="75" eb="77">
      <t>セツメイ</t>
    </rPh>
    <rPh sb="79" eb="81">
      <t>ヒツヨウ</t>
    </rPh>
    <rPh sb="82" eb="83">
      <t>オウ</t>
    </rPh>
    <rPh sb="85" eb="87">
      <t>クンレン</t>
    </rPh>
    <rPh sb="88" eb="90">
      <t>ミナオ</t>
    </rPh>
    <rPh sb="91" eb="92">
      <t>トウ</t>
    </rPh>
    <rPh sb="93" eb="94">
      <t>オコナ</t>
    </rPh>
    <phoneticPr fontId="2"/>
  </si>
  <si>
    <t>　問１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27"/>
  </si>
  <si>
    <t>　問１の個別機能訓練計画の作成にあたっては、指定訪問リハビリテーション事業所、指定通所リハビリテーション事業所又はリハビリテーションを実施している医療提供施設の理学療法士等は、当該利用者のADL（寝返り、起き上がり、移乗、歩行、着衣、入浴、排せつ等）及びIADL(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と連携してICTを活用した動画やテレビ電話を用いて把握した上で、当該指定地域密着型通所介護事業所の機能訓練指導員等に助言を行っている。なお、ICTを活用した動画やテレビ電話を用いる場合においては、理学療法士等がADL及びIADLに関する利用者の状況について適切に把握することができるよう、理学療法士等と機能訓練指導員等で事前に方法等調整している。</t>
    <rPh sb="1" eb="2">
      <t>トイ</t>
    </rPh>
    <rPh sb="4" eb="10">
      <t>コベツキノウクンレン</t>
    </rPh>
    <rPh sb="10" eb="12">
      <t>ケイカク</t>
    </rPh>
    <rPh sb="13" eb="15">
      <t>サクセイ</t>
    </rPh>
    <rPh sb="22" eb="24">
      <t>シテイ</t>
    </rPh>
    <rPh sb="24" eb="26">
      <t>ホウモン</t>
    </rPh>
    <rPh sb="35" eb="38">
      <t>ジギョウショ</t>
    </rPh>
    <rPh sb="39" eb="41">
      <t>シテイ</t>
    </rPh>
    <rPh sb="41" eb="43">
      <t>ツウショ</t>
    </rPh>
    <rPh sb="52" eb="55">
      <t>ジギョウショ</t>
    </rPh>
    <rPh sb="55" eb="56">
      <t>マタ</t>
    </rPh>
    <rPh sb="67" eb="69">
      <t>ジッシ</t>
    </rPh>
    <rPh sb="73" eb="75">
      <t>イリョウ</t>
    </rPh>
    <rPh sb="75" eb="77">
      <t>テイキョウ</t>
    </rPh>
    <rPh sb="77" eb="79">
      <t>シセツ</t>
    </rPh>
    <rPh sb="80" eb="82">
      <t>リガク</t>
    </rPh>
    <rPh sb="82" eb="85">
      <t>リョウホウシ</t>
    </rPh>
    <rPh sb="85" eb="86">
      <t>トウ</t>
    </rPh>
    <rPh sb="88" eb="90">
      <t>トウガイ</t>
    </rPh>
    <rPh sb="90" eb="93">
      <t>リヨウシャ</t>
    </rPh>
    <rPh sb="98" eb="100">
      <t>ネガエ</t>
    </rPh>
    <rPh sb="102" eb="103">
      <t>オ</t>
    </rPh>
    <rPh sb="104" eb="105">
      <t>ア</t>
    </rPh>
    <rPh sb="329" eb="331">
      <t>カツヨウ</t>
    </rPh>
    <rPh sb="333" eb="335">
      <t>ドウガ</t>
    </rPh>
    <rPh sb="339" eb="341">
      <t>デンワ</t>
    </rPh>
    <rPh sb="342" eb="343">
      <t>モチ</t>
    </rPh>
    <rPh sb="345" eb="347">
      <t>バアイ</t>
    </rPh>
    <rPh sb="353" eb="355">
      <t>リガク</t>
    </rPh>
    <rPh sb="355" eb="358">
      <t>リョウホウシ</t>
    </rPh>
    <rPh sb="358" eb="359">
      <t>トウ</t>
    </rPh>
    <rPh sb="363" eb="364">
      <t>オヨ</t>
    </rPh>
    <rPh sb="370" eb="371">
      <t>カン</t>
    </rPh>
    <rPh sb="373" eb="376">
      <t>リヨウシャ</t>
    </rPh>
    <rPh sb="377" eb="379">
      <t>ジョウキョウ</t>
    </rPh>
    <rPh sb="383" eb="385">
      <t>テキセツ</t>
    </rPh>
    <rPh sb="386" eb="388">
      <t>ハアク</t>
    </rPh>
    <rPh sb="399" eb="401">
      <t>リガク</t>
    </rPh>
    <rPh sb="401" eb="404">
      <t>リョウホウシ</t>
    </rPh>
    <rPh sb="404" eb="405">
      <t>トウ</t>
    </rPh>
    <rPh sb="406" eb="408">
      <t>キノウ</t>
    </rPh>
    <rPh sb="408" eb="410">
      <t>クンレン</t>
    </rPh>
    <rPh sb="410" eb="412">
      <t>シドウ</t>
    </rPh>
    <rPh sb="412" eb="413">
      <t>イン</t>
    </rPh>
    <phoneticPr fontId="2"/>
  </si>
  <si>
    <t>　個別機能訓練に基づき、利用者の身体機能又は生活機能の向上を目的とする機能訓練の項目を準備し、機能訓練指導員等が利用者の心身の状況に応じた機能訓練を適切に提供している。</t>
    <rPh sb="1" eb="3">
      <t>コベツ</t>
    </rPh>
    <rPh sb="3" eb="5">
      <t>キノウ</t>
    </rPh>
    <rPh sb="5" eb="7">
      <t>クンレン</t>
    </rPh>
    <rPh sb="8" eb="9">
      <t>モト</t>
    </rPh>
    <rPh sb="12" eb="15">
      <t>リヨウシャ</t>
    </rPh>
    <rPh sb="16" eb="18">
      <t>シンタイ</t>
    </rPh>
    <rPh sb="18" eb="20">
      <t>キノウ</t>
    </rPh>
    <rPh sb="20" eb="21">
      <t>マタ</t>
    </rPh>
    <rPh sb="22" eb="24">
      <t>セイカツ</t>
    </rPh>
    <rPh sb="24" eb="26">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3">
      <t>シドウ</t>
    </rPh>
    <rPh sb="53" eb="54">
      <t>イン</t>
    </rPh>
    <rPh sb="54" eb="55">
      <t>トウ</t>
    </rPh>
    <rPh sb="56" eb="59">
      <t>リヨウシャ</t>
    </rPh>
    <rPh sb="60" eb="62">
      <t>シンシン</t>
    </rPh>
    <rPh sb="63" eb="65">
      <t>ジョウキョウ</t>
    </rPh>
    <rPh sb="66" eb="67">
      <t>オウ</t>
    </rPh>
    <rPh sb="69" eb="71">
      <t>キノウ</t>
    </rPh>
    <rPh sb="71" eb="73">
      <t>クンレン</t>
    </rPh>
    <rPh sb="74" eb="76">
      <t>テキセツ</t>
    </rPh>
    <rPh sb="77" eb="79">
      <t>テイキョウ</t>
    </rPh>
    <phoneticPr fontId="2"/>
  </si>
  <si>
    <t>　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以下同じ。）の理学療法士、作業療法士、言語聴覚士又は医師（以下「理学療法士等」という。）の助言に基づき、当該指定通所介護事業所の機能訓練指導員、看護職員、介護職員、生活相談員その他の職種の者（以下「機能訓練指導員等」という。）が共同してアセスメント、利用者の身体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ビョウイン</t>
    </rPh>
    <rPh sb="67" eb="69">
      <t>キョカ</t>
    </rPh>
    <rPh sb="69" eb="72">
      <t>ビョウショウスウ</t>
    </rPh>
    <phoneticPr fontId="2"/>
  </si>
  <si>
    <t>①生活機能向上連携加算（Ⅰ）</t>
    <rPh sb="1" eb="3">
      <t>セイカツ</t>
    </rPh>
    <rPh sb="3" eb="5">
      <t>キノウ</t>
    </rPh>
    <rPh sb="5" eb="7">
      <t>コウジョウ</t>
    </rPh>
    <rPh sb="7" eb="9">
      <t>レンケイ</t>
    </rPh>
    <rPh sb="9" eb="11">
      <t>カサン</t>
    </rPh>
    <phoneticPr fontId="27"/>
  </si>
  <si>
    <t>（４）　生活機能向上連携加算</t>
    <rPh sb="4" eb="6">
      <t>セイカツ</t>
    </rPh>
    <rPh sb="6" eb="8">
      <t>キノウ</t>
    </rPh>
    <rPh sb="8" eb="10">
      <t>コウジョウ</t>
    </rPh>
    <rPh sb="10" eb="12">
      <t>レンケイ</t>
    </rPh>
    <rPh sb="12" eb="14">
      <t>カサン</t>
    </rPh>
    <phoneticPr fontId="27"/>
  </si>
  <si>
    <t>　夜勤時間帯を通じ看護職員又は①社会福祉士及び介護福祉法施行規則第１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の登録を、④の場合は特定行為業務の登録を受けている。</t>
    <rPh sb="1" eb="3">
      <t>ヤキン</t>
    </rPh>
    <rPh sb="3" eb="5">
      <t>ジカン</t>
    </rPh>
    <rPh sb="5" eb="6">
      <t>タイ</t>
    </rPh>
    <rPh sb="7" eb="8">
      <t>ツウ</t>
    </rPh>
    <rPh sb="9" eb="13">
      <t>カンゴショクイン</t>
    </rPh>
    <rPh sb="13" eb="14">
      <t>マタ</t>
    </rPh>
    <rPh sb="16" eb="18">
      <t>シャカイ</t>
    </rPh>
    <rPh sb="18" eb="20">
      <t>フクシ</t>
    </rPh>
    <rPh sb="20" eb="21">
      <t>シ</t>
    </rPh>
    <rPh sb="21" eb="22">
      <t>オヨ</t>
    </rPh>
    <rPh sb="23" eb="25">
      <t>カイゴ</t>
    </rPh>
    <rPh sb="25" eb="27">
      <t>フクシ</t>
    </rPh>
    <rPh sb="27" eb="28">
      <t>ホウ</t>
    </rPh>
    <rPh sb="28" eb="30">
      <t>シコウ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7">
      <t>トウロクショウ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3">
      <t>ヒト</t>
    </rPh>
    <rPh sb="123" eb="125">
      <t>イジョウ</t>
    </rPh>
    <rPh sb="125" eb="127">
      <t>ハイチ</t>
    </rPh>
    <rPh sb="133" eb="135">
      <t>バアイ</t>
    </rPh>
    <rPh sb="136" eb="138">
      <t>カクタン</t>
    </rPh>
    <rPh sb="138" eb="140">
      <t>キュウイン</t>
    </rPh>
    <phoneticPr fontId="27"/>
  </si>
  <si>
    <t>　経過的ユニット型地域密着型介護老人福祉施設入所者生活介護費を算定している。</t>
    <rPh sb="27" eb="29">
      <t>カイゴ</t>
    </rPh>
    <phoneticPr fontId="27"/>
  </si>
  <si>
    <t>⑧夜勤職員配置加算（Ⅳ）ロ</t>
    <phoneticPr fontId="27"/>
  </si>
  <si>
    <t>　ユニット型地域密着型介護老人福祉施設入所者生活介護費を算定している。</t>
    <rPh sb="24" eb="26">
      <t>カイゴ</t>
    </rPh>
    <phoneticPr fontId="27"/>
  </si>
  <si>
    <t>⑦夜勤職員配置加算（Ⅳ）イ</t>
    <phoneticPr fontId="27"/>
  </si>
  <si>
    <t>⑥夜勤職員配置加算（Ⅲ）イ</t>
    <phoneticPr fontId="27"/>
  </si>
  <si>
    <t>　経過的ユニット型地域密着型介護老人福祉施設入所者生活介護費を算定している。</t>
    <rPh sb="1" eb="4">
      <t>ケイカテキ</t>
    </rPh>
    <rPh sb="8" eb="9">
      <t>ガタ</t>
    </rPh>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rPh sb="29" eb="30">
      <t>ヒ</t>
    </rPh>
    <rPh sb="31" eb="33">
      <t>サンテイ</t>
    </rPh>
    <phoneticPr fontId="27"/>
  </si>
  <si>
    <t>⑤夜勤職員配置加算（Ⅱ）ロ</t>
    <phoneticPr fontId="27"/>
  </si>
  <si>
    <t>　ユニット型地域密着型介護老人福祉施設入所者生活介護費を算定している。</t>
    <rPh sb="5" eb="6">
      <t>ガタ</t>
    </rPh>
    <rPh sb="6" eb="8">
      <t>チイキ</t>
    </rPh>
    <rPh sb="8" eb="11">
      <t>ミッチャクガタ</t>
    </rPh>
    <rPh sb="11" eb="13">
      <t>カイゴ</t>
    </rPh>
    <rPh sb="13" eb="15">
      <t>ロウジン</t>
    </rPh>
    <rPh sb="15" eb="17">
      <t>フクシ</t>
    </rPh>
    <rPh sb="17" eb="19">
      <t>シセツ</t>
    </rPh>
    <rPh sb="19" eb="22">
      <t>ニュウショシャ</t>
    </rPh>
    <rPh sb="22" eb="24">
      <t>セイカツ</t>
    </rPh>
    <rPh sb="24" eb="26">
      <t>カイゴ</t>
    </rPh>
    <rPh sb="26" eb="27">
      <t>ヒ</t>
    </rPh>
    <rPh sb="28" eb="30">
      <t>サンテイ</t>
    </rPh>
    <phoneticPr fontId="27"/>
  </si>
  <si>
    <t>④夜勤職員配置加算（Ⅱ）イ</t>
    <phoneticPr fontId="27"/>
  </si>
  <si>
    <t>　経過的地域密着型介護老人福祉施設入所者生活介護費を算定している。</t>
    <rPh sb="1" eb="4">
      <t>ケイカテキ</t>
    </rPh>
    <rPh sb="4" eb="6">
      <t>チイキ</t>
    </rPh>
    <rPh sb="6" eb="9">
      <t>ミッチャクガタ</t>
    </rPh>
    <rPh sb="9" eb="11">
      <t>カイゴ</t>
    </rPh>
    <rPh sb="11" eb="13">
      <t>ロウジン</t>
    </rPh>
    <rPh sb="13" eb="15">
      <t>フクシ</t>
    </rPh>
    <rPh sb="15" eb="17">
      <t>シセツ</t>
    </rPh>
    <rPh sb="17" eb="20">
      <t>ニュウショシャ</t>
    </rPh>
    <rPh sb="20" eb="22">
      <t>セイカツ</t>
    </rPh>
    <rPh sb="22" eb="24">
      <t>カイゴ</t>
    </rPh>
    <rPh sb="24" eb="25">
      <t>ヒ</t>
    </rPh>
    <rPh sb="26" eb="28">
      <t>サンテイ</t>
    </rPh>
    <phoneticPr fontId="27"/>
  </si>
  <si>
    <t>③夜勤職員配置加算（Ⅰ）ロ</t>
    <rPh sb="1" eb="3">
      <t>ヤキン</t>
    </rPh>
    <phoneticPr fontId="27"/>
  </si>
  <si>
    <t>②夜勤職員配置加算（Ⅰ）イ</t>
    <phoneticPr fontId="27"/>
  </si>
  <si>
    <t>　夜勤を行う介護職員又は看護職員の数が、最低基準を１以上上回っている場合に、次の区分に応じて算定。</t>
    <rPh sb="1" eb="3">
      <t>ヤキン</t>
    </rPh>
    <rPh sb="4" eb="5">
      <t>オコナ</t>
    </rPh>
    <rPh sb="6" eb="8">
      <t>カイゴ</t>
    </rPh>
    <rPh sb="8" eb="10">
      <t>ショクイン</t>
    </rPh>
    <rPh sb="10" eb="11">
      <t>マタ</t>
    </rPh>
    <rPh sb="12" eb="14">
      <t>カンゴ</t>
    </rPh>
    <rPh sb="14" eb="16">
      <t>ショクイン</t>
    </rPh>
    <rPh sb="17" eb="18">
      <t>カズ</t>
    </rPh>
    <rPh sb="20" eb="22">
      <t>サイテイ</t>
    </rPh>
    <rPh sb="22" eb="24">
      <t>キジュン</t>
    </rPh>
    <rPh sb="26" eb="28">
      <t>イジョウ</t>
    </rPh>
    <rPh sb="28" eb="30">
      <t>ウワマワ</t>
    </rPh>
    <rPh sb="34" eb="36">
      <t>バアイ</t>
    </rPh>
    <rPh sb="38" eb="39">
      <t>ツギ</t>
    </rPh>
    <rPh sb="40" eb="42">
      <t>クブン</t>
    </rPh>
    <rPh sb="43" eb="44">
      <t>オウ</t>
    </rPh>
    <rPh sb="46" eb="48">
      <t>サンテイ</t>
    </rPh>
    <phoneticPr fontId="27"/>
  </si>
  <si>
    <t>①夜勤職員配置加算　共通</t>
    <rPh sb="10" eb="12">
      <t>キョウツウ</t>
    </rPh>
    <phoneticPr fontId="27"/>
  </si>
  <si>
    <t>（３）　夜勤職員配置加算</t>
    <rPh sb="4" eb="6">
      <t>ヤキン</t>
    </rPh>
    <rPh sb="6" eb="10">
      <t>ショクインハイチ</t>
    </rPh>
    <rPh sb="10" eb="12">
      <t>カサン</t>
    </rPh>
    <phoneticPr fontId="27"/>
  </si>
  <si>
    <t>⑤看護体制加算（Ⅱ）ロ</t>
    <rPh sb="1" eb="3">
      <t>カンゴ</t>
    </rPh>
    <rPh sb="3" eb="5">
      <t>タイセイ</t>
    </rPh>
    <rPh sb="5" eb="7">
      <t>カサン</t>
    </rPh>
    <phoneticPr fontId="27"/>
  </si>
  <si>
    <t>　地域密着型介護老人福祉施設入所生活介護費又はユニット型地域密着型介護老人福祉施設生活介護費を算定している。</t>
    <rPh sb="1" eb="3">
      <t>チイキ</t>
    </rPh>
    <rPh sb="3" eb="6">
      <t>ミッチャクガタ</t>
    </rPh>
    <rPh sb="6" eb="8">
      <t>カイゴ</t>
    </rPh>
    <rPh sb="8" eb="10">
      <t>ロウジン</t>
    </rPh>
    <rPh sb="10" eb="12">
      <t>フクシ</t>
    </rPh>
    <rPh sb="12" eb="14">
      <t>シセツ</t>
    </rPh>
    <rPh sb="14" eb="16">
      <t>ニュウショ</t>
    </rPh>
    <rPh sb="16" eb="18">
      <t>セイカツ</t>
    </rPh>
    <rPh sb="18" eb="20">
      <t>カイゴ</t>
    </rPh>
    <rPh sb="20" eb="21">
      <t>ヒ</t>
    </rPh>
    <rPh sb="21" eb="22">
      <t>マタ</t>
    </rPh>
    <rPh sb="27" eb="28">
      <t>ガタ</t>
    </rPh>
    <rPh sb="28" eb="33">
      <t>チイキミッチャクガタ</t>
    </rPh>
    <rPh sb="33" eb="35">
      <t>カイゴ</t>
    </rPh>
    <rPh sb="35" eb="37">
      <t>ロウジン</t>
    </rPh>
    <rPh sb="37" eb="39">
      <t>フクシ</t>
    </rPh>
    <rPh sb="39" eb="41">
      <t>シセツ</t>
    </rPh>
    <rPh sb="41" eb="43">
      <t>セイカツ</t>
    </rPh>
    <rPh sb="43" eb="45">
      <t>カイゴ</t>
    </rPh>
    <rPh sb="45" eb="46">
      <t>ヒ</t>
    </rPh>
    <rPh sb="47" eb="49">
      <t>サンテイ</t>
    </rPh>
    <phoneticPr fontId="27"/>
  </si>
  <si>
    <t>④看護体制加算（Ⅱ）イ</t>
    <rPh sb="1" eb="3">
      <t>カンゴ</t>
    </rPh>
    <rPh sb="3" eb="5">
      <t>タイセイ</t>
    </rPh>
    <rPh sb="5" eb="7">
      <t>カサン</t>
    </rPh>
    <phoneticPr fontId="27"/>
  </si>
  <si>
    <t>　定員超過利用・人員欠如に該当していない。</t>
    <rPh sb="1" eb="3">
      <t>テイイン</t>
    </rPh>
    <rPh sb="3" eb="5">
      <t>チョウカ</t>
    </rPh>
    <rPh sb="5" eb="7">
      <t>リヨウ</t>
    </rPh>
    <rPh sb="8" eb="10">
      <t>ジンイン</t>
    </rPh>
    <rPh sb="10" eb="12">
      <t>ケツジョ</t>
    </rPh>
    <rPh sb="13" eb="15">
      <t>ガイトウ</t>
    </rPh>
    <phoneticPr fontId="27"/>
  </si>
  <si>
    <t>　施設の看護職員により、又は病院、診療所、若しくは訪問看護ステーションの看護職員との連携により、２４時間連絡できる体制を確保している。</t>
    <phoneticPr fontId="27"/>
  </si>
  <si>
    <t>　看護職員を常勤換算法で２名以上配置している。</t>
    <rPh sb="1" eb="3">
      <t>カンゴ</t>
    </rPh>
    <rPh sb="3" eb="5">
      <t>ショクイン</t>
    </rPh>
    <rPh sb="6" eb="8">
      <t>ジョウキン</t>
    </rPh>
    <rPh sb="8" eb="10">
      <t>カンサン</t>
    </rPh>
    <rPh sb="10" eb="11">
      <t>ホウ</t>
    </rPh>
    <rPh sb="13" eb="14">
      <t>メイ</t>
    </rPh>
    <rPh sb="14" eb="16">
      <t>イジョウ</t>
    </rPh>
    <rPh sb="16" eb="18">
      <t>ハイチ</t>
    </rPh>
    <phoneticPr fontId="27"/>
  </si>
  <si>
    <t>③看護体制加算（Ⅱ）イ・ロ　共通</t>
    <rPh sb="1" eb="3">
      <t>カンゴ</t>
    </rPh>
    <rPh sb="3" eb="5">
      <t>タイセイ</t>
    </rPh>
    <rPh sb="5" eb="7">
      <t>カサン</t>
    </rPh>
    <rPh sb="14" eb="16">
      <t>キョウツウ</t>
    </rPh>
    <phoneticPr fontId="27"/>
  </si>
  <si>
    <t>②看護体制加算（Ⅰ）ロ</t>
    <rPh sb="1" eb="3">
      <t>カンゴ</t>
    </rPh>
    <rPh sb="3" eb="5">
      <t>タイセイ</t>
    </rPh>
    <rPh sb="5" eb="7">
      <t>カサン</t>
    </rPh>
    <phoneticPr fontId="27"/>
  </si>
  <si>
    <t>（看護体制加算　共通）
　定員超過利用・人員欠如に該当していない。</t>
    <rPh sb="1" eb="3">
      <t>カンゴ</t>
    </rPh>
    <rPh sb="3" eb="5">
      <t>タイセイ</t>
    </rPh>
    <rPh sb="5" eb="7">
      <t>カサン</t>
    </rPh>
    <rPh sb="8" eb="10">
      <t>キョウツウ</t>
    </rPh>
    <rPh sb="13" eb="15">
      <t>テイイン</t>
    </rPh>
    <rPh sb="15" eb="17">
      <t>チョウカ</t>
    </rPh>
    <rPh sb="17" eb="19">
      <t>リヨウ</t>
    </rPh>
    <rPh sb="20" eb="22">
      <t>ジンイン</t>
    </rPh>
    <rPh sb="22" eb="24">
      <t>ケツジョ</t>
    </rPh>
    <rPh sb="25" eb="27">
      <t>ガイトウ</t>
    </rPh>
    <phoneticPr fontId="27"/>
  </si>
  <si>
    <t>　常勤の看護師を1名以上配置している。</t>
    <rPh sb="1" eb="3">
      <t>ジョウキン</t>
    </rPh>
    <rPh sb="4" eb="7">
      <t>カンゴシ</t>
    </rPh>
    <rPh sb="9" eb="10">
      <t>メイ</t>
    </rPh>
    <rPh sb="10" eb="12">
      <t>イジョウ</t>
    </rPh>
    <rPh sb="12" eb="14">
      <t>ハイチ</t>
    </rPh>
    <phoneticPr fontId="27"/>
  </si>
  <si>
    <t>①看護体制加算（Ⅰ）イ</t>
    <rPh sb="1" eb="3">
      <t>カンゴ</t>
    </rPh>
    <rPh sb="3" eb="5">
      <t>タイセイ</t>
    </rPh>
    <rPh sb="5" eb="7">
      <t>カサン</t>
    </rPh>
    <phoneticPr fontId="27"/>
  </si>
  <si>
    <t>（２）　看護体制加算</t>
    <rPh sb="4" eb="6">
      <t>カンゴ</t>
    </rPh>
    <rPh sb="6" eb="8">
      <t>タイセイ</t>
    </rPh>
    <rPh sb="8" eb="10">
      <t>カサン</t>
    </rPh>
    <phoneticPr fontId="27"/>
  </si>
  <si>
    <t>③日常生活継続支援加算Ⅱ</t>
    <phoneticPr fontId="27"/>
  </si>
  <si>
    <t>②日常生活継続支援加算Ⅰ</t>
    <phoneticPr fontId="27"/>
  </si>
  <si>
    <t>①日常生活継続支援加算（Ⅰ）（Ⅱ）　共通</t>
    <rPh sb="1" eb="3">
      <t>ニチジョウ</t>
    </rPh>
    <rPh sb="3" eb="5">
      <t>セイカツ</t>
    </rPh>
    <rPh sb="5" eb="7">
      <t>ケイゾク</t>
    </rPh>
    <rPh sb="7" eb="9">
      <t>シエン</t>
    </rPh>
    <rPh sb="9" eb="11">
      <t>カサン</t>
    </rPh>
    <rPh sb="18" eb="20">
      <t>キョウツウ</t>
    </rPh>
    <phoneticPr fontId="27"/>
  </si>
  <si>
    <t>（１）　日常生活継続支援加算</t>
    <rPh sb="4" eb="6">
      <t>ニチジョウ</t>
    </rPh>
    <rPh sb="6" eb="8">
      <t>セイカツ</t>
    </rPh>
    <rPh sb="8" eb="10">
      <t>ケイゾク</t>
    </rPh>
    <rPh sb="10" eb="12">
      <t>シエン</t>
    </rPh>
    <rPh sb="12" eb="14">
      <t>カサン</t>
    </rPh>
    <phoneticPr fontId="27"/>
  </si>
  <si>
    <t>　利用者に対する指定地域密着型老人福祉施設入所者生活介護の提供に関する次に掲げる記録を整備し、記録の種類に応じて定められた期間、保存している。</t>
    <rPh sb="10" eb="12">
      <t>チイキ</t>
    </rPh>
    <rPh sb="12" eb="15">
      <t>ミッチャクガタ</t>
    </rPh>
    <rPh sb="15" eb="17">
      <t>ロウジン</t>
    </rPh>
    <rPh sb="17" eb="19">
      <t>フクシ</t>
    </rPh>
    <rPh sb="19" eb="21">
      <t>シセツ</t>
    </rPh>
    <rPh sb="21" eb="24">
      <t>ニュウショシャ</t>
    </rPh>
    <rPh sb="24" eb="26">
      <t>セイカツ</t>
    </rPh>
    <rPh sb="26" eb="28">
      <t>カイゴ</t>
    </rPh>
    <phoneticPr fontId="27"/>
  </si>
  <si>
    <t>　従業者、設備及び会計に関する諸記録を整備している。</t>
    <rPh sb="1" eb="4">
      <t>ジュウギョウシャ</t>
    </rPh>
    <rPh sb="5" eb="7">
      <t>セツビ</t>
    </rPh>
    <rPh sb="7" eb="8">
      <t>オヨ</t>
    </rPh>
    <rPh sb="9" eb="11">
      <t>カイケイ</t>
    </rPh>
    <rPh sb="12" eb="13">
      <t>カン</t>
    </rPh>
    <rPh sb="15" eb="16">
      <t>ショ</t>
    </rPh>
    <rPh sb="16" eb="18">
      <t>キロク</t>
    </rPh>
    <rPh sb="19" eb="21">
      <t>セイビ</t>
    </rPh>
    <phoneticPr fontId="27"/>
  </si>
  <si>
    <t>　施設サービスの事業の会計をその他の事業の会計と区分している。</t>
    <rPh sb="1" eb="3">
      <t>シセツ</t>
    </rPh>
    <phoneticPr fontId="27"/>
  </si>
  <si>
    <t>　研修の実施内容について記録している。</t>
    <phoneticPr fontId="27"/>
  </si>
  <si>
    <t>　事業所における虐待の防止のための指針を整備している。</t>
    <phoneticPr fontId="27"/>
  </si>
  <si>
    <t>　事故発生の防止及び発生時の措置を適切に実施するための担当者を配置している。</t>
    <rPh sb="1" eb="3">
      <t>ジコ</t>
    </rPh>
    <rPh sb="3" eb="5">
      <t>ハッセイ</t>
    </rPh>
    <rPh sb="6" eb="8">
      <t>ボウシ</t>
    </rPh>
    <rPh sb="8" eb="9">
      <t>オヨ</t>
    </rPh>
    <rPh sb="10" eb="12">
      <t>ハッセイ</t>
    </rPh>
    <rPh sb="12" eb="13">
      <t>ジ</t>
    </rPh>
    <rPh sb="14" eb="16">
      <t>ソチ</t>
    </rPh>
    <rPh sb="17" eb="19">
      <t>テキセツ</t>
    </rPh>
    <rPh sb="20" eb="22">
      <t>ジッシ</t>
    </rPh>
    <rPh sb="27" eb="30">
      <t>タントウシャ</t>
    </rPh>
    <rPh sb="31" eb="33">
      <t>ハイチ</t>
    </rPh>
    <phoneticPr fontId="27"/>
  </si>
  <si>
    <t>　事故発生の防止のための委員会及び従業者に対する研修を定期的に行っている。</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27"/>
  </si>
  <si>
    <t>　事故が発生した場合の対応及び事故やそれに至る危険性がある事態が生じた場合に、当該事実が報告され、その分析を通した改善策について、従業者に周知徹底を図る体制が整備されている。</t>
    <rPh sb="1" eb="3">
      <t>ジコ</t>
    </rPh>
    <rPh sb="4" eb="6">
      <t>ハッセイ</t>
    </rPh>
    <rPh sb="8" eb="10">
      <t>バアイ</t>
    </rPh>
    <rPh sb="11" eb="13">
      <t>タイオウ</t>
    </rPh>
    <rPh sb="13" eb="14">
      <t>オヨ</t>
    </rPh>
    <rPh sb="15" eb="17">
      <t>ジコ</t>
    </rPh>
    <rPh sb="21" eb="22">
      <t>イタ</t>
    </rPh>
    <rPh sb="23" eb="26">
      <t>キケンセイ</t>
    </rPh>
    <rPh sb="29" eb="31">
      <t>ジタイ</t>
    </rPh>
    <rPh sb="32" eb="33">
      <t>ショウ</t>
    </rPh>
    <rPh sb="35" eb="37">
      <t>バアイ</t>
    </rPh>
    <rPh sb="39" eb="41">
      <t>トウガイ</t>
    </rPh>
    <rPh sb="41" eb="43">
      <t>ジジツ</t>
    </rPh>
    <rPh sb="44" eb="46">
      <t>ホウコク</t>
    </rPh>
    <rPh sb="51" eb="53">
      <t>ブンセキ</t>
    </rPh>
    <rPh sb="54" eb="55">
      <t>トオ</t>
    </rPh>
    <rPh sb="57" eb="60">
      <t>カイゼンサク</t>
    </rPh>
    <rPh sb="65" eb="68">
      <t>ジュウギョウシャ</t>
    </rPh>
    <rPh sb="69" eb="71">
      <t>シュウチ</t>
    </rPh>
    <rPh sb="71" eb="73">
      <t>テッテイ</t>
    </rPh>
    <rPh sb="74" eb="75">
      <t>ハカ</t>
    </rPh>
    <rPh sb="76" eb="78">
      <t>タイセイ</t>
    </rPh>
    <rPh sb="79" eb="81">
      <t>セイビ</t>
    </rPh>
    <phoneticPr fontId="27"/>
  </si>
  <si>
    <t>　事故が発生した場合の対応及び事故やそれに至る危険性がある事態が生じた場合の事実の報告の方法等が記載された事故発生の防止のための指針を整備している。</t>
    <rPh sb="1" eb="3">
      <t>ジコ</t>
    </rPh>
    <rPh sb="4" eb="6">
      <t>ハッセイ</t>
    </rPh>
    <rPh sb="8" eb="10">
      <t>バアイ</t>
    </rPh>
    <rPh sb="11" eb="13">
      <t>タイオウ</t>
    </rPh>
    <rPh sb="13" eb="14">
      <t>オヨ</t>
    </rPh>
    <rPh sb="15" eb="17">
      <t>ジコ</t>
    </rPh>
    <rPh sb="21" eb="22">
      <t>イタ</t>
    </rPh>
    <rPh sb="23" eb="26">
      <t>キケンセイ</t>
    </rPh>
    <rPh sb="29" eb="31">
      <t>ジタイ</t>
    </rPh>
    <rPh sb="32" eb="33">
      <t>ショウ</t>
    </rPh>
    <rPh sb="35" eb="37">
      <t>バアイ</t>
    </rPh>
    <rPh sb="38" eb="40">
      <t>ジジツ</t>
    </rPh>
    <rPh sb="41" eb="43">
      <t>ホウコク</t>
    </rPh>
    <rPh sb="44" eb="46">
      <t>ホウホウ</t>
    </rPh>
    <rPh sb="46" eb="47">
      <t>トウ</t>
    </rPh>
    <rPh sb="48" eb="50">
      <t>キサイ</t>
    </rPh>
    <rPh sb="53" eb="55">
      <t>ジコ</t>
    </rPh>
    <phoneticPr fontId="27"/>
  </si>
  <si>
    <t>　サービスの提供により賠償すべき事故が発生した場合は、損害賠償を速やかに行っている。</t>
    <phoneticPr fontId="27"/>
  </si>
  <si>
    <t>　事業の運営にあたり、地域住民又はその自発的な活動等との連携及び協力を行う等の地域との交流を図っている。</t>
    <phoneticPr fontId="27"/>
  </si>
  <si>
    <t>　上記問2の報告、評価、要望、助言等についての記録を作成し、公表するとともに、当該記録を５年間保存している。</t>
    <rPh sb="1" eb="3">
      <t>ジョウキ</t>
    </rPh>
    <rPh sb="3" eb="4">
      <t>トイ</t>
    </rPh>
    <phoneticPr fontId="27"/>
  </si>
  <si>
    <t>　運営推進会議をおおむね２か月に１回以上開催し、活動状況等を報告して評価を受けるとともに、必要な要望、助言等を聴く機会を設けている。</t>
    <phoneticPr fontId="27"/>
  </si>
  <si>
    <t>　運営推進会議を設置している。※テレビ電話装置等を活用して行うことができるものとする。ただし、利用者等が参加する場合にあっては、テレビ電話装置等の活用について当該利用者等の同意を得なければならない。</t>
    <phoneticPr fontId="27"/>
  </si>
  <si>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27"/>
  </si>
  <si>
    <t>　施設の見やすい場所に、運営規程の概要、従業者の勤務の体制、協力病院、利用料その他のサービスの選択に資すると認められる重要事項を掲示している。</t>
    <phoneticPr fontId="27"/>
  </si>
  <si>
    <t>　新規採用時に感染対策研修を実施している。</t>
    <phoneticPr fontId="27"/>
  </si>
  <si>
    <t>　感染症及び食中毒の予防及びまん延の防止のための対策を検討する委員会を概ね３か月に１回以上開催するとともに、その結果について、介護職員その他の従業者に周知徹底を図っている。</t>
    <rPh sb="35" eb="36">
      <t>オオム</t>
    </rPh>
    <rPh sb="39" eb="40">
      <t>ゲツ</t>
    </rPh>
    <rPh sb="42" eb="45">
      <t>カイイジョウ</t>
    </rPh>
    <phoneticPr fontId="27"/>
  </si>
  <si>
    <t>（３０）　衛生管理等</t>
    <rPh sb="5" eb="7">
      <t>エイセイ</t>
    </rPh>
    <rPh sb="7" eb="9">
      <t>カンリ</t>
    </rPh>
    <rPh sb="9" eb="10">
      <t>トウ</t>
    </rPh>
    <phoneticPr fontId="27"/>
  </si>
  <si>
    <t>　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phoneticPr fontId="27"/>
  </si>
  <si>
    <t>問9</t>
    <phoneticPr fontId="27"/>
  </si>
  <si>
    <t>　介護情報サービスかながわの「災害時被害状況調査用メールアドレス」の登録をしている。</t>
    <phoneticPr fontId="27"/>
  </si>
  <si>
    <t>問8</t>
    <phoneticPr fontId="27"/>
  </si>
  <si>
    <t>　消防法その他の法令等に規定された必要な消火設備、非常災害用設備について定期的に設備点検を受けている。</t>
    <phoneticPr fontId="27"/>
  </si>
  <si>
    <t>問7</t>
    <phoneticPr fontId="27"/>
  </si>
  <si>
    <t>問5</t>
  </si>
  <si>
    <t>　上記で策定されている非常災害対策計画に次の項目がそれぞれ含まれている。</t>
    <phoneticPr fontId="27"/>
  </si>
  <si>
    <t>問4</t>
  </si>
  <si>
    <t>　未策定の計画がある場合、地域の実状に応じた作成の要否を市町村防災部局に確認している。</t>
    <phoneticPr fontId="27"/>
  </si>
  <si>
    <t>問3</t>
  </si>
  <si>
    <t>問2</t>
  </si>
  <si>
    <t>　非常災害に関する具体的計画を立て、非常災害時の関係機関への通報及び連携体制を整備し、それらを定期的に従業者に周知するとともに、定期的に避難、救出その他必要な訓練を行っている。</t>
    <phoneticPr fontId="27"/>
  </si>
  <si>
    <t>（２９）　非常災害対策</t>
    <rPh sb="5" eb="7">
      <t>ヒジョウ</t>
    </rPh>
    <rPh sb="7" eb="9">
      <t>サイガイ</t>
    </rPh>
    <rPh sb="9" eb="11">
      <t>タイサク</t>
    </rPh>
    <phoneticPr fontId="27"/>
  </si>
  <si>
    <t>　災害、虐待その他のやむを得ない事情がある場合を除き、ユニットごとの入居定員及び居室の定員を超えて入居させていない。</t>
    <rPh sb="1" eb="3">
      <t>サイガイ</t>
    </rPh>
    <rPh sb="4" eb="6">
      <t>ギャクタイ</t>
    </rPh>
    <rPh sb="8" eb="9">
      <t>ホカ</t>
    </rPh>
    <rPh sb="13" eb="14">
      <t>エ</t>
    </rPh>
    <rPh sb="16" eb="18">
      <t>ジジョウ</t>
    </rPh>
    <rPh sb="21" eb="23">
      <t>バアイ</t>
    </rPh>
    <rPh sb="24" eb="25">
      <t>ノゾ</t>
    </rPh>
    <rPh sb="34" eb="36">
      <t>ニュウキョ</t>
    </rPh>
    <rPh sb="36" eb="38">
      <t>テイイン</t>
    </rPh>
    <rPh sb="38" eb="39">
      <t>オヨ</t>
    </rPh>
    <rPh sb="40" eb="42">
      <t>キョシツ</t>
    </rPh>
    <rPh sb="43" eb="45">
      <t>テイイン</t>
    </rPh>
    <rPh sb="50" eb="51">
      <t>キョ</t>
    </rPh>
    <phoneticPr fontId="27"/>
  </si>
  <si>
    <t>（２８）　定員の遵守</t>
    <rPh sb="5" eb="7">
      <t>テイイン</t>
    </rPh>
    <rPh sb="8" eb="10">
      <t>ジュンシュ</t>
    </rPh>
    <phoneticPr fontId="27"/>
  </si>
  <si>
    <t>　業務継続計画に、以下の項目を記載している。</t>
    <phoneticPr fontId="27"/>
  </si>
  <si>
    <t>　定期的に業務継続計画の見直しを行い、必要に応じて業務継続計画の変更を行っている。</t>
    <phoneticPr fontId="27"/>
  </si>
  <si>
    <t>　新規採用時には別に研修を実施している。</t>
    <phoneticPr fontId="27"/>
  </si>
  <si>
    <t>　従業者に対し、業務継続計画について周知するとともに、必要な研修及び訓練を定期的に（年２回以上）実施している。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phoneticPr fontId="27"/>
  </si>
  <si>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phoneticPr fontId="27"/>
  </si>
  <si>
    <t>（２７）　業務継続計画の策定等</t>
    <phoneticPr fontId="27"/>
  </si>
  <si>
    <t>　適切な指定地域密着型介護老人福祉施設入所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7"/>
  </si>
  <si>
    <t>　すべての従業者（看護師、准看護師、介護福祉士、介護支援専門員、法第８条第２項に規定する政令で定める者等の資格を有する者その他これに類するものを除く）に対し、認知症介護に係る基礎的な研修を受講させるために必要な措置を講じている。</t>
    <rPh sb="5" eb="8">
      <t>ジュウギョウシャ</t>
    </rPh>
    <rPh sb="9" eb="12">
      <t>カンゴシ</t>
    </rPh>
    <rPh sb="13" eb="17">
      <t>ジュンカンゴシ</t>
    </rPh>
    <rPh sb="18" eb="20">
      <t>カイゴ</t>
    </rPh>
    <rPh sb="20" eb="23">
      <t>フクシシ</t>
    </rPh>
    <rPh sb="24" eb="26">
      <t>カイゴ</t>
    </rPh>
    <rPh sb="26" eb="28">
      <t>シエン</t>
    </rPh>
    <rPh sb="28" eb="31">
      <t>センモンイン</t>
    </rPh>
    <phoneticPr fontId="27"/>
  </si>
  <si>
    <t>　適切なサービスを提供することができるよう、従業者の日々の勤務時間、常勤・非常勤の別、各職員の配置、管理者との兼務関係等を明確にした勤務表を作成している。</t>
    <phoneticPr fontId="27"/>
  </si>
  <si>
    <t>（２６）　勤務体制の確保等</t>
    <phoneticPr fontId="27"/>
  </si>
  <si>
    <t>（２５）　運営規程</t>
    <rPh sb="5" eb="9">
      <t>ウンエイキテイ</t>
    </rPh>
    <phoneticPr fontId="27"/>
  </si>
  <si>
    <t>　計画担当介護支援専門員は、以下の業務を行なっている。</t>
    <phoneticPr fontId="27"/>
  </si>
  <si>
    <t>（２４）　計画担当介護支援専門員の責務</t>
    <phoneticPr fontId="27"/>
  </si>
  <si>
    <t>　従業者全員の雇用契約等の写し、資格証の写しを保管している。</t>
    <rPh sb="1" eb="4">
      <t>ジュウギョウシャ</t>
    </rPh>
    <rPh sb="4" eb="6">
      <t>ゼンイン</t>
    </rPh>
    <rPh sb="7" eb="9">
      <t>コヨウ</t>
    </rPh>
    <rPh sb="9" eb="11">
      <t>ケイヤク</t>
    </rPh>
    <rPh sb="11" eb="12">
      <t>トウ</t>
    </rPh>
    <rPh sb="13" eb="14">
      <t>ウツ</t>
    </rPh>
    <rPh sb="16" eb="18">
      <t>シカク</t>
    </rPh>
    <rPh sb="18" eb="19">
      <t>ショウ</t>
    </rPh>
    <rPh sb="20" eb="21">
      <t>ウツ</t>
    </rPh>
    <rPh sb="23" eb="25">
      <t>ホカン</t>
    </rPh>
    <phoneticPr fontId="27"/>
  </si>
  <si>
    <t>　従業者に運営基準等の法令を遵守させるために必要な指揮命令を行っている。</t>
    <rPh sb="5" eb="7">
      <t>ウンエイ</t>
    </rPh>
    <rPh sb="7" eb="9">
      <t>キジュン</t>
    </rPh>
    <rPh sb="9" eb="10">
      <t>トウ</t>
    </rPh>
    <rPh sb="11" eb="13">
      <t>ホウレイ</t>
    </rPh>
    <phoneticPr fontId="27"/>
  </si>
  <si>
    <t>　当該施設の従業者の管理、業務の実施状況の把握その他の管理を一元的に行っている。</t>
    <phoneticPr fontId="27"/>
  </si>
  <si>
    <t>（２３）　管理者の責務</t>
    <rPh sb="5" eb="8">
      <t>カンリシャ</t>
    </rPh>
    <rPh sb="9" eb="11">
      <t>セキム</t>
    </rPh>
    <phoneticPr fontId="27"/>
  </si>
  <si>
    <t>（２２）　緊急時等の対応</t>
    <rPh sb="5" eb="8">
      <t>キンキュウジ</t>
    </rPh>
    <rPh sb="8" eb="9">
      <t>トウ</t>
    </rPh>
    <rPh sb="10" eb="12">
      <t>タイオウ</t>
    </rPh>
    <phoneticPr fontId="27"/>
  </si>
  <si>
    <t>　サービスを受けている利用者が正当な理由なしにサービスの利用に関する指示に従わず要介護状態の程度を増進させたとき、又は、偽りその他不正な行為によって保険給付を受ける若しくは受けようとしたときは、遅滞なく意見を付してその旨を市に通知している。（事例がない場合は「事例なし」と記入してください。）</t>
    <phoneticPr fontId="27"/>
  </si>
  <si>
    <t>（２１）　利用者に関する市町村への通知</t>
    <phoneticPr fontId="27"/>
  </si>
  <si>
    <t>（１９）　健康管理</t>
    <rPh sb="5" eb="7">
      <t>ケンコウ</t>
    </rPh>
    <rPh sb="7" eb="9">
      <t>カンリ</t>
    </rPh>
    <phoneticPr fontId="27"/>
  </si>
  <si>
    <t>　入所者の口腔の健康の保持を図り、自立した日常生活を営むことができるよう、口腔衛生の管理態勢を整備し、各入所者の状態に応じた口腔衛生の管理を計画的に行っている。</t>
    <phoneticPr fontId="27"/>
  </si>
  <si>
    <t>（１６）　機能訓練</t>
    <rPh sb="5" eb="7">
      <t>キノウ</t>
    </rPh>
    <rPh sb="7" eb="9">
      <t>クンレン</t>
    </rPh>
    <phoneticPr fontId="27"/>
  </si>
  <si>
    <t>（１５）　社会生活上の便宜の提供等</t>
    <phoneticPr fontId="27"/>
  </si>
  <si>
    <t>　積極的に入所者の生活の向上を図ることを趣旨として、常に入所者の心身の状況、その置かれている環境等の的確な把握に努め、入所者又はその家族に対し、その相談に適切に応じるとともに、必要な助言その他の援助を行っている。</t>
    <phoneticPr fontId="27"/>
  </si>
  <si>
    <t>（１４）　相談及び援助</t>
    <phoneticPr fontId="27"/>
  </si>
  <si>
    <t>（１３）　食事</t>
    <rPh sb="5" eb="7">
      <t>ショクジ</t>
    </rPh>
    <phoneticPr fontId="27"/>
  </si>
  <si>
    <t xml:space="preserve">　褥瘡が発生しないよう適切な介護を行うとともに、その発生を予防するための体制を整備している。 </t>
    <phoneticPr fontId="27"/>
  </si>
  <si>
    <t>（１２）　介護</t>
    <rPh sb="5" eb="7">
      <t>カイゴ</t>
    </rPh>
    <phoneticPr fontId="27"/>
  </si>
  <si>
    <t>　計画担当介護支援専門員は、利用者が要介護更新認定、要介護状態区分変更認定を受ける場合、又はサービス計画の変更を行う場合、サービス担当者会議の開催、担当者に対する照会等により、地域密着型施設サービス計画の変更の必要性について、担当者から、専門的な見地からの意見を求めている。</t>
    <rPh sb="14" eb="17">
      <t>リヨウシャ</t>
    </rPh>
    <rPh sb="18" eb="19">
      <t>ヨウ</t>
    </rPh>
    <rPh sb="19" eb="21">
      <t>カイゴ</t>
    </rPh>
    <rPh sb="21" eb="23">
      <t>コウシン</t>
    </rPh>
    <rPh sb="23" eb="25">
      <t>ニンテイ</t>
    </rPh>
    <rPh sb="26" eb="27">
      <t>ヨウ</t>
    </rPh>
    <rPh sb="27" eb="29">
      <t>カイゴ</t>
    </rPh>
    <rPh sb="29" eb="31">
      <t>ジョウタイ</t>
    </rPh>
    <rPh sb="31" eb="33">
      <t>クブン</t>
    </rPh>
    <rPh sb="33" eb="35">
      <t>ヘンコウ</t>
    </rPh>
    <rPh sb="35" eb="37">
      <t>ニンテイ</t>
    </rPh>
    <rPh sb="38" eb="39">
      <t>ウ</t>
    </rPh>
    <rPh sb="41" eb="42">
      <t>バ</t>
    </rPh>
    <phoneticPr fontId="27"/>
  </si>
  <si>
    <t>　計画担当介護支援専門員は、地域密着型施設サービス計画の作成後、地域密着型施設サービス計画の実施状況の把握（モニタリング）を行い、必要に応じて地域密着型施設サービス計画の変更を行っている。</t>
    <phoneticPr fontId="27"/>
  </si>
  <si>
    <t>　計画担当介護支援専門員は、サービス担当者会議の開催、担当者に対する照会等により、地域密着型施設サービス計画の原案の内容について、担当者から、専門的な見地からの意見を求めている。</t>
    <rPh sb="1" eb="3">
      <t>ケイカク</t>
    </rPh>
    <rPh sb="3" eb="5">
      <t>タントウ</t>
    </rPh>
    <rPh sb="5" eb="7">
      <t>カイゴ</t>
    </rPh>
    <rPh sb="7" eb="9">
      <t>シエン</t>
    </rPh>
    <rPh sb="9" eb="12">
      <t>センモンイン</t>
    </rPh>
    <rPh sb="18" eb="21">
      <t>タントウシャ</t>
    </rPh>
    <rPh sb="21" eb="23">
      <t>カイギ</t>
    </rPh>
    <rPh sb="24" eb="26">
      <t>カイサイ</t>
    </rPh>
    <rPh sb="27" eb="30">
      <t>タントウシャ</t>
    </rPh>
    <rPh sb="31" eb="32">
      <t>タイ</t>
    </rPh>
    <rPh sb="34" eb="36">
      <t>ショウカイ</t>
    </rPh>
    <rPh sb="36" eb="37">
      <t>トウ</t>
    </rPh>
    <rPh sb="55" eb="57">
      <t>ゲンアン</t>
    </rPh>
    <rPh sb="58" eb="60">
      <t>ナイヨウ</t>
    </rPh>
    <rPh sb="65" eb="68">
      <t>タントウシャ</t>
    </rPh>
    <rPh sb="71" eb="74">
      <t>センモンテキ</t>
    </rPh>
    <rPh sb="75" eb="77">
      <t>ケンチ</t>
    </rPh>
    <rPh sb="80" eb="82">
      <t>イケン</t>
    </rPh>
    <rPh sb="83" eb="84">
      <t>モト</t>
    </rPh>
    <phoneticPr fontId="27"/>
  </si>
  <si>
    <t>　介護支援専門員に地域密着型施設サービス計画の作成に関する業務を担当させている。</t>
    <rPh sb="1" eb="2">
      <t>カイ</t>
    </rPh>
    <rPh sb="9" eb="11">
      <t>チイキ</t>
    </rPh>
    <rPh sb="11" eb="14">
      <t>ミッチャクガタ</t>
    </rPh>
    <phoneticPr fontId="27"/>
  </si>
  <si>
    <t>（１１）　地域密着型施設サービス計画等の作成</t>
    <rPh sb="18" eb="19">
      <t>トウ</t>
    </rPh>
    <rPh sb="20" eb="22">
      <t>サクセイ</t>
    </rPh>
    <phoneticPr fontId="27"/>
  </si>
  <si>
    <t>　介護職員その他の従業者に対し、身体的拘束等の適正化のための研修を定期的に(年２回以上）実施している。　</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8" eb="39">
      <t>ネン</t>
    </rPh>
    <rPh sb="40" eb="41">
      <t>カイ</t>
    </rPh>
    <rPh sb="41" eb="43">
      <t>イジョウ</t>
    </rPh>
    <rPh sb="44" eb="46">
      <t>ジッシ</t>
    </rPh>
    <phoneticPr fontId="27"/>
  </si>
  <si>
    <t>問15</t>
    <rPh sb="0" eb="1">
      <t>ト</t>
    </rPh>
    <phoneticPr fontId="27"/>
  </si>
  <si>
    <t>　身体的拘束等の適正化のための指針を整備している。　</t>
    <rPh sb="6" eb="7">
      <t>トウ</t>
    </rPh>
    <rPh sb="8" eb="11">
      <t>テキセイカ</t>
    </rPh>
    <rPh sb="15" eb="17">
      <t>シシン</t>
    </rPh>
    <rPh sb="18" eb="20">
      <t>セイビ</t>
    </rPh>
    <phoneticPr fontId="27"/>
  </si>
  <si>
    <t>　身体的拘束等の必要がなくなった場合、すみやかに拘束を解除している。</t>
    <rPh sb="6" eb="7">
      <t>トウ</t>
    </rPh>
    <phoneticPr fontId="27"/>
  </si>
  <si>
    <t>　身体的拘束等を行った場合、常に観察、再検討を行っている。　</t>
    <phoneticPr fontId="27"/>
  </si>
  <si>
    <t>　身体的拘束等を行った場合、その態様及び時間、その際の入所者の心身の状況、緊急やむを得なかった理由を記録している。</t>
    <rPh sb="27" eb="29">
      <t>ニュウショ</t>
    </rPh>
    <phoneticPr fontId="27"/>
  </si>
  <si>
    <t>　入所者や家族に対し、身体的拘束の内容、目的、理由、拘束の時間、時間帯、期間等を詳細に説明し、理解を得ている。</t>
    <rPh sb="13" eb="14">
      <t>テキ</t>
    </rPh>
    <phoneticPr fontId="27"/>
  </si>
  <si>
    <t>　問７の検討結果について記録している。</t>
    <rPh sb="1" eb="2">
      <t>トイ</t>
    </rPh>
    <phoneticPr fontId="27"/>
  </si>
  <si>
    <t>　やむを得ず身体的拘束等を行う場合には、「切迫性」「非代替性」「一時性」のすべてを満たしているか、チームで検討している。（担当者のみで判断している場合は「×」）</t>
    <phoneticPr fontId="27"/>
  </si>
  <si>
    <t>　身体的拘束等を行っている（行った）事例がある。</t>
    <rPh sb="8" eb="9">
      <t>オコナ</t>
    </rPh>
    <phoneticPr fontId="27"/>
  </si>
  <si>
    <t>　やむを得ず身体的拘束等を行う場合の手続き等を定めている。</t>
    <phoneticPr fontId="27"/>
  </si>
  <si>
    <t>　身体的拘束を行わないための計画等の作成や研修等を通じて、身体的拘束による弊害等について各職員に周知するとともに、施設全体で身体的拘束廃止に取り組んでいる。</t>
    <rPh sb="3" eb="4">
      <t>テキ</t>
    </rPh>
    <rPh sb="31" eb="32">
      <t>テキ</t>
    </rPh>
    <rPh sb="64" eb="65">
      <t>テキ</t>
    </rPh>
    <phoneticPr fontId="27"/>
  </si>
  <si>
    <t>　サービスの提供に当たっては、当該入所（利用）者又は他の入所者等の生命又は身体を保護するため緊急やむを得ない場合を除き、身体的拘束その他入所（利用）者の行動を制限する行為を行っていない。</t>
    <rPh sb="20" eb="22">
      <t>リヨウ</t>
    </rPh>
    <phoneticPr fontId="27"/>
  </si>
  <si>
    <t>（１０）　身体拘束廃止</t>
    <rPh sb="5" eb="7">
      <t>シンタイ</t>
    </rPh>
    <rPh sb="7" eb="9">
      <t>コウソク</t>
    </rPh>
    <rPh sb="9" eb="11">
      <t>ハイシ</t>
    </rPh>
    <phoneticPr fontId="27"/>
  </si>
  <si>
    <t>　従業者は、サービス提供に当たっては、懇切丁寧に行うことを旨とし、入所者又はその家族に対して、地域密着型施設サービス計画の目標及び内容並びに行事及び日課等の処遇上必要な事項について、理解しやすいように説明している。</t>
    <phoneticPr fontId="27"/>
  </si>
  <si>
    <t>　地域密着型施設サービス計画に基づき、サービスが漫然かつ画一的なものとならないよう配慮している。</t>
    <phoneticPr fontId="27"/>
  </si>
  <si>
    <t>　地域密着型施設サービス計画に基づき、入所者の要介護状態の軽減又は悪化の防止に資するよう、その者の心身の状況等に応じて、その者の処遇を妥当適切に行なっている。</t>
    <phoneticPr fontId="27"/>
  </si>
  <si>
    <t>（９）　指定地域密着型介護老人福祉施設入所者生活介護の取扱方針</t>
    <phoneticPr fontId="27"/>
  </si>
  <si>
    <t>　法定代理受領サービスでないサービス提供に係る利用料の支払いを受けた場合は、サービスの内容、費用の額その他利用者が保険給付を請求する上で必要と認められる事項を記載したサービス提供証明書を利用者に対して交付している。（事例がない場合は「事例なし」と記入してください。）</t>
    <phoneticPr fontId="27"/>
  </si>
  <si>
    <t>（８）　保険給付の請求のための証明書の交付</t>
    <phoneticPr fontId="27"/>
  </si>
  <si>
    <t>（７）　利用料等の受領</t>
    <rPh sb="4" eb="7">
      <t>リヨウリョウ</t>
    </rPh>
    <rPh sb="7" eb="8">
      <t>トウ</t>
    </rPh>
    <rPh sb="9" eb="11">
      <t>ジュリョウ</t>
    </rPh>
    <phoneticPr fontId="27"/>
  </si>
  <si>
    <t>（６）　サービス提供の記録</t>
    <rPh sb="8" eb="10">
      <t>テイキョウ</t>
    </rPh>
    <rPh sb="11" eb="13">
      <t>キロク</t>
    </rPh>
    <phoneticPr fontId="27"/>
  </si>
  <si>
    <t>　入所者の退所に際しては、居宅サービス計画の作成等の援助に資するため、指定居宅介護支援事業者に対する情報の提供に努めるほか、保健医療サービス又は福祉サービスを提供する者との密接な連携に努めている。</t>
    <phoneticPr fontId="27"/>
  </si>
  <si>
    <t>　問4の検討の結果、居宅において日常生活を営むことができると認められる入所者に対し、その者及びその家族の希望、その者が退所後に置かれることとなる環境等を勘案し、その者の円滑な退所のために必要な援助を行っている。</t>
    <rPh sb="1" eb="2">
      <t>トイ</t>
    </rPh>
    <phoneticPr fontId="27"/>
  </si>
  <si>
    <t>　問4の検討は、生活相談員、介護職員、看護職員、介護支援専門員等の従業者の協議によって行っている。</t>
    <rPh sb="1" eb="2">
      <t>トイ</t>
    </rPh>
    <phoneticPr fontId="27"/>
  </si>
  <si>
    <t>　入所者の心身の状況、その置かれている環境等に照らし、その者が退所して居宅において日常生活を営むことができるかどうかについて定期的に検討している。</t>
    <phoneticPr fontId="27"/>
  </si>
  <si>
    <t>　入所申込者の入所に際しては、その者に係る指定居宅介護支援事業者に対する照会等により、心身の状況、生活歴、病歴、指定居宅サービス等の利用状況等の把握に努めている。</t>
    <phoneticPr fontId="27"/>
  </si>
  <si>
    <t>　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27"/>
  </si>
  <si>
    <t>　サービスの対象としているのは、身体上又は精神上著しい障がいがあるために常時の介護を必要とし、かつ、居宅においてこれを受けることが困難な者である。</t>
    <phoneticPr fontId="27"/>
  </si>
  <si>
    <t>（５）　入退所</t>
    <phoneticPr fontId="27"/>
  </si>
  <si>
    <t>　利用者の要介護認定の更新の申請が、遅くとも当該利用者が受けている要介護認定の有効期間が終了する日の３０日前になされるよう、必要な援助を行っている。</t>
    <phoneticPr fontId="27"/>
  </si>
  <si>
    <t>　入所の際に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7"/>
  </si>
  <si>
    <t>（４）　要介護認定の申請に係る援助</t>
    <phoneticPr fontId="27"/>
  </si>
  <si>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t>
    <phoneticPr fontId="27"/>
  </si>
  <si>
    <t>（３）　サービス提供困難時の対応</t>
    <phoneticPr fontId="27"/>
  </si>
  <si>
    <t>　正当な理由なくサービスの提供を拒んでいませんか。（拒んでいなければ○）</t>
    <phoneticPr fontId="27"/>
  </si>
  <si>
    <t>（２）　提供拒否の禁止</t>
    <phoneticPr fontId="27"/>
  </si>
  <si>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27"/>
  </si>
  <si>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t>
    <rPh sb="25" eb="27">
      <t>リヨウ</t>
    </rPh>
    <phoneticPr fontId="27"/>
  </si>
  <si>
    <t>（1）　内容及び手続の説明及び同意</t>
    <rPh sb="4" eb="6">
      <t>ナイヨウ</t>
    </rPh>
    <rPh sb="6" eb="7">
      <t>オヨ</t>
    </rPh>
    <rPh sb="8" eb="10">
      <t>テツヅ</t>
    </rPh>
    <rPh sb="11" eb="13">
      <t>セツメイ</t>
    </rPh>
    <rPh sb="13" eb="14">
      <t>オヨ</t>
    </rPh>
    <rPh sb="15" eb="17">
      <t>ドウイ</t>
    </rPh>
    <phoneticPr fontId="27"/>
  </si>
  <si>
    <t>（９）　介護支援専門員</t>
    <rPh sb="4" eb="6">
      <t>カイゴ</t>
    </rPh>
    <rPh sb="6" eb="8">
      <t>シエン</t>
    </rPh>
    <rPh sb="8" eb="11">
      <t>センモンイン</t>
    </rPh>
    <phoneticPr fontId="27"/>
  </si>
  <si>
    <t>　理学療法士、作業療法士、言語聴覚士、看護職員、柔道整復師又はあん摩マッサージ指圧師のいずれかの資格を有している。</t>
    <rPh sb="1" eb="3">
      <t>リガク</t>
    </rPh>
    <rPh sb="3" eb="6">
      <t>リョウホウシ</t>
    </rPh>
    <rPh sb="7" eb="9">
      <t>サギョウ</t>
    </rPh>
    <rPh sb="9" eb="11">
      <t>リョウホウ</t>
    </rPh>
    <rPh sb="11" eb="12">
      <t>シ</t>
    </rPh>
    <rPh sb="13" eb="15">
      <t>ゲンゴ</t>
    </rPh>
    <rPh sb="15" eb="17">
      <t>チョウカク</t>
    </rPh>
    <rPh sb="17" eb="18">
      <t>シ</t>
    </rPh>
    <rPh sb="19" eb="21">
      <t>カンゴ</t>
    </rPh>
    <rPh sb="21" eb="23">
      <t>ショクイン</t>
    </rPh>
    <rPh sb="24" eb="26">
      <t>ジュウドウ</t>
    </rPh>
    <rPh sb="26" eb="28">
      <t>セイフク</t>
    </rPh>
    <rPh sb="28" eb="29">
      <t>シ</t>
    </rPh>
    <rPh sb="29" eb="30">
      <t>マタ</t>
    </rPh>
    <rPh sb="33" eb="34">
      <t>マ</t>
    </rPh>
    <rPh sb="39" eb="41">
      <t>シアツ</t>
    </rPh>
    <rPh sb="41" eb="42">
      <t>シ</t>
    </rPh>
    <phoneticPr fontId="27"/>
  </si>
  <si>
    <t>　１以上配置している。
（利用者に必要な機能訓練を行うことが可能な時間数の配置をお願いします。）</t>
    <rPh sb="2" eb="4">
      <t>イジョウ</t>
    </rPh>
    <rPh sb="4" eb="6">
      <t>ハイチ</t>
    </rPh>
    <phoneticPr fontId="27"/>
  </si>
  <si>
    <t>（８）　機能訓練指導員</t>
    <rPh sb="4" eb="6">
      <t>キノウ</t>
    </rPh>
    <rPh sb="6" eb="8">
      <t>クンレン</t>
    </rPh>
    <rPh sb="8" eb="11">
      <t>シドウイン</t>
    </rPh>
    <phoneticPr fontId="27"/>
  </si>
  <si>
    <t>　１以上配置している。</t>
    <rPh sb="2" eb="4">
      <t>イジョウ</t>
    </rPh>
    <rPh sb="4" eb="6">
      <t>ハイチ</t>
    </rPh>
    <phoneticPr fontId="27"/>
  </si>
  <si>
    <t>（７）　栄養士又は管理栄養士</t>
    <rPh sb="4" eb="7">
      <t>エイヨウシ</t>
    </rPh>
    <rPh sb="7" eb="8">
      <t>マタ</t>
    </rPh>
    <rPh sb="9" eb="11">
      <t>カンリ</t>
    </rPh>
    <rPh sb="11" eb="14">
      <t>エイヨウシ</t>
    </rPh>
    <phoneticPr fontId="27"/>
  </si>
  <si>
    <t>　１以上の常勤の介護職員を配置している。</t>
    <rPh sb="2" eb="4">
      <t>イジョウ</t>
    </rPh>
    <rPh sb="5" eb="7">
      <t>ジョウキン</t>
    </rPh>
    <rPh sb="8" eb="10">
      <t>カイゴ</t>
    </rPh>
    <rPh sb="10" eb="12">
      <t>ショクイン</t>
    </rPh>
    <rPh sb="13" eb="15">
      <t>ハイチ</t>
    </rPh>
    <phoneticPr fontId="27"/>
  </si>
  <si>
    <t>（６）　介護職員</t>
    <rPh sb="4" eb="6">
      <t>カイゴ</t>
    </rPh>
    <rPh sb="6" eb="8">
      <t>ショクイン</t>
    </rPh>
    <phoneticPr fontId="27"/>
  </si>
  <si>
    <t>　ユニットごとに常勤のユニットケアリーダー研修を受講した従業者をユニットリーダーとして配置している。</t>
    <rPh sb="21" eb="23">
      <t>ケンシュウ</t>
    </rPh>
    <rPh sb="24" eb="26">
      <t>ジュコウ</t>
    </rPh>
    <rPh sb="28" eb="31">
      <t>ジュウギョウシャ</t>
    </rPh>
    <phoneticPr fontId="27"/>
  </si>
  <si>
    <t>　夜間及び深夜において、２ユニットごとに常時１以上の介護職員又は看護職員を配置している。</t>
    <rPh sb="1" eb="3">
      <t>ヤカン</t>
    </rPh>
    <rPh sb="3" eb="4">
      <t>オヨ</t>
    </rPh>
    <rPh sb="5" eb="7">
      <t>シンヤ</t>
    </rPh>
    <rPh sb="20" eb="22">
      <t>ジョウジ</t>
    </rPh>
    <rPh sb="23" eb="25">
      <t>イジョウ</t>
    </rPh>
    <phoneticPr fontId="27"/>
  </si>
  <si>
    <t>　日中において、ユニットごとに常時１以上の介護職員又は看護職員を配置している。</t>
    <rPh sb="1" eb="3">
      <t>ニッチュウ</t>
    </rPh>
    <rPh sb="15" eb="17">
      <t>ジョウジ</t>
    </rPh>
    <rPh sb="18" eb="20">
      <t>イジョウ</t>
    </rPh>
    <rPh sb="21" eb="23">
      <t>カイゴ</t>
    </rPh>
    <rPh sb="23" eb="25">
      <t>ショクイン</t>
    </rPh>
    <rPh sb="25" eb="26">
      <t>マタ</t>
    </rPh>
    <phoneticPr fontId="27"/>
  </si>
  <si>
    <t>（５）　介護職員又は看護職員</t>
    <rPh sb="4" eb="6">
      <t>カイゴ</t>
    </rPh>
    <rPh sb="6" eb="8">
      <t>ショクイン</t>
    </rPh>
    <rPh sb="8" eb="9">
      <t>マタ</t>
    </rPh>
    <rPh sb="10" eb="12">
      <t>カンゴ</t>
    </rPh>
    <rPh sb="12" eb="14">
      <t>ショクイン</t>
    </rPh>
    <phoneticPr fontId="27"/>
  </si>
  <si>
    <t>　上記の看護職員のうち、１人以上は常勤職員である。</t>
    <rPh sb="1" eb="3">
      <t>ジョウキ</t>
    </rPh>
    <rPh sb="4" eb="6">
      <t>カンゴ</t>
    </rPh>
    <rPh sb="6" eb="8">
      <t>ショクイン</t>
    </rPh>
    <rPh sb="13" eb="14">
      <t>ニン</t>
    </rPh>
    <rPh sb="14" eb="16">
      <t>イジョウ</t>
    </rPh>
    <rPh sb="17" eb="19">
      <t>ジョウキン</t>
    </rPh>
    <rPh sb="19" eb="21">
      <t>ショクイン</t>
    </rPh>
    <phoneticPr fontId="27"/>
  </si>
  <si>
    <t>（４）　看護職員</t>
    <rPh sb="4" eb="6">
      <t>カンゴ</t>
    </rPh>
    <rPh sb="6" eb="8">
      <t>ショクイン</t>
    </rPh>
    <phoneticPr fontId="27"/>
  </si>
  <si>
    <t>　１人以上常勤職員を配置している。</t>
    <phoneticPr fontId="27"/>
  </si>
  <si>
    <t>（３）　生活相談員</t>
    <rPh sb="4" eb="6">
      <t>セイカツ</t>
    </rPh>
    <rPh sb="6" eb="9">
      <t>ソウダンイン</t>
    </rPh>
    <phoneticPr fontId="27"/>
  </si>
  <si>
    <t>　入所者に対し健康管理及び療養上の指導を行うために必要な数を配置している。</t>
    <rPh sb="1" eb="3">
      <t>ニュウショ</t>
    </rPh>
    <rPh sb="5" eb="6">
      <t>タイ</t>
    </rPh>
    <rPh sb="7" eb="9">
      <t>ケンコウ</t>
    </rPh>
    <rPh sb="9" eb="11">
      <t>カンリ</t>
    </rPh>
    <rPh sb="11" eb="12">
      <t>オヨ</t>
    </rPh>
    <rPh sb="13" eb="15">
      <t>リョウヨウ</t>
    </rPh>
    <rPh sb="15" eb="16">
      <t>ジョウ</t>
    </rPh>
    <rPh sb="17" eb="19">
      <t>シドウ</t>
    </rPh>
    <rPh sb="20" eb="21">
      <t>オコナ</t>
    </rPh>
    <rPh sb="25" eb="27">
      <t>ヒツヨウ</t>
    </rPh>
    <rPh sb="28" eb="29">
      <t>スウ</t>
    </rPh>
    <rPh sb="30" eb="32">
      <t>ハイチ</t>
    </rPh>
    <phoneticPr fontId="27"/>
  </si>
  <si>
    <t>（２）　医師</t>
    <rPh sb="4" eb="6">
      <t>イシ</t>
    </rPh>
    <phoneticPr fontId="27"/>
  </si>
  <si>
    <t>（１）　管理者</t>
    <rPh sb="4" eb="7">
      <t>カンリシャ</t>
    </rPh>
    <phoneticPr fontId="27"/>
  </si>
  <si>
    <t>－</t>
    <phoneticPr fontId="27"/>
  </si>
  <si>
    <t>×</t>
    <phoneticPr fontId="27"/>
  </si>
  <si>
    <t>○</t>
    <phoneticPr fontId="27"/>
  </si>
  <si>
    <t>人</t>
    <rPh sb="0" eb="1">
      <t>ニン</t>
    </rPh>
    <phoneticPr fontId="27"/>
  </si>
  <si>
    <t>定員</t>
    <rPh sb="0" eb="2">
      <t>テイイン</t>
    </rPh>
    <phoneticPr fontId="27"/>
  </si>
  <si>
    <t>ＦＡＸ番号</t>
    <rPh sb="3" eb="5">
      <t>バンゴウ</t>
    </rPh>
    <phoneticPr fontId="3"/>
  </si>
  <si>
    <t>電話番号</t>
    <rPh sb="0" eb="2">
      <t>デンワ</t>
    </rPh>
    <rPh sb="2" eb="4">
      <t>バンゴウ</t>
    </rPh>
    <phoneticPr fontId="3"/>
  </si>
  <si>
    <t>連絡先</t>
    <rPh sb="0" eb="2">
      <t>レンラク</t>
    </rPh>
    <rPh sb="2" eb="3">
      <t>サキ</t>
    </rPh>
    <phoneticPr fontId="27"/>
  </si>
  <si>
    <t>〒</t>
    <phoneticPr fontId="27"/>
  </si>
  <si>
    <t>所　在　地</t>
    <rPh sb="0" eb="1">
      <t>トコロ</t>
    </rPh>
    <rPh sb="2" eb="3">
      <t>ザイ</t>
    </rPh>
    <rPh sb="4" eb="5">
      <t>チ</t>
    </rPh>
    <phoneticPr fontId="27"/>
  </si>
  <si>
    <t xml:space="preserve"> 名　　称</t>
  </si>
  <si>
    <t xml:space="preserve"> ふりがな</t>
    <phoneticPr fontId="27"/>
  </si>
  <si>
    <t>事業所番号</t>
  </si>
  <si>
    <t>介護保険</t>
    <phoneticPr fontId="27"/>
  </si>
  <si>
    <t xml:space="preserve"> 事業所</t>
    <rPh sb="1" eb="4">
      <t>ジギョウショ</t>
    </rPh>
    <phoneticPr fontId="27"/>
  </si>
  <si>
    <t>代表者職・氏名</t>
    <rPh sb="0" eb="3">
      <t>ダイヒョウシャ</t>
    </rPh>
    <rPh sb="3" eb="4">
      <t>ショク</t>
    </rPh>
    <rPh sb="5" eb="7">
      <t>シメイ</t>
    </rPh>
    <phoneticPr fontId="27"/>
  </si>
  <si>
    <t>法人名</t>
    <rPh sb="0" eb="2">
      <t>ホウジン</t>
    </rPh>
    <rPh sb="2" eb="3">
      <t>メイ</t>
    </rPh>
    <phoneticPr fontId="27"/>
  </si>
  <si>
    <t>　</t>
  </si>
  <si>
    <t xml:space="preserve"> 令和　　年 　月　  日</t>
    <rPh sb="1" eb="2">
      <t>レイ</t>
    </rPh>
    <rPh sb="2" eb="3">
      <t>ワ</t>
    </rPh>
    <phoneticPr fontId="27"/>
  </si>
  <si>
    <t>点検者（職・氏名）※原則として管理者が行ってください。　</t>
    <phoneticPr fontId="27"/>
  </si>
  <si>
    <t xml:space="preserve"> 点検日</t>
  </si>
  <si>
    <t>【地域密着型介護老人福祉施設（ユニット型）】</t>
    <rPh sb="1" eb="3">
      <t>チイキ</t>
    </rPh>
    <rPh sb="3" eb="6">
      <t>ミッチャクガタ</t>
    </rPh>
    <rPh sb="6" eb="8">
      <t>カイゴ</t>
    </rPh>
    <rPh sb="8" eb="10">
      <t>ロウジン</t>
    </rPh>
    <rPh sb="10" eb="12">
      <t>フクシ</t>
    </rPh>
    <rPh sb="12" eb="14">
      <t>シセツ</t>
    </rPh>
    <rPh sb="19" eb="20">
      <t>カタ</t>
    </rPh>
    <phoneticPr fontId="27"/>
  </si>
  <si>
    <t>定員×９０％を記載→</t>
    <rPh sb="0" eb="2">
      <t>テイイン</t>
    </rPh>
    <rPh sb="7" eb="9">
      <t>キサイ</t>
    </rPh>
    <phoneticPr fontId="29"/>
  </si>
  <si>
    <t>○○年１月１日以降に指定を受けた事業所　　　　　　　　　　　　　　　　　　　（開設からの実績が６ヶ月未満の場合）　　　　　　　　　　　　　　　　　　　　　　　　　定員の９０％で計算を行ってください。</t>
    <rPh sb="2" eb="3">
      <t>ネン</t>
    </rPh>
    <rPh sb="4" eb="5">
      <t>ガツ</t>
    </rPh>
    <rPh sb="6" eb="7">
      <t>ニチ</t>
    </rPh>
    <rPh sb="7" eb="9">
      <t>イコウ</t>
    </rPh>
    <rPh sb="10" eb="12">
      <t>シテイ</t>
    </rPh>
    <rPh sb="13" eb="14">
      <t>ウ</t>
    </rPh>
    <rPh sb="16" eb="19">
      <t>ジギョウショ</t>
    </rPh>
    <rPh sb="39" eb="41">
      <t>カイセツ</t>
    </rPh>
    <rPh sb="44" eb="46">
      <t>ジッセキ</t>
    </rPh>
    <rPh sb="49" eb="50">
      <t>ゲツ</t>
    </rPh>
    <rPh sb="50" eb="52">
      <t>ミマン</t>
    </rPh>
    <rPh sb="53" eb="55">
      <t>バアイ</t>
    </rPh>
    <rPh sb="81" eb="83">
      <t>テイイン</t>
    </rPh>
    <rPh sb="88" eb="90">
      <t>ケイサン</t>
    </rPh>
    <rPh sb="91" eb="92">
      <t>オコナ</t>
    </rPh>
    <phoneticPr fontId="29"/>
  </si>
  <si>
    <t>×</t>
    <phoneticPr fontId="29"/>
  </si>
  <si>
    <t>○○年７月１日～１２月１日に指定を受けた事業所（開設からの実績が６ヶ月以上１２ヶ月未満の場合）　　　　　
直近６ヶ月（１２月～５月）の実績を記載し、計算を行ってください。</t>
    <rPh sb="2" eb="3">
      <t>ネン</t>
    </rPh>
    <rPh sb="4" eb="5">
      <t>ガツ</t>
    </rPh>
    <rPh sb="6" eb="7">
      <t>ニチ</t>
    </rPh>
    <rPh sb="10" eb="11">
      <t>ガツ</t>
    </rPh>
    <rPh sb="12" eb="13">
      <t>ニチ</t>
    </rPh>
    <rPh sb="14" eb="16">
      <t>シテイ</t>
    </rPh>
    <rPh sb="17" eb="18">
      <t>ウ</t>
    </rPh>
    <rPh sb="20" eb="23">
      <t>ジギョウショ</t>
    </rPh>
    <rPh sb="24" eb="26">
      <t>カイセツ</t>
    </rPh>
    <rPh sb="29" eb="31">
      <t>ジッセキ</t>
    </rPh>
    <rPh sb="34" eb="35">
      <t>ゲツ</t>
    </rPh>
    <rPh sb="35" eb="37">
      <t>イジョウ</t>
    </rPh>
    <rPh sb="40" eb="41">
      <t>ゲツ</t>
    </rPh>
    <rPh sb="41" eb="43">
      <t>ミマン</t>
    </rPh>
    <rPh sb="44" eb="46">
      <t>バアイ</t>
    </rPh>
    <rPh sb="53" eb="55">
      <t>チョッキン</t>
    </rPh>
    <rPh sb="57" eb="58">
      <t>ゲツ</t>
    </rPh>
    <rPh sb="61" eb="62">
      <t>ガツ</t>
    </rPh>
    <rPh sb="64" eb="65">
      <t>ガツ</t>
    </rPh>
    <rPh sb="67" eb="69">
      <t>ジッセキ</t>
    </rPh>
    <rPh sb="70" eb="72">
      <t>キサイ</t>
    </rPh>
    <rPh sb="74" eb="76">
      <t>ケイサン</t>
    </rPh>
    <rPh sb="77" eb="78">
      <t>オコナ</t>
    </rPh>
    <phoneticPr fontId="29"/>
  </si>
  <si>
    <t>○○年５月１日～６月１日に指定を受けた事業所　　　　　　　　　　　　　　　　　　　（開設から１年以上の実績がある）　　　　　　　　　　　　　　　　　　　　　　　　　　　　　　　直近1年間（６月～５月）の実績を記載し、計算を行ってください。</t>
    <rPh sb="2" eb="3">
      <t>ネン</t>
    </rPh>
    <rPh sb="4" eb="5">
      <t>ガツ</t>
    </rPh>
    <rPh sb="6" eb="7">
      <t>ニチ</t>
    </rPh>
    <rPh sb="9" eb="10">
      <t>ガツ</t>
    </rPh>
    <rPh sb="11" eb="12">
      <t>ニチ</t>
    </rPh>
    <rPh sb="13" eb="15">
      <t>シテイ</t>
    </rPh>
    <rPh sb="16" eb="17">
      <t>ウ</t>
    </rPh>
    <rPh sb="19" eb="22">
      <t>ジギョウショ</t>
    </rPh>
    <rPh sb="42" eb="44">
      <t>カイセツ</t>
    </rPh>
    <rPh sb="47" eb="50">
      <t>ネンイジョウ</t>
    </rPh>
    <rPh sb="51" eb="53">
      <t>ジッセキ</t>
    </rPh>
    <rPh sb="88" eb="90">
      <t>チョッキン</t>
    </rPh>
    <rPh sb="91" eb="93">
      <t>ネンカン</t>
    </rPh>
    <rPh sb="95" eb="96">
      <t>ガツ</t>
    </rPh>
    <rPh sb="98" eb="99">
      <t>ガツ</t>
    </rPh>
    <rPh sb="101" eb="103">
      <t>ジッセキ</t>
    </rPh>
    <rPh sb="104" eb="106">
      <t>キサイ</t>
    </rPh>
    <rPh sb="108" eb="110">
      <t>ケイサン</t>
    </rPh>
    <rPh sb="111" eb="112">
      <t>オコナ</t>
    </rPh>
    <phoneticPr fontId="29"/>
  </si>
  <si>
    <t>Ｘ</t>
    <phoneticPr fontId="29"/>
  </si>
  <si>
    <t>Ｘ</t>
    <phoneticPr fontId="29"/>
  </si>
  <si>
    <t>○○年４月１日より以前に指定を受けた事業所　　　　　　　　　　　　　　　　　　　（前年度を通して実績がある）　　　　　　　　　　　　　　　　　　　　　　　　　　前年度の実績(４月～３月）を記載し、計算を行ってください。</t>
    <rPh sb="2" eb="3">
      <t>ネン</t>
    </rPh>
    <rPh sb="4" eb="5">
      <t>ガツ</t>
    </rPh>
    <rPh sb="6" eb="7">
      <t>ニチ</t>
    </rPh>
    <rPh sb="9" eb="10">
      <t>イ</t>
    </rPh>
    <rPh sb="10" eb="11">
      <t>マエ</t>
    </rPh>
    <rPh sb="12" eb="14">
      <t>シテイ</t>
    </rPh>
    <rPh sb="15" eb="16">
      <t>ウ</t>
    </rPh>
    <rPh sb="18" eb="21">
      <t>ジギョウショ</t>
    </rPh>
    <rPh sb="41" eb="44">
      <t>ゼンネンド</t>
    </rPh>
    <rPh sb="45" eb="46">
      <t>トオ</t>
    </rPh>
    <rPh sb="48" eb="50">
      <t>ジッセキ</t>
    </rPh>
    <rPh sb="80" eb="83">
      <t>ゼンネンド</t>
    </rPh>
    <rPh sb="84" eb="86">
      <t>ジッセキ</t>
    </rPh>
    <rPh sb="88" eb="89">
      <t>ガツ</t>
    </rPh>
    <rPh sb="91" eb="92">
      <t>ガツ</t>
    </rPh>
    <rPh sb="94" eb="96">
      <t>キサイ</t>
    </rPh>
    <rPh sb="98" eb="100">
      <t>ケイサン</t>
    </rPh>
    <rPh sb="101" eb="102">
      <t>オコナ</t>
    </rPh>
    <phoneticPr fontId="29"/>
  </si>
  <si>
    <t>５月</t>
  </si>
  <si>
    <t>４月</t>
  </si>
  <si>
    <t>３月</t>
  </si>
  <si>
    <t>２月</t>
  </si>
  <si>
    <t>１月</t>
  </si>
  <si>
    <t>１２月</t>
  </si>
  <si>
    <t>１１月</t>
  </si>
  <si>
    <t>１０月</t>
  </si>
  <si>
    <t>９月</t>
  </si>
  <si>
    <t>８月</t>
  </si>
  <si>
    <t>７月</t>
  </si>
  <si>
    <t>６月</t>
  </si>
  <si>
    <t>計（Ａ）</t>
    <rPh sb="0" eb="1">
      <t>ケイ</t>
    </rPh>
    <phoneticPr fontId="29"/>
  </si>
  <si>
    <t>○○年</t>
    <rPh sb="2" eb="3">
      <t>ネン</t>
    </rPh>
    <phoneticPr fontId="29"/>
  </si>
  <si>
    <t>月平均入所者数
（介護老人福祉施設）</t>
    <rPh sb="3" eb="5">
      <t>ニュウショ</t>
    </rPh>
    <rPh sb="9" eb="11">
      <t>カイゴ</t>
    </rPh>
    <rPh sb="11" eb="13">
      <t>ロウジン</t>
    </rPh>
    <rPh sb="13" eb="15">
      <t>フクシ</t>
    </rPh>
    <rPh sb="15" eb="17">
      <t>シセツ</t>
    </rPh>
    <phoneticPr fontId="29"/>
  </si>
  <si>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29"/>
  </si>
  <si>
    <t>計算期間中の１日あたりの平均入所者数（当該計算期間の全入所者の延数÷当該計算期間の日数）を算出してください。</t>
    <rPh sb="0" eb="2">
      <t>ケイサン</t>
    </rPh>
    <rPh sb="2" eb="4">
      <t>キカン</t>
    </rPh>
    <rPh sb="4" eb="5">
      <t>チュウ</t>
    </rPh>
    <rPh sb="14" eb="16">
      <t>ニュウショ</t>
    </rPh>
    <rPh sb="19" eb="21">
      <t>トウガイ</t>
    </rPh>
    <rPh sb="21" eb="23">
      <t>ケイサン</t>
    </rPh>
    <rPh sb="23" eb="25">
      <t>キカン</t>
    </rPh>
    <rPh sb="27" eb="29">
      <t>ニュウショ</t>
    </rPh>
    <rPh sb="36" eb="38">
      <t>ケイサン</t>
    </rPh>
    <rPh sb="38" eb="40">
      <t>キカン</t>
    </rPh>
    <phoneticPr fontId="29"/>
  </si>
  <si>
    <t>(地域密着型介護老人福祉施設（ユニット型）</t>
    <rPh sb="1" eb="3">
      <t>チイキ</t>
    </rPh>
    <rPh sb="3" eb="6">
      <t>ミッチャクガタ</t>
    </rPh>
    <rPh sb="19" eb="20">
      <t>ガタ</t>
    </rPh>
    <phoneticPr fontId="29"/>
  </si>
  <si>
    <t>事業所名称</t>
  </si>
  <si>
    <t>　実施予定時期</t>
    <rPh sb="1" eb="3">
      <t>ジッシ</t>
    </rPh>
    <rPh sb="3" eb="5">
      <t>ヨテイ</t>
    </rPh>
    <rPh sb="5" eb="7">
      <t>ジキ</t>
    </rPh>
    <phoneticPr fontId="27"/>
  </si>
  <si>
    <t>　訓練実施災害</t>
    <rPh sb="1" eb="3">
      <t>クンレン</t>
    </rPh>
    <rPh sb="3" eb="5">
      <t>ジッシ</t>
    </rPh>
    <rPh sb="5" eb="7">
      <t>サイガイ</t>
    </rPh>
    <phoneticPr fontId="27"/>
  </si>
  <si>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27"/>
  </si>
  <si>
    <t>　その他地域の実情を鑑みた災害</t>
    <rPh sb="3" eb="4">
      <t>タ</t>
    </rPh>
    <rPh sb="4" eb="6">
      <t>チイキ</t>
    </rPh>
    <rPh sb="7" eb="9">
      <t>ジツジョウ</t>
    </rPh>
    <rPh sb="10" eb="11">
      <t>カンガ</t>
    </rPh>
    <rPh sb="13" eb="15">
      <t>サイガイ</t>
    </rPh>
    <phoneticPr fontId="27"/>
  </si>
  <si>
    <t>　地震</t>
    <rPh sb="1" eb="3">
      <t>ジシン</t>
    </rPh>
    <phoneticPr fontId="27"/>
  </si>
  <si>
    <t>　水害・土砂災害</t>
    <rPh sb="1" eb="3">
      <t>スイガイ</t>
    </rPh>
    <rPh sb="4" eb="6">
      <t>ドシャ</t>
    </rPh>
    <rPh sb="6" eb="8">
      <t>サイガイ</t>
    </rPh>
    <phoneticPr fontId="27"/>
  </si>
  <si>
    <t>　火災</t>
    <phoneticPr fontId="27"/>
  </si>
  <si>
    <t>問１</t>
    <rPh sb="0" eb="1">
      <t>ト</t>
    </rPh>
    <phoneticPr fontId="27"/>
  </si>
  <si>
    <t>チェック欄</t>
    <rPh sb="4" eb="5">
      <t>ラン</t>
    </rPh>
    <phoneticPr fontId="27"/>
  </si>
  <si>
    <t>２．避難訓練について</t>
    <rPh sb="2" eb="4">
      <t>ヒナン</t>
    </rPh>
    <rPh sb="4" eb="6">
      <t>クンレン</t>
    </rPh>
    <phoneticPr fontId="27"/>
  </si>
  <si>
    <t>　関係機関との連携体制</t>
    <rPh sb="1" eb="3">
      <t>カンケイ</t>
    </rPh>
    <rPh sb="3" eb="5">
      <t>キカン</t>
    </rPh>
    <rPh sb="7" eb="9">
      <t>レンケイ</t>
    </rPh>
    <rPh sb="9" eb="11">
      <t>タイセイ</t>
    </rPh>
    <phoneticPr fontId="27"/>
  </si>
  <si>
    <t>　災害時の人員体制、指揮系統</t>
    <rPh sb="1" eb="3">
      <t>サイガイ</t>
    </rPh>
    <rPh sb="3" eb="4">
      <t>ジ</t>
    </rPh>
    <rPh sb="5" eb="7">
      <t>ジンイン</t>
    </rPh>
    <rPh sb="7" eb="9">
      <t>タイセイ</t>
    </rPh>
    <rPh sb="10" eb="12">
      <t>シキ</t>
    </rPh>
    <rPh sb="12" eb="14">
      <t>ケイトウ</t>
    </rPh>
    <phoneticPr fontId="27"/>
  </si>
  <si>
    <t>　避難方法</t>
    <rPh sb="1" eb="3">
      <t>ヒナン</t>
    </rPh>
    <rPh sb="3" eb="5">
      <t>ホウホウ</t>
    </rPh>
    <phoneticPr fontId="27"/>
  </si>
  <si>
    <t>　避難経路</t>
    <rPh sb="1" eb="3">
      <t>ヒナン</t>
    </rPh>
    <rPh sb="3" eb="5">
      <t>ケイロ</t>
    </rPh>
    <phoneticPr fontId="27"/>
  </si>
  <si>
    <t>問５</t>
    <rPh sb="0" eb="1">
      <t>トイ</t>
    </rPh>
    <phoneticPr fontId="27"/>
  </si>
  <si>
    <t>　避難場所</t>
    <rPh sb="1" eb="3">
      <t>ヒナン</t>
    </rPh>
    <rPh sb="3" eb="5">
      <t>バショ</t>
    </rPh>
    <phoneticPr fontId="27"/>
  </si>
  <si>
    <t>問４</t>
    <rPh sb="0" eb="1">
      <t>ト</t>
    </rPh>
    <phoneticPr fontId="27"/>
  </si>
  <si>
    <t>　避難を開始する時期、判断基準</t>
    <rPh sb="1" eb="3">
      <t>ヒナン</t>
    </rPh>
    <rPh sb="4" eb="6">
      <t>カイシ</t>
    </rPh>
    <rPh sb="8" eb="10">
      <t>ジキ</t>
    </rPh>
    <rPh sb="11" eb="13">
      <t>ハンダン</t>
    </rPh>
    <rPh sb="13" eb="15">
      <t>キジュン</t>
    </rPh>
    <phoneticPr fontId="27"/>
  </si>
  <si>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27"/>
  </si>
  <si>
    <t>　災害に関する情報の入手方法</t>
    <rPh sb="1" eb="3">
      <t>サイガイ</t>
    </rPh>
    <rPh sb="4" eb="5">
      <t>カン</t>
    </rPh>
    <rPh sb="7" eb="9">
      <t>ジョウホウ</t>
    </rPh>
    <rPh sb="10" eb="12">
      <t>ニュウシュ</t>
    </rPh>
    <rPh sb="12" eb="14">
      <t>ホウホウ</t>
    </rPh>
    <phoneticPr fontId="27"/>
  </si>
  <si>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27"/>
  </si>
  <si>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27"/>
  </si>
  <si>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27"/>
  </si>
  <si>
    <t>問３</t>
    <rPh sb="0" eb="1">
      <t>トイ</t>
    </rPh>
    <phoneticPr fontId="27"/>
  </si>
  <si>
    <t>（災害名）</t>
    <rPh sb="1" eb="3">
      <t>サイガイ</t>
    </rPh>
    <rPh sb="3" eb="4">
      <t>メイ</t>
    </rPh>
    <phoneticPr fontId="27"/>
  </si>
  <si>
    <t xml:space="preserve">  ※策定している場合、該当する災害を記入してください。</t>
    <rPh sb="3" eb="5">
      <t>サクテイ</t>
    </rPh>
    <rPh sb="9" eb="11">
      <t>バアイ</t>
    </rPh>
    <rPh sb="12" eb="14">
      <t>ガイトウ</t>
    </rPh>
    <rPh sb="16" eb="18">
      <t>サイガイ</t>
    </rPh>
    <rPh sb="19" eb="21">
      <t>キニュウ</t>
    </rPh>
    <phoneticPr fontId="27"/>
  </si>
  <si>
    <t xml:space="preserve">  その他地域の実情を鑑みた災害</t>
    <rPh sb="4" eb="5">
      <t>タ</t>
    </rPh>
    <rPh sb="5" eb="7">
      <t>チイキ</t>
    </rPh>
    <rPh sb="8" eb="10">
      <t>ジツジョウ</t>
    </rPh>
    <rPh sb="11" eb="12">
      <t>カンガ</t>
    </rPh>
    <rPh sb="14" eb="16">
      <t>サイガイ</t>
    </rPh>
    <phoneticPr fontId="27"/>
  </si>
  <si>
    <t xml:space="preserve">  地震</t>
    <rPh sb="2" eb="4">
      <t>ジシン</t>
    </rPh>
    <phoneticPr fontId="27"/>
  </si>
  <si>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27"/>
  </si>
  <si>
    <t xml:space="preserve">  水害・土砂災害</t>
    <rPh sb="2" eb="4">
      <t>スイガイ</t>
    </rPh>
    <rPh sb="5" eb="7">
      <t>ドシャ</t>
    </rPh>
    <rPh sb="7" eb="9">
      <t>サイガイ</t>
    </rPh>
    <phoneticPr fontId="27"/>
  </si>
  <si>
    <t xml:space="preserve">  火災</t>
    <phoneticPr fontId="27"/>
  </si>
  <si>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27"/>
  </si>
  <si>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27"/>
  </si>
  <si>
    <t>１．非常災害対策計画について</t>
    <rPh sb="2" eb="4">
      <t>ヒジョウ</t>
    </rPh>
    <rPh sb="4" eb="6">
      <t>サイガイ</t>
    </rPh>
    <rPh sb="6" eb="8">
      <t>タイサク</t>
    </rPh>
    <rPh sb="8" eb="9">
      <t>ケイ</t>
    </rPh>
    <rPh sb="9" eb="10">
      <t>ガ</t>
    </rPh>
    <phoneticPr fontId="27"/>
  </si>
  <si>
    <r>
      <t>　●　加　算　</t>
    </r>
    <r>
      <rPr>
        <sz val="11"/>
        <color indexed="8"/>
        <rFont val="UD デジタル 教科書体 N-R"/>
        <family val="1"/>
        <charset val="128"/>
      </rPr>
      <t>（算定している加算の点検を行い、算定していない加算は－を記入してください）</t>
    </r>
    <rPh sb="3" eb="4">
      <t>カ</t>
    </rPh>
    <rPh sb="5" eb="6">
      <t>ザン</t>
    </rPh>
    <rPh sb="8" eb="10">
      <t>サンテイ</t>
    </rPh>
    <rPh sb="14" eb="16">
      <t>カサン</t>
    </rPh>
    <rPh sb="17" eb="19">
      <t>テンケン</t>
    </rPh>
    <rPh sb="20" eb="21">
      <t>オコナ</t>
    </rPh>
    <rPh sb="23" eb="25">
      <t>サンテイ</t>
    </rPh>
    <rPh sb="30" eb="32">
      <t>カサン</t>
    </rPh>
    <rPh sb="35" eb="37">
      <t>キニュウ</t>
    </rPh>
    <phoneticPr fontId="27"/>
  </si>
  <si>
    <r>
      <t>● 減　算　　</t>
    </r>
    <r>
      <rPr>
        <sz val="11"/>
        <color indexed="8"/>
        <rFont val="UD デジタル 教科書体 N-R"/>
        <family val="1"/>
        <charset val="128"/>
      </rPr>
      <t>（減算すべき事実が生じていない場合はーを記載）</t>
    </r>
    <rPh sb="2" eb="3">
      <t>ゲン</t>
    </rPh>
    <rPh sb="4" eb="5">
      <t>ザン</t>
    </rPh>
    <rPh sb="8" eb="10">
      <t>ゲンザン</t>
    </rPh>
    <rPh sb="13" eb="15">
      <t>ジジツ</t>
    </rPh>
    <rPh sb="16" eb="17">
      <t>ショウ</t>
    </rPh>
    <rPh sb="22" eb="24">
      <t>バアイ</t>
    </rPh>
    <rPh sb="27" eb="29">
      <t>キサイ</t>
    </rPh>
    <phoneticPr fontId="27"/>
  </si>
  <si>
    <r>
      <t xml:space="preserve">算定している加算
</t>
    </r>
    <r>
      <rPr>
        <sz val="10"/>
        <rFont val="UD デジタル 教科書体 N-R"/>
        <family val="1"/>
        <charset val="128"/>
      </rPr>
      <t>(届出不要のものを含む。)</t>
    </r>
    <rPh sb="0" eb="2">
      <t>サンテイ</t>
    </rPh>
    <rPh sb="6" eb="8">
      <t>カサン</t>
    </rPh>
    <rPh sb="10" eb="12">
      <t>トドケデ</t>
    </rPh>
    <rPh sb="12" eb="14">
      <t>フヨウ</t>
    </rPh>
    <rPh sb="18" eb="19">
      <t>フク</t>
    </rPh>
    <phoneticPr fontId="27"/>
  </si>
  <si>
    <t>回答欄</t>
    <rPh sb="0" eb="2">
      <t>カイトウ</t>
    </rPh>
    <rPh sb="2" eb="3">
      <t>ラン</t>
    </rPh>
    <phoneticPr fontId="2"/>
  </si>
  <si>
    <t>　管理者として必要な資格等を有している。
　・社会福祉主事任用資格　・社会福祉士　・精神保健福祉士　　
　・介護支援専門員　・介護福祉士　
　・これらと同等以上の能力を有する認められる者</t>
    <rPh sb="1" eb="4">
      <t>カンリシャ</t>
    </rPh>
    <rPh sb="7" eb="9">
      <t>ヒツヨウ</t>
    </rPh>
    <rPh sb="10" eb="12">
      <t>シカク</t>
    </rPh>
    <rPh sb="12" eb="13">
      <t>トウ</t>
    </rPh>
    <rPh sb="14" eb="15">
      <t>ユウ</t>
    </rPh>
    <rPh sb="23" eb="25">
      <t>シャカイ</t>
    </rPh>
    <rPh sb="25" eb="27">
      <t>フクシ</t>
    </rPh>
    <rPh sb="27" eb="29">
      <t>シュジ</t>
    </rPh>
    <rPh sb="29" eb="31">
      <t>ニンヨウ</t>
    </rPh>
    <rPh sb="31" eb="33">
      <t>シカク</t>
    </rPh>
    <rPh sb="35" eb="37">
      <t>シャカイ</t>
    </rPh>
    <rPh sb="37" eb="39">
      <t>フクシ</t>
    </rPh>
    <rPh sb="39" eb="40">
      <t>シ</t>
    </rPh>
    <rPh sb="42" eb="44">
      <t>セイシン</t>
    </rPh>
    <rPh sb="44" eb="46">
      <t>ホケン</t>
    </rPh>
    <rPh sb="46" eb="49">
      <t>フクシシ</t>
    </rPh>
    <rPh sb="54" eb="56">
      <t>カイゴ</t>
    </rPh>
    <rPh sb="56" eb="58">
      <t>シエン</t>
    </rPh>
    <rPh sb="58" eb="61">
      <t>センモンイン</t>
    </rPh>
    <rPh sb="63" eb="65">
      <t>カイゴ</t>
    </rPh>
    <rPh sb="65" eb="68">
      <t>フクシシ</t>
    </rPh>
    <rPh sb="76" eb="78">
      <t>ドウトウ</t>
    </rPh>
    <rPh sb="78" eb="80">
      <t>イジョウ</t>
    </rPh>
    <rPh sb="81" eb="83">
      <t>ノウリョク</t>
    </rPh>
    <rPh sb="84" eb="85">
      <t>ユウ</t>
    </rPh>
    <rPh sb="87" eb="88">
      <t>ミト</t>
    </rPh>
    <rPh sb="92" eb="93">
      <t>モノ</t>
    </rPh>
    <phoneticPr fontId="27"/>
  </si>
  <si>
    <t>　生活相談員として必要な資格を有している。
　・社会福祉主事任用資格　・社会福祉士　・精神保健福祉士　
　・介護支援専門員　・介護福祉士　
　・これらと同等以上の能力を有すると認められる者</t>
    <rPh sb="1" eb="3">
      <t>セイカツ</t>
    </rPh>
    <rPh sb="3" eb="5">
      <t>ソウダン</t>
    </rPh>
    <rPh sb="9" eb="11">
      <t>ヒツヨウ</t>
    </rPh>
    <rPh sb="12" eb="14">
      <t>シカク</t>
    </rPh>
    <rPh sb="15" eb="16">
      <t>ユウ</t>
    </rPh>
    <rPh sb="24" eb="26">
      <t>シャカイ</t>
    </rPh>
    <rPh sb="26" eb="28">
      <t>フクシ</t>
    </rPh>
    <rPh sb="28" eb="30">
      <t>シュジ</t>
    </rPh>
    <rPh sb="30" eb="32">
      <t>ニンヨウ</t>
    </rPh>
    <rPh sb="32" eb="34">
      <t>シカク</t>
    </rPh>
    <rPh sb="36" eb="38">
      <t>シャカイ</t>
    </rPh>
    <rPh sb="38" eb="40">
      <t>フクシ</t>
    </rPh>
    <rPh sb="40" eb="41">
      <t>シ</t>
    </rPh>
    <rPh sb="43" eb="45">
      <t>セイシン</t>
    </rPh>
    <rPh sb="45" eb="47">
      <t>ホケン</t>
    </rPh>
    <rPh sb="47" eb="50">
      <t>フクシシ</t>
    </rPh>
    <rPh sb="54" eb="56">
      <t>カイゴ</t>
    </rPh>
    <rPh sb="56" eb="58">
      <t>シエン</t>
    </rPh>
    <rPh sb="58" eb="61">
      <t>センモンイン</t>
    </rPh>
    <rPh sb="63" eb="65">
      <t>カイゴ</t>
    </rPh>
    <rPh sb="65" eb="68">
      <t>フクシシ</t>
    </rPh>
    <rPh sb="76" eb="78">
      <t>ドウトウ</t>
    </rPh>
    <rPh sb="78" eb="80">
      <t>イジョウ</t>
    </rPh>
    <rPh sb="81" eb="83">
      <t>ノウリョク</t>
    </rPh>
    <rPh sb="84" eb="85">
      <t>ユウ</t>
    </rPh>
    <rPh sb="88" eb="89">
      <t>ミト</t>
    </rPh>
    <rPh sb="93" eb="94">
      <t>モノ</t>
    </rPh>
    <phoneticPr fontId="27"/>
  </si>
  <si>
    <t>　入所者の数に応じて、常勤換算方法で次の人数以上の看護職員を配置している。
　入所者数が　～　３０人以内：　１人　　　３０人超～　５０人以内：２人
　　 ５０人超 ～１３０人以内：　３人　　１３０人超～１８０人以内：４人
　　 以後、５０人又はその端数を増すごとに１を加えた数以上</t>
    <rPh sb="1" eb="4">
      <t>ニュウショシャ</t>
    </rPh>
    <rPh sb="5" eb="6">
      <t>スウ</t>
    </rPh>
    <rPh sb="7" eb="8">
      <t>オウ</t>
    </rPh>
    <rPh sb="11" eb="13">
      <t>ジョウキン</t>
    </rPh>
    <rPh sb="13" eb="15">
      <t>カンサン</t>
    </rPh>
    <rPh sb="15" eb="17">
      <t>ホウホウ</t>
    </rPh>
    <rPh sb="18" eb="19">
      <t>ツギ</t>
    </rPh>
    <rPh sb="20" eb="22">
      <t>ニンズウ</t>
    </rPh>
    <rPh sb="22" eb="24">
      <t>イジョウ</t>
    </rPh>
    <rPh sb="25" eb="27">
      <t>カンゴ</t>
    </rPh>
    <rPh sb="27" eb="29">
      <t>ショクイン</t>
    </rPh>
    <rPh sb="30" eb="32">
      <t>ハイチ</t>
    </rPh>
    <rPh sb="39" eb="42">
      <t>ニュウショシャ</t>
    </rPh>
    <rPh sb="42" eb="43">
      <t>スウ</t>
    </rPh>
    <rPh sb="49" eb="50">
      <t>ニン</t>
    </rPh>
    <rPh sb="50" eb="52">
      <t>イナイ</t>
    </rPh>
    <rPh sb="55" eb="56">
      <t>ニン</t>
    </rPh>
    <rPh sb="61" eb="62">
      <t>ニン</t>
    </rPh>
    <rPh sb="62" eb="63">
      <t>コ</t>
    </rPh>
    <rPh sb="67" eb="68">
      <t>ニン</t>
    </rPh>
    <rPh sb="68" eb="70">
      <t>イナイ</t>
    </rPh>
    <rPh sb="72" eb="73">
      <t>ヒト</t>
    </rPh>
    <rPh sb="79" eb="80">
      <t>ニン</t>
    </rPh>
    <rPh sb="80" eb="81">
      <t>チョウ</t>
    </rPh>
    <rPh sb="86" eb="87">
      <t>ニン</t>
    </rPh>
    <rPh sb="87" eb="89">
      <t>イナイ</t>
    </rPh>
    <rPh sb="92" eb="93">
      <t>ニン</t>
    </rPh>
    <rPh sb="98" eb="99">
      <t>ニン</t>
    </rPh>
    <rPh sb="99" eb="100">
      <t>チョウ</t>
    </rPh>
    <rPh sb="104" eb="105">
      <t>ニン</t>
    </rPh>
    <rPh sb="105" eb="107">
      <t>イナイ</t>
    </rPh>
    <rPh sb="109" eb="110">
      <t>ニン</t>
    </rPh>
    <rPh sb="114" eb="116">
      <t>イゴ</t>
    </rPh>
    <rPh sb="119" eb="120">
      <t>ニン</t>
    </rPh>
    <rPh sb="120" eb="121">
      <t>マタ</t>
    </rPh>
    <rPh sb="124" eb="126">
      <t>ハスウ</t>
    </rPh>
    <rPh sb="127" eb="128">
      <t>マ</t>
    </rPh>
    <rPh sb="134" eb="135">
      <t>クワ</t>
    </rPh>
    <rPh sb="137" eb="138">
      <t>カズ</t>
    </rPh>
    <rPh sb="138" eb="140">
      <t>イジョウ</t>
    </rPh>
    <phoneticPr fontId="27"/>
  </si>
  <si>
    <t>　常勤専従の介護支援専門員を配置している。
（併設する小規模多機能型居宅介護事業所の介護支援専門員により利用者の処遇が適切に行われると認められる場合は、介護支援専門員を置かないことができます。）</t>
    <rPh sb="1" eb="3">
      <t>ジョウキン</t>
    </rPh>
    <rPh sb="3" eb="5">
      <t>センジュウ</t>
    </rPh>
    <rPh sb="6" eb="8">
      <t>カイゴ</t>
    </rPh>
    <rPh sb="8" eb="10">
      <t>シエン</t>
    </rPh>
    <rPh sb="10" eb="13">
      <t>センモンイン</t>
    </rPh>
    <rPh sb="14" eb="16">
      <t>ハイチ</t>
    </rPh>
    <rPh sb="23" eb="25">
      <t>ヘイセツ</t>
    </rPh>
    <rPh sb="27" eb="30">
      <t>ショウキボ</t>
    </rPh>
    <rPh sb="30" eb="34">
      <t>タキノウガタ</t>
    </rPh>
    <rPh sb="34" eb="36">
      <t>キョタク</t>
    </rPh>
    <rPh sb="36" eb="38">
      <t>カイゴ</t>
    </rPh>
    <rPh sb="38" eb="41">
      <t>ジギョウショ</t>
    </rPh>
    <rPh sb="42" eb="44">
      <t>カイゴ</t>
    </rPh>
    <rPh sb="44" eb="46">
      <t>シエン</t>
    </rPh>
    <rPh sb="46" eb="49">
      <t>センモンイン</t>
    </rPh>
    <rPh sb="52" eb="55">
      <t>リヨウシャ</t>
    </rPh>
    <rPh sb="56" eb="58">
      <t>ショグウ</t>
    </rPh>
    <rPh sb="59" eb="61">
      <t>テキセツ</t>
    </rPh>
    <rPh sb="62" eb="63">
      <t>オコナ</t>
    </rPh>
    <rPh sb="67" eb="68">
      <t>ミト</t>
    </rPh>
    <rPh sb="72" eb="74">
      <t>バアイ</t>
    </rPh>
    <rPh sb="76" eb="78">
      <t>カイゴ</t>
    </rPh>
    <rPh sb="78" eb="80">
      <t>シエン</t>
    </rPh>
    <rPh sb="80" eb="83">
      <t>センモンイン</t>
    </rPh>
    <rPh sb="84" eb="85">
      <t>オ</t>
    </rPh>
    <phoneticPr fontId="27"/>
  </si>
  <si>
    <t>　サービスを提供した際に、提供した具体的なサービスの内容等を記録している。従業員の勤務について、タイムカード等により勤務実績が確認できるようにしている。</t>
    <phoneticPr fontId="27"/>
  </si>
  <si>
    <t>　消防法施行規則に規定する消防計画等、非常災害に関する具体的計画を立てている。
〇火災
〇水害・土砂災害　※所在市町村の地域防災計画に規定された事業所は策定義務がある。
〇地震
〇その他地域の実状を鑑みた災害（　　　　　　　　　）　
※策定している場合、該当する災害を記入する。</t>
    <rPh sb="1" eb="4">
      <t>ショウボウホウ</t>
    </rPh>
    <rPh sb="4" eb="6">
      <t>セコウ</t>
    </rPh>
    <rPh sb="6" eb="8">
      <t>キソク</t>
    </rPh>
    <rPh sb="9" eb="11">
      <t>キテイ</t>
    </rPh>
    <rPh sb="13" eb="15">
      <t>ショウボウ</t>
    </rPh>
    <rPh sb="15" eb="17">
      <t>ケイカク</t>
    </rPh>
    <rPh sb="17" eb="18">
      <t>トウ</t>
    </rPh>
    <rPh sb="19" eb="21">
      <t>ヒジョウ</t>
    </rPh>
    <phoneticPr fontId="27"/>
  </si>
  <si>
    <t xml:space="preserve">　従業者に対する防災教育について、その内容と回数を計画に定め、定期的に実施している。（実施時期：　　　月）
</t>
    <phoneticPr fontId="27"/>
  </si>
  <si>
    <t>　火災、地震その他の災害が発生した場合の初期消火、通報連絡、避難誘導、救出・救護、消防隊への情報提供等の訓練を定期的に行っている。
　年に２回以上消火訓練及び避難訓練を実施している。また、年に１回は夜間の訓練若しくは夜間の発災を想定した訓練を実施している。
　　　　　　　　　　　　　　　　　　　（実施時期：　　　月、　　月）
通報訓練を計画に定めた回数行っている。（実施時期：　　月）</t>
    <phoneticPr fontId="27"/>
  </si>
  <si>
    <r>
      <t xml:space="preserve">　事業所における虐待の防止のための対策を検討する委員会（以下、虐待防止検討委員会という）（テレビ電話装置等を活用して行うことができるものとする）を定期的に開催するとともに、その結果について従業者に周知徹底を図っている。
</t>
    </r>
    <r>
      <rPr>
        <sz val="10"/>
        <rFont val="UD デジタル 教科書体 N-R"/>
        <family val="1"/>
        <charset val="128"/>
      </rPr>
      <t>※関係する職種、取り扱う事項等が相互に関係が深いと認められる他の会議体を設置している場合、これと一体的に設置・運営することとして差し支えないとされています。</t>
    </r>
    <phoneticPr fontId="27"/>
  </si>
  <si>
    <t>　虐待防止検討委員会では、次の事項について検討している。また、その際、そこで得た結果（事業所における虐待に対する体制、虐待等の再発防止策等）を、従業者に周知徹底している。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7"/>
  </si>
  <si>
    <t>　虐待の防止のための指針に、次のような項目を盛り込んでいる。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7"/>
  </si>
  <si>
    <t>　ただし、次の a 又は b に掲げる場合は、当該 a 又は b に定める数以上であれば算定している。
 a 次に掲げる要件にいずれにも該当した場合、最低基準の数に１０分の９を加えた数を配置している。
　ⅰ　見守り機器を、入所者の数の10分の１以上の数を設置している。
　ⅱ　見守り機器を安全かつ有効に活用するための委員会を設置し、必要な検討等が行われている。
 b 次に掲げる要件にいずれにも適合している場合、最低基準の数に10分の６を加えた数を配置している。
ⅰ　夜勤時間帯を通じて、見守り機器を入所者の数以上配置している。
ⅱ　夜勤時間帯を通じて、夜勤を行うすべての介護職員又は看護職員が、情報通信機器を使用し、職員同士の連携促進が図れている。
ⅲ　見守り機器等を活用する際の安全体制及びケアの質の確保並びに職員の負担軽減に関する次に掲げる事項を実施し、かつ、見守り機器等を安全かつ有効に活用するための委員会を設置し、介護職員又は看護職員その他の職種の者と共同し
て、当該委員会に置いて必要な検討等を行い、及び当該事項の実施を定期的に確認している。
（1）夜勤を行う職員による居室への訪問を個別に必要とする入所者への訪問及び当該入所者に対する適切なケア等による入所者の安全及びケアの質の確保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5" eb="6">
      <t>ツギ</t>
    </rPh>
    <rPh sb="10" eb="11">
      <t>マタ</t>
    </rPh>
    <rPh sb="16" eb="17">
      <t>カカ</t>
    </rPh>
    <rPh sb="19" eb="21">
      <t>バアイ</t>
    </rPh>
    <rPh sb="23" eb="25">
      <t>トウガイ</t>
    </rPh>
    <rPh sb="28" eb="29">
      <t>マタ</t>
    </rPh>
    <rPh sb="34" eb="35">
      <t>サダ</t>
    </rPh>
    <rPh sb="37" eb="38">
      <t>カズ</t>
    </rPh>
    <rPh sb="38" eb="40">
      <t>イジョウ</t>
    </rPh>
    <rPh sb="44" eb="46">
      <t>サンテイ</t>
    </rPh>
    <phoneticPr fontId="27"/>
  </si>
  <si>
    <t>　管理栄養士を常勤換算方法で、入所者の数を50で除して得た以上配置している。
　ただし、常勤の管理栄養士を１名以上配置し、当該栄養士が給食管理を行ている場合にあっては、管理栄養士を常勤換算方法で、入所者の数を70で除して得た数を配置している。</t>
    <rPh sb="1" eb="3">
      <t>カンリ</t>
    </rPh>
    <rPh sb="3" eb="6">
      <t>エイヨウシ</t>
    </rPh>
    <rPh sb="7" eb="9">
      <t>ジョウキン</t>
    </rPh>
    <rPh sb="9" eb="11">
      <t>カンサン</t>
    </rPh>
    <rPh sb="11" eb="13">
      <t>ホウホウ</t>
    </rPh>
    <rPh sb="15" eb="18">
      <t>ニュウショシャ</t>
    </rPh>
    <rPh sb="19" eb="20">
      <t>カズ</t>
    </rPh>
    <rPh sb="24" eb="25">
      <t>ジョ</t>
    </rPh>
    <rPh sb="27" eb="28">
      <t>エ</t>
    </rPh>
    <rPh sb="29" eb="31">
      <t>イジョウ</t>
    </rPh>
    <rPh sb="31" eb="33">
      <t>ハイチ</t>
    </rPh>
    <rPh sb="44" eb="46">
      <t>ジョウキン</t>
    </rPh>
    <rPh sb="47" eb="49">
      <t>カンリ</t>
    </rPh>
    <rPh sb="49" eb="52">
      <t>エイヨウシ</t>
    </rPh>
    <rPh sb="54" eb="57">
      <t>メイイジョウ</t>
    </rPh>
    <rPh sb="57" eb="59">
      <t>ハイチ</t>
    </rPh>
    <rPh sb="61" eb="63">
      <t>トウガイ</t>
    </rPh>
    <rPh sb="63" eb="66">
      <t>エイヨウシ</t>
    </rPh>
    <rPh sb="67" eb="69">
      <t>キュウショク</t>
    </rPh>
    <rPh sb="69" eb="71">
      <t>カンリ</t>
    </rPh>
    <rPh sb="72" eb="73">
      <t>オコナ</t>
    </rPh>
    <rPh sb="76" eb="78">
      <t>バアイ</t>
    </rPh>
    <rPh sb="84" eb="86">
      <t>カンリ</t>
    </rPh>
    <rPh sb="86" eb="89">
      <t>エイヨウシ</t>
    </rPh>
    <rPh sb="90" eb="92">
      <t>ジョウキン</t>
    </rPh>
    <rPh sb="92" eb="94">
      <t>カンサン</t>
    </rPh>
    <rPh sb="94" eb="96">
      <t>ホウホウ</t>
    </rPh>
    <rPh sb="98" eb="101">
      <t>ニュウショシャ</t>
    </rPh>
    <rPh sb="102" eb="103">
      <t>カズ</t>
    </rPh>
    <rPh sb="107" eb="108">
      <t>ジョ</t>
    </rPh>
    <rPh sb="110" eb="111">
      <t>エ</t>
    </rPh>
    <rPh sb="112" eb="113">
      <t>カズ</t>
    </rPh>
    <rPh sb="114" eb="116">
      <t>ハイチ</t>
    </rPh>
    <phoneticPr fontId="27"/>
  </si>
  <si>
    <t>　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〇身体的拘束等の適正化のための対策を検討する委員会を３月に１回以上開催するとともに、その結果について、介護職員その他従業者に周知徹底を図っていない場合
〇身体的拘束等の適正化の指針を整備していない場合
〇介護職員その他の従業者に対し、身体的拘束等の適正化のための研修を定期的
　（年２回以上）実施していない場合</t>
    <rPh sb="1" eb="3">
      <t>シンタイ</t>
    </rPh>
    <rPh sb="3" eb="4">
      <t>テキ</t>
    </rPh>
    <rPh sb="4" eb="6">
      <t>コウソク</t>
    </rPh>
    <rPh sb="6" eb="7">
      <t>トウ</t>
    </rPh>
    <rPh sb="8" eb="11">
      <t>テキセイカ</t>
    </rPh>
    <rPh sb="12" eb="13">
      <t>ハカ</t>
    </rPh>
    <rPh sb="17" eb="19">
      <t>イカ</t>
    </rPh>
    <rPh sb="20" eb="22">
      <t>ソチ</t>
    </rPh>
    <rPh sb="23" eb="24">
      <t>コウ</t>
    </rPh>
    <rPh sb="29" eb="31">
      <t>バアイ</t>
    </rPh>
    <rPh sb="95" eb="98">
      <t>シンタイテキ</t>
    </rPh>
    <rPh sb="98" eb="100">
      <t>コウソク</t>
    </rPh>
    <rPh sb="100" eb="101">
      <t>トウ</t>
    </rPh>
    <rPh sb="102" eb="105">
      <t>テキセイカ</t>
    </rPh>
    <rPh sb="109" eb="111">
      <t>タイサク</t>
    </rPh>
    <rPh sb="112" eb="114">
      <t>ケントウ</t>
    </rPh>
    <rPh sb="116" eb="119">
      <t>イインカイ</t>
    </rPh>
    <rPh sb="121" eb="122">
      <t>ツキ</t>
    </rPh>
    <rPh sb="124" eb="125">
      <t>カイ</t>
    </rPh>
    <rPh sb="125" eb="127">
      <t>イジョウ</t>
    </rPh>
    <rPh sb="127" eb="129">
      <t>カイサイ</t>
    </rPh>
    <rPh sb="138" eb="140">
      <t>ケッカ</t>
    </rPh>
    <rPh sb="145" eb="147">
      <t>カイゴ</t>
    </rPh>
    <rPh sb="147" eb="149">
      <t>ショクイン</t>
    </rPh>
    <rPh sb="151" eb="152">
      <t>タ</t>
    </rPh>
    <rPh sb="152" eb="155">
      <t>ジュウギョウシャ</t>
    </rPh>
    <rPh sb="156" eb="158">
      <t>シュウチ</t>
    </rPh>
    <rPh sb="158" eb="160">
      <t>テッテイ</t>
    </rPh>
    <rPh sb="161" eb="162">
      <t>ハカ</t>
    </rPh>
    <rPh sb="167" eb="169">
      <t>バアイ</t>
    </rPh>
    <rPh sb="171" eb="174">
      <t>シンタイテキ</t>
    </rPh>
    <rPh sb="174" eb="176">
      <t>コウソク</t>
    </rPh>
    <rPh sb="176" eb="177">
      <t>トウ</t>
    </rPh>
    <rPh sb="178" eb="181">
      <t>テキセイカ</t>
    </rPh>
    <rPh sb="182" eb="184">
      <t>シシン</t>
    </rPh>
    <rPh sb="185" eb="187">
      <t>セイビ</t>
    </rPh>
    <rPh sb="192" eb="194">
      <t>バアイ</t>
    </rPh>
    <rPh sb="196" eb="198">
      <t>カイゴ</t>
    </rPh>
    <rPh sb="198" eb="200">
      <t>ショクイン</t>
    </rPh>
    <rPh sb="202" eb="203">
      <t>タ</t>
    </rPh>
    <rPh sb="204" eb="207">
      <t>ジュウギョウシャ</t>
    </rPh>
    <rPh sb="208" eb="209">
      <t>タイ</t>
    </rPh>
    <rPh sb="211" eb="214">
      <t>シンタイテキ</t>
    </rPh>
    <rPh sb="214" eb="216">
      <t>コウソク</t>
    </rPh>
    <rPh sb="216" eb="217">
      <t>トウ</t>
    </rPh>
    <rPh sb="218" eb="221">
      <t>テキセイカ</t>
    </rPh>
    <rPh sb="225" eb="227">
      <t>ケンシュウ</t>
    </rPh>
    <rPh sb="228" eb="231">
      <t>テイキテキ</t>
    </rPh>
    <rPh sb="234" eb="235">
      <t>ネン</t>
    </rPh>
    <rPh sb="236" eb="237">
      <t>カイ</t>
    </rPh>
    <rPh sb="237" eb="239">
      <t>イジョウ</t>
    </rPh>
    <rPh sb="240" eb="242">
      <t>ジッシ</t>
    </rPh>
    <rPh sb="247" eb="249">
      <t>バアイ</t>
    </rPh>
    <phoneticPr fontId="27"/>
  </si>
  <si>
    <t>①サービス提供体制強化加算（Ⅰ・Ⅱ・Ⅲ共通）</t>
    <phoneticPr fontId="2"/>
  </si>
  <si>
    <t>　別の告示に定める利用定員超過減算・人員基準欠如減算に該当していない。</t>
    <rPh sb="9" eb="11">
      <t>リヨウ</t>
    </rPh>
    <phoneticPr fontId="27"/>
  </si>
  <si>
    <t>②サービス提供体制強化加算（Ⅰ）</t>
    <phoneticPr fontId="2"/>
  </si>
  <si>
    <t>　次のいずれかに適合すること
①介護職員の総数のうち、介護福祉士の占める割合が１００分の８０以上である。
②施設の介護職員の総数のうち、勤続年数１０年以上の介護福祉士の占める割合が１００分の３５以上である。</t>
    <rPh sb="1" eb="2">
      <t>ツギ</t>
    </rPh>
    <rPh sb="8" eb="10">
      <t>テキゴウ</t>
    </rPh>
    <rPh sb="68" eb="70">
      <t>キンゾク</t>
    </rPh>
    <rPh sb="70" eb="72">
      <t>ネンスウ</t>
    </rPh>
    <rPh sb="74" eb="75">
      <t>ネン</t>
    </rPh>
    <rPh sb="75" eb="77">
      <t>イジョウ</t>
    </rPh>
    <rPh sb="78" eb="80">
      <t>カイゴ</t>
    </rPh>
    <rPh sb="80" eb="83">
      <t>フクシシ</t>
    </rPh>
    <rPh sb="84" eb="85">
      <t>シ</t>
    </rPh>
    <rPh sb="87" eb="89">
      <t>ワリアイ</t>
    </rPh>
    <rPh sb="93" eb="94">
      <t>ブン</t>
    </rPh>
    <rPh sb="97" eb="99">
      <t>イジョウ</t>
    </rPh>
    <phoneticPr fontId="27"/>
  </si>
  <si>
    <t>③サービス提供体制強化加算（Ⅱ）</t>
    <phoneticPr fontId="2"/>
  </si>
  <si>
    <t>　介護職員の総数のうち、介護福祉士の占める割合が１００分の６０以上である。　</t>
    <rPh sb="1" eb="3">
      <t>カイゴ</t>
    </rPh>
    <rPh sb="3" eb="5">
      <t>ショクイン</t>
    </rPh>
    <rPh sb="6" eb="8">
      <t>ソウスウ</t>
    </rPh>
    <rPh sb="12" eb="14">
      <t>カイゴ</t>
    </rPh>
    <rPh sb="14" eb="16">
      <t>フクシ</t>
    </rPh>
    <rPh sb="16" eb="17">
      <t>シ</t>
    </rPh>
    <rPh sb="18" eb="19">
      <t>シ</t>
    </rPh>
    <rPh sb="21" eb="23">
      <t>ワリアイ</t>
    </rPh>
    <rPh sb="27" eb="28">
      <t>ブン</t>
    </rPh>
    <rPh sb="31" eb="33">
      <t>イジョウ</t>
    </rPh>
    <phoneticPr fontId="27"/>
  </si>
  <si>
    <t>問1</t>
    <rPh sb="0" eb="1">
      <t>ト</t>
    </rPh>
    <phoneticPr fontId="2"/>
  </si>
  <si>
    <t>問2</t>
    <rPh sb="0" eb="1">
      <t>ト</t>
    </rPh>
    <phoneticPr fontId="2"/>
  </si>
  <si>
    <t>④サービス提供体制強化加算（Ⅲ）</t>
    <phoneticPr fontId="2"/>
  </si>
  <si>
    <t>　次のいずれかに適合している。
①介護職員の総数のうち、介護福祉士の占める割合が１００分の５０以上である。
②看護・介護職員の総数のうち、常勤職員の占める割合が１００分の７５以である。
③入所者に直接提供する職員の総数のうち、勤続年数７年以上の者の占める割合が１００分の３０以上である。</t>
    <rPh sb="1" eb="2">
      <t>ツギ</t>
    </rPh>
    <rPh sb="8" eb="10">
      <t>テキゴウ</t>
    </rPh>
    <rPh sb="17" eb="19">
      <t>カイゴ</t>
    </rPh>
    <rPh sb="19" eb="21">
      <t>ショクイン</t>
    </rPh>
    <rPh sb="22" eb="24">
      <t>ソウスウ</t>
    </rPh>
    <rPh sb="28" eb="30">
      <t>カイゴ</t>
    </rPh>
    <rPh sb="30" eb="33">
      <t>フクシシ</t>
    </rPh>
    <rPh sb="34" eb="35">
      <t>シ</t>
    </rPh>
    <rPh sb="37" eb="39">
      <t>ワリアイ</t>
    </rPh>
    <rPh sb="43" eb="44">
      <t>ブン</t>
    </rPh>
    <rPh sb="47" eb="49">
      <t>イジョウ</t>
    </rPh>
    <rPh sb="55" eb="57">
      <t>カンゴ</t>
    </rPh>
    <rPh sb="58" eb="60">
      <t>カイゴ</t>
    </rPh>
    <rPh sb="60" eb="62">
      <t>ショクイン</t>
    </rPh>
    <rPh sb="63" eb="65">
      <t>ソウスウ</t>
    </rPh>
    <rPh sb="69" eb="71">
      <t>ジョウキン</t>
    </rPh>
    <rPh sb="71" eb="73">
      <t>ショクイン</t>
    </rPh>
    <rPh sb="74" eb="75">
      <t>シ</t>
    </rPh>
    <rPh sb="77" eb="79">
      <t>ワリアイ</t>
    </rPh>
    <rPh sb="83" eb="84">
      <t>ブン</t>
    </rPh>
    <phoneticPr fontId="2"/>
  </si>
  <si>
    <t>　毎年度、次の避難訓練を実施しているか。</t>
    <rPh sb="1" eb="4">
      <t>マイネンド</t>
    </rPh>
    <rPh sb="5" eb="6">
      <t>ツギ</t>
    </rPh>
    <rPh sb="7" eb="9">
      <t>ヒナン</t>
    </rPh>
    <rPh sb="9" eb="11">
      <t>クンレン</t>
    </rPh>
    <rPh sb="12" eb="14">
      <t>ジッシ</t>
    </rPh>
    <phoneticPr fontId="27"/>
  </si>
  <si>
    <t>令和６年度～　運営状況点検書</t>
    <rPh sb="0" eb="1">
      <t>レイ</t>
    </rPh>
    <rPh sb="1" eb="2">
      <t>ワ</t>
    </rPh>
    <rPh sb="3" eb="5">
      <t>ネンド</t>
    </rPh>
    <rPh sb="7" eb="9">
      <t>ウンエイ</t>
    </rPh>
    <rPh sb="9" eb="11">
      <t>ジョウキョウ</t>
    </rPh>
    <rPh sb="11" eb="13">
      <t>テンケン</t>
    </rPh>
    <rPh sb="13" eb="14">
      <t>ショ</t>
    </rPh>
    <phoneticPr fontId="27"/>
  </si>
  <si>
    <t>　常勤専従職員を配置している。
（ただし、管理業務に支障がない場合は、当該施設の従業者としての職務、同一の事業者によって設置された他の事業所・施設の職務を兼務可能）</t>
    <rPh sb="50" eb="52">
      <t>ドウイツ</t>
    </rPh>
    <rPh sb="53" eb="56">
      <t>ジギョウシャ</t>
    </rPh>
    <rPh sb="60" eb="62">
      <t>セッチ</t>
    </rPh>
    <phoneticPr fontId="27"/>
  </si>
  <si>
    <t>身体的拘束等の適正化のための対策を検討する委員会（以下「身体的拘束適正化検討委員会」）の体制を整備している。</t>
    <rPh sb="25" eb="27">
      <t>イカ</t>
    </rPh>
    <rPh sb="28" eb="33">
      <t>シンタイテキコウソク</t>
    </rPh>
    <rPh sb="33" eb="41">
      <t>テキセイカケントウイインカイ</t>
    </rPh>
    <phoneticPr fontId="27"/>
  </si>
  <si>
    <t>「身体的拘束適正化検討委員会」には管理者及び各職種の従業員が参加している。また、委員会の記録を残している。（施設のトップ及び全職種のバックアップ体制がある。）</t>
    <rPh sb="3" eb="4">
      <t>テキ</t>
    </rPh>
    <rPh sb="4" eb="6">
      <t>コウソク</t>
    </rPh>
    <rPh sb="6" eb="9">
      <t>テキセイカ</t>
    </rPh>
    <rPh sb="9" eb="11">
      <t>ケントウ</t>
    </rPh>
    <phoneticPr fontId="27"/>
  </si>
  <si>
    <t>　身体的拘束適正化検討委員会を３か月に１回以上開催するとともに、その結果について、介護職員その他の従業者に周知徹底を図っている。　</t>
    <rPh sb="6" eb="9">
      <t>テキセイカ</t>
    </rPh>
    <rPh sb="9" eb="11">
      <t>ケントウ</t>
    </rPh>
    <rPh sb="11" eb="14">
      <t>イインカイ</t>
    </rPh>
    <rPh sb="17" eb="18">
      <t>ツキ</t>
    </rPh>
    <rPh sb="20" eb="21">
      <t>カイ</t>
    </rPh>
    <rPh sb="21" eb="23">
      <t>イジョウ</t>
    </rPh>
    <rPh sb="23" eb="25">
      <t>カイサイ</t>
    </rPh>
    <rPh sb="34" eb="36">
      <t>ケッカ</t>
    </rPh>
    <rPh sb="41" eb="43">
      <t>カイゴ</t>
    </rPh>
    <rPh sb="43" eb="45">
      <t>ショクイン</t>
    </rPh>
    <rPh sb="47" eb="48">
      <t>タ</t>
    </rPh>
    <rPh sb="49" eb="52">
      <t>ジュウギョウシャ</t>
    </rPh>
    <rPh sb="53" eb="55">
      <t>シュウチ</t>
    </rPh>
    <rPh sb="55" eb="57">
      <t>テッテイ</t>
    </rPh>
    <rPh sb="58" eb="59">
      <t>ハカ</t>
    </rPh>
    <phoneticPr fontId="27"/>
  </si>
  <si>
    <t>（１７）　栄養管理</t>
    <phoneticPr fontId="27"/>
  </si>
  <si>
    <t>　入所者の栄養状態の維持及び改善を図り、自立した日常生活を営むことができるよう、各入所者の状態に応じた栄養管理を計画的に行っている。</t>
    <rPh sb="5" eb="9">
      <t>エイヨウジョウタイ</t>
    </rPh>
    <rPh sb="10" eb="13">
      <t>イジオヨ</t>
    </rPh>
    <rPh sb="14" eb="16">
      <t>カイゼン</t>
    </rPh>
    <rPh sb="51" eb="53">
      <t>エイヨウ</t>
    </rPh>
    <phoneticPr fontId="27"/>
  </si>
  <si>
    <t>（１８）　口腔衛生の管理</t>
    <phoneticPr fontId="27"/>
  </si>
  <si>
    <t>　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る。</t>
    <rPh sb="1" eb="2">
      <t>ゲン</t>
    </rPh>
    <rPh sb="8" eb="10">
      <t>テイキョウ</t>
    </rPh>
    <rPh sb="11" eb="12">
      <t>オコナ</t>
    </rPh>
    <rPh sb="19" eb="22">
      <t>ニュウショシャ</t>
    </rPh>
    <rPh sb="23" eb="25">
      <t>ビョウジョウ</t>
    </rPh>
    <rPh sb="26" eb="28">
      <t>キュウヘン</t>
    </rPh>
    <rPh sb="29" eb="30">
      <t>ショウ</t>
    </rPh>
    <rPh sb="32" eb="34">
      <t>バアイ</t>
    </rPh>
    <rPh sb="36" eb="37">
      <t>タ</t>
    </rPh>
    <rPh sb="37" eb="39">
      <t>ヒツヨウ</t>
    </rPh>
    <rPh sb="40" eb="42">
      <t>バアイ</t>
    </rPh>
    <rPh sb="52" eb="54">
      <t>ハイチ</t>
    </rPh>
    <rPh sb="54" eb="56">
      <t>イシ</t>
    </rPh>
    <rPh sb="56" eb="57">
      <t>オヨ</t>
    </rPh>
    <rPh sb="58" eb="64">
      <t>キョウリョクイリョウキカン</t>
    </rPh>
    <rPh sb="65" eb="67">
      <t>キョウリョク</t>
    </rPh>
    <rPh sb="68" eb="69">
      <t>エ</t>
    </rPh>
    <rPh sb="71" eb="75">
      <t>トウガイイシ</t>
    </rPh>
    <rPh sb="75" eb="76">
      <t>オヨ</t>
    </rPh>
    <rPh sb="77" eb="85">
      <t>トウガイキョウリョクイリョウキカン</t>
    </rPh>
    <rPh sb="87" eb="89">
      <t>レンケイ</t>
    </rPh>
    <rPh sb="89" eb="91">
      <t>ホウホウ</t>
    </rPh>
    <rPh sb="93" eb="94">
      <t>タ</t>
    </rPh>
    <rPh sb="95" eb="98">
      <t>キンキュウジ</t>
    </rPh>
    <rPh sb="98" eb="99">
      <t>トウ</t>
    </rPh>
    <rPh sb="103" eb="105">
      <t>タイオウ</t>
    </rPh>
    <rPh sb="105" eb="107">
      <t>ホウホウ</t>
    </rPh>
    <rPh sb="108" eb="109">
      <t>サダ</t>
    </rPh>
    <phoneticPr fontId="27"/>
  </si>
  <si>
    <t>　問１の医師及び協力医療機関の協力を得て、１年に１回以上、緊急時等における対応方法の見直しを行い、必要に応じて緊急時等における対応方法の変更を行っている。</t>
    <rPh sb="1" eb="2">
      <t>トイ</t>
    </rPh>
    <rPh sb="4" eb="7">
      <t>イシオヨ</t>
    </rPh>
    <rPh sb="8" eb="14">
      <t>キョウリョクイリョウキカン</t>
    </rPh>
    <rPh sb="15" eb="17">
      <t>キョウリョク</t>
    </rPh>
    <rPh sb="18" eb="19">
      <t>エ</t>
    </rPh>
    <rPh sb="22" eb="23">
      <t>ネン</t>
    </rPh>
    <rPh sb="25" eb="26">
      <t>カイ</t>
    </rPh>
    <rPh sb="26" eb="28">
      <t>イジョウ</t>
    </rPh>
    <rPh sb="29" eb="32">
      <t>キンキュウジ</t>
    </rPh>
    <rPh sb="32" eb="33">
      <t>ナド</t>
    </rPh>
    <rPh sb="37" eb="41">
      <t>タイオウホウホウ</t>
    </rPh>
    <rPh sb="42" eb="44">
      <t>ミナオ</t>
    </rPh>
    <rPh sb="46" eb="47">
      <t>オコナ</t>
    </rPh>
    <rPh sb="49" eb="51">
      <t>ヒツヨウ</t>
    </rPh>
    <rPh sb="52" eb="53">
      <t>オウ</t>
    </rPh>
    <rPh sb="55" eb="57">
      <t>キンキュウ</t>
    </rPh>
    <rPh sb="57" eb="58">
      <t>ジ</t>
    </rPh>
    <rPh sb="58" eb="59">
      <t>ナド</t>
    </rPh>
    <rPh sb="63" eb="67">
      <t>タイオウホウホウ</t>
    </rPh>
    <rPh sb="68" eb="70">
      <t>ヘンコウ</t>
    </rPh>
    <rPh sb="71" eb="72">
      <t>オコナ</t>
    </rPh>
    <phoneticPr fontId="2"/>
  </si>
  <si>
    <t>　次に掲げる施設の運営についての重要な事項を定めている。
①施設の目的及び運営の方針
②従業者の職種、員数及び職務の内容
③入所定員（ユニット型のみ：ユニットの数及び各ユニットの入所定員）
④入所者に対するサービスの内容及び利用料その他費用の額
⑤施設利用に当たっての留意事項
⑥緊急時等における対応方法
⑦　非常災害対策
⑧　虐待防止のための措置に関する事項
⑨　その他施設の運営に関する重要事項（身体的拘束の手続き、従業者への研修体制、協力医療機関、従業者及び従業者であった者の秘密保持、事故発生時の対応、苦情処理の体制等）</t>
    <rPh sb="31" eb="33">
      <t>シセツ</t>
    </rPh>
    <rPh sb="34" eb="37">
      <t>モクテキオヨ</t>
    </rPh>
    <rPh sb="38" eb="40">
      <t>ウンエイ</t>
    </rPh>
    <rPh sb="41" eb="43">
      <t>ホウシン</t>
    </rPh>
    <rPh sb="45" eb="48">
      <t>ジュウギョウシャ</t>
    </rPh>
    <rPh sb="49" eb="51">
      <t>ショクシュ</t>
    </rPh>
    <rPh sb="52" eb="54">
      <t>インスウ</t>
    </rPh>
    <rPh sb="54" eb="55">
      <t>オヨ</t>
    </rPh>
    <rPh sb="72" eb="73">
      <t>ガタ</t>
    </rPh>
    <rPh sb="81" eb="82">
      <t>カズ</t>
    </rPh>
    <rPh sb="82" eb="83">
      <t>オヨ</t>
    </rPh>
    <rPh sb="84" eb="85">
      <t>カク</t>
    </rPh>
    <rPh sb="90" eb="94">
      <t>ニュウショテイイン</t>
    </rPh>
    <rPh sb="141" eb="145">
      <t>キンキュウジナド</t>
    </rPh>
    <rPh sb="149" eb="153">
      <t>タイオウホウホウ</t>
    </rPh>
    <rPh sb="156" eb="160">
      <t>ヒジョウサイガイ</t>
    </rPh>
    <rPh sb="160" eb="162">
      <t>タイサク</t>
    </rPh>
    <rPh sb="165" eb="169">
      <t>ギャクタイボウシ</t>
    </rPh>
    <rPh sb="173" eb="175">
      <t>ソチ</t>
    </rPh>
    <rPh sb="176" eb="177">
      <t>カン</t>
    </rPh>
    <rPh sb="179" eb="181">
      <t>ジコウ</t>
    </rPh>
    <rPh sb="186" eb="187">
      <t>タ</t>
    </rPh>
    <rPh sb="187" eb="189">
      <t>シセツ</t>
    </rPh>
    <rPh sb="190" eb="192">
      <t>ウンエイ</t>
    </rPh>
    <rPh sb="193" eb="194">
      <t>カン</t>
    </rPh>
    <rPh sb="196" eb="200">
      <t>ジュウヨウジコウ</t>
    </rPh>
    <rPh sb="201" eb="204">
      <t>シンタイテキ</t>
    </rPh>
    <rPh sb="204" eb="206">
      <t>コウソク</t>
    </rPh>
    <rPh sb="207" eb="209">
      <t>テツヅ</t>
    </rPh>
    <rPh sb="211" eb="214">
      <t>ジュウギョウシャ</t>
    </rPh>
    <rPh sb="216" eb="220">
      <t>ケンシュウタイセイ</t>
    </rPh>
    <rPh sb="221" eb="227">
      <t>キョウリョクイリョウキカン</t>
    </rPh>
    <rPh sb="228" eb="231">
      <t>ジュウギョウシャ</t>
    </rPh>
    <rPh sb="231" eb="232">
      <t>オヨ</t>
    </rPh>
    <rPh sb="233" eb="236">
      <t>ジュウギョウシャ</t>
    </rPh>
    <rPh sb="240" eb="241">
      <t>モノ</t>
    </rPh>
    <rPh sb="242" eb="246">
      <t>ヒミツホジ</t>
    </rPh>
    <rPh sb="247" eb="252">
      <t>ジコハッセイジ</t>
    </rPh>
    <rPh sb="253" eb="255">
      <t>タイオウ</t>
    </rPh>
    <rPh sb="256" eb="260">
      <t>クジョウショリ</t>
    </rPh>
    <rPh sb="261" eb="263">
      <t>タイセイ</t>
    </rPh>
    <rPh sb="263" eb="264">
      <t>ナド</t>
    </rPh>
    <phoneticPr fontId="27"/>
  </si>
  <si>
    <t>　感染症及び食中毒の予防及びまん延の防止のための指針を整備している</t>
    <phoneticPr fontId="27"/>
  </si>
  <si>
    <t>　事業所において、従業者に対し、感染症の予防及びまん延の防止のための研修及び訓練を定期的に（年２回以上）実施している。</t>
    <phoneticPr fontId="27"/>
  </si>
  <si>
    <t>　重要事項をウェブサイトに掲載している。
　※令和７年４月１日より適用</t>
    <rPh sb="1" eb="3">
      <t>ジュウヨウ</t>
    </rPh>
    <rPh sb="3" eb="5">
      <t>ジコウ</t>
    </rPh>
    <rPh sb="13" eb="15">
      <t>ケイサイ</t>
    </rPh>
    <rPh sb="23" eb="25">
      <t>レイワ</t>
    </rPh>
    <rPh sb="26" eb="27">
      <t>ネン</t>
    </rPh>
    <rPh sb="28" eb="29">
      <t>ガツ</t>
    </rPh>
    <rPh sb="30" eb="31">
      <t>ニチ</t>
    </rPh>
    <rPh sb="33" eb="35">
      <t>テキヨウ</t>
    </rPh>
    <phoneticPr fontId="27"/>
  </si>
  <si>
    <t>　従業者に対し、虐待防止のための研修定期的（年２回以上）に実施している。また、新規採用時には必ず虐待の防止のための研修を実施している。</t>
    <rPh sb="1" eb="4">
      <t>ジュウギョウシャ</t>
    </rPh>
    <rPh sb="5" eb="6">
      <t>タイ</t>
    </rPh>
    <rPh sb="8" eb="12">
      <t>ギャクタイボウシ</t>
    </rPh>
    <rPh sb="16" eb="18">
      <t>ケンシュウ</t>
    </rPh>
    <rPh sb="18" eb="21">
      <t>テイキテキ</t>
    </rPh>
    <rPh sb="22" eb="23">
      <t>ネン</t>
    </rPh>
    <rPh sb="24" eb="25">
      <t>カイ</t>
    </rPh>
    <rPh sb="25" eb="27">
      <t>イジョウ</t>
    </rPh>
    <rPh sb="29" eb="31">
      <t>ジッシ</t>
    </rPh>
    <phoneticPr fontId="27"/>
  </si>
  <si>
    <t>　虐待の防止措置を適切に実施するための担当者を置いている。
※当該担当者としては、虐待防止検討委員会の責任者と同一の従業者が務めることが望ましいとされています。</t>
    <phoneticPr fontId="27"/>
  </si>
  <si>
    <t>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る。</t>
    <rPh sb="0" eb="2">
      <t>ギョウム</t>
    </rPh>
    <rPh sb="3" eb="6">
      <t>コウリツカ</t>
    </rPh>
    <rPh sb="7" eb="9">
      <t>カイゴ</t>
    </rPh>
    <rPh sb="14" eb="15">
      <t>シツ</t>
    </rPh>
    <rPh sb="16" eb="18">
      <t>コウジョウ</t>
    </rPh>
    <rPh sb="20" eb="21">
      <t>タ</t>
    </rPh>
    <rPh sb="22" eb="24">
      <t>セイサン</t>
    </rPh>
    <rPh sb="24" eb="25">
      <t>セイ</t>
    </rPh>
    <rPh sb="26" eb="28">
      <t>コウジョウ</t>
    </rPh>
    <rPh sb="29" eb="30">
      <t>シ</t>
    </rPh>
    <rPh sb="32" eb="34">
      <t>トリクミ</t>
    </rPh>
    <rPh sb="35" eb="37">
      <t>ソクシン</t>
    </rPh>
    <rPh sb="38" eb="39">
      <t>ハカ</t>
    </rPh>
    <rPh sb="43" eb="48">
      <t>トウガイジギョウショ</t>
    </rPh>
    <rPh sb="52" eb="55">
      <t>リヨウシャ</t>
    </rPh>
    <rPh sb="56" eb="58">
      <t>アンゼン</t>
    </rPh>
    <rPh sb="58" eb="59">
      <t>ナラ</t>
    </rPh>
    <rPh sb="61" eb="63">
      <t>カイゴ</t>
    </rPh>
    <rPh sb="68" eb="69">
      <t>シツ</t>
    </rPh>
    <rPh sb="70" eb="73">
      <t>カクホオヨ</t>
    </rPh>
    <rPh sb="74" eb="76">
      <t>ショクイン</t>
    </rPh>
    <phoneticPr fontId="2"/>
  </si>
  <si>
    <t>（３１）　協力医療機関</t>
    <rPh sb="5" eb="11">
      <t>キョウリョクイリョウキカン</t>
    </rPh>
    <phoneticPr fontId="27"/>
  </si>
  <si>
    <t>（３２）　掲示</t>
    <rPh sb="5" eb="7">
      <t>ケイジ</t>
    </rPh>
    <phoneticPr fontId="27"/>
  </si>
  <si>
    <t>（３３）　秘密保持等</t>
    <rPh sb="5" eb="7">
      <t>ヒミツ</t>
    </rPh>
    <rPh sb="7" eb="9">
      <t>ホジ</t>
    </rPh>
    <rPh sb="9" eb="10">
      <t>トウ</t>
    </rPh>
    <phoneticPr fontId="27"/>
  </si>
  <si>
    <t>（３４）　苦情処理</t>
    <rPh sb="5" eb="7">
      <t>クジョウ</t>
    </rPh>
    <rPh sb="7" eb="9">
      <t>ショリ</t>
    </rPh>
    <phoneticPr fontId="27"/>
  </si>
  <si>
    <t>（３５）　地域との連携等</t>
    <phoneticPr fontId="27"/>
  </si>
  <si>
    <t>（３６）　事故発生時の対応</t>
    <rPh sb="5" eb="7">
      <t>ジコ</t>
    </rPh>
    <rPh sb="7" eb="9">
      <t>ハッセイ</t>
    </rPh>
    <rPh sb="9" eb="10">
      <t>ジ</t>
    </rPh>
    <rPh sb="11" eb="13">
      <t>タイオウ</t>
    </rPh>
    <phoneticPr fontId="27"/>
  </si>
  <si>
    <t>（３７）　虐待の防止</t>
    <phoneticPr fontId="27"/>
  </si>
  <si>
    <t>（３８）　会計の区分</t>
    <rPh sb="5" eb="7">
      <t>カイケイ</t>
    </rPh>
    <rPh sb="8" eb="10">
      <t>クブン</t>
    </rPh>
    <phoneticPr fontId="27"/>
  </si>
  <si>
    <t>（３９）　利用者の安全並びに介護サービスの質の確保及び職員の負担軽減に資する方策を検討するための委員会の設置
※令和９年４月１日より義務化</t>
    <rPh sb="5" eb="8">
      <t>リヨウシャ</t>
    </rPh>
    <rPh sb="9" eb="11">
      <t>アンゼン</t>
    </rPh>
    <rPh sb="11" eb="12">
      <t>ナラ</t>
    </rPh>
    <rPh sb="14" eb="16">
      <t>カイゴ</t>
    </rPh>
    <rPh sb="21" eb="22">
      <t>シツ</t>
    </rPh>
    <rPh sb="23" eb="25">
      <t>カクホ</t>
    </rPh>
    <rPh sb="25" eb="26">
      <t>オヨ</t>
    </rPh>
    <rPh sb="27" eb="29">
      <t>ショクイン</t>
    </rPh>
    <rPh sb="30" eb="34">
      <t>フタンケイゲン</t>
    </rPh>
    <rPh sb="35" eb="36">
      <t>シ</t>
    </rPh>
    <rPh sb="38" eb="40">
      <t>ホウサク</t>
    </rPh>
    <rPh sb="41" eb="43">
      <t>ケントウ</t>
    </rPh>
    <rPh sb="48" eb="51">
      <t>イインカイ</t>
    </rPh>
    <rPh sb="52" eb="54">
      <t>セッチ</t>
    </rPh>
    <rPh sb="56" eb="58">
      <t>レイワ</t>
    </rPh>
    <rPh sb="59" eb="60">
      <t>ネン</t>
    </rPh>
    <rPh sb="61" eb="62">
      <t>ガツ</t>
    </rPh>
    <rPh sb="63" eb="64">
      <t>ニチ</t>
    </rPh>
    <rPh sb="66" eb="69">
      <t>ギムカ</t>
    </rPh>
    <phoneticPr fontId="27"/>
  </si>
  <si>
    <t>（４０）　記録の整備</t>
    <rPh sb="5" eb="7">
      <t>キロク</t>
    </rPh>
    <rPh sb="8" eb="10">
      <t>セイビ</t>
    </rPh>
    <phoneticPr fontId="27"/>
  </si>
  <si>
    <t>（４１）　ユニットケア</t>
    <phoneticPr fontId="27"/>
  </si>
  <si>
    <t>１年に１回以上、協力医療機関との間で、入所者の病状が急変した場合等の対応を確認するとともに、協力医療機関の名称等を、当該施設の指定を行った市町村長に届け出ている。</t>
    <rPh sb="1" eb="2">
      <t>ネン</t>
    </rPh>
    <rPh sb="4" eb="5">
      <t>カイ</t>
    </rPh>
    <rPh sb="5" eb="7">
      <t>イジョウ</t>
    </rPh>
    <rPh sb="8" eb="14">
      <t>キョウリョクイリョウキカン</t>
    </rPh>
    <rPh sb="16" eb="17">
      <t>アイダ</t>
    </rPh>
    <rPh sb="19" eb="22">
      <t>ニュウショシャ</t>
    </rPh>
    <rPh sb="23" eb="25">
      <t>ビョウジョウ</t>
    </rPh>
    <rPh sb="26" eb="28">
      <t>キュウヘン</t>
    </rPh>
    <rPh sb="30" eb="33">
      <t>バアイナド</t>
    </rPh>
    <rPh sb="34" eb="36">
      <t>タイオウ</t>
    </rPh>
    <rPh sb="37" eb="39">
      <t>カクニン</t>
    </rPh>
    <rPh sb="46" eb="52">
      <t>キョウリョクイリョウキカン</t>
    </rPh>
    <rPh sb="53" eb="55">
      <t>メイショウ</t>
    </rPh>
    <rPh sb="55" eb="56">
      <t>ナド</t>
    </rPh>
    <rPh sb="58" eb="62">
      <t>トウガイシセツ</t>
    </rPh>
    <rPh sb="63" eb="65">
      <t>シテイ</t>
    </rPh>
    <rPh sb="66" eb="67">
      <t>オコナ</t>
    </rPh>
    <rPh sb="69" eb="73">
      <t>シチョウソンチョウ</t>
    </rPh>
    <rPh sb="74" eb="75">
      <t>トド</t>
    </rPh>
    <rPh sb="76" eb="77">
      <t>デ</t>
    </rPh>
    <phoneticPr fontId="2"/>
  </si>
  <si>
    <t>協力医療機関が第二種協定指定医療機関である場合においては、当該第二種協定指定医療機関との間で、新興感染症の発生時等の対応について協議を行っている。</t>
    <rPh sb="0" eb="6">
      <t>キョウリョクイリョウキカン</t>
    </rPh>
    <rPh sb="7" eb="8">
      <t>ダイ</t>
    </rPh>
    <rPh sb="8" eb="10">
      <t>2シュ</t>
    </rPh>
    <rPh sb="10" eb="12">
      <t>キョウテイ</t>
    </rPh>
    <rPh sb="12" eb="14">
      <t>シテイ</t>
    </rPh>
    <rPh sb="14" eb="18">
      <t>イリョウキカン</t>
    </rPh>
    <rPh sb="21" eb="23">
      <t>バアイ</t>
    </rPh>
    <rPh sb="29" eb="31">
      <t>トウガイ</t>
    </rPh>
    <rPh sb="31" eb="42">
      <t>ダイ2シュキョウテイシテイイリョウキカン</t>
    </rPh>
    <rPh sb="44" eb="45">
      <t>アイダ</t>
    </rPh>
    <rPh sb="47" eb="52">
      <t>シンコウカンセンショウ</t>
    </rPh>
    <rPh sb="53" eb="56">
      <t>ハッセイジ</t>
    </rPh>
    <rPh sb="56" eb="57">
      <t>ナド</t>
    </rPh>
    <rPh sb="58" eb="60">
      <t>タイオウ</t>
    </rPh>
    <rPh sb="64" eb="66">
      <t>キョウギ</t>
    </rPh>
    <rPh sb="67" eb="68">
      <t>オコナ</t>
    </rPh>
    <phoneticPr fontId="2"/>
  </si>
  <si>
    <t>入所者数</t>
    <rPh sb="3" eb="4">
      <t>スウ</t>
    </rPh>
    <phoneticPr fontId="27"/>
  </si>
  <si>
    <t>※ 入所者数は、別添「入所者数・利用者数一覧表」の計算結果を転記してください。</t>
    <rPh sb="5" eb="6">
      <t>スウ</t>
    </rPh>
    <rPh sb="14" eb="15">
      <t>スウ</t>
    </rPh>
    <rPh sb="25" eb="27">
      <t>ケイサン</t>
    </rPh>
    <rPh sb="27" eb="29">
      <t>ケッカ</t>
    </rPh>
    <rPh sb="30" eb="32">
      <t>テンキ</t>
    </rPh>
    <phoneticPr fontId="27"/>
  </si>
  <si>
    <t>　常勤換算方法で、入所者の数（Ｃ）が３又はその端数を増すごとに１以上配置している。
※入所者の数（Ｃ）を３で割り小数点を切り上げた数以上の配置が必要です。
例えば、入所者数１００の場合、１００÷３＝３３．３３・・の小数点以下を切り上げて３４となり、常勤換算で３４以上必要ということになります。</t>
    <rPh sb="1" eb="3">
      <t>ジョウキン</t>
    </rPh>
    <rPh sb="3" eb="5">
      <t>カンサン</t>
    </rPh>
    <rPh sb="5" eb="7">
      <t>ホウホウ</t>
    </rPh>
    <rPh sb="13" eb="14">
      <t>カズ</t>
    </rPh>
    <rPh sb="19" eb="20">
      <t>マタ</t>
    </rPh>
    <rPh sb="23" eb="25">
      <t>ハスウ</t>
    </rPh>
    <rPh sb="26" eb="27">
      <t>マ</t>
    </rPh>
    <rPh sb="32" eb="34">
      <t>イジョウ</t>
    </rPh>
    <rPh sb="34" eb="36">
      <t>ハイチ</t>
    </rPh>
    <phoneticPr fontId="27"/>
  </si>
  <si>
    <t>　通院等の外出介助に係る付き添い料、介護上必要な福祉用具に係る費用、定期健康診断に係る費用、機能訓練に係る材料費、洗濯に係る費用（外部のクリーニング店に取り継ぐものを除く）、おむつ代等を入所者から徴収していない。
※本来、施設（事業所）がサービス提供の一環として行うべきものを入所（利用）者と外部業者との直接契約により一律に負担させた場合も同様</t>
    <rPh sb="1" eb="3">
      <t>ツウイン</t>
    </rPh>
    <rPh sb="3" eb="4">
      <t>トウ</t>
    </rPh>
    <rPh sb="5" eb="7">
      <t>ガイシュツ</t>
    </rPh>
    <rPh sb="7" eb="9">
      <t>カイジョ</t>
    </rPh>
    <rPh sb="10" eb="11">
      <t>カカ</t>
    </rPh>
    <rPh sb="12" eb="13">
      <t>ツ</t>
    </rPh>
    <rPh sb="14" eb="15">
      <t>ソ</t>
    </rPh>
    <rPh sb="16" eb="17">
      <t>リョウ</t>
    </rPh>
    <rPh sb="91" eb="92">
      <t>トウ</t>
    </rPh>
    <rPh sb="171" eb="172">
      <t>ヨウ</t>
    </rPh>
    <phoneticPr fontId="27"/>
  </si>
  <si>
    <t>　食事の提供等のサービスの提供に当たっては、あらかじめ、入所者又はその家族に対し、当該サービスの内容及び費用を記した文書を交付して説明を行い、入所者から文書による同意を得ている。</t>
    <rPh sb="1" eb="3">
      <t>ショクジ</t>
    </rPh>
    <rPh sb="4" eb="7">
      <t>テイキョウトウ</t>
    </rPh>
    <phoneticPr fontId="27"/>
  </si>
  <si>
    <t>　計画担当介護支援専門員は、解決すべき課題の把握（アセスメント）に当たっては、入所者及びその家族に面接して行なっている。</t>
  </si>
  <si>
    <t>　計画担当介護支援専門員は、地域密着型施設サービス計画の原案の内容について入所者又はその家族に対して説明し、文書により入所者の同意を得ている。また、地域密着型施設サービス計画を入所者に交付している。</t>
    <rPh sb="14" eb="16">
      <t>チイキ</t>
    </rPh>
    <rPh sb="16" eb="19">
      <t>ミッチャクガタ</t>
    </rPh>
    <rPh sb="19" eb="21">
      <t>シセツ</t>
    </rPh>
    <rPh sb="74" eb="76">
      <t>チイキ</t>
    </rPh>
    <rPh sb="76" eb="79">
      <t>ミッチャクガタ</t>
    </rPh>
    <phoneticPr fontId="27"/>
  </si>
  <si>
    <t>　実施状況の把握（モニタリング）に当たっては、入所者及びその家族並びに担当者との連絡を継続的に行い、定期的に入所者に面接を行い、定期的にモニタリングの結果を記録している。</t>
    <rPh sb="64" eb="67">
      <t>テイキテキ</t>
    </rPh>
    <phoneticPr fontId="27"/>
  </si>
  <si>
    <t>　適切な方法により、入所者に入浴の機会（個浴の実施など入所者の意向に応じることができるだけの機会）を提供している。
（やむを得ない場合には清しきを行うことをもって入浴の機会の提供に代えることができます。）</t>
    <rPh sb="17" eb="19">
      <t>キカイ</t>
    </rPh>
    <rPh sb="20" eb="21">
      <t>コ</t>
    </rPh>
    <rPh sb="50" eb="52">
      <t>テイキョウ</t>
    </rPh>
    <rPh sb="62" eb="63">
      <t>エ</t>
    </rPh>
    <rPh sb="65" eb="67">
      <t>バアイ</t>
    </rPh>
    <rPh sb="69" eb="70">
      <t>セイ</t>
    </rPh>
    <rPh sb="73" eb="74">
      <t>オコナ</t>
    </rPh>
    <rPh sb="81" eb="83">
      <t>ニュウヨク</t>
    </rPh>
    <rPh sb="84" eb="86">
      <t>キカイ</t>
    </rPh>
    <rPh sb="87" eb="89">
      <t>テイキョウ</t>
    </rPh>
    <rPh sb="90" eb="91">
      <t>カ</t>
    </rPh>
    <phoneticPr fontId="27"/>
  </si>
  <si>
    <t>　おむつを使用せざるを得ない入所者については、排せつの自立を図りつつ、そのおむつを適切に取り替えている。</t>
    <rPh sb="5" eb="7">
      <t>シヨウ</t>
    </rPh>
    <rPh sb="11" eb="12">
      <t>エ</t>
    </rPh>
    <rPh sb="23" eb="24">
      <t>ハイ</t>
    </rPh>
    <rPh sb="27" eb="29">
      <t>ジリツ</t>
    </rPh>
    <rPh sb="30" eb="31">
      <t>ハカ</t>
    </rPh>
    <rPh sb="41" eb="43">
      <t>テキセツ</t>
    </rPh>
    <rPh sb="44" eb="45">
      <t>ト</t>
    </rPh>
    <rPh sb="46" eb="47">
      <t>カ</t>
    </rPh>
    <phoneticPr fontId="27"/>
  </si>
  <si>
    <t>　栄養並びに入所者の心身の状況及び嗜好を考慮した食事を、入所者の生活習慣を尊重した適切な時間に提供している。</t>
    <rPh sb="32" eb="34">
      <t>セイカツ</t>
    </rPh>
    <rPh sb="34" eb="36">
      <t>シュウカン</t>
    </rPh>
    <rPh sb="37" eb="39">
      <t>ソンチョウ</t>
    </rPh>
    <phoneticPr fontId="27"/>
  </si>
  <si>
    <t>　入所者がその心身の状況に応じてできる限り自立して食事を摂ることができるよう必要な時間を確保している。</t>
    <rPh sb="7" eb="9">
      <t>シンシン</t>
    </rPh>
    <rPh sb="10" eb="12">
      <t>ジョウキョウ</t>
    </rPh>
    <rPh sb="13" eb="14">
      <t>オウ</t>
    </rPh>
    <rPh sb="19" eb="20">
      <t>カギ</t>
    </rPh>
    <rPh sb="21" eb="23">
      <t>ジリツ</t>
    </rPh>
    <rPh sb="25" eb="27">
      <t>ショクジ</t>
    </rPh>
    <rPh sb="28" eb="29">
      <t>ト</t>
    </rPh>
    <rPh sb="38" eb="40">
      <t>ヒツヨウ</t>
    </rPh>
    <rPh sb="41" eb="43">
      <t>ジカン</t>
    </rPh>
    <rPh sb="44" eb="46">
      <t>カクホ</t>
    </rPh>
    <phoneticPr fontId="27"/>
  </si>
  <si>
    <t>　入所者が相互に社会的関係を築くことができるよう、その意思を尊重しつつ、入所者が共同生活室で食事を摂ることを支援している。</t>
    <rPh sb="5" eb="7">
      <t>ソウゴ</t>
    </rPh>
    <rPh sb="8" eb="11">
      <t>シャカイテキ</t>
    </rPh>
    <rPh sb="11" eb="13">
      <t>カンケイ</t>
    </rPh>
    <rPh sb="14" eb="15">
      <t>キズ</t>
    </rPh>
    <rPh sb="27" eb="29">
      <t>イシ</t>
    </rPh>
    <rPh sb="30" eb="32">
      <t>ソンチョウ</t>
    </rPh>
    <rPh sb="40" eb="42">
      <t>キョウドウ</t>
    </rPh>
    <rPh sb="42" eb="44">
      <t>セイカツ</t>
    </rPh>
    <rPh sb="44" eb="45">
      <t>シツ</t>
    </rPh>
    <rPh sb="46" eb="48">
      <t>ショクジ</t>
    </rPh>
    <rPh sb="49" eb="50">
      <t>ト</t>
    </rPh>
    <rPh sb="54" eb="56">
      <t>シエン</t>
    </rPh>
    <phoneticPr fontId="27"/>
  </si>
  <si>
    <t>　入所者の嗜好に応じた趣味、教養又は娯楽に係る活動の機会を提供するとともに、入所者が自律的に行うこれらの活動を支援している。</t>
    <rPh sb="5" eb="7">
      <t>シコウ</t>
    </rPh>
    <rPh sb="8" eb="9">
      <t>オウ</t>
    </rPh>
    <rPh sb="11" eb="13">
      <t>シュミ</t>
    </rPh>
    <rPh sb="14" eb="16">
      <t>キョウヨウ</t>
    </rPh>
    <rPh sb="16" eb="17">
      <t>マタ</t>
    </rPh>
    <rPh sb="18" eb="20">
      <t>ゴラク</t>
    </rPh>
    <rPh sb="21" eb="22">
      <t>カカ</t>
    </rPh>
    <rPh sb="23" eb="25">
      <t>カツドウ</t>
    </rPh>
    <rPh sb="26" eb="28">
      <t>キカイ</t>
    </rPh>
    <rPh sb="29" eb="31">
      <t>テイキョウ</t>
    </rPh>
    <rPh sb="42" eb="45">
      <t>ジリツテキ</t>
    </rPh>
    <rPh sb="46" eb="47">
      <t>オコナ</t>
    </rPh>
    <rPh sb="52" eb="54">
      <t>カツドウ</t>
    </rPh>
    <rPh sb="55" eb="57">
      <t>シエン</t>
    </rPh>
    <phoneticPr fontId="27"/>
  </si>
  <si>
    <t>　入所者が日常生活を営むのに必要な行政機関等に対する手続について、その者又はその家族において行うことが困難である場合は、その者の同意を得て、代わって行っている。</t>
  </si>
  <si>
    <t>　常に入所者の家族との連携を図るとともに、入所者とその家族との交流等の機会を確保するよう努めている。</t>
  </si>
  <si>
    <t>　入所者の外出の機会を確保するよう努めている。</t>
  </si>
  <si>
    <t>　入所者に対し、その心身の状況等に応じて、日常生活を営むのに必要な機能を改善し、又はその減退を防止するための訓練を行っている。</t>
  </si>
  <si>
    <t>　施設の医師又は看護職員は、常に入所者の健康の状況に注意し、必要に応じて健康保持のための適切な措置を採っている。</t>
  </si>
  <si>
    <t>（２０）　入所者の入院期間中の取扱い</t>
  </si>
  <si>
    <t>　入所者について、病院又は診療所に入院する必要が生じた場合であって、入院後おおむね３か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t>
    <rPh sb="132" eb="134">
      <t>チイキ</t>
    </rPh>
    <rPh sb="134" eb="137">
      <t>ミッチャクガタ</t>
    </rPh>
    <phoneticPr fontId="27"/>
  </si>
  <si>
    <t>　入所者の使用する食器その他の設備又は飲用に供する水について、衛生的な管理に努め、又は衛生上必要な措置を講ずるとともに、医薬品及び医療機器の管理を適正に行っている。</t>
  </si>
  <si>
    <t>　入所者の病状の急変等に備えるため、あらかじめ、次の要件を満たす協力医療機関を定めている。
①　入所者の病状が急変した場合等において医師又は看護職員が相談対応を行う体制を、常時確保していること
②　当該施設からの診療の求めがあった場合において診療を行う体制を、常時確保していること。
③　入所者の病状が急変した場合等において、当該施設の医師又は協力医療機関その他の医療機関の医師が診察を行い、入院を要すると認められた入所者の入院を原則として受け入れる体制を確保していること。
※令和９年４月１日より義務化</t>
    <rPh sb="5" eb="7">
      <t>ビョウジョウ</t>
    </rPh>
    <rPh sb="8" eb="10">
      <t>キュウヘン</t>
    </rPh>
    <rPh sb="10" eb="11">
      <t>ナド</t>
    </rPh>
    <rPh sb="12" eb="13">
      <t>ソナ</t>
    </rPh>
    <rPh sb="24" eb="25">
      <t>ツギ</t>
    </rPh>
    <rPh sb="26" eb="28">
      <t>ヨウケン</t>
    </rPh>
    <rPh sb="29" eb="30">
      <t>ミ</t>
    </rPh>
    <rPh sb="32" eb="38">
      <t>キョウリョクイリョウキカン</t>
    </rPh>
    <rPh sb="39" eb="40">
      <t>サダ</t>
    </rPh>
    <rPh sb="48" eb="51">
      <t>ニュウショシャ</t>
    </rPh>
    <rPh sb="52" eb="54">
      <t>ビョウジョウ</t>
    </rPh>
    <rPh sb="55" eb="57">
      <t>キュウヘン</t>
    </rPh>
    <rPh sb="59" eb="62">
      <t>バアイナド</t>
    </rPh>
    <rPh sb="66" eb="68">
      <t>イシ</t>
    </rPh>
    <rPh sb="68" eb="69">
      <t>マタ</t>
    </rPh>
    <rPh sb="70" eb="74">
      <t>カンゴショクイン</t>
    </rPh>
    <rPh sb="75" eb="79">
      <t>ソウダンタイオウ</t>
    </rPh>
    <rPh sb="80" eb="81">
      <t>オコナ</t>
    </rPh>
    <rPh sb="82" eb="84">
      <t>タイセイ</t>
    </rPh>
    <rPh sb="86" eb="90">
      <t>ジョウジカクホ</t>
    </rPh>
    <rPh sb="239" eb="241">
      <t>レイワ</t>
    </rPh>
    <rPh sb="242" eb="243">
      <t>ネン</t>
    </rPh>
    <rPh sb="244" eb="245">
      <t>ガツ</t>
    </rPh>
    <rPh sb="246" eb="247">
      <t>ニチ</t>
    </rPh>
    <rPh sb="249" eb="252">
      <t>ギムカ</t>
    </rPh>
    <phoneticPr fontId="2"/>
  </si>
  <si>
    <t>　従業者が、正当な理由がなく、その業務上知り得た入所者又はその家族の秘密を漏らしていない。また、従業者であった者が、正当な理由がなく、その業務上知り得た入所者又はその家族の秘密を漏らすことがないよう、必要な措置を講じている。</t>
    <rPh sb="1" eb="4">
      <t>ジュウギョウシャ</t>
    </rPh>
    <phoneticPr fontId="27"/>
  </si>
  <si>
    <t>　居宅介護支援事業者等に対して入所者に関する情報を提供する際には、あらかじめ文書により入所者の同意を得ている。</t>
  </si>
  <si>
    <t>　サービスに関する入所者及びその家族からの苦情に迅速かつ適切に対応するために、苦情を受け付けるための窓口を設置する等の必要な措置を講じている。</t>
  </si>
  <si>
    <t>　サービスの提供により事故が発生した場合は、速やかに市町村、入所者の家族等に連絡を行うとともに、必要な措置を講じている。また、事故の状況及び事故に際して採った処置について記録している。</t>
  </si>
  <si>
    <t>　各ユニットにおいて入所者がそれぞれの役割を持って生活を営むことができるよう配慮している。また、入所者のプライバシーの確保に配慮して行っている。</t>
  </si>
  <si>
    <t>　介護は、各ユニットにおいて入所者が相互に社会的関係を築き、自律的な日常生活を営むことを支援するよう、入所者の心身の状況等に応じ、適切な技術をもって行われている。</t>
  </si>
  <si>
    <t>　次のいずれかに該当すること。
①新規入所者の総数のうち、要介護状態区分が要介護４若しくは要介護５の者の占める割合が１００分の７０以上
②新規入所者の総数のうち、日常生活に支障をきたすおそれのある症状若しくは行動が認められることから介護を必要とする認知症の入所者（認知症高齢者の日常生活自立度がⅢ、Ⅳ又はＭの者）の占める割合が１００分の６５以上
※加算算定月の前[　６　・　１２　]月　（○○年○○月～○○年○○月末日時点）　　　　　　　↑　６　・　１２　のどちらかに○　
・上記期間内の入所者の総数　　　　　　　　　　　　　　　　名
・上記期間内の要介護４又は５の者の合計人数　　　　　　　　名 
・上記期間内の要介護４又は５の者の割合　　　　　　　　　　％
・上記期間内の認知症の入所者数　　　　　　　　　　  　    名　　　
・上記期間内の認知症の入所者の割合　　　　　　　　　　　　％　
③社会福祉士及び介護福祉法施行規則第１条各号に掲げる行為を必要とする者の占める割合が入所者の１００分の１５以上
 ※加算算定月の前３月　（○月～○月末日時点)
・上記期間内の入所者の総数　　　　　　　　　　名
・第１条各号の該当者数　　　　　　　　　　　　名　
・第１各号の該当者の割合　　　　　　　　　　　％</t>
    <rPh sb="1" eb="2">
      <t>ツギ</t>
    </rPh>
    <rPh sb="8" eb="10">
      <t>ガイトウ</t>
    </rPh>
    <phoneticPr fontId="27"/>
  </si>
  <si>
    <t>　地域密着型介護老人福祉施設入所者生活介護費又は経過的地域密着型介護老人福祉施設入所者生活介護費を算定している。</t>
    <rPh sb="1" eb="6">
      <t>チイキミッチャクガタ</t>
    </rPh>
    <rPh sb="6" eb="8">
      <t>カイゴ</t>
    </rPh>
    <rPh sb="8" eb="10">
      <t>ロウジン</t>
    </rPh>
    <rPh sb="10" eb="12">
      <t>フクシ</t>
    </rPh>
    <rPh sb="12" eb="14">
      <t>シセツ</t>
    </rPh>
    <rPh sb="17" eb="19">
      <t>セイカツ</t>
    </rPh>
    <rPh sb="19" eb="21">
      <t>カイゴ</t>
    </rPh>
    <rPh sb="21" eb="22">
      <t>ヒ</t>
    </rPh>
    <rPh sb="22" eb="23">
      <t>マタ</t>
    </rPh>
    <rPh sb="24" eb="27">
      <t>ケイカテキ</t>
    </rPh>
    <rPh sb="27" eb="29">
      <t>チイキ</t>
    </rPh>
    <rPh sb="29" eb="32">
      <t>ミッチャクガタ</t>
    </rPh>
    <rPh sb="32" eb="34">
      <t>カイゴ</t>
    </rPh>
    <rPh sb="34" eb="36">
      <t>ロウジン</t>
    </rPh>
    <rPh sb="36" eb="38">
      <t>フクシ</t>
    </rPh>
    <rPh sb="38" eb="40">
      <t>シセツ</t>
    </rPh>
    <rPh sb="43" eb="45">
      <t>セイカツ</t>
    </rPh>
    <rPh sb="45" eb="47">
      <t>カイゴ</t>
    </rPh>
    <rPh sb="47" eb="48">
      <t>ヒ</t>
    </rPh>
    <rPh sb="49" eb="51">
      <t>サンテイ</t>
    </rPh>
    <phoneticPr fontId="27"/>
  </si>
  <si>
    <t>　ユニット型地域密着型介護老人福祉施設入所者生活介護費又は経過的ユニット型経過的地域密着型介護老人福祉施設入所者生活介護費を算定している。</t>
    <rPh sb="5" eb="6">
      <t>ガタ</t>
    </rPh>
    <rPh sb="6" eb="8">
      <t>チイキ</t>
    </rPh>
    <rPh sb="8" eb="11">
      <t>ミッチャクガタ</t>
    </rPh>
    <rPh sb="11" eb="13">
      <t>カイゴ</t>
    </rPh>
    <rPh sb="13" eb="15">
      <t>ロウジン</t>
    </rPh>
    <rPh sb="15" eb="17">
      <t>フクシ</t>
    </rPh>
    <rPh sb="17" eb="19">
      <t>シセツ</t>
    </rPh>
    <rPh sb="27" eb="28">
      <t>マタ</t>
    </rPh>
    <rPh sb="29" eb="32">
      <t>ケイカテキ</t>
    </rPh>
    <rPh sb="36" eb="37">
      <t>ガタ</t>
    </rPh>
    <rPh sb="37" eb="40">
      <t>ケイカテキ</t>
    </rPh>
    <rPh sb="40" eb="53">
      <t>チイキミッチャクガタカイゴロウジンフクシシセツ</t>
    </rPh>
    <rPh sb="62" eb="64">
      <t>サンテイ</t>
    </rPh>
    <phoneticPr fontId="27"/>
  </si>
  <si>
    <t>　経過的地域密着型介護老人福祉施設入所者生活介護費又は経過的ユニット型経過的地域密着型介護老人福祉施設入所者生活介護費を算定している。</t>
    <rPh sb="1" eb="4">
      <t>ケイカテキ</t>
    </rPh>
    <rPh sb="4" eb="17">
      <t>チイキミッチャクガタカイゴロウジンフクシシセツ</t>
    </rPh>
    <rPh sb="17" eb="20">
      <t>ニュウショシャ</t>
    </rPh>
    <rPh sb="20" eb="22">
      <t>セイカツ</t>
    </rPh>
    <rPh sb="22" eb="24">
      <t>カイゴ</t>
    </rPh>
    <rPh sb="24" eb="25">
      <t>ヒ</t>
    </rPh>
    <rPh sb="25" eb="26">
      <t>マタ</t>
    </rPh>
    <rPh sb="27" eb="29">
      <t>ケイカ</t>
    </rPh>
    <rPh sb="29" eb="30">
      <t>テキ</t>
    </rPh>
    <rPh sb="34" eb="35">
      <t>ガタ</t>
    </rPh>
    <rPh sb="35" eb="37">
      <t>ケイカ</t>
    </rPh>
    <rPh sb="37" eb="38">
      <t>テキ</t>
    </rPh>
    <rPh sb="38" eb="40">
      <t>チイキ</t>
    </rPh>
    <rPh sb="40" eb="43">
      <t>ミッチャクガタ</t>
    </rPh>
    <rPh sb="43" eb="45">
      <t>カイゴ</t>
    </rPh>
    <rPh sb="45" eb="47">
      <t>ロウジン</t>
    </rPh>
    <rPh sb="47" eb="49">
      <t>フクシ</t>
    </rPh>
    <rPh sb="49" eb="51">
      <t>シセツ</t>
    </rPh>
    <rPh sb="54" eb="56">
      <t>セイカツ</t>
    </rPh>
    <rPh sb="56" eb="58">
      <t>カイゴ</t>
    </rPh>
    <rPh sb="58" eb="59">
      <t>ヒ</t>
    </rPh>
    <rPh sb="60" eb="62">
      <t>サンテイ</t>
    </rPh>
    <phoneticPr fontId="27"/>
  </si>
  <si>
    <t>　地域密着型介護老人福祉施設入所者生活介護費算定している</t>
    <rPh sb="1" eb="6">
      <t>チイキミッチャクガタ</t>
    </rPh>
    <rPh sb="6" eb="8">
      <t>カイゴ</t>
    </rPh>
    <rPh sb="8" eb="10">
      <t>ロウジン</t>
    </rPh>
    <rPh sb="10" eb="12">
      <t>フクシ</t>
    </rPh>
    <rPh sb="12" eb="14">
      <t>シセツ</t>
    </rPh>
    <rPh sb="17" eb="19">
      <t>セイカツ</t>
    </rPh>
    <rPh sb="19" eb="21">
      <t>カイゴ</t>
    </rPh>
    <rPh sb="21" eb="22">
      <t>ヒ</t>
    </rPh>
    <rPh sb="22" eb="24">
      <t>サンテイ</t>
    </rPh>
    <phoneticPr fontId="27"/>
  </si>
  <si>
    <t>　地域密着型介護老人福祉施設入所者生活介護費を算定している</t>
    <rPh sb="1" eb="6">
      <t>チイキミッチャクガタ</t>
    </rPh>
    <rPh sb="6" eb="8">
      <t>カイゴ</t>
    </rPh>
    <rPh sb="8" eb="10">
      <t>ロウジン</t>
    </rPh>
    <rPh sb="10" eb="12">
      <t>フクシ</t>
    </rPh>
    <rPh sb="12" eb="14">
      <t>シセツ</t>
    </rPh>
    <rPh sb="17" eb="19">
      <t>セイカツ</t>
    </rPh>
    <rPh sb="19" eb="21">
      <t>カイゴ</t>
    </rPh>
    <rPh sb="21" eb="22">
      <t>ヒ</t>
    </rPh>
    <rPh sb="23" eb="25">
      <t>サンテイ</t>
    </rPh>
    <phoneticPr fontId="27"/>
  </si>
  <si>
    <t>　機能訓練指導員、看護職員、介護職員、生活相談員その他の職種の者が共同して、入所者ごとにその目標、実施方法等を内容とする個別機能訓練計画を作成し、当該計画に基づき行った個別機能訓練の効果、実施方法等について評価等を行っている。</t>
    <rPh sb="46" eb="48">
      <t>モクヒョウ</t>
    </rPh>
    <rPh sb="49" eb="51">
      <t>ジッシ</t>
    </rPh>
    <rPh sb="51" eb="54">
      <t>ホウホウトウ</t>
    </rPh>
    <rPh sb="55" eb="57">
      <t>ナイヨウ</t>
    </rPh>
    <rPh sb="60" eb="62">
      <t>コベツ</t>
    </rPh>
    <rPh sb="81" eb="82">
      <t>オコナ</t>
    </rPh>
    <rPh sb="84" eb="86">
      <t>コベツ</t>
    </rPh>
    <rPh sb="86" eb="88">
      <t>キノウ</t>
    </rPh>
    <rPh sb="88" eb="90">
      <t>クンレン</t>
    </rPh>
    <rPh sb="91" eb="93">
      <t>コウカ</t>
    </rPh>
    <rPh sb="94" eb="96">
      <t>ジッシ</t>
    </rPh>
    <rPh sb="96" eb="99">
      <t>ホウホウトウ</t>
    </rPh>
    <rPh sb="103" eb="106">
      <t>ヒョウカトウ</t>
    </rPh>
    <phoneticPr fontId="27"/>
  </si>
  <si>
    <t>　当該入所者が過去3か月間に当該介護老人福祉施設に入所したことがない場合に算定している。（日常生活自立度のランクⅢ、Ⅳ又はＭに該当する者の場合は過去1か月間）</t>
    <rPh sb="1" eb="3">
      <t>トウガイ</t>
    </rPh>
    <rPh sb="7" eb="9">
      <t>カコ</t>
    </rPh>
    <rPh sb="11" eb="12">
      <t>ツキ</t>
    </rPh>
    <rPh sb="12" eb="13">
      <t>カン</t>
    </rPh>
    <rPh sb="14" eb="16">
      <t>トウガイ</t>
    </rPh>
    <rPh sb="16" eb="18">
      <t>カイゴ</t>
    </rPh>
    <rPh sb="18" eb="20">
      <t>ロウジン</t>
    </rPh>
    <rPh sb="20" eb="22">
      <t>フクシ</t>
    </rPh>
    <rPh sb="22" eb="24">
      <t>シセツ</t>
    </rPh>
    <rPh sb="25" eb="27">
      <t>ニュウショ</t>
    </rPh>
    <rPh sb="34" eb="36">
      <t>バアイ</t>
    </rPh>
    <rPh sb="37" eb="39">
      <t>サンテイ</t>
    </rPh>
    <phoneticPr fontId="27"/>
  </si>
  <si>
    <t>　入所期間が1か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等について相談援助を行った場合に算定している。</t>
  </si>
  <si>
    <t>　入所者の退所後３０日以内に、当該入所者の居宅を訪問し、当該入所者及びその家族等に対して退所後の居宅サービス等について介護支援専門員、生活相談員、看護職員、機能訓練指導員又は医師と協力して、相談援助を行った場合に算定している。</t>
    <rPh sb="7" eb="8">
      <t>ゴ</t>
    </rPh>
    <rPh sb="10" eb="11">
      <t>ヒ</t>
    </rPh>
    <rPh sb="11" eb="13">
      <t>イナイ</t>
    </rPh>
    <rPh sb="44" eb="46">
      <t>タイショ</t>
    </rPh>
    <rPh sb="46" eb="47">
      <t>ゴ</t>
    </rPh>
    <rPh sb="48" eb="50">
      <t>キョタク</t>
    </rPh>
    <rPh sb="54" eb="55">
      <t>トウ</t>
    </rPh>
    <rPh sb="59" eb="61">
      <t>カイゴ</t>
    </rPh>
    <rPh sb="61" eb="63">
      <t>シエン</t>
    </rPh>
    <rPh sb="63" eb="66">
      <t>センモンイン</t>
    </rPh>
    <rPh sb="67" eb="69">
      <t>セイカツ</t>
    </rPh>
    <rPh sb="69" eb="72">
      <t>ソウダンイン</t>
    </rPh>
    <rPh sb="73" eb="75">
      <t>カンゴ</t>
    </rPh>
    <rPh sb="75" eb="77">
      <t>ショクイン</t>
    </rPh>
    <rPh sb="78" eb="80">
      <t>キノウ</t>
    </rPh>
    <rPh sb="80" eb="82">
      <t>クンレン</t>
    </rPh>
    <rPh sb="82" eb="85">
      <t>シドウイン</t>
    </rPh>
    <rPh sb="85" eb="86">
      <t>マタ</t>
    </rPh>
    <rPh sb="87" eb="89">
      <t>イシ</t>
    </rPh>
    <rPh sb="90" eb="92">
      <t>キョウリョク</t>
    </rPh>
    <phoneticPr fontId="27"/>
  </si>
  <si>
    <t>　入所期間が1か月を超える入所者が退所し、その居宅において居宅サービス等を利用する場合において、当該入所者の退所時に当該入所者及びその家族等に対して退所後の居宅サービス等について介護支援専門員、生活相談員、看護職員、機能訓練指導員又は医師と協力して、相談援助を行い、かつ、当該入所者の同意を得て、退所の日から2週間以内に当該入所者の退所後の居住地を管轄する市町村及び老人介護支援センターに対して、当該入所者の介護状況を示す文書を添えて当該入所者に係る居宅サービス等に必要な情報を提供している。</t>
    <rPh sb="1" eb="2">
      <t>ニュウ</t>
    </rPh>
    <rPh sb="35" eb="36">
      <t>トウ</t>
    </rPh>
    <phoneticPr fontId="27"/>
  </si>
  <si>
    <t>　提供する指定地域密着型介護老人福祉施設入所者生活介護の質の向上に資する取組を実施している。</t>
    <rPh sb="1" eb="3">
      <t>テイキョウ</t>
    </rPh>
    <rPh sb="5" eb="7">
      <t>シテイ</t>
    </rPh>
    <rPh sb="7" eb="9">
      <t>チイキ</t>
    </rPh>
    <rPh sb="9" eb="12">
      <t>ミッチャクガタ</t>
    </rPh>
    <rPh sb="12" eb="14">
      <t>カイゴ</t>
    </rPh>
    <rPh sb="14" eb="16">
      <t>ロウジン</t>
    </rPh>
    <rPh sb="16" eb="18">
      <t>フクシ</t>
    </rPh>
    <rPh sb="18" eb="20">
      <t>シセツ</t>
    </rPh>
    <rPh sb="23" eb="25">
      <t>セイカツ</t>
    </rPh>
    <rPh sb="25" eb="27">
      <t>カイゴ</t>
    </rPh>
    <rPh sb="28" eb="29">
      <t>シツ</t>
    </rPh>
    <rPh sb="30" eb="32">
      <t>コウジョウ</t>
    </rPh>
    <rPh sb="33" eb="34">
      <t>シ</t>
    </rPh>
    <rPh sb="36" eb="38">
      <t>トリクミ</t>
    </rPh>
    <rPh sb="39" eb="41">
      <t>ジッシ</t>
    </rPh>
    <phoneticPr fontId="2"/>
  </si>
  <si>
    <t xml:space="preserve">　介護福祉士を、加算算定月の前３か月（それぞれ末日時点）の平均で常勤換算方法で入所者の数が６又はその端数を増すごとに１以上配置している。（併設型のショートと兼務している職員については、老福での勤務にかかる部分のみを計算の対象とすること）
入所者の数　　　　名÷６＝　　　　　（小数点以下切り上げ）・・・（Ａ）
　（Ａ）　≦介護福祉士の員数（前３月の平均）　　　　　人　　　
加算算定月の前3か月の介護福祉士の常勤換算後の員数　　
　　３月前　　　　人　　２月前　　　　人　　１月前　　　　人
　ただし、次に掲げる規定のいずれにも適合する場合は、介護福祉士の数が、常勤換算方法で、入所者数が７又はその端数を増すごとに１以上であること。
①　業務の効率化及び質の向上又は職員の負担の軽減に資する機器（以下介護機器）を複数種類使用している。
②　介護機器の使用に当たり、介護職員、看護職員、介護支援専門員その他の職種の者が共同して、アセスメント（入所者の心身の状況を勘案し、自立した日常生活を営むことができるように支援するうえで解決すべき課題を把握することをいう。）及び入所者の身体の状況等の見直しを行っている。
③　介護機器を活用する際の安全体制及びケアの質の確保並びに職員の負担軽減に関する次に掲げる事項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ア　入所者の安全及びケアの質の確保
　イ　職員の負担の軽減及び勤務状況への配慮
　ウ　介護機器の定期的な点検
　エ　介護機器を安全かつ有効に活用するための職員研修
</t>
    <rPh sb="23" eb="25">
      <t>マツジツ</t>
    </rPh>
    <rPh sb="25" eb="27">
      <t>ジテン</t>
    </rPh>
    <rPh sb="69" eb="72">
      <t>ヘイセツガタ</t>
    </rPh>
    <rPh sb="78" eb="80">
      <t>ケンム</t>
    </rPh>
    <rPh sb="84" eb="86">
      <t>ショクイン</t>
    </rPh>
    <rPh sb="92" eb="93">
      <t>ロウ</t>
    </rPh>
    <rPh sb="93" eb="94">
      <t>フク</t>
    </rPh>
    <rPh sb="96" eb="98">
      <t>キンム</t>
    </rPh>
    <rPh sb="102" eb="104">
      <t>ブブン</t>
    </rPh>
    <rPh sb="107" eb="109">
      <t>ケイサン</t>
    </rPh>
    <rPh sb="110" eb="112">
      <t>タイショウ</t>
    </rPh>
    <rPh sb="322" eb="324">
      <t>ギョウム</t>
    </rPh>
    <rPh sb="325" eb="328">
      <t>コウリツカ</t>
    </rPh>
    <rPh sb="328" eb="329">
      <t>オヨ</t>
    </rPh>
    <rPh sb="330" eb="331">
      <t>シツ</t>
    </rPh>
    <rPh sb="332" eb="334">
      <t>コウジョウ</t>
    </rPh>
    <rPh sb="334" eb="335">
      <t>マタ</t>
    </rPh>
    <rPh sb="336" eb="338">
      <t>ショクイン</t>
    </rPh>
    <rPh sb="373" eb="377">
      <t>カイゴキキ</t>
    </rPh>
    <rPh sb="378" eb="380">
      <t>シヨウ</t>
    </rPh>
    <rPh sb="381" eb="382">
      <t>ア</t>
    </rPh>
    <rPh sb="385" eb="389">
      <t>カイゴショクイン</t>
    </rPh>
    <rPh sb="390" eb="394">
      <t>カンゴショクイン</t>
    </rPh>
    <rPh sb="395" eb="402">
      <t>カイゴシエンセンモンイン</t>
    </rPh>
    <rPh sb="404" eb="405">
      <t>タ</t>
    </rPh>
    <rPh sb="406" eb="408">
      <t>ショクシュ</t>
    </rPh>
    <rPh sb="409" eb="410">
      <t>モノ</t>
    </rPh>
    <rPh sb="411" eb="413">
      <t>キョウドウ</t>
    </rPh>
    <rPh sb="423" eb="426">
      <t>ニュウショシャ</t>
    </rPh>
    <rPh sb="427" eb="429">
      <t>シンシン</t>
    </rPh>
    <rPh sb="430" eb="432">
      <t>ジョウキョウ</t>
    </rPh>
    <rPh sb="433" eb="435">
      <t>カンアン</t>
    </rPh>
    <rPh sb="437" eb="439">
      <t>ジリツ</t>
    </rPh>
    <rPh sb="441" eb="445">
      <t>ニチジョウセイカツ</t>
    </rPh>
    <rPh sb="446" eb="447">
      <t>イトナ</t>
    </rPh>
    <rPh sb="457" eb="459">
      <t>シエン</t>
    </rPh>
    <rPh sb="464" eb="466">
      <t>カイケツ</t>
    </rPh>
    <rPh sb="469" eb="471">
      <t>カダイ</t>
    </rPh>
    <rPh sb="472" eb="474">
      <t>ハアク</t>
    </rPh>
    <rPh sb="483" eb="484">
      <t>オヨ</t>
    </rPh>
    <rPh sb="485" eb="488">
      <t>ニュウショシャ</t>
    </rPh>
    <rPh sb="489" eb="491">
      <t>シンタイ</t>
    </rPh>
    <rPh sb="492" eb="494">
      <t>ジョウキョウ</t>
    </rPh>
    <rPh sb="494" eb="495">
      <t>ナド</t>
    </rPh>
    <rPh sb="496" eb="498">
      <t>ミナオ</t>
    </rPh>
    <rPh sb="500" eb="501">
      <t>オコナ</t>
    </rPh>
    <rPh sb="509" eb="513">
      <t>カイゴキキ</t>
    </rPh>
    <rPh sb="514" eb="516">
      <t>カツヨウ</t>
    </rPh>
    <rPh sb="518" eb="519">
      <t>サイ</t>
    </rPh>
    <rPh sb="520" eb="524">
      <t>アンゼンタイセイ</t>
    </rPh>
    <rPh sb="524" eb="525">
      <t>オヨ</t>
    </rPh>
    <rPh sb="529" eb="530">
      <t>シツ</t>
    </rPh>
    <rPh sb="531" eb="533">
      <t>カクホ</t>
    </rPh>
    <rPh sb="533" eb="534">
      <t>ナラ</t>
    </rPh>
    <rPh sb="536" eb="538">
      <t>ショクイン</t>
    </rPh>
    <rPh sb="539" eb="543">
      <t>フタンケイゲン</t>
    </rPh>
    <rPh sb="544" eb="545">
      <t>カン</t>
    </rPh>
    <rPh sb="547" eb="548">
      <t>ツギ</t>
    </rPh>
    <rPh sb="552" eb="554">
      <t>ジコウ</t>
    </rPh>
    <rPh sb="554" eb="556">
      <t>ジッシ</t>
    </rPh>
    <rPh sb="560" eb="563">
      <t>リヨウシャ</t>
    </rPh>
    <rPh sb="564" eb="567">
      <t>アンゼンナラ</t>
    </rPh>
    <rPh sb="569" eb="571">
      <t>カイゴ</t>
    </rPh>
    <rPh sb="576" eb="577">
      <t>シツ</t>
    </rPh>
    <rPh sb="578" eb="581">
      <t>カクホオヨ</t>
    </rPh>
    <rPh sb="582" eb="584">
      <t>ショクイン</t>
    </rPh>
    <rPh sb="585" eb="589">
      <t>フタンケイゲン</t>
    </rPh>
    <rPh sb="590" eb="591">
      <t>シ</t>
    </rPh>
    <rPh sb="593" eb="595">
      <t>ホウサク</t>
    </rPh>
    <rPh sb="596" eb="598">
      <t>ケントウ</t>
    </rPh>
    <rPh sb="603" eb="606">
      <t>イインカイ</t>
    </rPh>
    <rPh sb="607" eb="609">
      <t>セッチ</t>
    </rPh>
    <rPh sb="611" eb="615">
      <t>カイゴショクイン</t>
    </rPh>
    <rPh sb="616" eb="620">
      <t>カンゴショクイン</t>
    </rPh>
    <rPh sb="621" eb="628">
      <t>カイゴシエンセンモンイン</t>
    </rPh>
    <rPh sb="630" eb="631">
      <t>タ</t>
    </rPh>
    <rPh sb="632" eb="634">
      <t>ショクシュ</t>
    </rPh>
    <rPh sb="635" eb="636">
      <t>モノ</t>
    </rPh>
    <rPh sb="637" eb="639">
      <t>キョウドウ</t>
    </rPh>
    <rPh sb="642" eb="644">
      <t>トウガイ</t>
    </rPh>
    <rPh sb="644" eb="647">
      <t>イインカイ</t>
    </rPh>
    <rPh sb="651" eb="653">
      <t>ヒツヨウ</t>
    </rPh>
    <rPh sb="654" eb="656">
      <t>ケントウ</t>
    </rPh>
    <rPh sb="656" eb="657">
      <t>ナド</t>
    </rPh>
    <rPh sb="658" eb="659">
      <t>オコナ</t>
    </rPh>
    <rPh sb="661" eb="662">
      <t>オヨ</t>
    </rPh>
    <rPh sb="663" eb="665">
      <t>トウガイ</t>
    </rPh>
    <rPh sb="665" eb="667">
      <t>ジコウ</t>
    </rPh>
    <rPh sb="668" eb="670">
      <t>ジッシ</t>
    </rPh>
    <rPh sb="671" eb="674">
      <t>テイキテキ</t>
    </rPh>
    <rPh sb="675" eb="677">
      <t>カクニン</t>
    </rPh>
    <rPh sb="686" eb="689">
      <t>ニュウショシャ</t>
    </rPh>
    <rPh sb="690" eb="692">
      <t>アンゼン</t>
    </rPh>
    <rPh sb="692" eb="693">
      <t>オヨ</t>
    </rPh>
    <rPh sb="697" eb="698">
      <t>シツ</t>
    </rPh>
    <rPh sb="699" eb="701">
      <t>カクホ</t>
    </rPh>
    <rPh sb="705" eb="707">
      <t>ショクイン</t>
    </rPh>
    <rPh sb="715" eb="719">
      <t>キンムジョウキョウ</t>
    </rPh>
    <rPh sb="721" eb="723">
      <t>ハイリョ</t>
    </rPh>
    <rPh sb="727" eb="731">
      <t>カイゴキキ</t>
    </rPh>
    <rPh sb="732" eb="735">
      <t>テイキテキ</t>
    </rPh>
    <rPh sb="736" eb="738">
      <t>テンケン</t>
    </rPh>
    <rPh sb="742" eb="746">
      <t>カイゴキキ</t>
    </rPh>
    <rPh sb="747" eb="749">
      <t>アンゼン</t>
    </rPh>
    <rPh sb="751" eb="753">
      <t>ユウコウ</t>
    </rPh>
    <rPh sb="754" eb="756">
      <t>カツヨウ</t>
    </rPh>
    <rPh sb="761" eb="765">
      <t>ショクインケンシュウ</t>
    </rPh>
    <phoneticPr fontId="27"/>
  </si>
  <si>
    <t>（14）　退所時栄養情報連携加算</t>
    <rPh sb="5" eb="7">
      <t>タイショ</t>
    </rPh>
    <rPh sb="7" eb="8">
      <t>ジ</t>
    </rPh>
    <rPh sb="8" eb="10">
      <t>エイヨウ</t>
    </rPh>
    <rPh sb="10" eb="12">
      <t>ジョウホウ</t>
    </rPh>
    <rPh sb="12" eb="14">
      <t>レンケイ</t>
    </rPh>
    <rPh sb="14" eb="16">
      <t>カサン</t>
    </rPh>
    <phoneticPr fontId="27"/>
  </si>
  <si>
    <t>（15）　再入所時栄養連携加算</t>
    <rPh sb="5" eb="8">
      <t>サイニュウショ</t>
    </rPh>
    <rPh sb="8" eb="9">
      <t>ジ</t>
    </rPh>
    <rPh sb="9" eb="11">
      <t>エイヨウ</t>
    </rPh>
    <rPh sb="11" eb="13">
      <t>レンケイ</t>
    </rPh>
    <rPh sb="13" eb="15">
      <t>カサン</t>
    </rPh>
    <phoneticPr fontId="27"/>
  </si>
  <si>
    <t>⑤退所時情報提供加算</t>
    <rPh sb="3" eb="4">
      <t>ジ</t>
    </rPh>
    <rPh sb="4" eb="10">
      <t>ジョウホウテイキョウカサン</t>
    </rPh>
    <phoneticPr fontId="27"/>
  </si>
  <si>
    <t>（17）　協力医療機関連携加算</t>
    <rPh sb="5" eb="11">
      <t>キョウリョクイリョウキカン</t>
    </rPh>
    <rPh sb="11" eb="13">
      <t>レンケイ</t>
    </rPh>
    <rPh sb="13" eb="15">
      <t>カサン</t>
    </rPh>
    <phoneticPr fontId="27"/>
  </si>
  <si>
    <t>　加算を算定するにあたり、事前に氏名等を届け出た配置医師が実際に訪問し診察を行ったときに限り算定している。</t>
    <rPh sb="1" eb="3">
      <t>カサン</t>
    </rPh>
    <rPh sb="4" eb="6">
      <t>サンテイ</t>
    </rPh>
    <rPh sb="13" eb="15">
      <t>ジゼン</t>
    </rPh>
    <rPh sb="16" eb="18">
      <t>シメイ</t>
    </rPh>
    <rPh sb="18" eb="19">
      <t>トウ</t>
    </rPh>
    <rPh sb="20" eb="21">
      <t>トド</t>
    </rPh>
    <rPh sb="22" eb="23">
      <t>デ</t>
    </rPh>
    <rPh sb="24" eb="26">
      <t>ハイチ</t>
    </rPh>
    <rPh sb="26" eb="28">
      <t>イシ</t>
    </rPh>
    <rPh sb="29" eb="31">
      <t>ジッサイ</t>
    </rPh>
    <rPh sb="32" eb="34">
      <t>ホウモン</t>
    </rPh>
    <rPh sb="35" eb="37">
      <t>シンサツ</t>
    </rPh>
    <rPh sb="38" eb="39">
      <t>オコナ</t>
    </rPh>
    <rPh sb="44" eb="45">
      <t>カギ</t>
    </rPh>
    <rPh sb="46" eb="48">
      <t>サンテイ</t>
    </rPh>
    <phoneticPr fontId="27"/>
  </si>
  <si>
    <t>（16）　退所時等相談援助加算</t>
    <rPh sb="5" eb="7">
      <t>タイショ</t>
    </rPh>
    <rPh sb="7" eb="8">
      <t>ジ</t>
    </rPh>
    <rPh sb="8" eb="9">
      <t>トウ</t>
    </rPh>
    <rPh sb="9" eb="11">
      <t>ソウダン</t>
    </rPh>
    <rPh sb="11" eb="13">
      <t>エンジョ</t>
    </rPh>
    <rPh sb="13" eb="15">
      <t>カサン</t>
    </rPh>
    <phoneticPr fontId="27"/>
  </si>
  <si>
    <t>（18）　栄養マネジメント強化加算</t>
    <rPh sb="5" eb="7">
      <t>エイヨウ</t>
    </rPh>
    <rPh sb="13" eb="15">
      <t>キョウカ</t>
    </rPh>
    <rPh sb="15" eb="17">
      <t>カサン</t>
    </rPh>
    <phoneticPr fontId="27"/>
  </si>
  <si>
    <t>（19）　経口移行加算</t>
    <rPh sb="5" eb="7">
      <t>ケイコウ</t>
    </rPh>
    <rPh sb="7" eb="9">
      <t>イコウ</t>
    </rPh>
    <rPh sb="9" eb="11">
      <t>カサン</t>
    </rPh>
    <phoneticPr fontId="27"/>
  </si>
  <si>
    <t>（20）　経口維持加算</t>
    <rPh sb="5" eb="7">
      <t>ケイコウ</t>
    </rPh>
    <rPh sb="7" eb="9">
      <t>イジ</t>
    </rPh>
    <rPh sb="9" eb="11">
      <t>カサン</t>
    </rPh>
    <phoneticPr fontId="27"/>
  </si>
  <si>
    <t>（21）　口腔衛生管理加算</t>
    <rPh sb="5" eb="7">
      <t>コウコウ</t>
    </rPh>
    <rPh sb="7" eb="9">
      <t>エイセイ</t>
    </rPh>
    <rPh sb="9" eb="11">
      <t>カンリ</t>
    </rPh>
    <rPh sb="11" eb="13">
      <t>カサン</t>
    </rPh>
    <phoneticPr fontId="27"/>
  </si>
  <si>
    <t>（22）　療養食加算</t>
    <rPh sb="5" eb="7">
      <t>リョウヨウ</t>
    </rPh>
    <rPh sb="7" eb="8">
      <t>ショク</t>
    </rPh>
    <rPh sb="8" eb="10">
      <t>カサン</t>
    </rPh>
    <phoneticPr fontId="27"/>
  </si>
  <si>
    <t>（23）　特別通院送迎加算</t>
    <rPh sb="5" eb="7">
      <t>トクベツ</t>
    </rPh>
    <rPh sb="7" eb="9">
      <t>ツウイン</t>
    </rPh>
    <rPh sb="9" eb="11">
      <t>ソウゲイ</t>
    </rPh>
    <rPh sb="11" eb="13">
      <t>カサン</t>
    </rPh>
    <phoneticPr fontId="27"/>
  </si>
  <si>
    <t>（24）　配置医師緊急時対応加算</t>
    <rPh sb="5" eb="7">
      <t>ハイチ</t>
    </rPh>
    <rPh sb="7" eb="9">
      <t>イシ</t>
    </rPh>
    <rPh sb="9" eb="12">
      <t>キンキュウジ</t>
    </rPh>
    <rPh sb="12" eb="14">
      <t>タイオウ</t>
    </rPh>
    <rPh sb="14" eb="16">
      <t>カサン</t>
    </rPh>
    <phoneticPr fontId="27"/>
  </si>
  <si>
    <t>（25）　看取り介護加算</t>
    <rPh sb="5" eb="7">
      <t>ミト</t>
    </rPh>
    <rPh sb="8" eb="10">
      <t>カイゴ</t>
    </rPh>
    <rPh sb="10" eb="12">
      <t>カサン</t>
    </rPh>
    <phoneticPr fontId="27"/>
  </si>
  <si>
    <t>（26）　在宅復帰支援機能加算</t>
    <rPh sb="5" eb="7">
      <t>ザイタク</t>
    </rPh>
    <rPh sb="7" eb="9">
      <t>フッキ</t>
    </rPh>
    <rPh sb="9" eb="11">
      <t>シエン</t>
    </rPh>
    <rPh sb="11" eb="13">
      <t>キノウ</t>
    </rPh>
    <rPh sb="13" eb="15">
      <t>カサン</t>
    </rPh>
    <phoneticPr fontId="27"/>
  </si>
  <si>
    <t>（27）　在宅・入所相互利用加算</t>
    <rPh sb="5" eb="7">
      <t>ザイタク</t>
    </rPh>
    <rPh sb="8" eb="10">
      <t>ニュウショ</t>
    </rPh>
    <rPh sb="10" eb="12">
      <t>ソウゴ</t>
    </rPh>
    <rPh sb="12" eb="14">
      <t>リヨウ</t>
    </rPh>
    <rPh sb="14" eb="16">
      <t>カサン</t>
    </rPh>
    <phoneticPr fontId="27"/>
  </si>
  <si>
    <t>（28）　認知症専門ケア加算</t>
    <rPh sb="5" eb="7">
      <t>ニンチ</t>
    </rPh>
    <rPh sb="7" eb="8">
      <t>ショウ</t>
    </rPh>
    <rPh sb="8" eb="10">
      <t>センモン</t>
    </rPh>
    <rPh sb="12" eb="14">
      <t>カサン</t>
    </rPh>
    <phoneticPr fontId="27"/>
  </si>
  <si>
    <r>
      <t>　施設における入所者の総数のうち、日常生活に支障をきたすおそれのある症状又は行動が認められることから介護を必要とする認知症の者（以下「対象者」という。）の占める割合が２分の１以上である。
入所者の総数</t>
    </r>
    <r>
      <rPr>
        <u/>
        <sz val="11"/>
        <color theme="1"/>
        <rFont val="UD デジタル 教科書体 N-R"/>
        <family val="1"/>
        <charset val="128"/>
      </rPr>
      <t>　　　　</t>
    </r>
    <r>
      <rPr>
        <sz val="11"/>
        <color theme="1"/>
        <rFont val="UD デジタル 教科書体 N-R"/>
        <family val="1"/>
        <charset val="128"/>
      </rPr>
      <t>名 　　認知症の入所者</t>
    </r>
    <r>
      <rPr>
        <u/>
        <sz val="11"/>
        <color theme="1"/>
        <rFont val="UD デジタル 教科書体 N-R"/>
        <family val="1"/>
        <charset val="128"/>
      </rPr>
      <t xml:space="preserve">　    　 </t>
    </r>
    <r>
      <rPr>
        <sz val="11"/>
        <color theme="1"/>
        <rFont val="UD デジタル 教科書体 N-R"/>
        <family val="1"/>
        <charset val="128"/>
      </rPr>
      <t>名　　割合</t>
    </r>
    <r>
      <rPr>
        <u/>
        <sz val="11"/>
        <color theme="1"/>
        <rFont val="UD デジタル 教科書体 N-R"/>
        <family val="1"/>
        <charset val="128"/>
      </rPr>
      <t>　　　　</t>
    </r>
    <r>
      <rPr>
        <sz val="11"/>
        <color theme="1"/>
        <rFont val="UD デジタル 教科書体 N-R"/>
        <family val="1"/>
        <charset val="128"/>
      </rPr>
      <t>％</t>
    </r>
    <rPh sb="1" eb="3">
      <t>シセツ</t>
    </rPh>
    <rPh sb="7" eb="10">
      <t>ニュウショシャ</t>
    </rPh>
    <rPh sb="11" eb="13">
      <t>ソウスウ</t>
    </rPh>
    <rPh sb="17" eb="19">
      <t>ニチジョウ</t>
    </rPh>
    <rPh sb="19" eb="21">
      <t>セイカツ</t>
    </rPh>
    <rPh sb="22" eb="24">
      <t>シショウ</t>
    </rPh>
    <rPh sb="34" eb="36">
      <t>ショウジョウ</t>
    </rPh>
    <rPh sb="36" eb="37">
      <t>マタ</t>
    </rPh>
    <rPh sb="38" eb="40">
      <t>コウドウ</t>
    </rPh>
    <rPh sb="41" eb="42">
      <t>ミト</t>
    </rPh>
    <rPh sb="50" eb="52">
      <t>カイゴ</t>
    </rPh>
    <rPh sb="53" eb="55">
      <t>ヒツヨウ</t>
    </rPh>
    <rPh sb="58" eb="61">
      <t>ニンチショウ</t>
    </rPh>
    <rPh sb="62" eb="63">
      <t>モノ</t>
    </rPh>
    <rPh sb="64" eb="66">
      <t>イカ</t>
    </rPh>
    <rPh sb="67" eb="70">
      <t>タイショウシャ</t>
    </rPh>
    <rPh sb="77" eb="78">
      <t>シ</t>
    </rPh>
    <rPh sb="80" eb="82">
      <t>ワリアイ</t>
    </rPh>
    <rPh sb="84" eb="85">
      <t>ブン</t>
    </rPh>
    <rPh sb="87" eb="89">
      <t>イジョウ</t>
    </rPh>
    <phoneticPr fontId="27"/>
  </si>
  <si>
    <r>
      <t>　認知症介護に係る専門的な研修を修了している者を、対象者の数が２０人未満である場合にあっては１以上、当該対象者の数が２０人以上である場合にあっては１に対象者の数が１９を超えて１０又はその端数を増すごとに１を加えて得た数以上配置し、チームとして専門的な認知症ケアを実施している。
対象者</t>
    </r>
    <r>
      <rPr>
        <u/>
        <sz val="11"/>
        <color theme="1"/>
        <rFont val="UD デジタル 教科書体 N-R"/>
        <family val="1"/>
        <charset val="128"/>
      </rPr>
      <t>　　　　　</t>
    </r>
    <r>
      <rPr>
        <sz val="11"/>
        <color theme="1"/>
        <rFont val="UD デジタル 教科書体 N-R"/>
        <family val="1"/>
        <charset val="128"/>
      </rPr>
      <t>名  　　認知症介護に係る専門的な研修修了者</t>
    </r>
    <r>
      <rPr>
        <u/>
        <sz val="11"/>
        <color theme="1"/>
        <rFont val="UD デジタル 教科書体 N-R"/>
        <family val="1"/>
        <charset val="128"/>
      </rPr>
      <t xml:space="preserve">　　    </t>
    </r>
    <r>
      <rPr>
        <sz val="11"/>
        <color theme="1"/>
        <rFont val="UD デジタル 教科書体 N-R"/>
        <family val="1"/>
        <charset val="128"/>
      </rPr>
      <t>名　　　</t>
    </r>
    <phoneticPr fontId="27"/>
  </si>
  <si>
    <t>　認知症チームケア推進加算を算定していない。</t>
    <rPh sb="1" eb="4">
      <t>ニンチショウ</t>
    </rPh>
    <rPh sb="9" eb="11">
      <t>スイシン</t>
    </rPh>
    <rPh sb="11" eb="13">
      <t>カサン</t>
    </rPh>
    <rPh sb="14" eb="16">
      <t>サンテイ</t>
    </rPh>
    <phoneticPr fontId="27"/>
  </si>
  <si>
    <t>（29）　認知症チームケア推進加算</t>
    <rPh sb="5" eb="7">
      <t>ニンチ</t>
    </rPh>
    <rPh sb="7" eb="8">
      <t>ショウ</t>
    </rPh>
    <rPh sb="13" eb="15">
      <t>スイシン</t>
    </rPh>
    <rPh sb="15" eb="17">
      <t>カサン</t>
    </rPh>
    <phoneticPr fontId="27"/>
  </si>
  <si>
    <t>　入所者の総数のうち、周囲の者による日常生活に対する注意を必要とする認知症の者（以下「対象者」）の占める割合が２分の１以上である。</t>
    <rPh sb="1" eb="4">
      <t>ニュウショシャ</t>
    </rPh>
    <rPh sb="5" eb="7">
      <t>ソウスウ</t>
    </rPh>
    <rPh sb="11" eb="13">
      <t>シュウイ</t>
    </rPh>
    <rPh sb="14" eb="15">
      <t>モノ</t>
    </rPh>
    <rPh sb="18" eb="22">
      <t>ニチジョウセイカツ</t>
    </rPh>
    <rPh sb="23" eb="24">
      <t>タイ</t>
    </rPh>
    <rPh sb="26" eb="28">
      <t>チュウイ</t>
    </rPh>
    <rPh sb="29" eb="31">
      <t>ヒツヨウ</t>
    </rPh>
    <rPh sb="34" eb="37">
      <t>ニンチショウ</t>
    </rPh>
    <rPh sb="38" eb="39">
      <t>モノ</t>
    </rPh>
    <rPh sb="40" eb="42">
      <t>イカ</t>
    </rPh>
    <rPh sb="43" eb="46">
      <t>タイショウシャ</t>
    </rPh>
    <rPh sb="49" eb="50">
      <t>シ</t>
    </rPh>
    <rPh sb="52" eb="54">
      <t>ワリアイ</t>
    </rPh>
    <rPh sb="56" eb="57">
      <t>ブン</t>
    </rPh>
    <rPh sb="59" eb="61">
      <t>イジョウ</t>
    </rPh>
    <phoneticPr fontId="2"/>
  </si>
  <si>
    <t>　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も行動・心理症状に対応するチームを組んでいる。</t>
    <rPh sb="1" eb="4">
      <t>ニンチショウ</t>
    </rPh>
    <rPh sb="5" eb="7">
      <t>コウドウ</t>
    </rPh>
    <rPh sb="8" eb="10">
      <t>シンリ</t>
    </rPh>
    <rPh sb="10" eb="12">
      <t>ショウジョウ</t>
    </rPh>
    <rPh sb="13" eb="15">
      <t>ヨボウ</t>
    </rPh>
    <rPh sb="15" eb="16">
      <t>オヨ</t>
    </rPh>
    <rPh sb="17" eb="19">
      <t>シュツゲン</t>
    </rPh>
    <rPh sb="19" eb="20">
      <t>ジ</t>
    </rPh>
    <rPh sb="21" eb="25">
      <t>ソウキタイオウ</t>
    </rPh>
    <rPh sb="26" eb="27">
      <t>シ</t>
    </rPh>
    <rPh sb="29" eb="34">
      <t>ニンチショウカイゴ</t>
    </rPh>
    <rPh sb="35" eb="37">
      <t>シドウ</t>
    </rPh>
    <rPh sb="38" eb="39">
      <t>カカ</t>
    </rPh>
    <rPh sb="40" eb="43">
      <t>センモンテキ</t>
    </rPh>
    <rPh sb="44" eb="46">
      <t>ケンシュウ</t>
    </rPh>
    <rPh sb="47" eb="49">
      <t>シュウリョウ</t>
    </rPh>
    <rPh sb="53" eb="54">
      <t>モノ</t>
    </rPh>
    <rPh sb="54" eb="55">
      <t>マタ</t>
    </rPh>
    <rPh sb="56" eb="61">
      <t>ニンチショウカイゴ</t>
    </rPh>
    <rPh sb="62" eb="63">
      <t>カカ</t>
    </rPh>
    <rPh sb="64" eb="67">
      <t>センモンテキ</t>
    </rPh>
    <rPh sb="68" eb="70">
      <t>ケンシュウ</t>
    </rPh>
    <rPh sb="70" eb="71">
      <t>オヨ</t>
    </rPh>
    <rPh sb="72" eb="75">
      <t>ニンチショウ</t>
    </rPh>
    <rPh sb="76" eb="78">
      <t>コウドウ</t>
    </rPh>
    <rPh sb="79" eb="83">
      <t>シンリショウジョウ</t>
    </rPh>
    <rPh sb="84" eb="86">
      <t>ヨボウ</t>
    </rPh>
    <rPh sb="86" eb="87">
      <t>ナド</t>
    </rPh>
    <rPh sb="88" eb="89">
      <t>シ</t>
    </rPh>
    <rPh sb="99" eb="100">
      <t>フク</t>
    </rPh>
    <rPh sb="102" eb="104">
      <t>ケンシュウ</t>
    </rPh>
    <rPh sb="105" eb="107">
      <t>シュウリョウ</t>
    </rPh>
    <rPh sb="111" eb="112">
      <t>モノ</t>
    </rPh>
    <rPh sb="114" eb="119">
      <t>メイイジョウハイチ</t>
    </rPh>
    <rPh sb="124" eb="127">
      <t>フクスウニン</t>
    </rPh>
    <rPh sb="128" eb="130">
      <t>カイゴ</t>
    </rPh>
    <rPh sb="130" eb="132">
      <t>ショクイン</t>
    </rPh>
    <rPh sb="134" eb="135">
      <t>ナ</t>
    </rPh>
    <rPh sb="136" eb="139">
      <t>ニンチショウ</t>
    </rPh>
    <rPh sb="140" eb="142">
      <t>コウドウ</t>
    </rPh>
    <rPh sb="143" eb="145">
      <t>シンリ</t>
    </rPh>
    <rPh sb="145" eb="147">
      <t>ショウジョウ</t>
    </rPh>
    <rPh sb="148" eb="150">
      <t>タイオウ</t>
    </rPh>
    <rPh sb="156" eb="157">
      <t>ク</t>
    </rPh>
    <phoneticPr fontId="2"/>
  </si>
  <si>
    <t>　対象者に対し、個別に認知症の行動・心理症状の評価を計画的に行い、その評価に基づく値を計測し、認知症の行動・心理症状の予防等に資するチームケアを実施している。</t>
    <rPh sb="1" eb="4">
      <t>タイショウシャ</t>
    </rPh>
    <rPh sb="5" eb="6">
      <t>タイ</t>
    </rPh>
    <rPh sb="8" eb="10">
      <t>コベツ</t>
    </rPh>
    <rPh sb="11" eb="14">
      <t>ニンチショウ</t>
    </rPh>
    <rPh sb="15" eb="17">
      <t>コウドウ</t>
    </rPh>
    <rPh sb="18" eb="20">
      <t>シンリ</t>
    </rPh>
    <rPh sb="20" eb="22">
      <t>ショウジョウ</t>
    </rPh>
    <rPh sb="23" eb="25">
      <t>ヒョウカ</t>
    </rPh>
    <rPh sb="26" eb="29">
      <t>ケイカクテキ</t>
    </rPh>
    <rPh sb="30" eb="31">
      <t>オコナ</t>
    </rPh>
    <rPh sb="35" eb="37">
      <t>ヒョウカ</t>
    </rPh>
    <rPh sb="38" eb="39">
      <t>モト</t>
    </rPh>
    <rPh sb="41" eb="42">
      <t>アタイ</t>
    </rPh>
    <rPh sb="43" eb="45">
      <t>ケイソク</t>
    </rPh>
    <rPh sb="47" eb="50">
      <t>ニンチショウ</t>
    </rPh>
    <rPh sb="51" eb="53">
      <t>コウドウ</t>
    </rPh>
    <rPh sb="54" eb="56">
      <t>シンリ</t>
    </rPh>
    <rPh sb="56" eb="58">
      <t>ショウジョウ</t>
    </rPh>
    <rPh sb="59" eb="61">
      <t>ヨボウ</t>
    </rPh>
    <rPh sb="61" eb="62">
      <t>ナド</t>
    </rPh>
    <rPh sb="63" eb="64">
      <t>シ</t>
    </rPh>
    <rPh sb="72" eb="74">
      <t>ジッシ</t>
    </rPh>
    <phoneticPr fontId="2"/>
  </si>
  <si>
    <t>　認知症の行動・心理症状の予防等に資する認知症ケアについて、カンファレンスの開催、計画の作成、認知症の行動・心理症状の有無及び程度についての定期的な評価、ケアの振り返り、計画の見直し等を行っている。</t>
    <rPh sb="20" eb="23">
      <t>ニンチショウ</t>
    </rPh>
    <rPh sb="38" eb="40">
      <t>カイサイ</t>
    </rPh>
    <rPh sb="41" eb="43">
      <t>ケイカク</t>
    </rPh>
    <rPh sb="44" eb="46">
      <t>サクセイ</t>
    </rPh>
    <rPh sb="47" eb="50">
      <t>ニンチショウ</t>
    </rPh>
    <rPh sb="51" eb="53">
      <t>コウドウ</t>
    </rPh>
    <rPh sb="54" eb="56">
      <t>シンリ</t>
    </rPh>
    <rPh sb="56" eb="58">
      <t>ショウジョウ</t>
    </rPh>
    <rPh sb="59" eb="61">
      <t>ウム</t>
    </rPh>
    <rPh sb="61" eb="62">
      <t>オヨ</t>
    </rPh>
    <rPh sb="63" eb="65">
      <t>テイド</t>
    </rPh>
    <rPh sb="70" eb="72">
      <t>テイキ</t>
    </rPh>
    <rPh sb="72" eb="73">
      <t>テキ</t>
    </rPh>
    <rPh sb="74" eb="76">
      <t>ヒョウカ</t>
    </rPh>
    <rPh sb="80" eb="81">
      <t>フ</t>
    </rPh>
    <rPh sb="82" eb="83">
      <t>カエ</t>
    </rPh>
    <rPh sb="85" eb="87">
      <t>ケイカク</t>
    </rPh>
    <rPh sb="88" eb="90">
      <t>ミナオ</t>
    </rPh>
    <rPh sb="91" eb="92">
      <t>トウ</t>
    </rPh>
    <rPh sb="93" eb="94">
      <t>オコナ</t>
    </rPh>
    <phoneticPr fontId="2"/>
  </si>
  <si>
    <t>③認知症チームケア推進加算（Ⅱ）</t>
    <rPh sb="1" eb="4">
      <t>ニンチショウ</t>
    </rPh>
    <rPh sb="9" eb="11">
      <t>スイシン</t>
    </rPh>
    <rPh sb="11" eb="13">
      <t>カサン</t>
    </rPh>
    <phoneticPr fontId="2"/>
  </si>
  <si>
    <t>②認知症チームケア推進加算（Ⅰ）</t>
    <rPh sb="1" eb="4">
      <t>ニンチショウ</t>
    </rPh>
    <rPh sb="9" eb="11">
      <t>スイシン</t>
    </rPh>
    <rPh sb="11" eb="13">
      <t>カサン</t>
    </rPh>
    <phoneticPr fontId="2"/>
  </si>
  <si>
    <t>①認知症チームケア推進加算（Ⅰ）（Ⅱ）共通</t>
    <rPh sb="1" eb="4">
      <t>ニンチショウ</t>
    </rPh>
    <rPh sb="9" eb="11">
      <t>スイシン</t>
    </rPh>
    <rPh sb="11" eb="13">
      <t>カサン</t>
    </rPh>
    <rPh sb="19" eb="21">
      <t>キョウツウ</t>
    </rPh>
    <phoneticPr fontId="2"/>
  </si>
  <si>
    <t>　認知症の行動・心理症状の予防等に資する認知症介護に係る専門的な研修を修了している者を１名以上配置し、かつ、複数人の介護職員から成る認知症の行動・心理症状に対応するチームを組んでいる。</t>
    <rPh sb="15" eb="16">
      <t>ナド</t>
    </rPh>
    <rPh sb="17" eb="18">
      <t>シ</t>
    </rPh>
    <rPh sb="20" eb="25">
      <t>ニンチショウカイゴ</t>
    </rPh>
    <rPh sb="26" eb="27">
      <t>カカ</t>
    </rPh>
    <rPh sb="28" eb="31">
      <t>センモンテキ</t>
    </rPh>
    <rPh sb="32" eb="34">
      <t>ケンシュウ</t>
    </rPh>
    <rPh sb="35" eb="37">
      <t>シュウリョウ</t>
    </rPh>
    <rPh sb="41" eb="42">
      <t>モノ</t>
    </rPh>
    <rPh sb="44" eb="45">
      <t>メイ</t>
    </rPh>
    <rPh sb="45" eb="47">
      <t>イジョウ</t>
    </rPh>
    <rPh sb="47" eb="49">
      <t>ハイチ</t>
    </rPh>
    <rPh sb="54" eb="56">
      <t>フクスウ</t>
    </rPh>
    <rPh sb="56" eb="57">
      <t>ニン</t>
    </rPh>
    <rPh sb="58" eb="60">
      <t>カイゴ</t>
    </rPh>
    <rPh sb="60" eb="62">
      <t>ショクイン</t>
    </rPh>
    <rPh sb="64" eb="65">
      <t>ナ</t>
    </rPh>
    <rPh sb="66" eb="69">
      <t>ニンチショウ</t>
    </rPh>
    <rPh sb="70" eb="72">
      <t>コウドウ</t>
    </rPh>
    <rPh sb="73" eb="75">
      <t>シンリ</t>
    </rPh>
    <rPh sb="75" eb="77">
      <t>ショウジョウ</t>
    </rPh>
    <rPh sb="78" eb="80">
      <t>タイオウ</t>
    </rPh>
    <rPh sb="86" eb="87">
      <t>ク</t>
    </rPh>
    <phoneticPr fontId="2"/>
  </si>
  <si>
    <t>　入所者ごとに、施設入所時に褥瘡の有無を確認するとともに褥瘡の発生と関連のあるリスクについて、施設入所時に評価し、その後少なくとも３か月に１回、評価を行っている。また、その確認及び評価結果等の情報を厚生労働省に提出し、褥瘡管理の実施にあたって、当該情報その他の褥瘡管理の適切かつ有効な実施のために必要な情報を活用している。</t>
    <rPh sb="1" eb="4">
      <t>ニュウショシャ</t>
    </rPh>
    <rPh sb="8" eb="13">
      <t>シセツニュウショジ</t>
    </rPh>
    <rPh sb="14" eb="16">
      <t>ジョクソウ</t>
    </rPh>
    <rPh sb="17" eb="19">
      <t>ウム</t>
    </rPh>
    <rPh sb="20" eb="22">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7" eb="68">
      <t>ツキ</t>
    </rPh>
    <rPh sb="70" eb="71">
      <t>カイ</t>
    </rPh>
    <rPh sb="72" eb="74">
      <t>ヒョウカ</t>
    </rPh>
    <rPh sb="75" eb="76">
      <t>オコナ</t>
    </rPh>
    <rPh sb="86" eb="89">
      <t>カクニンオヨ</t>
    </rPh>
    <rPh sb="90" eb="92">
      <t>ヒョウカ</t>
    </rPh>
    <rPh sb="92" eb="94">
      <t>ケッカ</t>
    </rPh>
    <rPh sb="94" eb="95">
      <t>ナド</t>
    </rPh>
    <rPh sb="96" eb="98">
      <t>ジョウホウ</t>
    </rPh>
    <rPh sb="99" eb="101">
      <t>コウセイ</t>
    </rPh>
    <rPh sb="101" eb="104">
      <t>ロウドウショウ</t>
    </rPh>
    <rPh sb="105" eb="107">
      <t>テイシュツ</t>
    </rPh>
    <rPh sb="109" eb="111">
      <t>ジョクソウ</t>
    </rPh>
    <rPh sb="111" eb="113">
      <t>カンリ</t>
    </rPh>
    <rPh sb="114" eb="116">
      <t>ジッシ</t>
    </rPh>
    <rPh sb="122" eb="124">
      <t>トウガイ</t>
    </rPh>
    <rPh sb="124" eb="126">
      <t>ジョウホウ</t>
    </rPh>
    <rPh sb="128" eb="129">
      <t>タ</t>
    </rPh>
    <rPh sb="130" eb="132">
      <t>ジョクソウ</t>
    </rPh>
    <rPh sb="132" eb="134">
      <t>カンリ</t>
    </rPh>
    <rPh sb="135" eb="137">
      <t>テキセツ</t>
    </rPh>
    <rPh sb="139" eb="141">
      <t>ユウコウ</t>
    </rPh>
    <rPh sb="142" eb="144">
      <t>ジッシ</t>
    </rPh>
    <rPh sb="148" eb="150">
      <t>ヒツヨウ</t>
    </rPh>
    <rPh sb="151" eb="153">
      <t>ジョウホウ</t>
    </rPh>
    <rPh sb="154" eb="156">
      <t>カツヨウ</t>
    </rPh>
    <phoneticPr fontId="27"/>
  </si>
  <si>
    <t>　問１の確認・評価の結果、褥瘡があると認められ、又は褥瘡が発生するリスクがあるとされた入所者ごとに、医師、看護師、介護職員、管理栄養士、介護支援専門員その他の職種の者が共同して、褥瘡管理に関する褥瘡ケア計画を作成している。</t>
    <rPh sb="1" eb="2">
      <t>トイ</t>
    </rPh>
    <rPh sb="4" eb="6">
      <t>カクニン</t>
    </rPh>
    <rPh sb="7" eb="9">
      <t>ヒョウカ</t>
    </rPh>
    <rPh sb="10" eb="12">
      <t>ケッカ</t>
    </rPh>
    <rPh sb="13" eb="15">
      <t>ジョクソウ</t>
    </rPh>
    <rPh sb="19" eb="20">
      <t>ミト</t>
    </rPh>
    <rPh sb="24" eb="25">
      <t>マタ</t>
    </rPh>
    <rPh sb="26" eb="28">
      <t>ジョクソウ</t>
    </rPh>
    <rPh sb="29" eb="31">
      <t>ハッセイ</t>
    </rPh>
    <rPh sb="43" eb="46">
      <t>ニュウショシャ</t>
    </rPh>
    <rPh sb="50" eb="52">
      <t>イシ</t>
    </rPh>
    <rPh sb="53" eb="56">
      <t>カンゴシ</t>
    </rPh>
    <rPh sb="57" eb="61">
      <t>カイゴショクイン</t>
    </rPh>
    <rPh sb="62" eb="67">
      <t>カンリエイヨウシ</t>
    </rPh>
    <rPh sb="68" eb="75">
      <t>カイゴシエンセンモンイン</t>
    </rPh>
    <rPh sb="77" eb="78">
      <t>タ</t>
    </rPh>
    <rPh sb="79" eb="81">
      <t>ショクシュ</t>
    </rPh>
    <rPh sb="82" eb="83">
      <t>モノ</t>
    </rPh>
    <rPh sb="84" eb="86">
      <t>キョウドウ</t>
    </rPh>
    <rPh sb="89" eb="91">
      <t>ジョクソウ</t>
    </rPh>
    <rPh sb="91" eb="93">
      <t>カンリ</t>
    </rPh>
    <rPh sb="94" eb="95">
      <t>カン</t>
    </rPh>
    <rPh sb="97" eb="99">
      <t>ジョクソウ</t>
    </rPh>
    <rPh sb="101" eb="103">
      <t>ケイカク</t>
    </rPh>
    <rPh sb="104" eb="106">
      <t>サクセイ</t>
    </rPh>
    <phoneticPr fontId="27"/>
  </si>
  <si>
    <t>　①問1の評価の結果、褥瘡が認められた入所者については当該褥瘡が治癒している。また、施設入所時に褥瘡が発生するリスクがあるとされた入所者について、褥瘡の発生はない。</t>
    <rPh sb="2" eb="3">
      <t>トイ</t>
    </rPh>
    <rPh sb="5" eb="7">
      <t>ヒョウカ</t>
    </rPh>
    <rPh sb="8" eb="10">
      <t>ケッカ</t>
    </rPh>
    <rPh sb="11" eb="13">
      <t>ジョクソウ</t>
    </rPh>
    <rPh sb="14" eb="15">
      <t>ミト</t>
    </rPh>
    <rPh sb="19" eb="22">
      <t>ニュウショシャ</t>
    </rPh>
    <rPh sb="27" eb="31">
      <t>トウガイジョクソウ</t>
    </rPh>
    <rPh sb="32" eb="34">
      <t>チユ</t>
    </rPh>
    <rPh sb="42" eb="44">
      <t>シセツ</t>
    </rPh>
    <rPh sb="44" eb="46">
      <t>ニュウショ</t>
    </rPh>
    <rPh sb="46" eb="47">
      <t>ジ</t>
    </rPh>
    <rPh sb="48" eb="50">
      <t>ジョクソウ</t>
    </rPh>
    <rPh sb="51" eb="53">
      <t>ハッセイ</t>
    </rPh>
    <rPh sb="65" eb="68">
      <t>ニュウショシャ</t>
    </rPh>
    <rPh sb="73" eb="75">
      <t>ジョクソウ</t>
    </rPh>
    <rPh sb="76" eb="78">
      <t>ハッセイ</t>
    </rPh>
    <phoneticPr fontId="27"/>
  </si>
  <si>
    <t>　入所者ごとに、要介護状態の軽減の見込みについて、医師又は医師と連携した看護師が施設入所時に評価し、その後少なくとも３か月に1回評価するとともに、その評価結果等の情報を厚生労働省に提出し、排せつ支援の実施にあたって、当該情報その他の排せつ支援の適切かつ有効な実施のために必要な情報を活用している。</t>
    <rPh sb="1" eb="4">
      <t>ニュウショシャ</t>
    </rPh>
    <rPh sb="8" eb="9">
      <t>ヨウ</t>
    </rPh>
    <rPh sb="9" eb="11">
      <t>カイゴ</t>
    </rPh>
    <rPh sb="11" eb="13">
      <t>ジョウタイ</t>
    </rPh>
    <rPh sb="14" eb="16">
      <t>ケイゲン</t>
    </rPh>
    <rPh sb="17" eb="19">
      <t>ミコ</t>
    </rPh>
    <rPh sb="25" eb="27">
      <t>イシ</t>
    </rPh>
    <rPh sb="27" eb="28">
      <t>マタ</t>
    </rPh>
    <rPh sb="29" eb="31">
      <t>イシ</t>
    </rPh>
    <rPh sb="32" eb="34">
      <t>レンケイ</t>
    </rPh>
    <rPh sb="36" eb="39">
      <t>カンゴシ</t>
    </rPh>
    <rPh sb="40" eb="42">
      <t>シセツ</t>
    </rPh>
    <rPh sb="42" eb="44">
      <t>ニュウショ</t>
    </rPh>
    <rPh sb="44" eb="45">
      <t>ジ</t>
    </rPh>
    <rPh sb="46" eb="48">
      <t>ヒョウカ</t>
    </rPh>
    <rPh sb="52" eb="53">
      <t>ゴ</t>
    </rPh>
    <rPh sb="53" eb="54">
      <t>スク</t>
    </rPh>
    <rPh sb="60" eb="61">
      <t>ゲツ</t>
    </rPh>
    <rPh sb="63" eb="64">
      <t>カイ</t>
    </rPh>
    <rPh sb="64" eb="66">
      <t>ヒョウカ</t>
    </rPh>
    <rPh sb="75" eb="77">
      <t>ヒョウカ</t>
    </rPh>
    <rPh sb="77" eb="79">
      <t>ケッカ</t>
    </rPh>
    <rPh sb="79" eb="80">
      <t>トウ</t>
    </rPh>
    <rPh sb="81" eb="83">
      <t>ジョウホウ</t>
    </rPh>
    <rPh sb="84" eb="89">
      <t>コウセイロウドウショウ</t>
    </rPh>
    <rPh sb="90" eb="92">
      <t>テイシュツ</t>
    </rPh>
    <rPh sb="94" eb="95">
      <t>ハイ</t>
    </rPh>
    <rPh sb="97" eb="99">
      <t>シエン</t>
    </rPh>
    <rPh sb="100" eb="102">
      <t>ジッシ</t>
    </rPh>
    <rPh sb="108" eb="110">
      <t>トウガイ</t>
    </rPh>
    <rPh sb="110" eb="112">
      <t>ジョウホウ</t>
    </rPh>
    <rPh sb="114" eb="115">
      <t>タ</t>
    </rPh>
    <rPh sb="116" eb="117">
      <t>ハイ</t>
    </rPh>
    <rPh sb="119" eb="121">
      <t>シエン</t>
    </rPh>
    <rPh sb="122" eb="124">
      <t>テキセツ</t>
    </rPh>
    <rPh sb="126" eb="128">
      <t>ユウコウ</t>
    </rPh>
    <rPh sb="129" eb="131">
      <t>ジッシ</t>
    </rPh>
    <rPh sb="135" eb="137">
      <t>ヒツヨウ</t>
    </rPh>
    <rPh sb="138" eb="140">
      <t>ジョウホウ</t>
    </rPh>
    <rPh sb="141" eb="143">
      <t>カツヨウ</t>
    </rPh>
    <phoneticPr fontId="27"/>
  </si>
  <si>
    <t>③排せつ支援加算（Ⅲ）</t>
    <rPh sb="1" eb="2">
      <t>ハイ</t>
    </rPh>
    <rPh sb="4" eb="6">
      <t>シエン</t>
    </rPh>
    <rPh sb="6" eb="8">
      <t>カサン</t>
    </rPh>
    <phoneticPr fontId="27"/>
  </si>
  <si>
    <t>　次のいずれかに適合している。　
　（1）　①問1の評価の結果、要介護状態の軽減が見込まれるものについて、施設入所時と比較して、排尿又は排便の状態の少なくとも一方が改善するとともにいずれにも悪化がない。
　（2）　①問1の評価の結果、施設入所時におむつを使用していた者であって要介護状態の軽減が見込まれる者について、おむつを使用しなくなった。
   (3)　 ①問1の評価の結果、施設入所時に尿道カテーテルが留置されていた者であって要介護状態の軽減が見込まれるものについて、尿道カテーテルが抜去された。</t>
    <rPh sb="1" eb="2">
      <t>ツギ</t>
    </rPh>
    <rPh sb="8" eb="10">
      <t>テキゴウ</t>
    </rPh>
    <rPh sb="23" eb="24">
      <t>トイ</t>
    </rPh>
    <rPh sb="26" eb="28">
      <t>ヒョウカ</t>
    </rPh>
    <rPh sb="29" eb="31">
      <t>ケッカ</t>
    </rPh>
    <rPh sb="32" eb="33">
      <t>ヨウ</t>
    </rPh>
    <rPh sb="33" eb="35">
      <t>カイゴ</t>
    </rPh>
    <rPh sb="35" eb="37">
      <t>ジョウタイ</t>
    </rPh>
    <rPh sb="38" eb="40">
      <t>ケイゲン</t>
    </rPh>
    <rPh sb="41" eb="43">
      <t>ミコ</t>
    </rPh>
    <rPh sb="53" eb="55">
      <t>シセツ</t>
    </rPh>
    <rPh sb="55" eb="57">
      <t>ニュウショ</t>
    </rPh>
    <rPh sb="57" eb="58">
      <t>ジ</t>
    </rPh>
    <rPh sb="59" eb="61">
      <t>ヒカク</t>
    </rPh>
    <rPh sb="64" eb="66">
      <t>ハイニョウ</t>
    </rPh>
    <rPh sb="66" eb="67">
      <t>マタ</t>
    </rPh>
    <rPh sb="68" eb="70">
      <t>ハイベン</t>
    </rPh>
    <rPh sb="71" eb="73">
      <t>ジョウタイ</t>
    </rPh>
    <rPh sb="74" eb="75">
      <t>スク</t>
    </rPh>
    <rPh sb="79" eb="81">
      <t>イッポウ</t>
    </rPh>
    <rPh sb="82" eb="84">
      <t>カイゼン</t>
    </rPh>
    <rPh sb="95" eb="97">
      <t>アッカ</t>
    </rPh>
    <rPh sb="109" eb="110">
      <t>トイ</t>
    </rPh>
    <rPh sb="112" eb="114">
      <t>ヒョウカ</t>
    </rPh>
    <rPh sb="115" eb="117">
      <t>ケッカ</t>
    </rPh>
    <rPh sb="118" eb="120">
      <t>シセツ</t>
    </rPh>
    <rPh sb="120" eb="122">
      <t>ニュウショ</t>
    </rPh>
    <rPh sb="122" eb="123">
      <t>ジ</t>
    </rPh>
    <rPh sb="128" eb="130">
      <t>シヨウ</t>
    </rPh>
    <rPh sb="134" eb="135">
      <t>モノ</t>
    </rPh>
    <rPh sb="139" eb="140">
      <t>ヨウ</t>
    </rPh>
    <rPh sb="140" eb="142">
      <t>カイゴ</t>
    </rPh>
    <rPh sb="142" eb="144">
      <t>ジョウタイ</t>
    </rPh>
    <rPh sb="145" eb="147">
      <t>ケイゲン</t>
    </rPh>
    <rPh sb="148" eb="150">
      <t>ミコ</t>
    </rPh>
    <rPh sb="153" eb="154">
      <t>モノ</t>
    </rPh>
    <rPh sb="163" eb="165">
      <t>シヨウ</t>
    </rPh>
    <rPh sb="183" eb="184">
      <t>トイ</t>
    </rPh>
    <rPh sb="186" eb="188">
      <t>ヒョウカ</t>
    </rPh>
    <rPh sb="189" eb="191">
      <t>ケッカ</t>
    </rPh>
    <rPh sb="192" eb="196">
      <t>シセツニュウショ</t>
    </rPh>
    <rPh sb="196" eb="197">
      <t>ジ</t>
    </rPh>
    <rPh sb="198" eb="200">
      <t>ニョウドウ</t>
    </rPh>
    <rPh sb="206" eb="208">
      <t>リュウチ</t>
    </rPh>
    <rPh sb="213" eb="214">
      <t>モノ</t>
    </rPh>
    <rPh sb="218" eb="223">
      <t>ヨウカイゴジョウタイ</t>
    </rPh>
    <rPh sb="224" eb="226">
      <t>ケイゲン</t>
    </rPh>
    <rPh sb="227" eb="229">
      <t>ミコ</t>
    </rPh>
    <rPh sb="239" eb="241">
      <t>ニョウドウ</t>
    </rPh>
    <rPh sb="247" eb="249">
      <t>バッキョ</t>
    </rPh>
    <phoneticPr fontId="27"/>
  </si>
  <si>
    <t>　①問1から問3、②問1（1）（2）すべてに適合している。</t>
    <rPh sb="2" eb="3">
      <t>トイ</t>
    </rPh>
    <rPh sb="6" eb="7">
      <t>トイ</t>
    </rPh>
    <rPh sb="10" eb="11">
      <t>トイ</t>
    </rPh>
    <rPh sb="22" eb="24">
      <t>テキゴウ</t>
    </rPh>
    <phoneticPr fontId="2"/>
  </si>
  <si>
    <t>　医師が入所者ごとに、施設入所時に自立支援に係る医師的評価を行い、その後少なくとも3か月に1回医学的評価の見直しを行うとともに、その医学的評価の結果等の情報を厚生労働省に提出し、自立支援の促進にあたって、当該情報その他自立支援の適切かつ有効な促進のために必要な情報を活用している。</t>
    <rPh sb="1" eb="3">
      <t>イシ</t>
    </rPh>
    <rPh sb="4" eb="6">
      <t>ニュウショ</t>
    </rPh>
    <rPh sb="6" eb="7">
      <t>シャ</t>
    </rPh>
    <rPh sb="11" eb="13">
      <t>シセツ</t>
    </rPh>
    <rPh sb="13" eb="15">
      <t>ニュウショ</t>
    </rPh>
    <rPh sb="15" eb="16">
      <t>ジ</t>
    </rPh>
    <rPh sb="17" eb="19">
      <t>ジリツ</t>
    </rPh>
    <rPh sb="19" eb="21">
      <t>シエン</t>
    </rPh>
    <rPh sb="22" eb="23">
      <t>カカワ</t>
    </rPh>
    <rPh sb="24" eb="26">
      <t>イシ</t>
    </rPh>
    <rPh sb="26" eb="27">
      <t>テキ</t>
    </rPh>
    <rPh sb="27" eb="29">
      <t>ヒョウカ</t>
    </rPh>
    <rPh sb="30" eb="31">
      <t>オコナ</t>
    </rPh>
    <rPh sb="36" eb="37">
      <t>スク</t>
    </rPh>
    <rPh sb="43" eb="44">
      <t>ゲツ</t>
    </rPh>
    <rPh sb="46" eb="47">
      <t>カイ</t>
    </rPh>
    <rPh sb="47" eb="50">
      <t>イガクテキ</t>
    </rPh>
    <rPh sb="50" eb="52">
      <t>ヒョウカ</t>
    </rPh>
    <rPh sb="53" eb="55">
      <t>ミナオ</t>
    </rPh>
    <rPh sb="57" eb="58">
      <t>オコナ</t>
    </rPh>
    <rPh sb="66" eb="68">
      <t>イガク</t>
    </rPh>
    <rPh sb="68" eb="69">
      <t>テキ</t>
    </rPh>
    <rPh sb="69" eb="71">
      <t>ヒョウカ</t>
    </rPh>
    <rPh sb="72" eb="74">
      <t>ケッカ</t>
    </rPh>
    <phoneticPr fontId="27"/>
  </si>
  <si>
    <t>①科学的介護推進体制加算（Ⅰ）</t>
    <rPh sb="1" eb="10">
      <t>カガクテキカイゴスイシンタイセイ</t>
    </rPh>
    <rPh sb="10" eb="12">
      <t>カサン</t>
    </rPh>
    <phoneticPr fontId="27"/>
  </si>
  <si>
    <t>②科学的介護推進体制加算（Ⅱ）</t>
    <rPh sb="1" eb="10">
      <t>カガクテキカイゴスイシンタイセイ</t>
    </rPh>
    <rPh sb="10" eb="12">
      <t>カサン</t>
    </rPh>
    <phoneticPr fontId="27"/>
  </si>
  <si>
    <t>　①問1に規定する情報に加えて、入所者ごとの疾病の状況等の情報を、厚生労働省に提出している。</t>
    <rPh sb="2" eb="3">
      <t>トイ</t>
    </rPh>
    <rPh sb="5" eb="7">
      <t>キテイ</t>
    </rPh>
    <rPh sb="9" eb="11">
      <t>ジョウホウ</t>
    </rPh>
    <rPh sb="12" eb="13">
      <t>クワ</t>
    </rPh>
    <rPh sb="16" eb="19">
      <t>ニュウショシャ</t>
    </rPh>
    <rPh sb="22" eb="24">
      <t>シッペイ</t>
    </rPh>
    <rPh sb="25" eb="28">
      <t>ジョウキョウナド</t>
    </rPh>
    <rPh sb="29" eb="31">
      <t>ジョウホウ</t>
    </rPh>
    <rPh sb="33" eb="38">
      <t>コウセイロウドウショウ</t>
    </rPh>
    <rPh sb="39" eb="41">
      <t>テイシュツ</t>
    </rPh>
    <phoneticPr fontId="27"/>
  </si>
  <si>
    <t>　必要に応じて施設サービス計画を見直すなど、サービスの提供に当たって、①問1に規定する情報、②問1に規定する情報その他サービスを適切かつ有効に提供するために必要な情報を活用している。</t>
    <rPh sb="1" eb="3">
      <t>ヒツヨウ</t>
    </rPh>
    <rPh sb="4" eb="5">
      <t>オウ</t>
    </rPh>
    <rPh sb="7" eb="9">
      <t>シセツ</t>
    </rPh>
    <rPh sb="13" eb="15">
      <t>ケイカク</t>
    </rPh>
    <rPh sb="16" eb="18">
      <t>ミナオ</t>
    </rPh>
    <rPh sb="27" eb="29">
      <t>テイキョウ</t>
    </rPh>
    <rPh sb="30" eb="31">
      <t>ア</t>
    </rPh>
    <rPh sb="36" eb="37">
      <t>トイ</t>
    </rPh>
    <rPh sb="39" eb="41">
      <t>キテイ</t>
    </rPh>
    <rPh sb="43" eb="45">
      <t>ジョウホウ</t>
    </rPh>
    <rPh sb="47" eb="48">
      <t>トイ</t>
    </rPh>
    <rPh sb="50" eb="52">
      <t>キテイ</t>
    </rPh>
    <rPh sb="54" eb="56">
      <t>ジョウホウ</t>
    </rPh>
    <rPh sb="58" eb="59">
      <t>タ</t>
    </rPh>
    <rPh sb="64" eb="66">
      <t>テキセツ</t>
    </rPh>
    <rPh sb="68" eb="70">
      <t>ユウコウ</t>
    </rPh>
    <rPh sb="71" eb="73">
      <t>テイキョウ</t>
    </rPh>
    <rPh sb="78" eb="80">
      <t>ヒツヨウ</t>
    </rPh>
    <rPh sb="81" eb="83">
      <t>ジョウホウ</t>
    </rPh>
    <rPh sb="84" eb="86">
      <t>カツヨウ</t>
    </rPh>
    <phoneticPr fontId="2"/>
  </si>
  <si>
    <t>①高齢者施設等感染対策向上加算Ⅰ</t>
    <rPh sb="1" eb="6">
      <t>コウレイシャシセツ</t>
    </rPh>
    <rPh sb="6" eb="7">
      <t>ナド</t>
    </rPh>
    <rPh sb="7" eb="11">
      <t>カンセンタイサク</t>
    </rPh>
    <rPh sb="11" eb="15">
      <t>コウジョウカサン</t>
    </rPh>
    <phoneticPr fontId="2"/>
  </si>
  <si>
    <t>②高齢者施設等感染対策向上加算Ⅱ</t>
    <rPh sb="1" eb="6">
      <t>コウレイシャシセツ</t>
    </rPh>
    <rPh sb="6" eb="7">
      <t>ナド</t>
    </rPh>
    <rPh sb="7" eb="11">
      <t>カンセンタイサク</t>
    </rPh>
    <rPh sb="11" eb="15">
      <t>コウジョウカサン</t>
    </rPh>
    <phoneticPr fontId="2"/>
  </si>
  <si>
    <t>　第二種協定指定医療機関との間で、新興感染症の発生時等の対応を行う体制を確保している。</t>
    <rPh sb="1" eb="12">
      <t>ダイ2シュキョウテイシテイイリョウキカン</t>
    </rPh>
    <rPh sb="14" eb="15">
      <t>アイダ</t>
    </rPh>
    <rPh sb="17" eb="19">
      <t>シンコウ</t>
    </rPh>
    <rPh sb="19" eb="22">
      <t>カンセンショウ</t>
    </rPh>
    <rPh sb="23" eb="25">
      <t>ハッセイ</t>
    </rPh>
    <rPh sb="25" eb="26">
      <t>ジ</t>
    </rPh>
    <rPh sb="26" eb="27">
      <t>ナド</t>
    </rPh>
    <rPh sb="28" eb="30">
      <t>タイオウ</t>
    </rPh>
    <rPh sb="31" eb="32">
      <t>オコナ</t>
    </rPh>
    <rPh sb="33" eb="35">
      <t>タイセイ</t>
    </rPh>
    <rPh sb="36" eb="38">
      <t>カクホ</t>
    </rPh>
    <phoneticPr fontId="2"/>
  </si>
  <si>
    <t>　指定地域密着型サービス基準第152条第1項本文（同基準第169条において準用する場合を含む）に規定する協力医療機関その他医療機関（以下「協力医療機関」）との間で、感染症（新興感染症を除く）の発生時等の対応を取り決めるとともに、感染症の発生時等に、協力医療機関等と連携し適切に対応している。</t>
    <rPh sb="1" eb="8">
      <t>シテイチイキミッチャクガタ</t>
    </rPh>
    <rPh sb="12" eb="14">
      <t>キジュン</t>
    </rPh>
    <rPh sb="14" eb="15">
      <t>ダイ</t>
    </rPh>
    <rPh sb="18" eb="19">
      <t>ジョウ</t>
    </rPh>
    <rPh sb="19" eb="20">
      <t>ダイ</t>
    </rPh>
    <rPh sb="21" eb="22">
      <t>コウ</t>
    </rPh>
    <rPh sb="22" eb="24">
      <t>ホンブン</t>
    </rPh>
    <rPh sb="25" eb="26">
      <t>ドウ</t>
    </rPh>
    <rPh sb="26" eb="28">
      <t>キジュン</t>
    </rPh>
    <rPh sb="28" eb="29">
      <t>ダイ</t>
    </rPh>
    <rPh sb="32" eb="33">
      <t>ジョウ</t>
    </rPh>
    <rPh sb="37" eb="39">
      <t>ジュンヨウ</t>
    </rPh>
    <rPh sb="41" eb="43">
      <t>バアイ</t>
    </rPh>
    <rPh sb="44" eb="45">
      <t>フク</t>
    </rPh>
    <rPh sb="48" eb="50">
      <t>キテイ</t>
    </rPh>
    <rPh sb="52" eb="58">
      <t>キョウリョクイリョウキカン</t>
    </rPh>
    <rPh sb="60" eb="61">
      <t>タ</t>
    </rPh>
    <rPh sb="61" eb="65">
      <t>イリョウキカン</t>
    </rPh>
    <rPh sb="66" eb="68">
      <t>イカ</t>
    </rPh>
    <rPh sb="69" eb="75">
      <t>キョウリョクイリョウキカン</t>
    </rPh>
    <rPh sb="79" eb="80">
      <t>アイダ</t>
    </rPh>
    <rPh sb="82" eb="85">
      <t>カンセンショウ</t>
    </rPh>
    <rPh sb="86" eb="91">
      <t>シンコウカンセンショウ</t>
    </rPh>
    <rPh sb="92" eb="93">
      <t>ノゾ</t>
    </rPh>
    <rPh sb="96" eb="99">
      <t>ハッセイジ</t>
    </rPh>
    <rPh sb="99" eb="100">
      <t>ナド</t>
    </rPh>
    <rPh sb="101" eb="103">
      <t>タイオウ</t>
    </rPh>
    <rPh sb="104" eb="105">
      <t>ト</t>
    </rPh>
    <rPh sb="106" eb="107">
      <t>キ</t>
    </rPh>
    <rPh sb="114" eb="117">
      <t>カンセンショウ</t>
    </rPh>
    <rPh sb="118" eb="120">
      <t>ハッセイ</t>
    </rPh>
    <rPh sb="120" eb="122">
      <t>ジナド</t>
    </rPh>
    <rPh sb="124" eb="130">
      <t>キョウリョクイリョウキカン</t>
    </rPh>
    <rPh sb="130" eb="131">
      <t>ナド</t>
    </rPh>
    <rPh sb="132" eb="134">
      <t>レンケイ</t>
    </rPh>
    <rPh sb="135" eb="137">
      <t>テキセツ</t>
    </rPh>
    <rPh sb="138" eb="140">
      <t>タイオウ</t>
    </rPh>
    <phoneticPr fontId="2"/>
  </si>
  <si>
    <t>　感染対策向上加算又は外来感染症対策向上加算に係る届出を行った医療機関等が行う院内感染対策に関する研修又は訓練に年1回以上参加している。</t>
    <rPh sb="1" eb="5">
      <t>カンセンタイサク</t>
    </rPh>
    <rPh sb="5" eb="9">
      <t>コウジョウカサン</t>
    </rPh>
    <rPh sb="9" eb="10">
      <t>マタ</t>
    </rPh>
    <rPh sb="11" eb="16">
      <t>ガイライカンセンショウ</t>
    </rPh>
    <rPh sb="16" eb="22">
      <t>タイサクコウジョウカサン</t>
    </rPh>
    <rPh sb="23" eb="24">
      <t>カカ</t>
    </rPh>
    <rPh sb="25" eb="27">
      <t>トドケデ</t>
    </rPh>
    <rPh sb="28" eb="29">
      <t>オコナ</t>
    </rPh>
    <rPh sb="31" eb="35">
      <t>イリョウキカン</t>
    </rPh>
    <rPh sb="35" eb="36">
      <t>ナド</t>
    </rPh>
    <rPh sb="37" eb="38">
      <t>オコナ</t>
    </rPh>
    <rPh sb="39" eb="45">
      <t>インナイカンセンタイサク</t>
    </rPh>
    <rPh sb="46" eb="47">
      <t>カン</t>
    </rPh>
    <rPh sb="49" eb="52">
      <t>ケンシュウマタ</t>
    </rPh>
    <rPh sb="53" eb="55">
      <t>クンレン</t>
    </rPh>
    <rPh sb="56" eb="57">
      <t>ネン</t>
    </rPh>
    <rPh sb="58" eb="59">
      <t>カイ</t>
    </rPh>
    <rPh sb="59" eb="61">
      <t>イジョウ</t>
    </rPh>
    <rPh sb="61" eb="63">
      <t>サンカ</t>
    </rPh>
    <phoneticPr fontId="2"/>
  </si>
  <si>
    <t>　感染対策向上加算に係る届出を行った医療機関から、3年に1回以上、施設内で感染者が発生した場合の対応に係る実地指導を受けている。</t>
    <rPh sb="1" eb="5">
      <t>カンセンタイサク</t>
    </rPh>
    <rPh sb="5" eb="9">
      <t>コウジョウカサン</t>
    </rPh>
    <rPh sb="10" eb="11">
      <t>カカ</t>
    </rPh>
    <rPh sb="12" eb="14">
      <t>トドケデ</t>
    </rPh>
    <rPh sb="15" eb="16">
      <t>オコナ</t>
    </rPh>
    <rPh sb="18" eb="22">
      <t>イリョウキカン</t>
    </rPh>
    <rPh sb="26" eb="27">
      <t>ネン</t>
    </rPh>
    <rPh sb="29" eb="32">
      <t>カイイジョウ</t>
    </rPh>
    <rPh sb="33" eb="36">
      <t>シセツナイ</t>
    </rPh>
    <rPh sb="37" eb="40">
      <t>カンセンシャ</t>
    </rPh>
    <rPh sb="41" eb="43">
      <t>ハッセイ</t>
    </rPh>
    <rPh sb="45" eb="47">
      <t>バアイ</t>
    </rPh>
    <rPh sb="48" eb="50">
      <t>タイオウ</t>
    </rPh>
    <rPh sb="51" eb="52">
      <t>カカ</t>
    </rPh>
    <rPh sb="53" eb="57">
      <t>ジッチシドウ</t>
    </rPh>
    <rPh sb="58" eb="59">
      <t>ウ</t>
    </rPh>
    <phoneticPr fontId="2"/>
  </si>
  <si>
    <t>　入所者が別に厚生労働大臣が定める感染症に感染した場合に相談対応、診療、入院調整等を行う医療機関を確保し、かつ、当該感染症に感染した入所者に対し、適切な感染対策を行ったうえでサービス提供を行った。</t>
    <rPh sb="1" eb="4">
      <t>ニュウショシャ</t>
    </rPh>
    <rPh sb="5" eb="6">
      <t>ベツ</t>
    </rPh>
    <rPh sb="7" eb="13">
      <t>コウセイロウドウダイジン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ナド</t>
    </rPh>
    <rPh sb="42" eb="43">
      <t>オコナ</t>
    </rPh>
    <rPh sb="44" eb="46">
      <t>イリョウ</t>
    </rPh>
    <rPh sb="46" eb="48">
      <t>キカン</t>
    </rPh>
    <rPh sb="49" eb="51">
      <t>カクホ</t>
    </rPh>
    <rPh sb="56" eb="58">
      <t>トウガイ</t>
    </rPh>
    <rPh sb="58" eb="61">
      <t>カンセンショウ</t>
    </rPh>
    <rPh sb="62" eb="64">
      <t>カンセン</t>
    </rPh>
    <rPh sb="66" eb="69">
      <t>ニュウショシャ</t>
    </rPh>
    <rPh sb="70" eb="71">
      <t>タイ</t>
    </rPh>
    <rPh sb="73" eb="75">
      <t>テキセツ</t>
    </rPh>
    <rPh sb="76" eb="78">
      <t>カンセン</t>
    </rPh>
    <rPh sb="78" eb="80">
      <t>タイサク</t>
    </rPh>
    <rPh sb="81" eb="82">
      <t>オコナ</t>
    </rPh>
    <rPh sb="91" eb="93">
      <t>テイキョウ</t>
    </rPh>
    <rPh sb="94" eb="95">
      <t>オコナ</t>
    </rPh>
    <phoneticPr fontId="2"/>
  </si>
  <si>
    <t>①生産性向上推進体制加算Ⅰ</t>
    <rPh sb="1" eb="4">
      <t>セイサンセイ</t>
    </rPh>
    <rPh sb="4" eb="8">
      <t>コウジョウスイシン</t>
    </rPh>
    <rPh sb="8" eb="12">
      <t>タイセイカサン</t>
    </rPh>
    <phoneticPr fontId="2"/>
  </si>
  <si>
    <t>②生産性向上推進体制加算Ⅱ</t>
    <rPh sb="1" eb="4">
      <t>セイサンセイ</t>
    </rPh>
    <rPh sb="4" eb="8">
      <t>コウジョウスイシン</t>
    </rPh>
    <rPh sb="8" eb="12">
      <t>タイセイカサン</t>
    </rPh>
    <phoneticPr fontId="2"/>
  </si>
  <si>
    <t>　利用者の安全並びに介護サービスの質の確保及び職員の負担軽減に資する方策を検討するための委員会において、次に掲げる事項について必要な検討を行い、及び当該事項の実施を定期的に確認している。
①　介護機器を活用する場合における利用者の安全及びケアの質の確保
②職員の負担の軽減及び勤務状況への配慮
③介護機器の定期的な点検
④業務の効率化及び質の向上並びに職員の負担軽減を図るための職員研修</t>
    <rPh sb="1" eb="4">
      <t>リヨウシャ</t>
    </rPh>
    <rPh sb="5" eb="8">
      <t>アンゼンナラ</t>
    </rPh>
    <rPh sb="10" eb="12">
      <t>カイゴ</t>
    </rPh>
    <rPh sb="17" eb="18">
      <t>シツ</t>
    </rPh>
    <phoneticPr fontId="2"/>
  </si>
  <si>
    <t>　介護機器を複数種類活用している。</t>
    <rPh sb="1" eb="5">
      <t>カイゴキキ</t>
    </rPh>
    <rPh sb="6" eb="10">
      <t>フクスウシュルイ</t>
    </rPh>
    <rPh sb="10" eb="12">
      <t>カツヨウ</t>
    </rPh>
    <phoneticPr fontId="2"/>
  </si>
  <si>
    <t>　問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1" eb="2">
      <t>トイ</t>
    </rPh>
    <rPh sb="4" eb="7">
      <t>イインカイ</t>
    </rPh>
    <rPh sb="12" eb="14">
      <t>ショクイン</t>
    </rPh>
    <rPh sb="15" eb="19">
      <t>ギョウムブンタン</t>
    </rPh>
    <rPh sb="20" eb="23">
      <t>メイカクカ</t>
    </rPh>
    <rPh sb="23" eb="24">
      <t>ナド</t>
    </rPh>
    <rPh sb="27" eb="29">
      <t>ギョウム</t>
    </rPh>
    <rPh sb="30" eb="33">
      <t>コウリツカ</t>
    </rPh>
    <rPh sb="33" eb="34">
      <t>オヨ</t>
    </rPh>
    <rPh sb="38" eb="39">
      <t>シツ</t>
    </rPh>
    <rPh sb="40" eb="43">
      <t>カクホナラ</t>
    </rPh>
    <rPh sb="45" eb="49">
      <t>フタンケイゲン</t>
    </rPh>
    <rPh sb="53" eb="55">
      <t>ヒツヨウ</t>
    </rPh>
    <rPh sb="56" eb="58">
      <t>ケントウ</t>
    </rPh>
    <rPh sb="59" eb="60">
      <t>オコナ</t>
    </rPh>
    <rPh sb="62" eb="66">
      <t>トウガイケントウ</t>
    </rPh>
    <rPh sb="67" eb="68">
      <t>フ</t>
    </rPh>
    <rPh sb="71" eb="73">
      <t>ヒツヨウ</t>
    </rPh>
    <rPh sb="74" eb="75">
      <t>ト</t>
    </rPh>
    <rPh sb="75" eb="76">
      <t>ク</t>
    </rPh>
    <rPh sb="77" eb="79">
      <t>ジッシ</t>
    </rPh>
    <rPh sb="81" eb="82">
      <t>オヨ</t>
    </rPh>
    <rPh sb="83" eb="85">
      <t>トウガイ</t>
    </rPh>
    <rPh sb="85" eb="87">
      <t>トリクミ</t>
    </rPh>
    <rPh sb="88" eb="90">
      <t>ジッシ</t>
    </rPh>
    <rPh sb="91" eb="94">
      <t>テイキテキ</t>
    </rPh>
    <rPh sb="95" eb="97">
      <t>カクニン</t>
    </rPh>
    <phoneticPr fontId="2"/>
  </si>
  <si>
    <t>　問1の取組及び介護機器の活用による業務の効率化及びケアの質の確保並びに職員の負担軽減に関する実績がある。</t>
    <rPh sb="1" eb="2">
      <t>トイ</t>
    </rPh>
    <rPh sb="4" eb="6">
      <t>トリクミ</t>
    </rPh>
    <rPh sb="6" eb="7">
      <t>オヨ</t>
    </rPh>
    <rPh sb="8" eb="12">
      <t>カイゴキキ</t>
    </rPh>
    <rPh sb="13" eb="15">
      <t>カツヨウ</t>
    </rPh>
    <rPh sb="18" eb="20">
      <t>ギョウム</t>
    </rPh>
    <rPh sb="21" eb="23">
      <t>コウリツ</t>
    </rPh>
    <rPh sb="23" eb="24">
      <t>カ</t>
    </rPh>
    <rPh sb="24" eb="25">
      <t>オヨ</t>
    </rPh>
    <rPh sb="29" eb="30">
      <t>シツ</t>
    </rPh>
    <rPh sb="31" eb="33">
      <t>カクホ</t>
    </rPh>
    <rPh sb="33" eb="34">
      <t>ナラ</t>
    </rPh>
    <rPh sb="36" eb="38">
      <t>ショクイン</t>
    </rPh>
    <rPh sb="39" eb="43">
      <t>フタンケイゲン</t>
    </rPh>
    <rPh sb="44" eb="45">
      <t>カン</t>
    </rPh>
    <rPh sb="47" eb="49">
      <t>ジッセキ</t>
    </rPh>
    <phoneticPr fontId="2"/>
  </si>
  <si>
    <t>　①問1に適合している。</t>
    <rPh sb="2" eb="3">
      <t>トイ</t>
    </rPh>
    <rPh sb="5" eb="7">
      <t>テキゴウ</t>
    </rPh>
    <phoneticPr fontId="2"/>
  </si>
  <si>
    <t>　介護機器を活用している。</t>
    <rPh sb="1" eb="5">
      <t>カイゴキキ</t>
    </rPh>
    <rPh sb="6" eb="8">
      <t>カツヨウ</t>
    </rPh>
    <phoneticPr fontId="2"/>
  </si>
  <si>
    <t>　事業年度ごとに、問1、問3、問4の取組に関する実績を厚生労働省に報告している。</t>
    <rPh sb="1" eb="5">
      <t>ジギョウネンド</t>
    </rPh>
    <rPh sb="9" eb="10">
      <t>トイ</t>
    </rPh>
    <rPh sb="12" eb="13">
      <t>トイ</t>
    </rPh>
    <rPh sb="15" eb="16">
      <t>トイ</t>
    </rPh>
    <rPh sb="18" eb="20">
      <t>トリクミ</t>
    </rPh>
    <rPh sb="21" eb="22">
      <t>カン</t>
    </rPh>
    <rPh sb="24" eb="26">
      <t>ジッセキ</t>
    </rPh>
    <rPh sb="27" eb="32">
      <t>コウセイロウドウショウ</t>
    </rPh>
    <rPh sb="33" eb="35">
      <t>ホウコク</t>
    </rPh>
    <phoneticPr fontId="2"/>
  </si>
  <si>
    <t>　事業年度ごとに、②問2及び①問1の取組に関する実績を厚生労働省に報告している。</t>
    <rPh sb="1" eb="5">
      <t>ジギョウネンド</t>
    </rPh>
    <rPh sb="10" eb="11">
      <t>トイ</t>
    </rPh>
    <rPh sb="12" eb="13">
      <t>オヨ</t>
    </rPh>
    <rPh sb="15" eb="16">
      <t>トイ</t>
    </rPh>
    <rPh sb="18" eb="20">
      <t>トリクミ</t>
    </rPh>
    <rPh sb="21" eb="22">
      <t>カン</t>
    </rPh>
    <rPh sb="24" eb="26">
      <t>ジッセキ</t>
    </rPh>
    <rPh sb="27" eb="32">
      <t>コウセイロウドウショウ</t>
    </rPh>
    <rPh sb="33" eb="35">
      <t>ホウコク</t>
    </rPh>
    <phoneticPr fontId="2"/>
  </si>
  <si>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27"/>
  </si>
  <si>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27"/>
  </si>
  <si>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27"/>
  </si>
  <si>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27"/>
  </si>
  <si>
    <t>①介護職員等処遇改善加算(Ⅰ)</t>
    <rPh sb="1" eb="3">
      <t>カイゴ</t>
    </rPh>
    <rPh sb="3" eb="5">
      <t>ショクイン</t>
    </rPh>
    <rPh sb="5" eb="6">
      <t>トウ</t>
    </rPh>
    <rPh sb="6" eb="8">
      <t>ショグウ</t>
    </rPh>
    <rPh sb="8" eb="10">
      <t>カイゼン</t>
    </rPh>
    <rPh sb="10" eb="12">
      <t>カサン</t>
    </rPh>
    <phoneticPr fontId="27"/>
  </si>
  <si>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1"/>
        <rFont val="UD デジタル 教科書体 N-R"/>
        <family val="1"/>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27"/>
  </si>
  <si>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UD デジタル 教科書体 N-R"/>
        <family val="1"/>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27"/>
  </si>
  <si>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UD デジタル 教科書体 N-R"/>
        <family val="1"/>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27"/>
  </si>
  <si>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UD デジタル 教科書体 N-R"/>
        <family val="1"/>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27"/>
  </si>
  <si>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UD デジタル 教科書体 N-R"/>
        <family val="1"/>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27"/>
  </si>
  <si>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UD デジタル 教科書体 N-R"/>
        <family val="1"/>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27"/>
  </si>
  <si>
    <t>②介護職員等処遇改善加算(Ⅱ)</t>
    <rPh sb="1" eb="3">
      <t>カイゴ</t>
    </rPh>
    <rPh sb="3" eb="5">
      <t>ショクイン</t>
    </rPh>
    <rPh sb="5" eb="6">
      <t>トウ</t>
    </rPh>
    <rPh sb="6" eb="8">
      <t>ショグウ</t>
    </rPh>
    <rPh sb="8" eb="10">
      <t>カイゼン</t>
    </rPh>
    <rPh sb="10" eb="12">
      <t>カサン</t>
    </rPh>
    <phoneticPr fontId="27"/>
  </si>
  <si>
    <t>③介護職員等処遇改善加算(Ⅲ)</t>
    <rPh sb="1" eb="3">
      <t>カイゴ</t>
    </rPh>
    <rPh sb="3" eb="5">
      <t>ショクイン</t>
    </rPh>
    <rPh sb="5" eb="6">
      <t>トウ</t>
    </rPh>
    <rPh sb="6" eb="8">
      <t>ショグウ</t>
    </rPh>
    <rPh sb="8" eb="10">
      <t>カイゼン</t>
    </rPh>
    <rPh sb="10" eb="12">
      <t>カサン</t>
    </rPh>
    <phoneticPr fontId="27"/>
  </si>
  <si>
    <t>④介護職員等処遇改善加算(Ⅳ)</t>
    <phoneticPr fontId="27"/>
  </si>
  <si>
    <t>　職場環境要件として、職場環境等の改善に係る取組を実施し、その内容を全ての介護職員に周知している。</t>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phoneticPr fontId="27"/>
  </si>
  <si>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カカワ</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27"/>
  </si>
  <si>
    <t>（６）高齢者虐待防止措置未実施減算</t>
    <rPh sb="3" eb="6">
      <t>コウレイシャ</t>
    </rPh>
    <rPh sb="6" eb="8">
      <t>ギャクタイ</t>
    </rPh>
    <rPh sb="8" eb="10">
      <t>ボウシ</t>
    </rPh>
    <rPh sb="10" eb="12">
      <t>ソチ</t>
    </rPh>
    <rPh sb="12" eb="15">
      <t>ミジッシ</t>
    </rPh>
    <rPh sb="15" eb="17">
      <t>ゲンサン</t>
    </rPh>
    <phoneticPr fontId="27"/>
  </si>
  <si>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</si>
  <si>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</si>
  <si>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</si>
  <si>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27"/>
  </si>
  <si>
    <t>　感染症や非常災害の発生時において、利用者に対するサービスの提供を継続的に実施するための、及び非常時の体制で早期の業務再開を図るための計画（業務継続計画）を策定している。</t>
    <phoneticPr fontId="27"/>
  </si>
  <si>
    <t>　業務継続計画に従い必要な措置を講じている。</t>
    <phoneticPr fontId="27"/>
  </si>
  <si>
    <t>（８）　安全管理体制未実施減算</t>
    <rPh sb="4" eb="6">
      <t>アンゼン</t>
    </rPh>
    <rPh sb="6" eb="8">
      <t>カンリ</t>
    </rPh>
    <rPh sb="8" eb="10">
      <t>タイセイ</t>
    </rPh>
    <rPh sb="10" eb="13">
      <t>ミジッシ</t>
    </rPh>
    <rPh sb="13" eb="15">
      <t>ゲンサン</t>
    </rPh>
    <phoneticPr fontId="27"/>
  </si>
  <si>
    <t>（９）　栄養管理に係る減算</t>
    <rPh sb="4" eb="6">
      <t>エイヨウ</t>
    </rPh>
    <rPh sb="6" eb="8">
      <t>カンリ</t>
    </rPh>
    <rPh sb="9" eb="10">
      <t>カカワ</t>
    </rPh>
    <rPh sb="11" eb="13">
      <t>ゲンサン</t>
    </rPh>
    <phoneticPr fontId="27"/>
  </si>
  <si>
    <t>　従業者に対し、虐待の防止のための研修を定期的（年１回以上）に実施している。</t>
    <rPh sb="24" eb="25">
      <t>ネン</t>
    </rPh>
    <rPh sb="26" eb="29">
      <t>カイイジョウ</t>
    </rPh>
    <phoneticPr fontId="2"/>
  </si>
  <si>
    <t>　特別食を必要とする入所者又は低栄養状態にあると医師が判断した入所者が退所する際に、その居宅に退所する場合は当該入所者の主治の医師の属する病院又は診療所及び介護支援専門員に対して、病院、診療所又は他の介護保険施設に入院又は入所する場合は当該医療機関等に対して、当該入所者の同意を得て、管理栄養士が当該入所者の栄養管理に関する情報を提供している。</t>
    <rPh sb="1" eb="3">
      <t>トクベツ</t>
    </rPh>
    <rPh sb="3" eb="4">
      <t>ショク</t>
    </rPh>
    <rPh sb="5" eb="7">
      <t>ヒツヨウ</t>
    </rPh>
    <rPh sb="10" eb="13">
      <t>ニュウショシャ</t>
    </rPh>
    <rPh sb="13" eb="14">
      <t>マタ</t>
    </rPh>
    <rPh sb="15" eb="20">
      <t>テイエイヨウジョウタイ</t>
    </rPh>
    <rPh sb="24" eb="26">
      <t>イシ</t>
    </rPh>
    <rPh sb="27" eb="29">
      <t>ハンダン</t>
    </rPh>
    <rPh sb="31" eb="34">
      <t>ニュウショシャ</t>
    </rPh>
    <rPh sb="35" eb="37">
      <t>タイショ</t>
    </rPh>
    <rPh sb="39" eb="40">
      <t>サイ</t>
    </rPh>
    <rPh sb="44" eb="46">
      <t>キョタク</t>
    </rPh>
    <rPh sb="47" eb="49">
      <t>タイショ</t>
    </rPh>
    <rPh sb="51" eb="53">
      <t>バアイ</t>
    </rPh>
    <rPh sb="54" eb="59">
      <t>トウガイニュウショシャ</t>
    </rPh>
    <rPh sb="60" eb="62">
      <t>シュジ</t>
    </rPh>
    <rPh sb="63" eb="65">
      <t>イシ</t>
    </rPh>
    <rPh sb="66" eb="67">
      <t>ゾク</t>
    </rPh>
    <rPh sb="69" eb="71">
      <t>ビョウイン</t>
    </rPh>
    <rPh sb="71" eb="72">
      <t>マタ</t>
    </rPh>
    <rPh sb="73" eb="76">
      <t>シンリョウジョ</t>
    </rPh>
    <rPh sb="76" eb="77">
      <t>オヨ</t>
    </rPh>
    <rPh sb="78" eb="85">
      <t>カイゴシエンセンモンイン</t>
    </rPh>
    <rPh sb="86" eb="87">
      <t>タイ</t>
    </rPh>
    <rPh sb="90" eb="92">
      <t>ビョウイン</t>
    </rPh>
    <rPh sb="93" eb="96">
      <t>シンリョウジョ</t>
    </rPh>
    <rPh sb="96" eb="97">
      <t>マタ</t>
    </rPh>
    <rPh sb="98" eb="99">
      <t>タ</t>
    </rPh>
    <rPh sb="100" eb="106">
      <t>カイゴホケンシセツ</t>
    </rPh>
    <rPh sb="107" eb="109">
      <t>ニュウイン</t>
    </rPh>
    <rPh sb="109" eb="110">
      <t>マタ</t>
    </rPh>
    <rPh sb="111" eb="113">
      <t>ニュウショ</t>
    </rPh>
    <rPh sb="115" eb="117">
      <t>バアイ</t>
    </rPh>
    <phoneticPr fontId="2"/>
  </si>
  <si>
    <t>　入所者が退所し、医療機関に入院する場合において、当該医療機関に対して、当該入所者の同意を得て、当該入所者の心身の状況、生活歴等の情報を提供した上で当該入所者の紹介を行っている。</t>
    <rPh sb="1" eb="4">
      <t>ニュウショシャ</t>
    </rPh>
    <rPh sb="5" eb="7">
      <t>タイショ</t>
    </rPh>
    <rPh sb="9" eb="13">
      <t>イリョウキカン</t>
    </rPh>
    <rPh sb="14" eb="16">
      <t>ニュウイン</t>
    </rPh>
    <rPh sb="18" eb="20">
      <t>バアイ</t>
    </rPh>
    <rPh sb="25" eb="31">
      <t>トウガイイリョウキカン</t>
    </rPh>
    <rPh sb="32" eb="33">
      <t>タイ</t>
    </rPh>
    <rPh sb="36" eb="41">
      <t>トウガイニュウショシャ</t>
    </rPh>
    <rPh sb="42" eb="44">
      <t>ドウイ</t>
    </rPh>
    <rPh sb="45" eb="46">
      <t>エ</t>
    </rPh>
    <rPh sb="48" eb="50">
      <t>トウガイ</t>
    </rPh>
    <rPh sb="50" eb="53">
      <t>ニュウショシャ</t>
    </rPh>
    <rPh sb="54" eb="56">
      <t>シンシン</t>
    </rPh>
    <rPh sb="57" eb="59">
      <t>ジョウキョウ</t>
    </rPh>
    <rPh sb="60" eb="63">
      <t>セイカ</t>
    </rPh>
    <rPh sb="63" eb="64">
      <t>ナド</t>
    </rPh>
    <rPh sb="65" eb="67">
      <t>ジョウホウ</t>
    </rPh>
    <rPh sb="68" eb="70">
      <t>テイキョウ</t>
    </rPh>
    <rPh sb="72" eb="73">
      <t>ウエ</t>
    </rPh>
    <rPh sb="74" eb="79">
      <t>トウガイニュウショシャ</t>
    </rPh>
    <rPh sb="80" eb="82">
      <t>ショウカイ</t>
    </rPh>
    <rPh sb="83" eb="84">
      <t>オコナ</t>
    </rPh>
    <phoneticPr fontId="2"/>
  </si>
  <si>
    <t>　協力医療機関との間で、入所者の同意を得て、当該入所者の病歴等の情報を共有する会議を定期的（概ね月１回以上。ただし、電子的システムにより当該協力医療機関において、当該施設の入所者の情報が随時確認できる場合は年３回以上。）に開催している。</t>
    <rPh sb="1" eb="7">
      <t>キョウリョクイリョウキカン</t>
    </rPh>
    <rPh sb="9" eb="10">
      <t>アイダ</t>
    </rPh>
    <rPh sb="12" eb="15">
      <t>ニュウショシャ</t>
    </rPh>
    <rPh sb="16" eb="18">
      <t>ドウイ</t>
    </rPh>
    <rPh sb="19" eb="20">
      <t>エ</t>
    </rPh>
    <rPh sb="22" eb="27">
      <t>トウガイニュウショシャ</t>
    </rPh>
    <rPh sb="28" eb="30">
      <t>ビョウレキ</t>
    </rPh>
    <rPh sb="30" eb="31">
      <t>ナド</t>
    </rPh>
    <rPh sb="32" eb="34">
      <t>ジョウホウ</t>
    </rPh>
    <rPh sb="35" eb="37">
      <t>キョウユウ</t>
    </rPh>
    <rPh sb="39" eb="41">
      <t>カイギ</t>
    </rPh>
    <rPh sb="42" eb="45">
      <t>テイキテキ</t>
    </rPh>
    <rPh sb="46" eb="47">
      <t>オオム</t>
    </rPh>
    <rPh sb="48" eb="49">
      <t>ツキ</t>
    </rPh>
    <rPh sb="50" eb="53">
      <t>カイイジョウ</t>
    </rPh>
    <rPh sb="58" eb="60">
      <t>デンシ</t>
    </rPh>
    <rPh sb="60" eb="61">
      <t>テキ</t>
    </rPh>
    <rPh sb="68" eb="70">
      <t>トウガイ</t>
    </rPh>
    <rPh sb="70" eb="76">
      <t>キョウリョクイリョウキカン</t>
    </rPh>
    <rPh sb="81" eb="83">
      <t>トウガイ</t>
    </rPh>
    <rPh sb="83" eb="85">
      <t>シセツ</t>
    </rPh>
    <rPh sb="86" eb="88">
      <t>ニュウショ</t>
    </rPh>
    <rPh sb="88" eb="89">
      <t>シャ</t>
    </rPh>
    <rPh sb="90" eb="92">
      <t>ジョウホウ</t>
    </rPh>
    <rPh sb="93" eb="97">
      <t>ズイジカクニン</t>
    </rPh>
    <rPh sb="100" eb="102">
      <t>バアイ</t>
    </rPh>
    <rPh sb="103" eb="104">
      <t>ネン</t>
    </rPh>
    <rPh sb="105" eb="106">
      <t>カイ</t>
    </rPh>
    <rPh sb="106" eb="108">
      <t>イジョウ</t>
    </rPh>
    <rPh sb="111" eb="113">
      <t>カイサイ</t>
    </rPh>
    <phoneticPr fontId="2"/>
  </si>
  <si>
    <t>　会議の開催状況について、その概要を記録している。</t>
    <rPh sb="1" eb="3">
      <t>カイギ</t>
    </rPh>
    <rPh sb="4" eb="6">
      <t>カイサイ</t>
    </rPh>
    <rPh sb="6" eb="8">
      <t>ジョウキョウ</t>
    </rPh>
    <rPh sb="15" eb="17">
      <t>ガイヨウ</t>
    </rPh>
    <rPh sb="18" eb="20">
      <t>キロク</t>
    </rPh>
    <phoneticPr fontId="2"/>
  </si>
  <si>
    <t>　透析を要する入所者であって、その家族や病院等による送迎が困難である等やむを得ない事情があるものに対して、１月に１２回以上、通院のための送迎を行った。</t>
    <rPh sb="1" eb="3">
      <t>トウセキ</t>
    </rPh>
    <rPh sb="4" eb="5">
      <t>ヨウ</t>
    </rPh>
    <rPh sb="7" eb="10">
      <t>ニュウショシャ</t>
    </rPh>
    <rPh sb="17" eb="19">
      <t>カゾク</t>
    </rPh>
    <rPh sb="20" eb="22">
      <t>ビョウイン</t>
    </rPh>
    <rPh sb="22" eb="23">
      <t>ナド</t>
    </rPh>
    <rPh sb="26" eb="28">
      <t>ソウゲイ</t>
    </rPh>
    <rPh sb="29" eb="31">
      <t>コンナン</t>
    </rPh>
    <rPh sb="34" eb="35">
      <t>ナド</t>
    </rPh>
    <rPh sb="38" eb="39">
      <t>エ</t>
    </rPh>
    <rPh sb="41" eb="43">
      <t>ジジョウ</t>
    </rPh>
    <rPh sb="49" eb="50">
      <t>タイ</t>
    </rPh>
    <rPh sb="54" eb="55">
      <t>ツキ</t>
    </rPh>
    <rPh sb="58" eb="59">
      <t>カイ</t>
    </rPh>
    <rPh sb="59" eb="61">
      <t>イジョウ</t>
    </rPh>
    <rPh sb="62" eb="64">
      <t>ツウイン</t>
    </rPh>
    <rPh sb="68" eb="70">
      <t>ソウゲイ</t>
    </rPh>
    <rPh sb="71" eb="72">
      <t>オコナ</t>
    </rPh>
    <phoneticPr fontId="2"/>
  </si>
  <si>
    <t>　複数名の配置医師を置いている。もしくは、配置医師と協力医療機関の医師が連携し、施設の求めに応じ24時間対応できる体制を確保している。</t>
    <rPh sb="1" eb="4">
      <t>フクスウメイ</t>
    </rPh>
    <rPh sb="5" eb="7">
      <t>ハイチ</t>
    </rPh>
    <rPh sb="7" eb="9">
      <t>イシ</t>
    </rPh>
    <rPh sb="10" eb="11">
      <t>オ</t>
    </rPh>
    <rPh sb="21" eb="23">
      <t>ハイチ</t>
    </rPh>
    <rPh sb="23" eb="25">
      <t>イシ</t>
    </rPh>
    <rPh sb="26" eb="28">
      <t>キョウリョク</t>
    </rPh>
    <rPh sb="28" eb="30">
      <t>イリョウ</t>
    </rPh>
    <rPh sb="30" eb="32">
      <t>キカン</t>
    </rPh>
    <rPh sb="33" eb="35">
      <t>イシ</t>
    </rPh>
    <rPh sb="36" eb="38">
      <t>レンケイ</t>
    </rPh>
    <rPh sb="40" eb="42">
      <t>シセツ</t>
    </rPh>
    <rPh sb="43" eb="44">
      <t>モト</t>
    </rPh>
    <rPh sb="46" eb="47">
      <t>オウ</t>
    </rPh>
    <rPh sb="50" eb="52">
      <t>ジカン</t>
    </rPh>
    <rPh sb="52" eb="54">
      <t>タイオウ</t>
    </rPh>
    <rPh sb="57" eb="59">
      <t>タイセイ</t>
    </rPh>
    <rPh sb="60" eb="62">
      <t>カクホ</t>
    </rPh>
    <phoneticPr fontId="27"/>
  </si>
  <si>
    <t>　配置医師と施設の間で、緊急時の注意事項や病状等についての情報共有の方法、曜日や時間帯ごとの医師との連携方法や診察を依頼するタイミング等に関する取り決めを事前に定め、年１回以上見直しをしている。</t>
    <rPh sb="1" eb="5">
      <t>ハイチイシ</t>
    </rPh>
    <rPh sb="6" eb="8">
      <t>シセツ</t>
    </rPh>
    <rPh sb="9" eb="10">
      <t>アイダ</t>
    </rPh>
    <rPh sb="12" eb="15">
      <t>キンキュウジ</t>
    </rPh>
    <rPh sb="16" eb="20">
      <t>チュウイジコウ</t>
    </rPh>
    <rPh sb="21" eb="23">
      <t>ビョウジョウ</t>
    </rPh>
    <rPh sb="23" eb="24">
      <t>ナド</t>
    </rPh>
    <rPh sb="29" eb="33">
      <t>ジョウホウキョウユウ</t>
    </rPh>
    <rPh sb="34" eb="36">
      <t>ホウホウ</t>
    </rPh>
    <rPh sb="37" eb="39">
      <t>ヨウビ</t>
    </rPh>
    <rPh sb="40" eb="43">
      <t>ジカンタイ</t>
    </rPh>
    <rPh sb="46" eb="48">
      <t>イシ</t>
    </rPh>
    <rPh sb="50" eb="54">
      <t>レンケイホウホウ</t>
    </rPh>
    <rPh sb="55" eb="57">
      <t>シンサツ</t>
    </rPh>
    <rPh sb="58" eb="60">
      <t>イライ</t>
    </rPh>
    <rPh sb="67" eb="68">
      <t>ナド</t>
    </rPh>
    <rPh sb="69" eb="70">
      <t>カン</t>
    </rPh>
    <rPh sb="72" eb="73">
      <t>ト</t>
    </rPh>
    <rPh sb="74" eb="75">
      <t>キ</t>
    </rPh>
    <rPh sb="77" eb="79">
      <t>ジゼン</t>
    </rPh>
    <rPh sb="80" eb="81">
      <t>サダ</t>
    </rPh>
    <rPh sb="83" eb="84">
      <t>ネン</t>
    </rPh>
    <rPh sb="85" eb="88">
      <t>カイイジョウ</t>
    </rPh>
    <rPh sb="88" eb="90">
      <t>ミナオ</t>
    </rPh>
    <phoneticPr fontId="27"/>
  </si>
  <si>
    <t>令和6年度　非常災害対策点検票</t>
    <rPh sb="0" eb="1">
      <t>レイ</t>
    </rPh>
    <rPh sb="1" eb="2">
      <t>ワ</t>
    </rPh>
    <rPh sb="3" eb="5">
      <t>ネンド</t>
    </rPh>
    <rPh sb="6" eb="8">
      <t>ヒジョウ</t>
    </rPh>
    <rPh sb="8" eb="10">
      <t>サイガイ</t>
    </rPh>
    <rPh sb="10" eb="12">
      <t>タイサク</t>
    </rPh>
    <rPh sb="14" eb="15">
      <t>ヒョウ</t>
    </rPh>
    <phoneticPr fontId="27"/>
  </si>
  <si>
    <t>令和６年度～　非常災害対策点検票</t>
    <rPh sb="0" eb="1">
      <t>レイ</t>
    </rPh>
    <rPh sb="1" eb="2">
      <t>ワ</t>
    </rPh>
    <rPh sb="3" eb="5">
      <t>ネンド</t>
    </rPh>
    <rPh sb="7" eb="9">
      <t>ヒジョウ</t>
    </rPh>
    <rPh sb="9" eb="11">
      <t>サイガイ</t>
    </rPh>
    <rPh sb="11" eb="13">
      <t>タイサク</t>
    </rPh>
    <rPh sb="15" eb="16">
      <t>ヒョウ</t>
    </rPh>
    <phoneticPr fontId="27"/>
  </si>
  <si>
    <t>「看取りに関する指針」を定め、入所の際に、入所者又はその家族等に説明し、同意を得ている。</t>
    <rPh sb="1" eb="3">
      <t>ミト</t>
    </rPh>
    <rPh sb="5" eb="6">
      <t>カン</t>
    </rPh>
    <rPh sb="8" eb="10">
      <t>シシン</t>
    </rPh>
    <rPh sb="12" eb="13">
      <t>サダ</t>
    </rPh>
    <rPh sb="15" eb="17">
      <t>ニュウショ</t>
    </rPh>
    <rPh sb="18" eb="19">
      <t>サイ</t>
    </rPh>
    <rPh sb="21" eb="24">
      <t>ニュウショシャ</t>
    </rPh>
    <rPh sb="24" eb="25">
      <t>マタ</t>
    </rPh>
    <rPh sb="28" eb="30">
      <t>カゾク</t>
    </rPh>
    <rPh sb="30" eb="31">
      <t>トウ</t>
    </rPh>
    <rPh sb="32" eb="34">
      <t>セツメイ</t>
    </rPh>
    <rPh sb="36" eb="38">
      <t>ドウイ</t>
    </rPh>
    <rPh sb="39" eb="40">
      <t>エ</t>
    </rPh>
    <phoneticPr fontId="27"/>
  </si>
  <si>
    <t>（30）　認知症行動・心理症状緊急対応加算</t>
    <rPh sb="5" eb="7">
      <t>ニンチ</t>
    </rPh>
    <rPh sb="7" eb="8">
      <t>ショウ</t>
    </rPh>
    <rPh sb="8" eb="10">
      <t>コウドウ</t>
    </rPh>
    <rPh sb="11" eb="13">
      <t>シンリ</t>
    </rPh>
    <rPh sb="13" eb="15">
      <t>ショウジョウ</t>
    </rPh>
    <rPh sb="15" eb="17">
      <t>キンキュウ</t>
    </rPh>
    <rPh sb="17" eb="19">
      <t>タイオウ</t>
    </rPh>
    <rPh sb="19" eb="21">
      <t>カサン</t>
    </rPh>
    <phoneticPr fontId="27"/>
  </si>
  <si>
    <t>（31）　褥瘡マネジメント加算</t>
    <rPh sb="5" eb="7">
      <t>ジョクソウ</t>
    </rPh>
    <rPh sb="13" eb="15">
      <t>カサン</t>
    </rPh>
    <phoneticPr fontId="27"/>
  </si>
  <si>
    <t>（32）　排せつ支援加算</t>
    <rPh sb="5" eb="6">
      <t>ハイ</t>
    </rPh>
    <rPh sb="8" eb="10">
      <t>シエン</t>
    </rPh>
    <rPh sb="10" eb="12">
      <t>カサン</t>
    </rPh>
    <phoneticPr fontId="27"/>
  </si>
  <si>
    <t>（33）　自立支援促進加算</t>
    <rPh sb="5" eb="7">
      <t>ジリツ</t>
    </rPh>
    <rPh sb="7" eb="9">
      <t>シエン</t>
    </rPh>
    <rPh sb="9" eb="11">
      <t>ソクシン</t>
    </rPh>
    <rPh sb="11" eb="13">
      <t>カサン</t>
    </rPh>
    <phoneticPr fontId="27"/>
  </si>
  <si>
    <t>（34）　科学的介護推進体制加算</t>
    <rPh sb="5" eb="8">
      <t>カガクテキ</t>
    </rPh>
    <rPh sb="8" eb="10">
      <t>カイゴ</t>
    </rPh>
    <rPh sb="10" eb="12">
      <t>スイシン</t>
    </rPh>
    <rPh sb="12" eb="14">
      <t>タイセイ</t>
    </rPh>
    <rPh sb="14" eb="16">
      <t>カサン</t>
    </rPh>
    <phoneticPr fontId="27"/>
  </si>
  <si>
    <t>（35）　安全対策体制加算</t>
    <rPh sb="5" eb="7">
      <t>アンゼン</t>
    </rPh>
    <rPh sb="7" eb="9">
      <t>タイサク</t>
    </rPh>
    <rPh sb="9" eb="11">
      <t>タイセイ</t>
    </rPh>
    <rPh sb="11" eb="13">
      <t>カサン</t>
    </rPh>
    <phoneticPr fontId="27"/>
  </si>
  <si>
    <t>（36）　高齢者施設等感染対策向上加算</t>
    <rPh sb="5" eb="10">
      <t>コウレイシャシセツ</t>
    </rPh>
    <rPh sb="10" eb="11">
      <t>ナド</t>
    </rPh>
    <rPh sb="11" eb="15">
      <t>カンセンタイサク</t>
    </rPh>
    <rPh sb="15" eb="17">
      <t>コウジョウ</t>
    </rPh>
    <rPh sb="17" eb="19">
      <t>カサン</t>
    </rPh>
    <phoneticPr fontId="27"/>
  </si>
  <si>
    <t>（37）　新興感染症等施設療養費</t>
    <rPh sb="5" eb="10">
      <t>シンコウカンセンショウ</t>
    </rPh>
    <rPh sb="10" eb="11">
      <t>ナド</t>
    </rPh>
    <rPh sb="11" eb="13">
      <t>シセツ</t>
    </rPh>
    <rPh sb="13" eb="16">
      <t>リョウヨウヒ</t>
    </rPh>
    <phoneticPr fontId="27"/>
  </si>
  <si>
    <t>（38）　生産性向上推進体制加算</t>
    <rPh sb="5" eb="14">
      <t>セイサンセイコウジョウスイシンタイセイ</t>
    </rPh>
    <rPh sb="14" eb="16">
      <t>カサン</t>
    </rPh>
    <phoneticPr fontId="27"/>
  </si>
  <si>
    <t>（39）　サービス提供体制強化加算</t>
    <rPh sb="9" eb="11">
      <t>テイキョウ</t>
    </rPh>
    <rPh sb="11" eb="13">
      <t>タイセイ</t>
    </rPh>
    <rPh sb="13" eb="15">
      <t>キョウカ</t>
    </rPh>
    <rPh sb="15" eb="17">
      <t>カサン</t>
    </rPh>
    <phoneticPr fontId="27"/>
  </si>
  <si>
    <t>（40）　介護職員処遇改善加算</t>
    <rPh sb="5" eb="7">
      <t>カイゴ</t>
    </rPh>
    <rPh sb="7" eb="9">
      <t>ショクイン</t>
    </rPh>
    <rPh sb="9" eb="11">
      <t>ショグウ</t>
    </rPh>
    <rPh sb="11" eb="13">
      <t>カイゼン</t>
    </rPh>
    <rPh sb="13" eb="15">
      <t>カサン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</si>
</sst>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4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sz val="11"/>
      <name val="ＭＳ Ｐゴシック"/>
      <family val="3"/>
      <charset val="128"/>
    </font>
    <font>
      <sz val="6"/>
      <name val="ＭＳ 明朝"/>
      <family val="1"/>
      <charset val="128"/>
    </font>
    <font>
      <sz val="12"/>
      <color theme="1"/>
      <name val="ＭＳ 明朝"/>
      <family val="1"/>
      <charset val="128"/>
    </font>
    <font>
      <u/>
      <sz val="11"/>
      <color indexed="12"/>
      <name val="ＭＳ Ｐゴシック"/>
      <family val="3"/>
      <charset val="128"/>
    </font>
    <font>
      <sz val="22"/>
      <name val="UD デジタル 教科書体 N-R"/>
      <family val="1"/>
      <charset val="128"/>
    </font>
    <font>
      <sz val="11"/>
      <name val="UD デジタル 教科書体 N-R"/>
      <family val="1"/>
      <charset val="128"/>
    </font>
    <font>
      <sz val="11"/>
      <color theme="1"/>
      <name val="UD デジタル 教科書体 N-R"/>
      <family val="1"/>
      <charset val="128"/>
    </font>
    <font>
      <sz val="10"/>
      <name val="UD デジタル 教科書体 N-R"/>
      <family val="1"/>
      <charset val="128"/>
    </font>
    <font>
      <sz val="11"/>
      <color indexed="8"/>
      <name val="UD デジタル 教科書体 N-R"/>
      <family val="1"/>
      <charset val="128"/>
    </font>
    <font>
      <sz val="11"/>
      <color rgb="FFFF0000"/>
      <name val="UD デジタル 教科書体 N-R"/>
      <family val="1"/>
      <charset val="128"/>
    </font>
    <font>
      <u/>
      <sz val="11"/>
      <color theme="1"/>
      <name val="UD デジタル 教科書体 N-R"/>
      <family val="1"/>
      <charset val="128"/>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
      <sz val="9"/>
      <name val="UD デジタル 教科書体 N-R"/>
      <family val="1"/>
      <charset val="128"/>
    </font>
    <font>
      <u/>
      <sz val="11"/>
      <name val="UD デジタル 教科書体 N-R"/>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2" tint="-9.9978637043366805E-2"/>
        <bgColor indexed="64"/>
      </patternFill>
    </fill>
  </fills>
  <borders count="14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5" fillId="0" borderId="0"/>
    <xf numFmtId="0" fontId="28" fillId="0" borderId="0">
      <alignment vertical="center"/>
    </xf>
    <xf numFmtId="0" fontId="26" fillId="0" borderId="0"/>
  </cellStyleXfs>
  <cellXfs count="9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31" fillId="0" borderId="0" xfId="2" applyFont="1" applyAlignment="1">
      <alignment vertical="center"/>
    </xf>
    <xf numFmtId="0" fontId="31" fillId="0" borderId="0" xfId="2" applyNumberFormat="1" applyFont="1" applyAlignment="1">
      <alignment vertical="center"/>
    </xf>
    <xf numFmtId="0" fontId="31" fillId="0" borderId="33" xfId="2" applyNumberFormat="1" applyFont="1" applyBorder="1" applyAlignment="1">
      <alignment horizontal="left" vertical="center"/>
    </xf>
    <xf numFmtId="0" fontId="31" fillId="0" borderId="106" xfId="2" applyNumberFormat="1" applyFont="1" applyBorder="1" applyAlignment="1">
      <alignment horizontal="left" vertical="center"/>
    </xf>
    <xf numFmtId="0" fontId="31" fillId="0" borderId="123" xfId="2" applyNumberFormat="1" applyFont="1" applyBorder="1" applyAlignment="1">
      <alignment horizontal="left" vertical="center"/>
    </xf>
    <xf numFmtId="0" fontId="31" fillId="0" borderId="33" xfId="2" applyFont="1" applyBorder="1" applyAlignment="1">
      <alignment vertical="center"/>
    </xf>
    <xf numFmtId="0" fontId="31" fillId="0" borderId="44" xfId="2" applyFont="1" applyBorder="1" applyAlignment="1">
      <alignment vertical="center"/>
    </xf>
    <xf numFmtId="0" fontId="31" fillId="0" borderId="0" xfId="2" applyNumberFormat="1" applyFont="1" applyBorder="1" applyAlignment="1">
      <alignment horizontal="center" vertical="center" textRotation="255"/>
    </xf>
    <xf numFmtId="0" fontId="31" fillId="0" borderId="33" xfId="2" applyNumberFormat="1" applyFont="1" applyBorder="1" applyAlignment="1">
      <alignment horizontal="center" vertical="center"/>
    </xf>
    <xf numFmtId="0" fontId="31" fillId="0" borderId="0" xfId="2" applyNumberFormat="1" applyFont="1" applyBorder="1" applyAlignment="1">
      <alignment horizontal="center" vertical="center"/>
    </xf>
    <xf numFmtId="0" fontId="31" fillId="0" borderId="0" xfId="2" applyFont="1" applyBorder="1" applyAlignment="1">
      <alignment vertical="center"/>
    </xf>
    <xf numFmtId="0" fontId="31" fillId="0" borderId="0" xfId="2" applyNumberFormat="1" applyFont="1" applyAlignment="1">
      <alignment horizontal="left" vertical="center"/>
    </xf>
    <xf numFmtId="0" fontId="31" fillId="0" borderId="0" xfId="2" applyNumberFormat="1" applyFont="1" applyBorder="1" applyAlignment="1">
      <alignment horizontal="left" vertical="center"/>
    </xf>
    <xf numFmtId="0" fontId="31" fillId="0" borderId="30" xfId="2" applyNumberFormat="1" applyFont="1" applyBorder="1" applyAlignment="1">
      <alignment horizontal="left" vertical="center"/>
    </xf>
    <xf numFmtId="0" fontId="31" fillId="0" borderId="5" xfId="2" applyFont="1" applyBorder="1" applyAlignment="1">
      <alignment vertical="center"/>
    </xf>
    <xf numFmtId="0" fontId="31" fillId="0" borderId="30" xfId="2" applyFont="1" applyBorder="1" applyAlignment="1">
      <alignment vertical="center"/>
    </xf>
    <xf numFmtId="0" fontId="31" fillId="0" borderId="23" xfId="2" applyFont="1" applyBorder="1" applyAlignment="1">
      <alignment vertical="center"/>
    </xf>
    <xf numFmtId="0" fontId="31" fillId="0" borderId="22" xfId="2" applyFont="1" applyBorder="1" applyAlignment="1">
      <alignment vertical="center"/>
    </xf>
    <xf numFmtId="0" fontId="31" fillId="0" borderId="33" xfId="2" applyFont="1" applyBorder="1" applyAlignment="1">
      <alignment horizontal="center" vertical="center"/>
    </xf>
    <xf numFmtId="0" fontId="31" fillId="0" borderId="33" xfId="2" applyNumberFormat="1" applyFont="1" applyBorder="1" applyAlignment="1">
      <alignment vertical="center" wrapText="1"/>
    </xf>
    <xf numFmtId="0" fontId="31" fillId="0" borderId="33" xfId="2" applyNumberFormat="1" applyFont="1" applyBorder="1" applyAlignment="1">
      <alignment horizontal="center" vertical="center" wrapText="1"/>
    </xf>
    <xf numFmtId="0" fontId="31" fillId="0" borderId="30" xfId="2" applyNumberFormat="1" applyFont="1" applyBorder="1" applyAlignment="1">
      <alignment horizontal="center" vertical="center"/>
    </xf>
    <xf numFmtId="0" fontId="31" fillId="0" borderId="0" xfId="2" applyFont="1" applyBorder="1" applyAlignment="1">
      <alignment horizontal="center" vertical="center"/>
    </xf>
    <xf numFmtId="0" fontId="31" fillId="0" borderId="0" xfId="2" applyNumberFormat="1" applyFont="1" applyBorder="1" applyAlignment="1">
      <alignment vertical="center" wrapText="1"/>
    </xf>
    <xf numFmtId="0" fontId="31" fillId="0" borderId="0" xfId="2" applyNumberFormat="1" applyFont="1" applyBorder="1" applyAlignment="1">
      <alignment horizontal="center" vertical="center" wrapText="1"/>
    </xf>
    <xf numFmtId="0" fontId="31" fillId="0" borderId="27" xfId="2" applyNumberFormat="1" applyFont="1" applyBorder="1" applyAlignment="1">
      <alignment horizontal="center" vertical="center"/>
    </xf>
    <xf numFmtId="0" fontId="31" fillId="0" borderId="27" xfId="2" applyNumberFormat="1" applyFont="1" applyBorder="1" applyAlignment="1">
      <alignment horizontal="center" vertical="center" wrapText="1"/>
    </xf>
    <xf numFmtId="0" fontId="31" fillId="0" borderId="22" xfId="2" applyNumberFormat="1" applyFont="1" applyBorder="1" applyAlignment="1">
      <alignment horizontal="center" vertical="center"/>
    </xf>
    <xf numFmtId="0" fontId="32" fillId="0" borderId="0" xfId="2" applyNumberFormat="1" applyFont="1" applyAlignment="1">
      <alignment vertical="center"/>
    </xf>
    <xf numFmtId="0" fontId="32" fillId="0" borderId="0" xfId="2" applyNumberFormat="1" applyFont="1" applyBorder="1" applyAlignment="1">
      <alignment horizontal="center" vertical="center"/>
    </xf>
    <xf numFmtId="0" fontId="32" fillId="0" borderId="0" xfId="2" applyNumberFormat="1" applyFont="1" applyBorder="1" applyAlignment="1">
      <alignment vertical="center"/>
    </xf>
    <xf numFmtId="0" fontId="32" fillId="0" borderId="0" xfId="2" applyNumberFormat="1" applyFont="1" applyBorder="1" applyAlignment="1">
      <alignment horizontal="left" vertical="center"/>
    </xf>
    <xf numFmtId="0" fontId="32" fillId="0" borderId="0" xfId="2" applyFont="1" applyBorder="1" applyAlignment="1">
      <alignment vertical="center"/>
    </xf>
    <xf numFmtId="0" fontId="31" fillId="0" borderId="0" xfId="2" applyNumberFormat="1" applyFont="1" applyBorder="1" applyAlignment="1">
      <alignment vertical="center"/>
    </xf>
    <xf numFmtId="0" fontId="31" fillId="0" borderId="0" xfId="2" applyNumberFormat="1" applyFont="1" applyAlignment="1">
      <alignment horizontal="center" vertical="center"/>
    </xf>
    <xf numFmtId="0" fontId="32" fillId="0" borderId="0" xfId="2" applyNumberFormat="1" applyFont="1" applyAlignment="1">
      <alignment horizontal="center" vertical="center"/>
    </xf>
    <xf numFmtId="0" fontId="32" fillId="0" borderId="0" xfId="2" applyFont="1" applyAlignment="1">
      <alignment vertical="center"/>
    </xf>
    <xf numFmtId="0" fontId="32" fillId="0" borderId="0" xfId="2" applyNumberFormat="1" applyFont="1" applyFill="1" applyAlignment="1">
      <alignment vertical="center"/>
    </xf>
    <xf numFmtId="0" fontId="32" fillId="0" borderId="0" xfId="2" applyNumberFormat="1" applyFont="1" applyFill="1" applyAlignment="1">
      <alignment horizontal="center" vertical="center"/>
    </xf>
    <xf numFmtId="0" fontId="32" fillId="0" borderId="0" xfId="2" applyFont="1" applyFill="1" applyAlignment="1">
      <alignment vertical="center"/>
    </xf>
    <xf numFmtId="0" fontId="31" fillId="0" borderId="0" xfId="2" applyFont="1" applyFill="1" applyAlignment="1">
      <alignment vertical="center"/>
    </xf>
    <xf numFmtId="0" fontId="31" fillId="6" borderId="0" xfId="2" applyFont="1" applyFill="1" applyAlignment="1">
      <alignment vertical="center"/>
    </xf>
    <xf numFmtId="0" fontId="32" fillId="0" borderId="0" xfId="2" applyNumberFormat="1" applyFont="1" applyAlignment="1">
      <alignment horizontal="left" vertical="center"/>
    </xf>
    <xf numFmtId="0" fontId="32" fillId="0" borderId="0" xfId="2" applyFont="1" applyBorder="1" applyAlignment="1">
      <alignment horizontal="center" vertical="center"/>
    </xf>
    <xf numFmtId="0" fontId="32" fillId="0" borderId="0" xfId="2" applyNumberFormat="1" applyFont="1" applyFill="1" applyAlignment="1">
      <alignment horizontal="left" vertical="center"/>
    </xf>
    <xf numFmtId="0" fontId="32" fillId="0" borderId="0" xfId="2" applyNumberFormat="1" applyFont="1" applyFill="1" applyBorder="1" applyAlignment="1">
      <alignment horizontal="center" vertical="center"/>
    </xf>
    <xf numFmtId="0" fontId="32" fillId="0" borderId="0" xfId="2" applyNumberFormat="1" applyFont="1" applyFill="1" applyBorder="1" applyAlignment="1">
      <alignment horizontal="left" vertical="center"/>
    </xf>
    <xf numFmtId="0" fontId="32" fillId="0" borderId="0" xfId="2" applyNumberFormat="1" applyFont="1" applyFill="1" applyBorder="1" applyAlignment="1">
      <alignment vertical="center"/>
    </xf>
    <xf numFmtId="0" fontId="32" fillId="0" borderId="0" xfId="2" applyFont="1" applyFill="1" applyBorder="1" applyAlignment="1">
      <alignment vertical="center"/>
    </xf>
    <xf numFmtId="0" fontId="32" fillId="0" borderId="0" xfId="2" applyFont="1" applyFill="1" applyBorder="1" applyAlignment="1">
      <alignment horizontal="center" vertical="center"/>
    </xf>
    <xf numFmtId="0" fontId="31" fillId="0" borderId="0" xfId="2" applyFont="1" applyBorder="1" applyAlignment="1">
      <alignment horizontal="left" vertical="center" wrapText="1"/>
    </xf>
    <xf numFmtId="0" fontId="31" fillId="0" borderId="0" xfId="2" applyFont="1" applyBorder="1" applyAlignment="1">
      <alignment horizontal="left" vertical="center"/>
    </xf>
    <xf numFmtId="0" fontId="31" fillId="0" borderId="0" xfId="2" applyFont="1" applyFill="1" applyBorder="1" applyAlignment="1">
      <alignment vertical="center"/>
    </xf>
    <xf numFmtId="0" fontId="31" fillId="0" borderId="0" xfId="2" applyFont="1" applyAlignment="1">
      <alignment vertical="top"/>
    </xf>
    <xf numFmtId="0" fontId="32" fillId="0" borderId="0" xfId="2" applyFont="1" applyBorder="1" applyAlignment="1">
      <alignment horizontal="left" vertical="center" wrapText="1"/>
    </xf>
    <xf numFmtId="0" fontId="31" fillId="6" borderId="0" xfId="2" applyFont="1" applyFill="1" applyBorder="1" applyAlignment="1">
      <alignment vertical="center"/>
    </xf>
    <xf numFmtId="0" fontId="31" fillId="3" borderId="0" xfId="2" applyNumberFormat="1" applyFont="1" applyFill="1" applyAlignment="1">
      <alignment vertical="center"/>
    </xf>
    <xf numFmtId="0" fontId="31" fillId="3" borderId="0" xfId="2" applyNumberFormat="1" applyFont="1" applyFill="1" applyAlignment="1">
      <alignment horizontal="center" vertical="center"/>
    </xf>
    <xf numFmtId="0" fontId="31" fillId="3" borderId="0" xfId="2" applyFont="1" applyFill="1" applyAlignment="1">
      <alignment vertical="center"/>
    </xf>
    <xf numFmtId="0" fontId="31" fillId="3" borderId="0" xfId="2" applyFont="1" applyFill="1" applyBorder="1" applyAlignment="1">
      <alignment vertical="center"/>
    </xf>
    <xf numFmtId="0" fontId="35" fillId="0" borderId="0" xfId="2" applyFont="1" applyAlignment="1">
      <alignment vertical="center"/>
    </xf>
    <xf numFmtId="0" fontId="31" fillId="0" borderId="0" xfId="2" applyNumberFormat="1" applyFont="1" applyFill="1" applyBorder="1" applyAlignment="1">
      <alignment vertical="center"/>
    </xf>
    <xf numFmtId="0" fontId="32" fillId="0" borderId="0" xfId="2" applyNumberFormat="1" applyFont="1" applyBorder="1" applyAlignment="1">
      <alignment horizontal="left" vertical="center" wrapText="1"/>
    </xf>
    <xf numFmtId="0" fontId="35" fillId="0" borderId="0" xfId="2" applyNumberFormat="1" applyFont="1" applyAlignment="1">
      <alignment vertical="center"/>
    </xf>
    <xf numFmtId="0" fontId="35" fillId="0" borderId="0" xfId="2" applyNumberFormat="1" applyFont="1" applyBorder="1" applyAlignment="1">
      <alignment vertical="center"/>
    </xf>
    <xf numFmtId="0" fontId="31" fillId="0" borderId="0" xfId="2" applyNumberFormat="1" applyFont="1" applyBorder="1" applyAlignment="1">
      <alignment horizontal="left" vertical="center" wrapText="1"/>
    </xf>
    <xf numFmtId="0" fontId="32" fillId="0" borderId="135" xfId="2" applyNumberFormat="1" applyFont="1" applyBorder="1" applyAlignment="1">
      <alignment horizontal="center" vertical="center"/>
    </xf>
    <xf numFmtId="0" fontId="32" fillId="0" borderId="16" xfId="2" applyNumberFormat="1" applyFont="1" applyBorder="1" applyAlignment="1">
      <alignment horizontal="center" vertical="center"/>
    </xf>
    <xf numFmtId="0" fontId="32" fillId="0" borderId="136" xfId="2" applyNumberFormat="1" applyFont="1" applyBorder="1" applyAlignment="1">
      <alignment horizontal="center" vertical="center"/>
    </xf>
    <xf numFmtId="0" fontId="32" fillId="0" borderId="138" xfId="2" applyNumberFormat="1" applyFont="1" applyBorder="1" applyAlignment="1">
      <alignment horizontal="center" vertical="center"/>
    </xf>
    <xf numFmtId="0" fontId="32" fillId="0" borderId="7" xfId="2" applyNumberFormat="1" applyFont="1" applyBorder="1" applyAlignment="1">
      <alignment horizontal="center" vertical="center"/>
    </xf>
    <xf numFmtId="0" fontId="32" fillId="0" borderId="136" xfId="2" applyNumberFormat="1" applyFont="1" applyFill="1" applyBorder="1" applyAlignment="1">
      <alignment horizontal="center" vertical="center"/>
    </xf>
    <xf numFmtId="0" fontId="32" fillId="0" borderId="138" xfId="2" applyNumberFormat="1" applyFont="1" applyFill="1" applyBorder="1" applyAlignment="1">
      <alignment horizontal="center" vertical="center"/>
    </xf>
    <xf numFmtId="0" fontId="32" fillId="0" borderId="16" xfId="2" applyNumberFormat="1" applyFont="1" applyFill="1" applyBorder="1" applyAlignment="1">
      <alignment horizontal="center" vertical="center"/>
    </xf>
    <xf numFmtId="0" fontId="31" fillId="0" borderId="16" xfId="2" applyNumberFormat="1" applyFont="1" applyBorder="1" applyAlignment="1">
      <alignment horizontal="center" vertical="center"/>
    </xf>
    <xf numFmtId="0" fontId="31" fillId="0" borderId="136" xfId="2" applyNumberFormat="1" applyFont="1" applyBorder="1" applyAlignment="1">
      <alignment horizontal="center" vertical="center"/>
    </xf>
    <xf numFmtId="0" fontId="31" fillId="0" borderId="138" xfId="2" applyNumberFormat="1" applyFont="1" applyBorder="1" applyAlignment="1">
      <alignment horizontal="center" vertical="center"/>
    </xf>
    <xf numFmtId="0" fontId="31" fillId="0" borderId="7" xfId="2" applyNumberFormat="1" applyFont="1" applyBorder="1" applyAlignment="1">
      <alignment horizontal="center" vertical="center"/>
    </xf>
    <xf numFmtId="0" fontId="32" fillId="0" borderId="7" xfId="2" applyNumberFormat="1" applyFont="1" applyFill="1" applyBorder="1" applyAlignment="1">
      <alignment horizontal="center" vertical="center"/>
    </xf>
    <xf numFmtId="0" fontId="31" fillId="0" borderId="7" xfId="2" applyNumberFormat="1" applyFont="1" applyFill="1" applyBorder="1" applyAlignment="1">
      <alignment horizontal="center" vertical="center" shrinkToFit="1"/>
    </xf>
    <xf numFmtId="0" fontId="31" fillId="0" borderId="16" xfId="2" applyNumberFormat="1" applyFont="1" applyFill="1" applyBorder="1" applyAlignment="1">
      <alignment horizontal="center" vertical="center" shrinkToFit="1"/>
    </xf>
    <xf numFmtId="0" fontId="31" fillId="0" borderId="0" xfId="2" applyNumberFormat="1" applyFont="1" applyAlignment="1">
      <alignment horizontal="center" vertical="top"/>
    </xf>
    <xf numFmtId="0" fontId="32" fillId="0" borderId="138" xfId="2" applyFont="1" applyBorder="1" applyAlignment="1">
      <alignment horizontal="center" vertical="center"/>
    </xf>
    <xf numFmtId="0" fontId="32" fillId="0" borderId="7" xfId="2" applyFont="1" applyBorder="1" applyAlignment="1">
      <alignment horizontal="center" vertical="center"/>
    </xf>
    <xf numFmtId="0" fontId="31" fillId="0" borderId="7" xfId="2" applyFont="1" applyBorder="1" applyAlignment="1">
      <alignment horizontal="center" vertical="center"/>
    </xf>
    <xf numFmtId="0" fontId="32" fillId="0" borderId="16" xfId="2" applyFont="1" applyBorder="1" applyAlignment="1">
      <alignment horizontal="center" vertical="center"/>
    </xf>
    <xf numFmtId="0" fontId="31" fillId="0" borderId="0" xfId="2" applyFont="1" applyBorder="1" applyAlignment="1">
      <alignment vertical="center"/>
    </xf>
    <xf numFmtId="0" fontId="31" fillId="3" borderId="138" xfId="2" applyNumberFormat="1" applyFont="1" applyFill="1" applyBorder="1" applyAlignment="1">
      <alignment horizontal="center" vertical="center"/>
    </xf>
    <xf numFmtId="0" fontId="31" fillId="3" borderId="7" xfId="2" applyNumberFormat="1" applyFont="1" applyFill="1" applyBorder="1" applyAlignment="1">
      <alignment horizontal="center" vertical="center"/>
    </xf>
    <xf numFmtId="0" fontId="31" fillId="3" borderId="16" xfId="2" applyNumberFormat="1" applyFont="1" applyFill="1" applyBorder="1" applyAlignment="1">
      <alignment horizontal="center" vertical="center"/>
    </xf>
    <xf numFmtId="0" fontId="31" fillId="0" borderId="0" xfId="2" applyFont="1" applyFill="1" applyBorder="1" applyAlignment="1">
      <alignment horizontal="center" vertical="center"/>
    </xf>
    <xf numFmtId="0" fontId="31" fillId="0" borderId="8" xfId="2" applyFont="1" applyFill="1" applyBorder="1" applyAlignment="1">
      <alignment horizontal="left" vertical="center" wrapText="1"/>
    </xf>
    <xf numFmtId="0" fontId="38" fillId="0" borderId="0" xfId="2" applyFont="1"/>
    <xf numFmtId="0" fontId="39" fillId="0" borderId="0" xfId="2" applyNumberFormat="1" applyFont="1" applyBorder="1" applyAlignment="1">
      <alignment horizontal="left" vertical="center"/>
    </xf>
    <xf numFmtId="0" fontId="33" fillId="0" borderId="0" xfId="2" applyNumberFormat="1" applyFont="1" applyBorder="1" applyAlignment="1">
      <alignment horizontal="center" vertical="center"/>
    </xf>
    <xf numFmtId="0" fontId="40" fillId="0" borderId="0" xfId="2" applyNumberFormat="1" applyFont="1" applyBorder="1" applyAlignment="1">
      <alignment horizontal="center" vertical="center"/>
    </xf>
    <xf numFmtId="0" fontId="38" fillId="0" borderId="0" xfId="2" applyNumberFormat="1" applyFont="1" applyBorder="1" applyAlignment="1">
      <alignment vertical="center"/>
    </xf>
    <xf numFmtId="0" fontId="38" fillId="0" borderId="0" xfId="2" applyNumberFormat="1" applyFont="1" applyBorder="1"/>
    <xf numFmtId="0" fontId="33" fillId="0" borderId="0" xfId="2" applyNumberFormat="1" applyFont="1" applyBorder="1" applyAlignment="1">
      <alignment horizontal="left" vertical="center"/>
    </xf>
    <xf numFmtId="0" fontId="38" fillId="0" borderId="0" xfId="2" applyFont="1" applyBorder="1"/>
    <xf numFmtId="0" fontId="41" fillId="0" borderId="0" xfId="2" applyFont="1" applyBorder="1" applyAlignment="1">
      <alignment vertical="center"/>
    </xf>
    <xf numFmtId="0" fontId="42" fillId="0" borderId="0" xfId="2" applyNumberFormat="1" applyFont="1" applyAlignment="1">
      <alignment vertical="center"/>
    </xf>
    <xf numFmtId="0" fontId="33" fillId="0" borderId="0" xfId="2" applyNumberFormat="1" applyFont="1" applyAlignment="1">
      <alignment horizontal="center" vertical="center"/>
    </xf>
    <xf numFmtId="0" fontId="38" fillId="0" borderId="0" xfId="2" applyNumberFormat="1" applyFont="1"/>
    <xf numFmtId="0" fontId="38" fillId="0" borderId="27" xfId="2" applyFont="1" applyBorder="1" applyAlignment="1">
      <alignment horizontal="center" vertical="center"/>
    </xf>
    <xf numFmtId="0" fontId="33" fillId="7" borderId="45" xfId="2" applyNumberFormat="1" applyFont="1" applyFill="1" applyBorder="1" applyAlignment="1">
      <alignment horizontal="center" vertical="center"/>
    </xf>
    <xf numFmtId="0" fontId="31" fillId="7" borderId="22" xfId="2" applyFont="1" applyFill="1" applyBorder="1" applyAlignment="1">
      <alignment horizontal="left" vertical="center" wrapText="1"/>
    </xf>
    <xf numFmtId="0" fontId="31" fillId="7" borderId="21" xfId="2" applyFont="1" applyFill="1" applyBorder="1" applyAlignment="1">
      <alignment horizontal="left" vertical="center" wrapText="1"/>
    </xf>
    <xf numFmtId="0" fontId="31" fillId="7" borderId="8" xfId="2" applyFont="1" applyFill="1" applyBorder="1" applyAlignment="1">
      <alignment horizontal="left" vertical="center" wrapText="1"/>
    </xf>
    <xf numFmtId="0" fontId="33" fillId="7" borderId="42" xfId="2" applyNumberFormat="1" applyFont="1" applyFill="1" applyBorder="1" applyAlignment="1">
      <alignment horizontal="center" vertical="center"/>
    </xf>
    <xf numFmtId="0" fontId="33" fillId="7" borderId="21" xfId="2" applyNumberFormat="1" applyFont="1" applyFill="1" applyBorder="1" applyAlignment="1">
      <alignment horizontal="center" vertical="center"/>
    </xf>
    <xf numFmtId="0" fontId="38" fillId="7" borderId="42" xfId="2" applyFont="1" applyFill="1" applyBorder="1" applyAlignment="1">
      <alignment horizontal="center" vertical="center" shrinkToFit="1"/>
    </xf>
    <xf numFmtId="0" fontId="31" fillId="0" borderId="0" xfId="2" applyFont="1" applyFill="1" applyBorder="1" applyAlignment="1">
      <alignment horizontal="left" vertical="center" wrapText="1"/>
    </xf>
    <xf numFmtId="0" fontId="41" fillId="0" borderId="0" xfId="2" applyFont="1" applyBorder="1" applyAlignment="1">
      <alignment horizontal="center" vertical="center"/>
    </xf>
    <xf numFmtId="0" fontId="44" fillId="0" borderId="0" xfId="2" applyNumberFormat="1" applyFont="1" applyBorder="1" applyAlignment="1">
      <alignment vertical="center"/>
    </xf>
    <xf numFmtId="0" fontId="38" fillId="0" borderId="0" xfId="2" applyNumberFormat="1" applyFont="1" applyBorder="1" applyAlignment="1"/>
    <xf numFmtId="0" fontId="38" fillId="0" borderId="0" xfId="2" applyFont="1" applyBorder="1" applyAlignment="1"/>
    <xf numFmtId="0" fontId="33" fillId="0" borderId="0" xfId="2" applyNumberFormat="1" applyFont="1" applyBorder="1" applyAlignment="1">
      <alignment vertical="center"/>
    </xf>
    <xf numFmtId="0" fontId="38" fillId="0" borderId="0" xfId="2" applyNumberFormat="1" applyFont="1" applyBorder="1" applyAlignment="1">
      <alignment horizontal="center" vertical="center"/>
    </xf>
    <xf numFmtId="0" fontId="33" fillId="0" borderId="0" xfId="2" applyNumberFormat="1" applyFont="1" applyBorder="1" applyAlignment="1">
      <alignment horizontal="right" vertical="center"/>
    </xf>
    <xf numFmtId="0" fontId="38" fillId="0" borderId="0" xfId="2" applyNumberFormat="1" applyFont="1" applyBorder="1" applyAlignment="1">
      <alignment horizontal="left"/>
    </xf>
    <xf numFmtId="0" fontId="38" fillId="0" borderId="0" xfId="2" applyNumberFormat="1" applyFont="1" applyBorder="1" applyAlignment="1">
      <alignment horizontal="left" vertical="center"/>
    </xf>
    <xf numFmtId="0" fontId="44" fillId="0" borderId="0" xfId="2" applyNumberFormat="1" applyFont="1" applyBorder="1" applyAlignment="1">
      <alignment horizontal="left" vertical="center"/>
    </xf>
    <xf numFmtId="0" fontId="41" fillId="0" borderId="0" xfId="2" applyFont="1" applyAlignment="1">
      <alignment vertical="center"/>
    </xf>
    <xf numFmtId="0" fontId="33" fillId="0" borderId="0" xfId="2" applyNumberFormat="1" applyFont="1" applyAlignment="1">
      <alignment horizontal="left" vertical="center"/>
    </xf>
    <xf numFmtId="0" fontId="38" fillId="0" borderId="0" xfId="2" applyNumberFormat="1" applyFont="1" applyAlignment="1">
      <alignment horizontal="left"/>
    </xf>
    <xf numFmtId="0" fontId="44" fillId="0" borderId="0" xfId="2" applyNumberFormat="1" applyFont="1" applyAlignment="1">
      <alignment horizontal="left" vertical="center"/>
    </xf>
    <xf numFmtId="0" fontId="41" fillId="0" borderId="0" xfId="2" applyFont="1"/>
    <xf numFmtId="0" fontId="41" fillId="0" borderId="0" xfId="2" applyFont="1" applyBorder="1" applyAlignment="1">
      <alignment horizontal="left"/>
    </xf>
    <xf numFmtId="0" fontId="38" fillId="0" borderId="0" xfId="2" applyFont="1" applyBorder="1" applyAlignment="1">
      <alignment horizontal="left"/>
    </xf>
    <xf numFmtId="0" fontId="45" fillId="0" borderId="0" xfId="2" applyNumberFormat="1" applyFont="1" applyBorder="1" applyAlignment="1">
      <alignment horizontal="left" vertical="center"/>
    </xf>
    <xf numFmtId="0" fontId="46" fillId="0" borderId="0" xfId="2" applyNumberFormat="1" applyFont="1" applyBorder="1" applyAlignment="1">
      <alignment horizontal="left" vertical="center"/>
    </xf>
    <xf numFmtId="0" fontId="31" fillId="0" borderId="0" xfId="4" applyFont="1" applyAlignment="1">
      <alignment vertical="center"/>
    </xf>
    <xf numFmtId="0" fontId="42" fillId="0" borderId="0" xfId="4" applyFont="1" applyBorder="1" applyAlignment="1">
      <alignment vertical="center"/>
    </xf>
    <xf numFmtId="0" fontId="31" fillId="0" borderId="0" xfId="4" applyFont="1" applyBorder="1" applyAlignment="1">
      <alignment vertical="center"/>
    </xf>
    <xf numFmtId="0" fontId="31" fillId="0" borderId="27" xfId="4" applyFont="1" applyBorder="1" applyAlignment="1">
      <alignment vertical="center"/>
    </xf>
    <xf numFmtId="0" fontId="42" fillId="0" borderId="0" xfId="4" applyFont="1" applyAlignment="1">
      <alignment vertical="center"/>
    </xf>
    <xf numFmtId="0" fontId="31" fillId="0" borderId="128" xfId="4" applyFont="1" applyBorder="1" applyAlignment="1">
      <alignment horizontal="center" vertical="center"/>
    </xf>
    <xf numFmtId="0" fontId="31" fillId="0" borderId="125" xfId="4" applyFont="1" applyBorder="1" applyAlignment="1">
      <alignment horizontal="center" vertical="center"/>
    </xf>
    <xf numFmtId="0" fontId="31" fillId="0" borderId="126" xfId="4" applyFont="1" applyBorder="1" applyAlignment="1">
      <alignment horizontal="center" vertical="center"/>
    </xf>
    <xf numFmtId="0" fontId="31" fillId="0" borderId="127" xfId="4" applyFont="1" applyBorder="1" applyAlignment="1">
      <alignment horizontal="center" vertical="center"/>
    </xf>
    <xf numFmtId="0" fontId="31" fillId="0" borderId="129" xfId="4" applyFont="1" applyBorder="1" applyAlignment="1">
      <alignment horizontal="center" vertical="center"/>
    </xf>
    <xf numFmtId="0" fontId="31" fillId="0" borderId="8" xfId="4" applyFont="1" applyBorder="1" applyAlignment="1">
      <alignment vertical="center"/>
    </xf>
    <xf numFmtId="0" fontId="31" fillId="0" borderId="124" xfId="4" applyFont="1" applyBorder="1" applyAlignment="1">
      <alignment horizontal="center" vertical="center"/>
    </xf>
    <xf numFmtId="0" fontId="47" fillId="0" borderId="0" xfId="4" applyFont="1" applyBorder="1" applyAlignment="1">
      <alignment horizontal="left" vertical="center" wrapText="1"/>
    </xf>
    <xf numFmtId="0" fontId="31" fillId="0" borderId="0" xfId="4" applyFont="1" applyBorder="1" applyAlignment="1">
      <alignment horizontal="center" vertical="center"/>
    </xf>
    <xf numFmtId="0" fontId="32" fillId="0" borderId="0" xfId="2" applyFont="1" applyBorder="1" applyAlignment="1">
      <alignment horizontal="center" vertical="center"/>
    </xf>
    <xf numFmtId="0" fontId="31" fillId="0" borderId="0" xfId="2" applyNumberFormat="1" applyFont="1" applyAlignment="1">
      <alignment horizontal="center" vertical="center"/>
    </xf>
    <xf numFmtId="0" fontId="31" fillId="0" borderId="0" xfId="2" applyFont="1" applyBorder="1" applyAlignment="1">
      <alignment horizontal="center" vertical="center"/>
    </xf>
    <xf numFmtId="0" fontId="31" fillId="0" borderId="0" xfId="2" applyNumberFormat="1" applyFont="1" applyBorder="1" applyAlignment="1">
      <alignment horizontal="left" vertical="center" wrapText="1"/>
    </xf>
    <xf numFmtId="0" fontId="31" fillId="0" borderId="0" xfId="2" applyNumberFormat="1" applyFont="1" applyAlignment="1">
      <alignment horizontal="center" vertical="center"/>
    </xf>
    <xf numFmtId="0" fontId="32" fillId="0" borderId="141" xfId="2" applyNumberFormat="1" applyFont="1" applyBorder="1" applyAlignment="1">
      <alignment horizontal="center" vertical="center"/>
    </xf>
    <xf numFmtId="0" fontId="32" fillId="0" borderId="144" xfId="2" applyNumberFormat="1"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center" wrapText="1"/>
    </xf>
    <xf numFmtId="0" fontId="32" fillId="0" borderId="0" xfId="0" applyFont="1" applyAlignment="1">
      <alignment vertical="center"/>
    </xf>
    <xf numFmtId="0" fontId="32" fillId="0" borderId="0" xfId="0" applyFont="1" applyAlignment="1"/>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vertical="center"/>
    </xf>
    <xf numFmtId="0" fontId="31" fillId="0" borderId="0" xfId="0" applyFont="1" applyAlignment="1"/>
    <xf numFmtId="0" fontId="32" fillId="0" borderId="0" xfId="0" applyFont="1" applyAlignment="1">
      <alignment horizontal="left" vertical="center" wrapText="1"/>
    </xf>
    <xf numFmtId="0" fontId="31" fillId="0" borderId="0" xfId="0" applyFont="1" applyAlignment="1">
      <alignment horizontal="left"/>
    </xf>
    <xf numFmtId="0" fontId="31" fillId="0" borderId="0" xfId="0" applyFont="1" applyAlignment="1">
      <alignment horizontal="left" vertical="center"/>
    </xf>
    <xf numFmtId="0" fontId="31" fillId="0" borderId="138" xfId="0" applyFont="1" applyBorder="1" applyAlignment="1">
      <alignment horizontal="center" vertical="center"/>
    </xf>
    <xf numFmtId="0" fontId="31" fillId="0" borderId="7" xfId="0" applyFont="1" applyBorder="1" applyAlignment="1">
      <alignment horizontal="center" vertical="center"/>
    </xf>
    <xf numFmtId="0" fontId="31" fillId="0" borderId="16" xfId="0" applyFont="1" applyBorder="1" applyAlignment="1">
      <alignment horizontal="center" vertical="center"/>
    </xf>
    <xf numFmtId="0" fontId="31" fillId="0" borderId="135" xfId="0" applyFont="1" applyBorder="1" applyAlignment="1">
      <alignment horizontal="left" vertical="center"/>
    </xf>
    <xf numFmtId="0" fontId="31" fillId="0" borderId="144" xfId="0" applyFont="1" applyBorder="1" applyAlignment="1">
      <alignment horizontal="left" vertical="center"/>
    </xf>
    <xf numFmtId="0" fontId="31" fillId="0" borderId="16" xfId="0" applyFont="1" applyBorder="1" applyAlignment="1">
      <alignment horizontal="left" vertical="center"/>
    </xf>
    <xf numFmtId="0" fontId="31" fillId="0" borderId="138" xfId="0" applyFont="1" applyBorder="1" applyAlignment="1">
      <alignment horizontal="left" vertical="center"/>
    </xf>
    <xf numFmtId="0" fontId="31" fillId="0" borderId="7" xfId="0" applyFont="1" applyBorder="1" applyAlignment="1">
      <alignment horizontal="left" vertical="center"/>
    </xf>
    <xf numFmtId="0" fontId="31" fillId="0" borderId="135" xfId="0" applyFont="1" applyBorder="1" applyAlignment="1">
      <alignment horizontal="center" vertical="center"/>
    </xf>
    <xf numFmtId="0" fontId="31" fillId="0" borderId="144" xfId="0" applyFont="1" applyBorder="1" applyAlignment="1">
      <alignment horizontal="center" vertical="center"/>
    </xf>
    <xf numFmtId="0" fontId="32" fillId="0" borderId="53" xfId="2" applyFont="1" applyBorder="1" applyAlignment="1">
      <alignment horizontal="center" vertical="center"/>
    </xf>
    <xf numFmtId="0" fontId="32" fillId="0" borderId="54" xfId="2" applyFont="1" applyBorder="1" applyAlignment="1">
      <alignment horizontal="center" vertical="center"/>
    </xf>
    <xf numFmtId="0" fontId="32" fillId="0" borderId="52" xfId="2" applyNumberFormat="1" applyFont="1" applyBorder="1" applyAlignment="1">
      <alignment horizontal="left" vertical="center" wrapText="1"/>
    </xf>
    <xf numFmtId="0" fontId="32" fillId="0" borderId="52" xfId="2" applyNumberFormat="1" applyFont="1" applyBorder="1" applyAlignment="1">
      <alignment horizontal="left" vertical="center"/>
    </xf>
    <xf numFmtId="0" fontId="32" fillId="0" borderId="52" xfId="2" applyFont="1" applyBorder="1" applyAlignment="1">
      <alignment horizontal="center" vertical="center"/>
    </xf>
    <xf numFmtId="0" fontId="32" fillId="0" borderId="34" xfId="2" applyFont="1" applyBorder="1" applyAlignment="1">
      <alignment horizontal="center" vertical="center"/>
    </xf>
    <xf numFmtId="0" fontId="32" fillId="0" borderId="142" xfId="2" applyNumberFormat="1" applyFont="1" applyBorder="1" applyAlignment="1">
      <alignment horizontal="left" vertical="center" wrapText="1"/>
    </xf>
    <xf numFmtId="0" fontId="32" fillId="0" borderId="142" xfId="2" applyNumberFormat="1" applyFont="1" applyBorder="1" applyAlignment="1">
      <alignment horizontal="left" vertical="center"/>
    </xf>
    <xf numFmtId="0" fontId="32" fillId="0" borderId="142" xfId="2" applyFont="1" applyBorder="1" applyAlignment="1">
      <alignment horizontal="center" vertical="center"/>
    </xf>
    <xf numFmtId="0" fontId="32" fillId="0" borderId="143" xfId="2" applyFont="1" applyBorder="1" applyAlignment="1">
      <alignment horizontal="center" vertical="center"/>
    </xf>
    <xf numFmtId="0" fontId="32" fillId="0" borderId="53" xfId="2" applyNumberFormat="1" applyFont="1" applyBorder="1" applyAlignment="1">
      <alignment horizontal="left" vertical="center" wrapText="1"/>
    </xf>
    <xf numFmtId="0" fontId="31" fillId="0" borderId="8" xfId="2" applyNumberFormat="1" applyFont="1" applyBorder="1" applyAlignment="1">
      <alignment vertical="center" wrapText="1"/>
    </xf>
    <xf numFmtId="0" fontId="31" fillId="0" borderId="8" xfId="2" applyFont="1" applyBorder="1" applyAlignment="1">
      <alignment vertical="center" wrapText="1"/>
    </xf>
    <xf numFmtId="0" fontId="32" fillId="0" borderId="8" xfId="2" applyFont="1" applyBorder="1" applyAlignment="1">
      <alignment horizontal="center" vertical="center"/>
    </xf>
    <xf numFmtId="0" fontId="32" fillId="0" borderId="9" xfId="2" applyFont="1" applyBorder="1" applyAlignment="1">
      <alignment horizontal="center" vertical="center"/>
    </xf>
    <xf numFmtId="0" fontId="32" fillId="0" borderId="17" xfId="2" applyFont="1" applyBorder="1" applyAlignment="1">
      <alignment horizontal="center" vertical="center"/>
    </xf>
    <xf numFmtId="0" fontId="32" fillId="0" borderId="18" xfId="2" applyFont="1" applyBorder="1" applyAlignment="1">
      <alignment horizontal="center" vertical="center"/>
    </xf>
    <xf numFmtId="0" fontId="32" fillId="0" borderId="8" xfId="2" applyFont="1" applyBorder="1" applyAlignment="1">
      <alignment horizontal="left" vertical="center" wrapText="1"/>
    </xf>
    <xf numFmtId="0" fontId="32" fillId="0" borderId="8" xfId="2" applyNumberFormat="1" applyFont="1" applyBorder="1" applyAlignment="1">
      <alignment horizontal="left" vertical="center" wrapText="1"/>
    </xf>
    <xf numFmtId="0" fontId="31" fillId="0" borderId="133" xfId="2" applyNumberFormat="1" applyFont="1" applyBorder="1" applyAlignment="1">
      <alignment horizontal="left" vertical="top" wrapText="1"/>
    </xf>
    <xf numFmtId="0" fontId="31" fillId="0" borderId="28" xfId="2" applyNumberFormat="1" applyFont="1" applyBorder="1" applyAlignment="1">
      <alignment horizontal="left" vertical="top" wrapText="1"/>
    </xf>
    <xf numFmtId="0" fontId="32" fillId="0" borderId="8" xfId="2" applyFont="1" applyBorder="1" applyAlignment="1">
      <alignment horizontal="left" vertical="center"/>
    </xf>
    <xf numFmtId="0" fontId="31" fillId="0" borderId="8" xfId="2" applyFont="1" applyBorder="1" applyAlignment="1">
      <alignment horizontal="left" vertical="center" wrapText="1"/>
    </xf>
    <xf numFmtId="0" fontId="32" fillId="0" borderId="52" xfId="2" applyFont="1" applyBorder="1" applyAlignment="1">
      <alignment horizontal="left" vertical="center" wrapText="1"/>
    </xf>
    <xf numFmtId="0" fontId="32" fillId="0" borderId="53" xfId="2" applyFont="1" applyBorder="1" applyAlignment="1">
      <alignment horizontal="left" vertical="center" wrapText="1"/>
    </xf>
    <xf numFmtId="0" fontId="32" fillId="0" borderId="137" xfId="2" applyFont="1" applyBorder="1" applyAlignment="1">
      <alignment horizontal="left" vertical="center" wrapText="1"/>
    </xf>
    <xf numFmtId="0" fontId="32" fillId="0" borderId="133" xfId="2" applyFont="1" applyBorder="1" applyAlignment="1">
      <alignment horizontal="left" vertical="center" wrapText="1"/>
    </xf>
    <xf numFmtId="0" fontId="32" fillId="0" borderId="28" xfId="2" applyFont="1" applyBorder="1" applyAlignment="1">
      <alignment horizontal="left" vertical="center" wrapText="1"/>
    </xf>
    <xf numFmtId="0" fontId="32" fillId="0" borderId="17" xfId="2" applyFont="1" applyBorder="1" applyAlignment="1">
      <alignment horizontal="left" vertical="center" wrapText="1"/>
    </xf>
    <xf numFmtId="0" fontId="31" fillId="0" borderId="8" xfId="2" applyFont="1" applyBorder="1" applyAlignment="1">
      <alignment vertical="center"/>
    </xf>
    <xf numFmtId="0" fontId="32" fillId="0" borderId="4"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31" fillId="0" borderId="11" xfId="2" applyNumberFormat="1" applyFont="1" applyFill="1" applyBorder="1" applyAlignment="1">
      <alignment horizontal="left" vertical="center"/>
    </xf>
    <xf numFmtId="0" fontId="31" fillId="0" borderId="24" xfId="2" applyNumberFormat="1" applyFont="1" applyFill="1" applyBorder="1" applyAlignment="1">
      <alignment horizontal="left" vertical="center"/>
    </xf>
    <xf numFmtId="0" fontId="31" fillId="0" borderId="10" xfId="2" applyNumberFormat="1" applyFont="1" applyFill="1" applyBorder="1" applyAlignment="1">
      <alignment horizontal="left" vertical="center"/>
    </xf>
    <xf numFmtId="0" fontId="32" fillId="0" borderId="52" xfId="2" applyFont="1" applyFill="1" applyBorder="1" applyAlignment="1">
      <alignment horizontal="left" vertical="top" wrapText="1"/>
    </xf>
    <xf numFmtId="0" fontId="32" fillId="0" borderId="52" xfId="2" applyFont="1" applyFill="1" applyBorder="1" applyAlignment="1">
      <alignment horizontal="left" vertical="top"/>
    </xf>
    <xf numFmtId="0" fontId="31" fillId="0" borderId="8" xfId="2" applyNumberFormat="1" applyFont="1" applyBorder="1" applyAlignment="1">
      <alignment horizontal="left" vertical="center" wrapText="1"/>
    </xf>
    <xf numFmtId="0" fontId="31" fillId="0" borderId="8" xfId="2" applyNumberFormat="1" applyFont="1" applyBorder="1" applyAlignment="1">
      <alignment horizontal="left" vertical="center"/>
    </xf>
    <xf numFmtId="0" fontId="31" fillId="0" borderId="8" xfId="2" applyFont="1" applyFill="1" applyBorder="1" applyAlignment="1">
      <alignment horizontal="left" vertical="center" wrapText="1"/>
    </xf>
    <xf numFmtId="0" fontId="31" fillId="0" borderId="17" xfId="2" applyFont="1" applyFill="1" applyBorder="1" applyAlignment="1">
      <alignment horizontal="left" vertical="center" wrapText="1"/>
    </xf>
    <xf numFmtId="0" fontId="32" fillId="0" borderId="137" xfId="2" applyFont="1" applyBorder="1" applyAlignment="1">
      <alignment horizontal="center" vertical="center"/>
    </xf>
    <xf numFmtId="0" fontId="32" fillId="0" borderId="133" xfId="2" applyFont="1" applyBorder="1" applyAlignment="1">
      <alignment horizontal="center" vertical="center"/>
    </xf>
    <xf numFmtId="0" fontId="32" fillId="0" borderId="134" xfId="2" applyFont="1" applyBorder="1" applyAlignment="1">
      <alignment horizontal="center" vertical="center"/>
    </xf>
    <xf numFmtId="0" fontId="31" fillId="0" borderId="53" xfId="2" applyFont="1" applyBorder="1" applyAlignment="1">
      <alignment horizontal="left" vertical="center" wrapText="1"/>
    </xf>
    <xf numFmtId="0" fontId="31" fillId="0" borderId="53" xfId="2" applyFont="1" applyBorder="1" applyAlignment="1">
      <alignment horizontal="left" vertical="center"/>
    </xf>
    <xf numFmtId="0" fontId="32" fillId="0" borderId="8" xfId="2" applyFont="1" applyFill="1" applyBorder="1" applyAlignment="1">
      <alignment horizontal="left" vertical="center" wrapText="1"/>
    </xf>
    <xf numFmtId="0" fontId="31" fillId="0" borderId="8" xfId="3" applyFont="1" applyFill="1" applyBorder="1" applyAlignment="1">
      <alignment vertical="center" wrapText="1"/>
    </xf>
    <xf numFmtId="0" fontId="31" fillId="0" borderId="17" xfId="2" applyFont="1" applyBorder="1" applyAlignment="1">
      <alignment horizontal="left" vertical="center" wrapText="1"/>
    </xf>
    <xf numFmtId="0" fontId="32" fillId="0" borderId="17" xfId="2" applyFont="1" applyBorder="1" applyAlignment="1">
      <alignment horizontal="left" vertical="center"/>
    </xf>
    <xf numFmtId="0" fontId="31" fillId="0" borderId="8" xfId="2" applyFont="1" applyBorder="1" applyAlignment="1">
      <alignment horizontal="left" vertical="center"/>
    </xf>
    <xf numFmtId="0" fontId="31" fillId="0" borderId="17" xfId="2" applyFont="1" applyBorder="1" applyAlignment="1">
      <alignment horizontal="left" vertical="top" wrapText="1"/>
    </xf>
    <xf numFmtId="0" fontId="31" fillId="0" borderId="53" xfId="2" applyFont="1" applyBorder="1" applyAlignment="1">
      <alignment horizontal="left" vertical="top"/>
    </xf>
    <xf numFmtId="0" fontId="31" fillId="0" borderId="52" xfId="2" applyFont="1" applyBorder="1" applyAlignment="1">
      <alignment horizontal="left" vertical="center" wrapText="1"/>
    </xf>
    <xf numFmtId="0" fontId="32" fillId="0" borderId="17" xfId="2" applyNumberFormat="1" applyFont="1" applyBorder="1" applyAlignment="1">
      <alignment horizontal="left" vertical="center"/>
    </xf>
    <xf numFmtId="0" fontId="32" fillId="0" borderId="137" xfId="2" applyFont="1" applyBorder="1" applyAlignment="1">
      <alignment vertical="center" wrapText="1"/>
    </xf>
    <xf numFmtId="0" fontId="32" fillId="0" borderId="133" xfId="2" applyFont="1" applyBorder="1" applyAlignment="1">
      <alignment vertical="center" wrapText="1"/>
    </xf>
    <xf numFmtId="0" fontId="32" fillId="0" borderId="28" xfId="2" applyFont="1" applyBorder="1" applyAlignment="1">
      <alignment vertical="center" wrapText="1"/>
    </xf>
    <xf numFmtId="0" fontId="32" fillId="0" borderId="17" xfId="2" applyNumberFormat="1" applyFont="1" applyBorder="1" applyAlignment="1">
      <alignment horizontal="left" vertical="center" wrapText="1"/>
    </xf>
    <xf numFmtId="0" fontId="31" fillId="0" borderId="17" xfId="2" applyNumberFormat="1" applyFont="1" applyBorder="1" applyAlignment="1">
      <alignment horizontal="left" vertical="top" wrapText="1"/>
    </xf>
    <xf numFmtId="0" fontId="31" fillId="0" borderId="17" xfId="2" applyNumberFormat="1" applyFont="1" applyBorder="1" applyAlignment="1">
      <alignment vertical="center" wrapText="1"/>
    </xf>
    <xf numFmtId="0" fontId="31" fillId="0" borderId="17" xfId="2" applyFont="1" applyBorder="1" applyAlignment="1">
      <alignment vertical="center" wrapText="1"/>
    </xf>
    <xf numFmtId="0" fontId="32" fillId="0" borderId="103" xfId="2" applyFont="1" applyBorder="1" applyAlignment="1">
      <alignment horizontal="center" vertical="center"/>
    </xf>
    <xf numFmtId="0" fontId="32" fillId="0" borderId="80" xfId="2" applyFont="1" applyBorder="1" applyAlignment="1">
      <alignment horizontal="center" vertical="center"/>
    </xf>
    <xf numFmtId="0" fontId="32" fillId="0" borderId="81" xfId="2" applyFont="1" applyBorder="1" applyAlignment="1">
      <alignment horizontal="center" vertical="center"/>
    </xf>
    <xf numFmtId="0" fontId="31" fillId="3" borderId="17" xfId="2" applyFont="1" applyFill="1" applyBorder="1" applyAlignment="1">
      <alignment horizontal="left" vertical="center" wrapText="1"/>
    </xf>
    <xf numFmtId="0" fontId="31" fillId="3" borderId="52" xfId="2" applyFont="1" applyFill="1" applyBorder="1" applyAlignment="1">
      <alignment horizontal="left" vertical="center" wrapText="1"/>
    </xf>
    <xf numFmtId="0" fontId="31" fillId="0" borderId="53" xfId="2" applyNumberFormat="1" applyFont="1" applyBorder="1" applyAlignment="1">
      <alignment horizontal="left" vertical="center" wrapText="1"/>
    </xf>
    <xf numFmtId="0" fontId="31" fillId="3" borderId="8" xfId="2" applyFont="1" applyFill="1" applyBorder="1" applyAlignment="1">
      <alignment horizontal="left" vertical="center" wrapText="1"/>
    </xf>
    <xf numFmtId="0" fontId="32" fillId="0" borderId="139" xfId="2" applyFont="1" applyBorder="1" applyAlignment="1">
      <alignment horizontal="center" vertical="center"/>
    </xf>
    <xf numFmtId="0" fontId="32" fillId="0" borderId="140" xfId="2" applyFont="1" applyBorder="1" applyAlignment="1">
      <alignment horizontal="center" vertical="center"/>
    </xf>
    <xf numFmtId="0" fontId="32" fillId="0" borderId="137" xfId="2" applyFont="1" applyBorder="1" applyAlignment="1">
      <alignment horizontal="left" vertical="center"/>
    </xf>
    <xf numFmtId="0" fontId="32" fillId="0" borderId="133" xfId="2" applyFont="1" applyBorder="1" applyAlignment="1">
      <alignment horizontal="left" vertical="center"/>
    </xf>
    <xf numFmtId="0" fontId="32" fillId="0" borderId="28" xfId="2" applyFont="1" applyBorder="1" applyAlignment="1">
      <alignment horizontal="left" vertical="center"/>
    </xf>
    <xf numFmtId="0" fontId="32" fillId="0" borderId="139" xfId="2" applyNumberFormat="1" applyFont="1" applyBorder="1" applyAlignment="1">
      <alignment horizontal="left" vertical="center"/>
    </xf>
    <xf numFmtId="0" fontId="31" fillId="0" borderId="52" xfId="2" applyNumberFormat="1" applyFont="1" applyBorder="1" applyAlignment="1">
      <alignment horizontal="left" vertical="center" wrapText="1"/>
    </xf>
    <xf numFmtId="0" fontId="31" fillId="0" borderId="17" xfId="2" applyNumberFormat="1" applyFont="1" applyBorder="1" applyAlignment="1">
      <alignment horizontal="left" vertical="center" wrapText="1"/>
    </xf>
    <xf numFmtId="0" fontId="32" fillId="0" borderId="8" xfId="2" applyNumberFormat="1" applyFont="1" applyBorder="1" applyAlignment="1">
      <alignment horizontal="left" vertical="center"/>
    </xf>
    <xf numFmtId="0" fontId="32" fillId="0" borderId="52" xfId="2" applyFont="1" applyFill="1" applyBorder="1" applyAlignment="1">
      <alignment horizontal="left" vertical="center" wrapText="1"/>
    </xf>
    <xf numFmtId="0" fontId="31" fillId="0" borderId="8" xfId="2" applyNumberFormat="1" applyFont="1" applyFill="1" applyBorder="1" applyAlignment="1">
      <alignment horizontal="left" vertical="center" wrapText="1"/>
    </xf>
    <xf numFmtId="0" fontId="30" fillId="0" borderId="0" xfId="2" applyNumberFormat="1" applyFont="1" applyAlignment="1">
      <alignment horizontal="center" vertical="center"/>
    </xf>
    <xf numFmtId="0" fontId="31" fillId="0" borderId="32" xfId="2" applyNumberFormat="1" applyFont="1" applyBorder="1" applyAlignment="1">
      <alignment horizontal="center" vertical="center"/>
    </xf>
    <xf numFmtId="0" fontId="31" fillId="0" borderId="33" xfId="2" applyFont="1" applyBorder="1" applyAlignment="1">
      <alignment horizontal="center" vertical="center"/>
    </xf>
    <xf numFmtId="0" fontId="31" fillId="0" borderId="120" xfId="2" applyFont="1" applyBorder="1" applyAlignment="1">
      <alignment horizontal="center" vertical="center"/>
    </xf>
    <xf numFmtId="0" fontId="31" fillId="0" borderId="118" xfId="2" applyFont="1" applyBorder="1" applyAlignment="1">
      <alignment horizontal="center" vertical="center"/>
    </xf>
    <xf numFmtId="0" fontId="31" fillId="0" borderId="115" xfId="2" applyFont="1" applyBorder="1" applyAlignment="1">
      <alignment horizontal="center" vertical="center"/>
    </xf>
    <xf numFmtId="0" fontId="31" fillId="0" borderId="117" xfId="2" applyFont="1" applyBorder="1" applyAlignment="1">
      <alignment horizontal="center" vertical="center"/>
    </xf>
    <xf numFmtId="0" fontId="31" fillId="0" borderId="119" xfId="2" applyNumberFormat="1" applyFont="1" applyBorder="1" applyAlignment="1">
      <alignment horizontal="center" vertical="center"/>
    </xf>
    <xf numFmtId="0" fontId="31" fillId="0" borderId="33" xfId="2" applyNumberFormat="1" applyFont="1" applyBorder="1" applyAlignment="1">
      <alignment horizontal="center" vertical="center"/>
    </xf>
    <xf numFmtId="0" fontId="31" fillId="0" borderId="44" xfId="2" applyNumberFormat="1" applyFont="1" applyBorder="1" applyAlignment="1">
      <alignment horizontal="center" vertical="center"/>
    </xf>
    <xf numFmtId="0" fontId="31" fillId="0" borderId="116" xfId="2" applyNumberFormat="1" applyFont="1" applyBorder="1" applyAlignment="1">
      <alignment horizontal="center" vertical="center"/>
    </xf>
    <xf numFmtId="0" fontId="31" fillId="0" borderId="115" xfId="2" applyNumberFormat="1" applyFont="1" applyBorder="1" applyAlignment="1">
      <alignment horizontal="center" vertical="center"/>
    </xf>
    <xf numFmtId="0" fontId="31" fillId="0" borderId="114" xfId="2" applyNumberFormat="1" applyFont="1" applyBorder="1" applyAlignment="1">
      <alignment horizontal="center" vertical="center"/>
    </xf>
    <xf numFmtId="0" fontId="32" fillId="0" borderId="0" xfId="2" applyFont="1" applyBorder="1" applyAlignment="1">
      <alignment horizontal="center" vertical="center"/>
    </xf>
    <xf numFmtId="0" fontId="31" fillId="0" borderId="0" xfId="2" applyNumberFormat="1" applyFont="1" applyAlignment="1">
      <alignment horizontal="center" vertical="center"/>
    </xf>
    <xf numFmtId="0" fontId="31" fillId="0" borderId="32" xfId="2" applyNumberFormat="1" applyFont="1" applyBorder="1" applyAlignment="1">
      <alignment horizontal="left" vertical="center"/>
    </xf>
    <xf numFmtId="0" fontId="31" fillId="0" borderId="33" xfId="2" applyNumberFormat="1" applyFont="1" applyBorder="1" applyAlignment="1">
      <alignment horizontal="left" vertical="center"/>
    </xf>
    <xf numFmtId="0" fontId="31" fillId="0" borderId="5" xfId="2" applyNumberFormat="1" applyFont="1" applyBorder="1" applyAlignment="1">
      <alignment horizontal="center" vertical="center"/>
    </xf>
    <xf numFmtId="0" fontId="31" fillId="0" borderId="0" xfId="2" applyNumberFormat="1" applyFont="1" applyBorder="1" applyAlignment="1">
      <alignment horizontal="center" vertical="center"/>
    </xf>
    <xf numFmtId="0" fontId="31" fillId="0" borderId="105" xfId="2" applyNumberFormat="1" applyFont="1" applyBorder="1" applyAlignment="1">
      <alignment horizontal="center" vertical="center"/>
    </xf>
    <xf numFmtId="0" fontId="31" fillId="0" borderId="23" xfId="2" applyNumberFormat="1" applyFont="1" applyBorder="1" applyAlignment="1">
      <alignment horizontal="center" vertical="center"/>
    </xf>
    <xf numFmtId="0" fontId="31" fillId="0" borderId="27" xfId="2" applyNumberFormat="1" applyFont="1" applyBorder="1" applyAlignment="1">
      <alignment horizontal="center" vertical="center"/>
    </xf>
    <xf numFmtId="0" fontId="31" fillId="0" borderId="104" xfId="2" applyNumberFormat="1" applyFont="1" applyBorder="1" applyAlignment="1">
      <alignment horizontal="center" vertical="center"/>
    </xf>
    <xf numFmtId="0" fontId="31" fillId="0" borderId="122" xfId="2" applyNumberFormat="1" applyFont="1" applyBorder="1" applyAlignment="1">
      <alignment horizontal="left" vertical="center"/>
    </xf>
    <xf numFmtId="0" fontId="31" fillId="0" borderId="0" xfId="2" applyNumberFormat="1" applyFont="1" applyBorder="1" applyAlignment="1">
      <alignment horizontal="left" vertical="center"/>
    </xf>
    <xf numFmtId="0" fontId="31" fillId="0" borderId="30" xfId="2" applyNumberFormat="1" applyFont="1" applyBorder="1" applyAlignment="1">
      <alignment horizontal="left" vertical="center"/>
    </xf>
    <xf numFmtId="0" fontId="31" fillId="0" borderId="121" xfId="2" applyNumberFormat="1" applyFont="1" applyBorder="1" applyAlignment="1">
      <alignment horizontal="left" vertical="center"/>
    </xf>
    <xf numFmtId="0" fontId="31" fillId="0" borderId="27" xfId="2" applyNumberFormat="1" applyFont="1" applyBorder="1" applyAlignment="1">
      <alignment horizontal="left" vertical="center"/>
    </xf>
    <xf numFmtId="0" fontId="31" fillId="0" borderId="22" xfId="2" applyNumberFormat="1" applyFont="1" applyBorder="1" applyAlignment="1">
      <alignment horizontal="left" vertical="center"/>
    </xf>
    <xf numFmtId="0" fontId="31" fillId="0" borderId="109" xfId="2" applyNumberFormat="1" applyFont="1" applyBorder="1" applyAlignment="1">
      <alignment horizontal="center" vertical="center"/>
    </xf>
    <xf numFmtId="0" fontId="31" fillId="0" borderId="108" xfId="2" applyFont="1" applyBorder="1" applyAlignment="1">
      <alignment horizontal="center" vertical="center"/>
    </xf>
    <xf numFmtId="0" fontId="31" fillId="0" borderId="113" xfId="2" applyFont="1" applyBorder="1" applyAlignment="1">
      <alignment horizontal="center" vertical="center"/>
    </xf>
    <xf numFmtId="0" fontId="31" fillId="0" borderId="23" xfId="2" applyFont="1" applyBorder="1" applyAlignment="1">
      <alignment horizontal="center" vertical="center"/>
    </xf>
    <xf numFmtId="0" fontId="31" fillId="0" borderId="27" xfId="2" applyFont="1" applyBorder="1" applyAlignment="1">
      <alignment horizontal="center" vertical="center"/>
    </xf>
    <xf numFmtId="0" fontId="31" fillId="0" borderId="111" xfId="2" applyFont="1" applyBorder="1" applyAlignment="1">
      <alignment horizontal="center" vertical="center"/>
    </xf>
    <xf numFmtId="0" fontId="31" fillId="0" borderId="112" xfId="2" applyNumberFormat="1" applyFont="1" applyBorder="1" applyAlignment="1">
      <alignment horizontal="center" vertical="center"/>
    </xf>
    <xf numFmtId="0" fontId="31" fillId="0" borderId="108" xfId="2" applyNumberFormat="1" applyFont="1" applyBorder="1" applyAlignment="1">
      <alignment horizontal="center" vertical="center"/>
    </xf>
    <xf numFmtId="0" fontId="31" fillId="0" borderId="107" xfId="2" applyNumberFormat="1" applyFont="1" applyBorder="1" applyAlignment="1">
      <alignment horizontal="center" vertical="center"/>
    </xf>
    <xf numFmtId="0" fontId="31" fillId="0" borderId="110" xfId="2" applyNumberFormat="1" applyFont="1" applyBorder="1" applyAlignment="1">
      <alignment horizontal="center" vertical="center"/>
    </xf>
    <xf numFmtId="0" fontId="31" fillId="0" borderId="22" xfId="2" applyNumberFormat="1" applyFont="1" applyBorder="1" applyAlignment="1">
      <alignment horizontal="center" vertical="center"/>
    </xf>
    <xf numFmtId="0" fontId="32" fillId="0" borderId="137" xfId="2" applyNumberFormat="1" applyFont="1" applyBorder="1" applyAlignment="1">
      <alignment horizontal="left" vertical="center" wrapText="1"/>
    </xf>
    <xf numFmtId="0" fontId="31" fillId="0" borderId="133" xfId="2" applyFont="1" applyBorder="1" applyAlignment="1">
      <alignment vertical="center"/>
    </xf>
    <xf numFmtId="0" fontId="31" fillId="0" borderId="28" xfId="2" applyFont="1" applyBorder="1" applyAlignment="1">
      <alignment vertical="center"/>
    </xf>
    <xf numFmtId="0" fontId="32" fillId="0" borderId="102" xfId="2" applyNumberFormat="1" applyFont="1" applyBorder="1" applyAlignment="1">
      <alignment horizontal="left" vertical="center" wrapText="1"/>
    </xf>
    <xf numFmtId="0" fontId="32" fillId="0" borderId="77" xfId="2" applyNumberFormat="1" applyFont="1" applyBorder="1" applyAlignment="1">
      <alignment horizontal="left" vertical="center" wrapText="1"/>
    </xf>
    <xf numFmtId="0" fontId="32" fillId="0" borderId="38" xfId="2" applyNumberFormat="1" applyFont="1" applyBorder="1" applyAlignment="1">
      <alignment horizontal="left" vertical="center" wrapText="1"/>
    </xf>
    <xf numFmtId="0" fontId="31" fillId="0" borderId="137" xfId="2" applyNumberFormat="1" applyFont="1" applyBorder="1" applyAlignment="1">
      <alignment horizontal="left" vertical="center" wrapText="1"/>
    </xf>
    <xf numFmtId="0" fontId="31" fillId="0" borderId="133" xfId="2" applyFont="1" applyBorder="1" applyAlignment="1">
      <alignment horizontal="left" vertical="center" wrapText="1"/>
    </xf>
    <xf numFmtId="0" fontId="31" fillId="0" borderId="28" xfId="2" applyFont="1" applyBorder="1" applyAlignment="1">
      <alignment horizontal="left" vertical="center" wrapText="1"/>
    </xf>
    <xf numFmtId="0" fontId="32" fillId="0" borderId="21" xfId="2" applyNumberFormat="1" applyFont="1" applyBorder="1" applyAlignment="1">
      <alignment horizontal="left" vertical="center" wrapText="1"/>
    </xf>
    <xf numFmtId="0" fontId="31" fillId="0" borderId="21" xfId="2" applyFont="1" applyBorder="1" applyAlignment="1">
      <alignment horizontal="left" vertical="center" wrapText="1"/>
    </xf>
    <xf numFmtId="0" fontId="31" fillId="0" borderId="142" xfId="2" applyFont="1" applyBorder="1" applyAlignment="1">
      <alignment horizontal="left" vertical="center" wrapText="1"/>
    </xf>
    <xf numFmtId="0" fontId="32" fillId="0" borderId="133" xfId="2" applyNumberFormat="1" applyFont="1" applyBorder="1" applyAlignment="1">
      <alignment horizontal="left" vertical="center" wrapText="1"/>
    </xf>
    <xf numFmtId="0" fontId="32" fillId="0" borderId="28" xfId="2" applyNumberFormat="1" applyFont="1" applyBorder="1" applyAlignment="1">
      <alignment horizontal="left" vertical="center" wrapText="1"/>
    </xf>
    <xf numFmtId="0" fontId="32" fillId="0" borderId="11" xfId="2" applyNumberFormat="1" applyFont="1" applyBorder="1" applyAlignment="1">
      <alignment horizontal="left" vertical="center" wrapText="1"/>
    </xf>
    <xf numFmtId="0" fontId="32" fillId="0" borderId="24" xfId="2" applyNumberFormat="1" applyFont="1" applyBorder="1" applyAlignment="1">
      <alignment horizontal="left" vertical="center" wrapText="1"/>
    </xf>
    <xf numFmtId="0" fontId="32" fillId="0" borderId="10" xfId="2" applyNumberFormat="1" applyFont="1" applyBorder="1" applyAlignment="1">
      <alignment horizontal="left" vertical="center" wrapText="1"/>
    </xf>
    <xf numFmtId="0" fontId="31" fillId="0" borderId="32" xfId="2" applyNumberFormat="1" applyFont="1" applyBorder="1" applyAlignment="1">
      <alignment horizontal="center" vertical="center" textRotation="255"/>
    </xf>
    <xf numFmtId="0" fontId="31" fillId="0" borderId="44" xfId="2" applyNumberFormat="1" applyFont="1" applyBorder="1" applyAlignment="1">
      <alignment horizontal="center" vertical="center" textRotation="255"/>
    </xf>
    <xf numFmtId="0" fontId="31" fillId="0" borderId="5" xfId="2" applyNumberFormat="1" applyFont="1" applyBorder="1" applyAlignment="1">
      <alignment horizontal="center" vertical="center" textRotation="255"/>
    </xf>
    <xf numFmtId="0" fontId="31" fillId="0" borderId="30" xfId="2" applyNumberFormat="1" applyFont="1" applyBorder="1" applyAlignment="1">
      <alignment horizontal="center" vertical="center" textRotation="255"/>
    </xf>
    <xf numFmtId="0" fontId="31" fillId="0" borderId="131" xfId="2" applyNumberFormat="1" applyFont="1" applyBorder="1" applyAlignment="1">
      <alignment horizontal="center" vertical="center"/>
    </xf>
    <xf numFmtId="0" fontId="31" fillId="0" borderId="125" xfId="2" applyNumberFormat="1" applyFont="1" applyBorder="1" applyAlignment="1">
      <alignment horizontal="center" vertical="center"/>
    </xf>
    <xf numFmtId="0" fontId="32" fillId="0" borderId="137" xfId="2" applyNumberFormat="1" applyFont="1" applyFill="1" applyBorder="1" applyAlignment="1">
      <alignment horizontal="left" vertical="center"/>
    </xf>
    <xf numFmtId="0" fontId="32" fillId="0" borderId="133" xfId="2" applyNumberFormat="1" applyFont="1" applyFill="1" applyBorder="1" applyAlignment="1">
      <alignment horizontal="left" vertical="center"/>
    </xf>
    <xf numFmtId="0" fontId="32" fillId="0" borderId="28" xfId="2" applyNumberFormat="1" applyFont="1" applyFill="1" applyBorder="1" applyAlignment="1">
      <alignment horizontal="left" vertical="center"/>
    </xf>
    <xf numFmtId="0" fontId="32" fillId="0" borderId="17" xfId="2" applyNumberFormat="1" applyFont="1" applyFill="1" applyBorder="1" applyAlignment="1">
      <alignment horizontal="left" vertical="center" wrapText="1"/>
    </xf>
    <xf numFmtId="0" fontId="31" fillId="0" borderId="52" xfId="2" applyFont="1" applyFill="1" applyBorder="1" applyAlignment="1">
      <alignment horizontal="left" vertical="center" wrapText="1"/>
    </xf>
    <xf numFmtId="0" fontId="31" fillId="0" borderId="0" xfId="2" applyFont="1" applyBorder="1" applyAlignment="1">
      <alignment horizontal="center" vertical="center"/>
    </xf>
    <xf numFmtId="0" fontId="31" fillId="0" borderId="32" xfId="2" applyNumberFormat="1" applyFont="1" applyBorder="1" applyAlignment="1">
      <alignment horizontal="left" vertical="center" wrapText="1"/>
    </xf>
    <xf numFmtId="0" fontId="31" fillId="0" borderId="33" xfId="2" applyNumberFormat="1" applyFont="1" applyBorder="1" applyAlignment="1">
      <alignment horizontal="left" vertical="center" wrapText="1"/>
    </xf>
    <xf numFmtId="0" fontId="31" fillId="0" borderId="33" xfId="2" applyFont="1" applyBorder="1" applyAlignment="1">
      <alignment horizontal="left" vertical="center" wrapText="1"/>
    </xf>
    <xf numFmtId="0" fontId="31" fillId="0" borderId="44" xfId="2" applyFont="1" applyBorder="1" applyAlignment="1">
      <alignment vertical="center" wrapText="1"/>
    </xf>
    <xf numFmtId="0" fontId="31" fillId="0" borderId="5" xfId="2" applyNumberFormat="1" applyFont="1" applyBorder="1" applyAlignment="1">
      <alignment horizontal="left" vertical="center" wrapText="1"/>
    </xf>
    <xf numFmtId="0" fontId="31" fillId="0" borderId="0" xfId="2" applyNumberFormat="1" applyFont="1" applyBorder="1" applyAlignment="1">
      <alignment horizontal="left" vertical="center" wrapText="1"/>
    </xf>
    <xf numFmtId="0" fontId="31" fillId="0" borderId="0" xfId="2" applyFont="1" applyBorder="1" applyAlignment="1">
      <alignment horizontal="left" vertical="center" wrapText="1"/>
    </xf>
    <xf numFmtId="0" fontId="31" fillId="0" borderId="30" xfId="2" applyFont="1" applyBorder="1" applyAlignment="1">
      <alignment vertical="center" wrapText="1"/>
    </xf>
    <xf numFmtId="0" fontId="31" fillId="0" borderId="23" xfId="2" applyFont="1" applyBorder="1" applyAlignment="1">
      <alignment horizontal="left" vertical="center" wrapText="1"/>
    </xf>
    <xf numFmtId="0" fontId="31" fillId="0" borderId="27" xfId="2" applyFont="1" applyBorder="1" applyAlignment="1">
      <alignment horizontal="left" vertical="center" wrapText="1"/>
    </xf>
    <xf numFmtId="0" fontId="31" fillId="0" borderId="22" xfId="2" applyFont="1" applyBorder="1" applyAlignment="1">
      <alignment vertical="center" wrapText="1"/>
    </xf>
    <xf numFmtId="0" fontId="32" fillId="0" borderId="0" xfId="2" applyNumberFormat="1" applyFont="1" applyAlignment="1">
      <alignment horizontal="left" vertical="center" wrapText="1"/>
    </xf>
    <xf numFmtId="0" fontId="32" fillId="0" borderId="0" xfId="2" applyNumberFormat="1" applyFont="1" applyBorder="1" applyAlignment="1">
      <alignment horizontal="left" vertical="center" wrapText="1"/>
    </xf>
    <xf numFmtId="0" fontId="32" fillId="0" borderId="17" xfId="2" applyFont="1" applyBorder="1" applyAlignment="1">
      <alignment vertical="center"/>
    </xf>
    <xf numFmtId="0" fontId="31" fillId="0" borderId="8" xfId="2" applyFont="1" applyBorder="1" applyAlignment="1">
      <alignment vertical="top"/>
    </xf>
    <xf numFmtId="0" fontId="32" fillId="0" borderId="8" xfId="2" applyNumberFormat="1" applyFont="1" applyBorder="1" applyAlignment="1">
      <alignment horizontal="left" vertical="top" wrapText="1"/>
    </xf>
    <xf numFmtId="0" fontId="31" fillId="0" borderId="17" xfId="2" applyFont="1" applyBorder="1" applyAlignment="1">
      <alignment horizontal="left" vertical="center"/>
    </xf>
    <xf numFmtId="0" fontId="32" fillId="0" borderId="102" xfId="2" applyFont="1" applyBorder="1" applyAlignment="1">
      <alignment horizontal="center" vertical="center"/>
    </xf>
    <xf numFmtId="0" fontId="32" fillId="0" borderId="77" xfId="2" applyFont="1" applyBorder="1" applyAlignment="1">
      <alignment horizontal="center" vertical="center"/>
    </xf>
    <xf numFmtId="0" fontId="32" fillId="0" borderId="78" xfId="2" applyFont="1" applyBorder="1" applyAlignment="1">
      <alignment horizontal="center" vertical="center"/>
    </xf>
    <xf numFmtId="0" fontId="31" fillId="0" borderId="132" xfId="2" applyNumberFormat="1" applyFont="1" applyBorder="1" applyAlignment="1">
      <alignment horizontal="center" vertical="center"/>
    </xf>
    <xf numFmtId="0" fontId="31" fillId="0" borderId="129" xfId="2" applyNumberFormat="1" applyFont="1" applyBorder="1" applyAlignment="1">
      <alignment horizontal="center" vertical="center"/>
    </xf>
    <xf numFmtId="0" fontId="31" fillId="0" borderId="130" xfId="2" applyNumberFormat="1" applyFont="1" applyBorder="1" applyAlignment="1">
      <alignment horizontal="center" vertical="center"/>
    </xf>
    <xf numFmtId="0" fontId="31" fillId="0" borderId="127" xfId="2" applyNumberFormat="1" applyFont="1" applyBorder="1" applyAlignment="1">
      <alignment horizontal="center" vertical="center"/>
    </xf>
    <xf numFmtId="0" fontId="32" fillId="0" borderId="103" xfId="2" applyNumberFormat="1" applyFont="1" applyBorder="1" applyAlignment="1">
      <alignment horizontal="left" vertical="center" wrapText="1"/>
    </xf>
    <xf numFmtId="0" fontId="32" fillId="0" borderId="80" xfId="2" applyNumberFormat="1" applyFont="1" applyBorder="1" applyAlignment="1">
      <alignment horizontal="left" vertical="center" wrapText="1"/>
    </xf>
    <xf numFmtId="0" fontId="32" fillId="0" borderId="19" xfId="2" applyNumberFormat="1" applyFont="1" applyBorder="1" applyAlignment="1">
      <alignment horizontal="left" vertical="center" wrapText="1"/>
    </xf>
    <xf numFmtId="0" fontId="31" fillId="0" borderId="8" xfId="2" applyNumberFormat="1" applyFont="1" applyBorder="1" applyAlignment="1">
      <alignment horizontal="center" vertical="center"/>
    </xf>
    <xf numFmtId="0" fontId="31" fillId="0" borderId="11" xfId="2" applyNumberFormat="1" applyFont="1" applyBorder="1" applyAlignment="1">
      <alignment horizontal="center" vertical="center"/>
    </xf>
    <xf numFmtId="0" fontId="32" fillId="0" borderId="137" xfId="2" applyNumberFormat="1" applyFont="1" applyBorder="1" applyAlignment="1">
      <alignment horizontal="left" vertical="center" shrinkToFit="1"/>
    </xf>
    <xf numFmtId="0" fontId="32" fillId="0" borderId="133" xfId="2" applyNumberFormat="1" applyFont="1" applyBorder="1" applyAlignment="1">
      <alignment horizontal="left" vertical="center" shrinkToFit="1"/>
    </xf>
    <xf numFmtId="0" fontId="32" fillId="0" borderId="28" xfId="2" applyNumberFormat="1" applyFont="1" applyBorder="1" applyAlignment="1">
      <alignment horizontal="left" vertical="center" shrinkToFit="1"/>
    </xf>
    <xf numFmtId="0" fontId="31" fillId="0" borderId="44" xfId="2" applyNumberFormat="1" applyFont="1" applyBorder="1" applyAlignment="1">
      <alignment horizontal="left" vertical="center"/>
    </xf>
    <xf numFmtId="0" fontId="31" fillId="0" borderId="109" xfId="2" applyNumberFormat="1" applyFont="1" applyBorder="1" applyAlignment="1">
      <alignment horizontal="left" vertical="center"/>
    </xf>
    <xf numFmtId="0" fontId="31" fillId="0" borderId="108" xfId="2" applyNumberFormat="1" applyFont="1" applyBorder="1" applyAlignment="1">
      <alignment horizontal="left" vertical="center"/>
    </xf>
    <xf numFmtId="0" fontId="31" fillId="0" borderId="107" xfId="2" applyNumberFormat="1" applyFont="1" applyBorder="1" applyAlignment="1">
      <alignment horizontal="left" vertical="center"/>
    </xf>
    <xf numFmtId="0" fontId="31" fillId="0" borderId="23" xfId="2" applyNumberFormat="1" applyFont="1" applyBorder="1" applyAlignment="1">
      <alignment horizontal="left" vertical="center"/>
    </xf>
    <xf numFmtId="0" fontId="31" fillId="0" borderId="30" xfId="2" applyNumberFormat="1" applyFont="1" applyBorder="1" applyAlignment="1">
      <alignment horizontal="center" vertical="center"/>
    </xf>
    <xf numFmtId="0" fontId="32" fillId="0" borderId="1" xfId="2" applyNumberFormat="1" applyFont="1" applyBorder="1" applyAlignment="1">
      <alignment horizontal="left" vertical="center" wrapText="1"/>
    </xf>
    <xf numFmtId="0" fontId="32" fillId="0" borderId="2" xfId="2" applyNumberFormat="1" applyFont="1" applyBorder="1" applyAlignment="1">
      <alignment horizontal="left" vertical="center" wrapText="1"/>
    </xf>
    <xf numFmtId="0" fontId="32" fillId="0" borderId="31" xfId="2" applyNumberFormat="1" applyFont="1" applyBorder="1" applyAlignment="1">
      <alignment horizontal="left" vertical="center" wrapText="1"/>
    </xf>
    <xf numFmtId="0" fontId="32" fillId="0" borderId="13" xfId="2" applyFont="1" applyBorder="1" applyAlignment="1">
      <alignment horizontal="center" vertical="center"/>
    </xf>
    <xf numFmtId="0" fontId="32" fillId="0" borderId="14" xfId="2" applyFont="1" applyBorder="1" applyAlignment="1">
      <alignment horizontal="center" vertical="center"/>
    </xf>
    <xf numFmtId="0" fontId="32" fillId="0" borderId="15" xfId="2" applyFont="1" applyBorder="1" applyAlignment="1">
      <alignment horizontal="center" vertical="center"/>
    </xf>
    <xf numFmtId="0" fontId="31" fillId="0" borderId="45" xfId="2" applyNumberFormat="1" applyFont="1" applyBorder="1" applyAlignment="1">
      <alignment horizontal="center" vertical="center"/>
    </xf>
    <xf numFmtId="0" fontId="32" fillId="0" borderId="52" xfId="2" applyNumberFormat="1" applyFont="1" applyFill="1" applyBorder="1" applyAlignment="1">
      <alignment horizontal="left" vertical="center" wrapText="1"/>
    </xf>
    <xf numFmtId="0" fontId="32" fillId="0" borderId="53" xfId="2" applyNumberFormat="1" applyFont="1" applyBorder="1" applyAlignment="1">
      <alignment horizontal="left" vertical="center"/>
    </xf>
    <xf numFmtId="0" fontId="31" fillId="0" borderId="52" xfId="0" applyFont="1" applyBorder="1" applyAlignment="1">
      <alignment horizontal="left" vertical="center" wrapText="1"/>
    </xf>
    <xf numFmtId="0" fontId="31" fillId="0" borderId="34"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2" xfId="0" applyFont="1" applyBorder="1" applyAlignment="1">
      <alignment horizontal="left" vertical="center" wrapText="1"/>
    </xf>
    <xf numFmtId="0" fontId="31" fillId="0" borderId="77" xfId="0" applyFont="1" applyBorder="1" applyAlignment="1">
      <alignment horizontal="left" vertical="center" wrapText="1"/>
    </xf>
    <xf numFmtId="0" fontId="31" fillId="0" borderId="38" xfId="0" applyFont="1" applyBorder="1" applyAlignment="1">
      <alignment horizontal="left" vertical="center" wrapText="1"/>
    </xf>
    <xf numFmtId="0" fontId="31" fillId="0" borderId="52" xfId="0" applyFont="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03" xfId="0" applyFont="1" applyBorder="1" applyAlignment="1">
      <alignment horizontal="left" vertical="center" wrapText="1"/>
    </xf>
    <xf numFmtId="0" fontId="31" fillId="0" borderId="80" xfId="0" applyFont="1" applyBorder="1" applyAlignment="1">
      <alignment horizontal="left" vertical="center"/>
    </xf>
    <xf numFmtId="0" fontId="31" fillId="0" borderId="19"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1" xfId="0" applyFont="1" applyBorder="1" applyAlignment="1">
      <alignment horizontal="left" vertical="center"/>
    </xf>
    <xf numFmtId="0" fontId="31" fillId="0" borderId="24" xfId="0" applyFont="1" applyBorder="1" applyAlignment="1">
      <alignment horizontal="left" vertical="center"/>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1" xfId="0" applyFont="1" applyBorder="1" applyAlignment="1">
      <alignment horizontal="left" vertical="center" wrapText="1"/>
    </xf>
    <xf numFmtId="0" fontId="31" fillId="0" borderId="24" xfId="0" applyFont="1" applyBorder="1" applyAlignment="1">
      <alignment horizontal="left" vertical="center" wrapText="1"/>
    </xf>
    <xf numFmtId="0" fontId="31" fillId="0" borderId="10" xfId="0" applyFont="1" applyBorder="1" applyAlignment="1">
      <alignment horizontal="left" vertical="center" wrapText="1"/>
    </xf>
    <xf numFmtId="0" fontId="31" fillId="0" borderId="8" xfId="0" applyFont="1" applyBorder="1" applyAlignment="1">
      <alignment horizontal="center" vertical="top" wrapText="1"/>
    </xf>
    <xf numFmtId="0" fontId="31" fillId="0" borderId="9" xfId="0" applyFont="1" applyBorder="1" applyAlignment="1">
      <alignment horizontal="center" vertical="top" wrapText="1"/>
    </xf>
    <xf numFmtId="0" fontId="31" fillId="0" borderId="52" xfId="0" applyFont="1" applyBorder="1" applyAlignment="1">
      <alignment horizontal="center" vertical="top" wrapText="1"/>
    </xf>
    <xf numFmtId="0" fontId="31" fillId="0" borderId="34" xfId="0" applyFont="1" applyBorder="1" applyAlignment="1">
      <alignment horizontal="center" vertical="top" wrapText="1"/>
    </xf>
    <xf numFmtId="0" fontId="31" fillId="0" borderId="11" xfId="0" applyFont="1" applyBorder="1" applyAlignment="1">
      <alignment horizontal="left" vertical="top" wrapText="1"/>
    </xf>
    <xf numFmtId="0" fontId="31" fillId="0" borderId="24" xfId="0" applyFont="1" applyBorder="1" applyAlignment="1">
      <alignment horizontal="left" vertical="top" wrapText="1"/>
    </xf>
    <xf numFmtId="0" fontId="31" fillId="0" borderId="10" xfId="0" applyFont="1" applyBorder="1" applyAlignment="1">
      <alignment horizontal="left" vertical="top" wrapText="1"/>
    </xf>
    <xf numFmtId="0" fontId="31" fillId="0" borderId="103" xfId="0" applyFont="1" applyBorder="1" applyAlignment="1">
      <alignment horizontal="left" vertical="top" wrapText="1"/>
    </xf>
    <xf numFmtId="0" fontId="31" fillId="0" borderId="80" xfId="0" applyFont="1" applyBorder="1" applyAlignment="1">
      <alignment horizontal="left" vertical="top" wrapText="1"/>
    </xf>
    <xf numFmtId="0" fontId="31" fillId="0" borderId="19" xfId="0" applyFont="1" applyBorder="1" applyAlignment="1">
      <alignment horizontal="left" vertical="top" wrapText="1"/>
    </xf>
    <xf numFmtId="0" fontId="31" fillId="0" borderId="17" xfId="0" applyFont="1" applyBorder="1" applyAlignment="1">
      <alignment horizontal="center" vertical="top" wrapText="1"/>
    </xf>
    <xf numFmtId="0" fontId="31" fillId="0" borderId="18" xfId="0" applyFont="1" applyBorder="1" applyAlignment="1">
      <alignment horizontal="center" vertical="top" wrapText="1"/>
    </xf>
    <xf numFmtId="0" fontId="31" fillId="0" borderId="102" xfId="0" applyFont="1" applyBorder="1" applyAlignment="1">
      <alignment horizontal="left" vertical="top" wrapText="1"/>
    </xf>
    <xf numFmtId="0" fontId="31" fillId="0" borderId="77" xfId="0" applyFont="1" applyBorder="1" applyAlignment="1">
      <alignment horizontal="left" vertical="top" wrapText="1"/>
    </xf>
    <xf numFmtId="0" fontId="31" fillId="0" borderId="38" xfId="0" applyFont="1" applyBorder="1" applyAlignment="1">
      <alignment horizontal="left" vertical="top" wrapText="1"/>
    </xf>
    <xf numFmtId="0" fontId="32" fillId="0" borderId="11" xfId="2" applyFont="1" applyBorder="1" applyAlignment="1">
      <alignment horizontal="center" vertical="center"/>
    </xf>
    <xf numFmtId="0" fontId="32" fillId="0" borderId="24" xfId="2" applyFont="1" applyBorder="1" applyAlignment="1">
      <alignment horizontal="center" vertical="center"/>
    </xf>
    <xf numFmtId="0" fontId="32" fillId="0" borderId="25" xfId="2" applyFont="1" applyBorder="1" applyAlignment="1">
      <alignment horizontal="center" vertical="center"/>
    </xf>
    <xf numFmtId="0" fontId="32" fillId="0" borderId="13" xfId="2" applyNumberFormat="1" applyFont="1" applyBorder="1" applyAlignment="1">
      <alignment horizontal="left" vertical="center" wrapText="1"/>
    </xf>
    <xf numFmtId="0" fontId="32" fillId="0" borderId="14" xfId="2" applyNumberFormat="1" applyFont="1" applyBorder="1" applyAlignment="1">
      <alignment horizontal="left" vertical="center" wrapText="1"/>
    </xf>
    <xf numFmtId="0" fontId="32" fillId="0" borderId="29" xfId="2" applyNumberFormat="1" applyFont="1" applyBorder="1" applyAlignment="1">
      <alignment horizontal="left" vertical="center" wrapText="1"/>
    </xf>
    <xf numFmtId="0" fontId="31" fillId="0" borderId="0" xfId="0" applyFont="1" applyAlignment="1">
      <alignment horizontal="left" vertical="center"/>
    </xf>
    <xf numFmtId="0" fontId="32" fillId="0" borderId="1" xfId="2" applyFont="1" applyBorder="1" applyAlignment="1">
      <alignment horizontal="center" vertical="center"/>
    </xf>
    <xf numFmtId="0" fontId="32" fillId="0" borderId="32" xfId="2" applyNumberFormat="1" applyFont="1" applyBorder="1" applyAlignment="1">
      <alignment horizontal="left" vertical="center" wrapText="1"/>
    </xf>
    <xf numFmtId="0" fontId="32" fillId="0" borderId="33" xfId="2" applyNumberFormat="1" applyFont="1" applyBorder="1" applyAlignment="1">
      <alignment horizontal="left" vertical="center" wrapText="1"/>
    </xf>
    <xf numFmtId="0" fontId="32" fillId="0" borderId="44" xfId="2" applyNumberFormat="1" applyFont="1" applyBorder="1" applyAlignment="1">
      <alignment horizontal="left" vertical="center" wrapText="1"/>
    </xf>
    <xf numFmtId="0" fontId="32" fillId="0" borderId="32" xfId="2" applyFont="1" applyBorder="1" applyAlignment="1">
      <alignment horizontal="center" vertical="center"/>
    </xf>
    <xf numFmtId="0" fontId="32" fillId="0" borderId="33" xfId="2" applyFont="1" applyBorder="1" applyAlignment="1">
      <alignment horizontal="center" vertical="center"/>
    </xf>
    <xf numFmtId="0" fontId="32" fillId="0" borderId="46" xfId="2" applyFont="1" applyBorder="1" applyAlignment="1">
      <alignment horizontal="center" vertical="center"/>
    </xf>
    <xf numFmtId="0" fontId="32" fillId="0" borderId="5" xfId="2" applyNumberFormat="1" applyFont="1" applyBorder="1" applyAlignment="1">
      <alignment horizontal="left" vertical="center" wrapText="1"/>
    </xf>
    <xf numFmtId="0" fontId="32" fillId="0" borderId="30" xfId="2" applyNumberFormat="1" applyFont="1" applyBorder="1" applyAlignment="1">
      <alignment horizontal="left" vertical="center" wrapText="1"/>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1" fillId="0" borderId="52" xfId="0" applyFont="1" applyBorder="1" applyAlignment="1">
      <alignment horizontal="center" vertical="center"/>
    </xf>
    <xf numFmtId="0" fontId="31" fillId="0" borderId="34"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2" fillId="0" borderId="0" xfId="0" applyFont="1" applyAlignment="1">
      <alignment horizontal="left"/>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45" xfId="4" applyFont="1" applyBorder="1" applyAlignment="1">
      <alignment horizontal="center" vertical="center"/>
    </xf>
    <xf numFmtId="0" fontId="31" fillId="0" borderId="21" xfId="4" applyFont="1" applyBorder="1" applyAlignment="1">
      <alignment horizontal="center" vertical="center"/>
    </xf>
    <xf numFmtId="0" fontId="31" fillId="0" borderId="11" xfId="4" applyFont="1" applyBorder="1" applyAlignment="1">
      <alignment horizontal="right" vertical="center"/>
    </xf>
    <xf numFmtId="0" fontId="31" fillId="0" borderId="24" xfId="4" applyFont="1" applyBorder="1" applyAlignment="1">
      <alignment horizontal="right" vertical="center"/>
    </xf>
    <xf numFmtId="0" fontId="31" fillId="0" borderId="10" xfId="4" applyFont="1" applyBorder="1" applyAlignment="1">
      <alignment horizontal="right" vertical="center"/>
    </xf>
    <xf numFmtId="0" fontId="47" fillId="0" borderId="11" xfId="4" applyFont="1" applyBorder="1" applyAlignment="1">
      <alignment horizontal="left" vertical="center" wrapText="1"/>
    </xf>
    <xf numFmtId="0" fontId="47" fillId="0" borderId="10" xfId="4" applyFont="1" applyBorder="1" applyAlignment="1">
      <alignment horizontal="left" vertical="center" wrapText="1"/>
    </xf>
    <xf numFmtId="0" fontId="39" fillId="0" borderId="32" xfId="4" applyFont="1" applyBorder="1" applyAlignment="1">
      <alignment horizontal="left" vertical="center" wrapText="1"/>
    </xf>
    <xf numFmtId="0" fontId="31" fillId="0" borderId="44" xfId="4" applyFont="1" applyBorder="1" applyAlignment="1">
      <alignment horizontal="left" wrapText="1"/>
    </xf>
    <xf numFmtId="0" fontId="31" fillId="0" borderId="23" xfId="4" applyFont="1" applyBorder="1" applyAlignment="1">
      <alignment horizontal="left" wrapText="1"/>
    </xf>
    <xf numFmtId="0" fontId="31" fillId="0" borderId="22" xfId="4" applyFont="1" applyBorder="1" applyAlignment="1">
      <alignment horizontal="left" wrapText="1"/>
    </xf>
    <xf numFmtId="0" fontId="31" fillId="0" borderId="8" xfId="4" applyFont="1" applyBorder="1" applyAlignment="1">
      <alignment horizontal="center" vertical="center"/>
    </xf>
    <xf numFmtId="0" fontId="31" fillId="0" borderId="11" xfId="4" applyFont="1" applyBorder="1" applyAlignment="1">
      <alignment horizontal="center" vertical="center"/>
    </xf>
    <xf numFmtId="0" fontId="31" fillId="0" borderId="24" xfId="4" applyFont="1" applyBorder="1" applyAlignment="1">
      <alignment horizontal="center" vertical="center"/>
    </xf>
    <xf numFmtId="0" fontId="31" fillId="0" borderId="10" xfId="4" applyFont="1" applyBorder="1" applyAlignment="1">
      <alignment horizontal="center" vertical="center"/>
    </xf>
    <xf numFmtId="0" fontId="31" fillId="7" borderId="45" xfId="2" applyFont="1" applyFill="1" applyBorder="1" applyAlignment="1">
      <alignment horizontal="left" vertical="center" wrapText="1"/>
    </xf>
    <xf numFmtId="0" fontId="31" fillId="7" borderId="8" xfId="2" applyFont="1" applyFill="1" applyBorder="1" applyAlignment="1">
      <alignment horizontal="left" vertical="center" wrapText="1"/>
    </xf>
    <xf numFmtId="0" fontId="41" fillId="0" borderId="8" xfId="2" applyFont="1" applyBorder="1" applyAlignment="1">
      <alignment horizontal="center" vertical="center"/>
    </xf>
    <xf numFmtId="0" fontId="37" fillId="0" borderId="0" xfId="2" applyNumberFormat="1" applyFont="1" applyAlignment="1">
      <alignment horizontal="center"/>
    </xf>
    <xf numFmtId="0" fontId="38" fillId="0" borderId="11" xfId="2" applyFont="1" applyFill="1" applyBorder="1" applyAlignment="1">
      <alignment horizontal="center" vertical="center"/>
    </xf>
    <xf numFmtId="0" fontId="38" fillId="0" borderId="24" xfId="2" applyFont="1" applyFill="1" applyBorder="1" applyAlignment="1">
      <alignment horizontal="center" vertical="center"/>
    </xf>
    <xf numFmtId="0" fontId="38" fillId="0" borderId="10" xfId="2" applyFont="1" applyFill="1" applyBorder="1" applyAlignment="1">
      <alignment horizontal="center" vertical="center"/>
    </xf>
    <xf numFmtId="0" fontId="33" fillId="7" borderId="8" xfId="2" applyNumberFormat="1" applyFont="1" applyFill="1" applyBorder="1" applyAlignment="1">
      <alignment horizontal="center" vertical="center"/>
    </xf>
    <xf numFmtId="0" fontId="31" fillId="7" borderId="8" xfId="2" applyNumberFormat="1" applyFont="1" applyFill="1" applyBorder="1" applyAlignment="1">
      <alignment horizontal="left" vertical="center" wrapText="1"/>
    </xf>
    <xf numFmtId="0" fontId="31" fillId="7" borderId="32" xfId="2" applyFont="1" applyFill="1" applyBorder="1" applyAlignment="1">
      <alignment horizontal="left" vertical="center" wrapText="1"/>
    </xf>
    <xf numFmtId="0" fontId="31" fillId="7" borderId="33" xfId="2" applyFont="1" applyFill="1" applyBorder="1" applyAlignment="1">
      <alignment horizontal="left" vertical="center" wrapText="1"/>
    </xf>
    <xf numFmtId="0" fontId="31" fillId="7" borderId="44" xfId="2" applyFont="1" applyFill="1" applyBorder="1" applyAlignment="1">
      <alignment horizontal="left" vertical="center" wrapText="1"/>
    </xf>
    <xf numFmtId="0" fontId="31" fillId="7" borderId="5" xfId="2" applyFont="1" applyFill="1" applyBorder="1" applyAlignment="1">
      <alignment horizontal="left" vertical="center" wrapText="1"/>
    </xf>
    <xf numFmtId="0" fontId="31" fillId="7" borderId="0" xfId="2" applyFont="1" applyFill="1" applyAlignment="1">
      <alignment horizontal="left" vertical="center" wrapText="1"/>
    </xf>
    <xf numFmtId="0" fontId="31" fillId="7" borderId="30" xfId="2" applyFont="1" applyFill="1" applyBorder="1" applyAlignment="1">
      <alignment horizontal="left" vertical="center" wrapText="1"/>
    </xf>
    <xf numFmtId="0" fontId="31" fillId="7" borderId="23" xfId="2" applyFont="1" applyFill="1" applyBorder="1" applyAlignment="1">
      <alignment horizontal="left" vertical="center" wrapText="1"/>
    </xf>
    <xf numFmtId="0" fontId="31" fillId="7" borderId="27" xfId="2" applyFont="1" applyFill="1" applyBorder="1" applyAlignment="1">
      <alignment horizontal="left" vertical="center" wrapText="1"/>
    </xf>
    <xf numFmtId="0" fontId="31" fillId="7" borderId="22" xfId="2" applyFont="1" applyFill="1" applyBorder="1" applyAlignment="1">
      <alignment horizontal="left" vertical="center" wrapText="1"/>
    </xf>
    <xf numFmtId="0" fontId="41" fillId="0" borderId="32" xfId="2" applyFont="1" applyBorder="1" applyAlignment="1">
      <alignment horizontal="center" vertical="center"/>
    </xf>
    <xf numFmtId="0" fontId="41" fillId="0" borderId="33" xfId="2" applyFont="1" applyBorder="1" applyAlignment="1">
      <alignment horizontal="center" vertical="center"/>
    </xf>
    <xf numFmtId="0" fontId="41" fillId="0" borderId="44"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Border="1" applyAlignment="1">
      <alignment horizontal="center" vertical="center"/>
    </xf>
    <xf numFmtId="0" fontId="41" fillId="0" borderId="30" xfId="2" applyFont="1" applyBorder="1" applyAlignment="1">
      <alignment horizontal="center" vertical="center"/>
    </xf>
    <xf numFmtId="0" fontId="41" fillId="0" borderId="23" xfId="2" applyFont="1" applyBorder="1" applyAlignment="1">
      <alignment horizontal="center" vertical="center"/>
    </xf>
    <xf numFmtId="0" fontId="41" fillId="0" borderId="27" xfId="2" applyFont="1" applyBorder="1" applyAlignment="1">
      <alignment horizontal="center" vertical="center"/>
    </xf>
    <xf numFmtId="0" fontId="41" fillId="0" borderId="22" xfId="2" applyFont="1" applyBorder="1" applyAlignment="1">
      <alignment horizontal="center" vertical="center"/>
    </xf>
    <xf numFmtId="0" fontId="33" fillId="7" borderId="45" xfId="2" applyNumberFormat="1" applyFont="1" applyFill="1" applyBorder="1" applyAlignment="1">
      <alignment horizontal="center" vertical="center"/>
    </xf>
    <xf numFmtId="0" fontId="33" fillId="7" borderId="21" xfId="2" applyNumberFormat="1" applyFont="1" applyFill="1" applyBorder="1" applyAlignment="1">
      <alignment horizontal="center" vertical="center"/>
    </xf>
    <xf numFmtId="0" fontId="33" fillId="7" borderId="21" xfId="2" applyNumberFormat="1" applyFont="1" applyFill="1" applyBorder="1" applyAlignment="1">
      <alignment horizontal="center" vertical="top"/>
    </xf>
    <xf numFmtId="0" fontId="33" fillId="7" borderId="8" xfId="2" applyNumberFormat="1" applyFont="1" applyFill="1" applyBorder="1" applyAlignment="1">
      <alignment horizontal="center" vertical="top"/>
    </xf>
    <xf numFmtId="0" fontId="31" fillId="7" borderId="21" xfId="2" applyFont="1" applyFill="1" applyBorder="1" applyAlignment="1">
      <alignment horizontal="left" vertical="center" wrapText="1"/>
    </xf>
    <xf numFmtId="0" fontId="43" fillId="0" borderId="8" xfId="2" applyFont="1" applyBorder="1" applyAlignment="1">
      <alignment horizontal="left" vertical="top"/>
    </xf>
    <xf numFmtId="0" fontId="33" fillId="7" borderId="23" xfId="2" applyFont="1" applyFill="1" applyBorder="1" applyAlignment="1">
      <alignment horizontal="left" vertical="center" wrapText="1"/>
    </xf>
    <xf numFmtId="0" fontId="33" fillId="7" borderId="27" xfId="2" applyFont="1" applyFill="1" applyBorder="1" applyAlignment="1">
      <alignment horizontal="left" vertical="center" wrapText="1"/>
    </xf>
    <xf numFmtId="0" fontId="38" fillId="0" borderId="23" xfId="2" applyFont="1" applyBorder="1" applyAlignment="1">
      <alignment horizontal="center" vertical="center"/>
    </xf>
    <xf numFmtId="0" fontId="38" fillId="0" borderId="27" xfId="2" applyFont="1" applyBorder="1" applyAlignment="1">
      <alignment horizontal="center" vertical="center"/>
    </xf>
    <xf numFmtId="0" fontId="38" fillId="0" borderId="22" xfId="2" applyFont="1" applyBorder="1" applyAlignment="1">
      <alignment horizontal="center" vertical="center"/>
    </xf>
    <xf numFmtId="0" fontId="31" fillId="7" borderId="32" xfId="2" applyNumberFormat="1" applyFont="1" applyFill="1" applyBorder="1" applyAlignment="1">
      <alignment horizontal="left" vertical="center" wrapText="1"/>
    </xf>
    <xf numFmtId="0" fontId="31" fillId="7" borderId="32" xfId="2" applyFont="1" applyFill="1" applyBorder="1" applyAlignment="1">
      <alignment vertical="center" wrapText="1"/>
    </xf>
    <xf numFmtId="0" fontId="31" fillId="7" borderId="33" xfId="2" applyFont="1" applyFill="1" applyBorder="1" applyAlignment="1">
      <alignment vertical="center" wrapText="1"/>
    </xf>
    <xf numFmtId="0" fontId="31" fillId="7" borderId="44" xfId="2" applyFont="1" applyFill="1" applyBorder="1" applyAlignment="1">
      <alignment vertical="center" wrapText="1"/>
    </xf>
    <xf numFmtId="0" fontId="31" fillId="7" borderId="5" xfId="2" applyFont="1" applyFill="1" applyBorder="1" applyAlignment="1">
      <alignment vertical="center" wrapText="1"/>
    </xf>
    <xf numFmtId="0" fontId="31" fillId="7" borderId="0" xfId="2" applyFont="1" applyFill="1" applyAlignment="1">
      <alignment vertical="center" wrapText="1"/>
    </xf>
    <xf numFmtId="0" fontId="31" fillId="7" borderId="30" xfId="2" applyFont="1" applyFill="1" applyBorder="1" applyAlignment="1">
      <alignment vertical="center" wrapText="1"/>
    </xf>
    <xf numFmtId="0" fontId="31" fillId="7" borderId="23" xfId="2" applyFont="1" applyFill="1" applyBorder="1" applyAlignment="1">
      <alignment vertical="center" wrapText="1"/>
    </xf>
    <xf numFmtId="0" fontId="31" fillId="7" borderId="27" xfId="2" applyFont="1" applyFill="1" applyBorder="1" applyAlignment="1">
      <alignment vertical="center" wrapText="1"/>
    </xf>
    <xf numFmtId="0" fontId="31" fillId="7" borderId="22" xfId="2" applyFont="1" applyFill="1" applyBorder="1" applyAlignment="1">
      <alignment vertical="center" wrapText="1"/>
    </xf>
    <xf numFmtId="0" fontId="41" fillId="0" borderId="32" xfId="2" applyFont="1" applyFill="1" applyBorder="1" applyAlignment="1">
      <alignment horizontal="center" vertical="center"/>
    </xf>
    <xf numFmtId="0" fontId="41" fillId="0" borderId="33" xfId="2" applyFont="1" applyFill="1" applyBorder="1" applyAlignment="1">
      <alignment horizontal="center" vertical="center"/>
    </xf>
    <xf numFmtId="0" fontId="41" fillId="0" borderId="44" xfId="2" applyFont="1" applyFill="1" applyBorder="1" applyAlignment="1">
      <alignment horizontal="center" vertical="center"/>
    </xf>
    <xf numFmtId="0" fontId="41" fillId="0" borderId="5" xfId="2" applyFont="1" applyFill="1" applyBorder="1" applyAlignment="1">
      <alignment horizontal="center" vertical="center"/>
    </xf>
    <xf numFmtId="0" fontId="41" fillId="0" borderId="0" xfId="2" applyFont="1" applyFill="1" applyBorder="1" applyAlignment="1">
      <alignment horizontal="center" vertical="center"/>
    </xf>
    <xf numFmtId="0" fontId="41" fillId="0" borderId="30" xfId="2" applyFont="1" applyFill="1" applyBorder="1" applyAlignment="1">
      <alignment horizontal="center" vertical="center"/>
    </xf>
    <xf numFmtId="0" fontId="41" fillId="0" borderId="23" xfId="2" applyFont="1" applyFill="1" applyBorder="1" applyAlignment="1">
      <alignment horizontal="center" vertical="center"/>
    </xf>
    <xf numFmtId="0" fontId="41" fillId="0" borderId="27" xfId="2" applyFont="1" applyFill="1" applyBorder="1" applyAlignment="1">
      <alignment horizontal="center" vertical="center"/>
    </xf>
    <xf numFmtId="0" fontId="41" fillId="0" borderId="22" xfId="2" applyFont="1" applyFill="1" applyBorder="1" applyAlignment="1">
      <alignment horizontal="center" vertical="center"/>
    </xf>
    <xf numFmtId="0" fontId="31" fillId="7" borderId="0" xfId="2" applyFont="1" applyFill="1" applyBorder="1" applyAlignment="1">
      <alignment horizontal="left" vertical="center" wrapText="1"/>
    </xf>
    <xf numFmtId="0" fontId="38" fillId="7" borderId="23" xfId="2" applyFont="1" applyFill="1" applyBorder="1" applyAlignment="1">
      <alignment horizontal="left" vertical="center" wrapText="1"/>
    </xf>
    <xf numFmtId="0" fontId="38" fillId="7" borderId="27" xfId="2" applyFont="1" applyFill="1" applyBorder="1" applyAlignment="1">
      <alignment horizontal="left" vertical="center" wrapText="1"/>
    </xf>
    <xf numFmtId="0" fontId="38" fillId="7" borderId="22" xfId="2" applyFont="1" applyFill="1" applyBorder="1" applyAlignment="1">
      <alignment horizontal="left" vertical="center" wrapText="1"/>
    </xf>
    <xf numFmtId="0" fontId="41" fillId="3" borderId="8" xfId="2" applyFont="1" applyFill="1" applyBorder="1" applyAlignment="1">
      <alignment horizontal="center" vertical="center"/>
    </xf>
    <xf numFmtId="0" fontId="31" fillId="7" borderId="33" xfId="2" applyNumberFormat="1" applyFont="1" applyFill="1" applyBorder="1" applyAlignment="1">
      <alignment horizontal="left" vertical="center" wrapText="1"/>
    </xf>
    <xf numFmtId="0" fontId="31" fillId="7" borderId="44" xfId="2" applyNumberFormat="1" applyFont="1" applyFill="1" applyBorder="1" applyAlignment="1">
      <alignment horizontal="left" vertical="center" wrapText="1"/>
    </xf>
    <xf numFmtId="0" fontId="31" fillId="7" borderId="5" xfId="2" applyNumberFormat="1" applyFont="1" applyFill="1" applyBorder="1" applyAlignment="1">
      <alignment horizontal="left" vertical="center" wrapText="1"/>
    </xf>
    <xf numFmtId="0" fontId="31" fillId="7" borderId="0" xfId="2" applyNumberFormat="1" applyFont="1" applyFill="1" applyBorder="1" applyAlignment="1">
      <alignment horizontal="left" vertical="center" wrapText="1"/>
    </xf>
    <xf numFmtId="0" fontId="31" fillId="7" borderId="30" xfId="2" applyNumberFormat="1" applyFont="1" applyFill="1" applyBorder="1" applyAlignment="1">
      <alignment horizontal="left" vertical="center" wrapText="1"/>
    </xf>
    <xf numFmtId="0" fontId="31" fillId="7" borderId="23" xfId="2" applyNumberFormat="1" applyFont="1" applyFill="1" applyBorder="1" applyAlignment="1">
      <alignment horizontal="left" vertical="center" wrapText="1"/>
    </xf>
    <xf numFmtId="0" fontId="31" fillId="7" borderId="27" xfId="2" applyNumberFormat="1" applyFont="1" applyFill="1" applyBorder="1" applyAlignment="1">
      <alignment horizontal="left" vertical="center" wrapText="1"/>
    </xf>
    <xf numFmtId="0" fontId="31" fillId="7" borderId="22" xfId="2" applyNumberFormat="1" applyFont="1" applyFill="1" applyBorder="1" applyAlignment="1">
      <alignment horizontal="left" vertical="center" wrapText="1"/>
    </xf>
    <xf numFmtId="0" fontId="31" fillId="7" borderId="5" xfId="2" applyFont="1" applyFill="1" applyBorder="1" applyAlignment="1">
      <alignment horizontal="center" vertical="center" wrapText="1"/>
    </xf>
    <xf numFmtId="0" fontId="31" fillId="7" borderId="23"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5">
    <cellStyle name="桁区切り" xfId="1" builtinId="6"/>
    <cellStyle name="標準" xfId="0" builtinId="0"/>
    <cellStyle name="標準 2" xfId="2"/>
    <cellStyle name="標準 3" xfId="3"/>
    <cellStyle name="標準_入所者数・利用者数一覧表(老福＆併設短期)" xfId="4"/>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38100</xdr:colOff>
      <xdr:row>64</xdr:row>
      <xdr:rowOff>38100</xdr:rowOff>
    </xdr:from>
    <xdr:to>
      <xdr:col>10</xdr:col>
      <xdr:colOff>133350</xdr:colOff>
      <xdr:row>65</xdr:row>
      <xdr:rowOff>219075</xdr:rowOff>
    </xdr:to>
    <xdr:sp macro="" textlink="">
      <xdr:nvSpPr>
        <xdr:cNvPr id="2" name="AutoShape 16"/>
        <xdr:cNvSpPr>
          <a:spLocks noChangeArrowheads="1"/>
        </xdr:cNvSpPr>
      </xdr:nvSpPr>
      <xdr:spPr bwMode="auto">
        <a:xfrm>
          <a:off x="38100" y="15420975"/>
          <a:ext cx="2476500" cy="28575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230</xdr:row>
      <xdr:rowOff>66675</xdr:rowOff>
    </xdr:from>
    <xdr:to>
      <xdr:col>13</xdr:col>
      <xdr:colOff>38100</xdr:colOff>
      <xdr:row>231</xdr:row>
      <xdr:rowOff>238125</xdr:rowOff>
    </xdr:to>
    <xdr:sp macro="" textlink="">
      <xdr:nvSpPr>
        <xdr:cNvPr id="3" name="AutoShape 17"/>
        <xdr:cNvSpPr>
          <a:spLocks noChangeArrowheads="1"/>
        </xdr:cNvSpPr>
      </xdr:nvSpPr>
      <xdr:spPr bwMode="auto">
        <a:xfrm>
          <a:off x="38100" y="86696550"/>
          <a:ext cx="3095625" cy="25717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85725</xdr:colOff>
      <xdr:row>29</xdr:row>
      <xdr:rowOff>28576</xdr:rowOff>
    </xdr:from>
    <xdr:to>
      <xdr:col>26</xdr:col>
      <xdr:colOff>76200</xdr:colOff>
      <xdr:row>35</xdr:row>
      <xdr:rowOff>19050</xdr:rowOff>
    </xdr:to>
    <xdr:sp macro="" textlink="">
      <xdr:nvSpPr>
        <xdr:cNvPr id="4" name="AutoShape 18"/>
        <xdr:cNvSpPr>
          <a:spLocks noChangeArrowheads="1"/>
        </xdr:cNvSpPr>
      </xdr:nvSpPr>
      <xdr:spPr bwMode="auto">
        <a:xfrm>
          <a:off x="85725" y="7486651"/>
          <a:ext cx="6276975" cy="1533524"/>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ctr" rtl="0" eaLnBrk="1" fontAlgn="auto" latinLnBrk="0" hangingPunct="1"/>
          <a:r>
            <a:rPr lang="ja-JP" altLang="ja-JP" sz="1600" b="0" i="0" baseline="0">
              <a:effectLst/>
              <a:latin typeface="+mn-lt"/>
              <a:ea typeface="+mn-ea"/>
              <a:cs typeface="+mn-cs"/>
            </a:rPr>
            <a:t>　</a:t>
          </a:r>
          <a:r>
            <a:rPr lang="ja-JP" altLang="en-US" sz="1400" b="0" i="0" baseline="0">
              <a:effectLst/>
              <a:latin typeface="UD デジタル 教科書体 N-R" panose="02020400000000000000" pitchFamily="17" charset="-128"/>
              <a:ea typeface="UD デジタル 教科書体 N-R" panose="02020400000000000000" pitchFamily="17" charset="-128"/>
              <a:cs typeface="+mn-cs"/>
            </a:rPr>
            <a:t>　</a:t>
          </a:r>
          <a:r>
            <a:rPr lang="ja-JP" altLang="ja-JP" sz="1400" b="0" i="0" baseline="0">
              <a:effectLst/>
              <a:latin typeface="UD デジタル 教科書体 N-R" panose="02020400000000000000" pitchFamily="17" charset="-128"/>
              <a:ea typeface="UD デジタル 教科書体 N-R" panose="02020400000000000000" pitchFamily="17" charset="-128"/>
              <a:cs typeface="+mn-cs"/>
            </a:rPr>
            <a:t>以下の点検項目について、○×で記載してください。</a:t>
          </a:r>
          <a:endParaRPr lang="ja-JP" altLang="ja-JP" sz="1800">
            <a:effectLst/>
            <a:latin typeface="UD デジタル 教科書体 N-R" panose="02020400000000000000" pitchFamily="17" charset="-128"/>
            <a:ea typeface="UD デジタル 教科書体 N-R" panose="02020400000000000000" pitchFamily="17" charset="-128"/>
          </a:endParaRPr>
        </a:p>
        <a:p>
          <a:pPr algn="ctr" rtl="0" eaLnBrk="1" fontAlgn="auto" latinLnBrk="0" hangingPunct="1"/>
          <a:r>
            <a:rPr lang="ja-JP" altLang="ja-JP" sz="1400" b="0" i="0" baseline="0">
              <a:effectLst/>
              <a:latin typeface="UD デジタル 教科書体 N-R" panose="02020400000000000000" pitchFamily="17" charset="-128"/>
              <a:ea typeface="UD デジタル 教科書体 N-R" panose="02020400000000000000" pitchFamily="17" charset="-128"/>
              <a:cs typeface="+mn-cs"/>
            </a:rPr>
            <a:t>　　また、該当がない場合については、－を記載してください。</a:t>
          </a:r>
          <a:endParaRPr lang="ja-JP" altLang="ja-JP" sz="1800">
            <a:effectLst/>
            <a:latin typeface="UD デジタル 教科書体 N-R" panose="02020400000000000000" pitchFamily="17" charset="-128"/>
            <a:ea typeface="UD デジタル 教科書体 N-R" panose="02020400000000000000" pitchFamily="17" charset="-128"/>
          </a:endParaRPr>
        </a:p>
        <a:p>
          <a:pPr algn="ctr" rtl="0" eaLnBrk="1" fontAlgn="auto" latinLnBrk="0" hangingPunct="1"/>
          <a:r>
            <a:rPr lang="ja-JP" altLang="ja-JP" sz="1400" b="0" i="0" baseline="0">
              <a:effectLst/>
              <a:latin typeface="UD デジタル 教科書体 N-R" panose="02020400000000000000" pitchFamily="17" charset="-128"/>
              <a:ea typeface="UD デジタル 教科書体 N-R" panose="02020400000000000000" pitchFamily="17" charset="-128"/>
              <a:cs typeface="+mn-cs"/>
            </a:rPr>
            <a:t>　　点検した結果×がついたところは基準等の違反となります。</a:t>
          </a:r>
          <a:endParaRPr lang="ja-JP" altLang="ja-JP" sz="1800">
            <a:effectLst/>
            <a:latin typeface="UD デジタル 教科書体 N-R" panose="02020400000000000000" pitchFamily="17" charset="-128"/>
            <a:ea typeface="UD デジタル 教科書体 N-R" panose="02020400000000000000" pitchFamily="17" charset="-128"/>
          </a:endParaRPr>
        </a:p>
        <a:p>
          <a:pPr algn="ctr" rtl="0" eaLnBrk="1" fontAlgn="auto" latinLnBrk="0" hangingPunct="1"/>
          <a:r>
            <a:rPr lang="ja-JP" altLang="ja-JP" sz="1400" b="0" i="0" baseline="0">
              <a:effectLst/>
              <a:latin typeface="UD デジタル 教科書体 N-R" panose="02020400000000000000" pitchFamily="17" charset="-128"/>
              <a:ea typeface="UD デジタル 教科書体 N-R" panose="02020400000000000000" pitchFamily="17" charset="-128"/>
              <a:cs typeface="+mn-cs"/>
            </a:rPr>
            <a:t>　　速やかに、改善を行ってください。</a:t>
          </a:r>
          <a:endParaRPr lang="ja-JP" altLang="ja-JP" sz="1800">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3</xdr:col>
      <xdr:colOff>28575</xdr:colOff>
      <xdr:row>551</xdr:row>
      <xdr:rowOff>171450</xdr:rowOff>
    </xdr:from>
    <xdr:to>
      <xdr:col>26</xdr:col>
      <xdr:colOff>142874</xdr:colOff>
      <xdr:row>552</xdr:row>
      <xdr:rowOff>219075</xdr:rowOff>
    </xdr:to>
    <xdr:sp macro="" textlink="">
      <xdr:nvSpPr>
        <xdr:cNvPr id="5" name="AutoShape 20"/>
        <xdr:cNvSpPr>
          <a:spLocks noChangeArrowheads="1"/>
        </xdr:cNvSpPr>
      </xdr:nvSpPr>
      <xdr:spPr bwMode="auto">
        <a:xfrm>
          <a:off x="838200" y="307952775"/>
          <a:ext cx="5591174" cy="30480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UD デジタル 教科書体 N-R" panose="02020400000000000000" pitchFamily="17" charset="-128"/>
              <a:ea typeface="UD デジタル 教科書体 N-R" panose="02020400000000000000" pitchFamily="17" charset="-128"/>
            </a:rPr>
            <a:t>　加算の算定要件を満たしていない場合、加算の取り下げが必要なケースがあります</a:t>
          </a:r>
          <a:r>
            <a:rPr lang="ja-JP" altLang="en-US" sz="1050" b="0" i="0" u="none" strike="noStrike" baseline="0">
              <a:solidFill>
                <a:srgbClr val="000000"/>
              </a:solidFill>
              <a:latin typeface="HG丸ｺﾞｼｯｸM-PRO"/>
              <a:ea typeface="HG丸ｺﾞｼｯｸM-PRO"/>
            </a:rPr>
            <a:t>。</a:t>
          </a:r>
        </a:p>
      </xdr:txBody>
    </xdr:sp>
    <xdr:clientData/>
  </xdr:twoCellAnchor>
  <xdr:twoCellAnchor>
    <xdr:from>
      <xdr:col>0</xdr:col>
      <xdr:colOff>76200</xdr:colOff>
      <xdr:row>551</xdr:row>
      <xdr:rowOff>38100</xdr:rowOff>
    </xdr:from>
    <xdr:to>
      <xdr:col>3</xdr:col>
      <xdr:colOff>209550</xdr:colOff>
      <xdr:row>553</xdr:row>
      <xdr:rowOff>0</xdr:rowOff>
    </xdr:to>
    <xdr:sp macro="" textlink="">
      <xdr:nvSpPr>
        <xdr:cNvPr id="6" name="AutoShape 21"/>
        <xdr:cNvSpPr>
          <a:spLocks noChangeArrowheads="1"/>
        </xdr:cNvSpPr>
      </xdr:nvSpPr>
      <xdr:spPr bwMode="auto">
        <a:xfrm>
          <a:off x="76200" y="307819425"/>
          <a:ext cx="942975" cy="4762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1</xdr:col>
      <xdr:colOff>57150</xdr:colOff>
      <xdr:row>586</xdr:row>
      <xdr:rowOff>123825</xdr:rowOff>
    </xdr:from>
    <xdr:ext cx="5438775" cy="723900"/>
    <xdr:sp macro="" textlink="">
      <xdr:nvSpPr>
        <xdr:cNvPr id="7" name="PubCross"/>
        <xdr:cNvSpPr>
          <a:spLocks noEditPoints="1" noChangeArrowheads="1"/>
        </xdr:cNvSpPr>
      </xdr:nvSpPr>
      <xdr:spPr bwMode="auto">
        <a:xfrm>
          <a:off x="295275" y="232324275"/>
          <a:ext cx="5438775" cy="72390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oneCellAnchor>
  <xdr:twoCellAnchor>
    <xdr:from>
      <xdr:col>0</xdr:col>
      <xdr:colOff>38100</xdr:colOff>
      <xdr:row>578</xdr:row>
      <xdr:rowOff>47625</xdr:rowOff>
    </xdr:from>
    <xdr:to>
      <xdr:col>14</xdr:col>
      <xdr:colOff>152400</xdr:colOff>
      <xdr:row>579</xdr:row>
      <xdr:rowOff>228600</xdr:rowOff>
    </xdr:to>
    <xdr:sp macro="" textlink="">
      <xdr:nvSpPr>
        <xdr:cNvPr id="8" name="AutoShape 17"/>
        <xdr:cNvSpPr>
          <a:spLocks noChangeArrowheads="1"/>
        </xdr:cNvSpPr>
      </xdr:nvSpPr>
      <xdr:spPr bwMode="auto">
        <a:xfrm>
          <a:off x="38100" y="229981125"/>
          <a:ext cx="3448050" cy="276225"/>
        </a:xfrm>
        <a:prstGeom prst="bevel">
          <a:avLst>
            <a:gd name="adj" fmla="val 12500"/>
          </a:avLst>
        </a:prstGeom>
        <a:solidFill>
          <a:srgbClr val="C0C0C0">
            <a:alpha val="49019"/>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４．業務管理体制の整備について</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0</xdr:col>
      <xdr:colOff>47625</xdr:colOff>
      <xdr:row>582</xdr:row>
      <xdr:rowOff>38100</xdr:rowOff>
    </xdr:from>
    <xdr:to>
      <xdr:col>15</xdr:col>
      <xdr:colOff>228600</xdr:colOff>
      <xdr:row>583</xdr:row>
      <xdr:rowOff>209550</xdr:rowOff>
    </xdr:to>
    <xdr:sp macro="" textlink="">
      <xdr:nvSpPr>
        <xdr:cNvPr id="9" name="AutoShape 17"/>
        <xdr:cNvSpPr>
          <a:spLocks noChangeArrowheads="1"/>
        </xdr:cNvSpPr>
      </xdr:nvSpPr>
      <xdr:spPr bwMode="auto">
        <a:xfrm>
          <a:off x="47625" y="231428925"/>
          <a:ext cx="3752850" cy="28575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５．高齢者虐待防止の措置について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38100</xdr:colOff>
      <xdr:row>37</xdr:row>
      <xdr:rowOff>104775</xdr:rowOff>
    </xdr:from>
    <xdr:to>
      <xdr:col>10</xdr:col>
      <xdr:colOff>133350</xdr:colOff>
      <xdr:row>38</xdr:row>
      <xdr:rowOff>238125</xdr:rowOff>
    </xdr:to>
    <xdr:sp macro="" textlink="">
      <xdr:nvSpPr>
        <xdr:cNvPr id="10" name="AutoShape 12"/>
        <xdr:cNvSpPr>
          <a:spLocks noChangeArrowheads="1"/>
        </xdr:cNvSpPr>
      </xdr:nvSpPr>
      <xdr:spPr bwMode="auto">
        <a:xfrm>
          <a:off x="38100" y="6096000"/>
          <a:ext cx="2476500" cy="21907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16</xdr:col>
      <xdr:colOff>57150</xdr:colOff>
      <xdr:row>37</xdr:row>
      <xdr:rowOff>28575</xdr:rowOff>
    </xdr:from>
    <xdr:to>
      <xdr:col>23</xdr:col>
      <xdr:colOff>95250</xdr:colOff>
      <xdr:row>39</xdr:row>
      <xdr:rowOff>104775</xdr:rowOff>
    </xdr:to>
    <xdr:sp macro="" textlink="">
      <xdr:nvSpPr>
        <xdr:cNvPr id="12" name="AutoShape 19"/>
        <xdr:cNvSpPr>
          <a:spLocks noChangeArrowheads="1"/>
        </xdr:cNvSpPr>
      </xdr:nvSpPr>
      <xdr:spPr bwMode="auto">
        <a:xfrm>
          <a:off x="3962400" y="9544050"/>
          <a:ext cx="1704975" cy="590550"/>
        </a:xfrm>
        <a:prstGeom prst="wedgeEllipseCallout">
          <a:avLst>
            <a:gd name="adj1" fmla="val 57018"/>
            <a:gd name="adj2" fmla="val 70704"/>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a:t>プルダウンで選択</a:t>
          </a:r>
          <a:endParaRPr lang="en-US" altLang="ja-JP"/>
        </a:p>
        <a:p>
          <a:pPr algn="ctr" rtl="0">
            <a:lnSpc>
              <a:spcPts val="1200"/>
            </a:lnSpc>
            <a:defRPr sz="1000"/>
          </a:pPr>
          <a:r>
            <a:rPr lang="ja-JP" altLang="en-US"/>
            <a:t>してください。</a:t>
          </a:r>
        </a:p>
      </xdr:txBody>
    </xdr:sp>
    <xdr:clientData/>
  </xdr:twoCellAnchor>
  <xdr:twoCellAnchor editAs="oneCell">
    <xdr:from>
      <xdr:col>2</xdr:col>
      <xdr:colOff>68580</xdr:colOff>
      <xdr:row>154</xdr:row>
      <xdr:rowOff>380999</xdr:rowOff>
    </xdr:from>
    <xdr:to>
      <xdr:col>23</xdr:col>
      <xdr:colOff>213360</xdr:colOff>
      <xdr:row>154</xdr:row>
      <xdr:rowOff>3581400</xdr:rowOff>
    </xdr:to>
    <xdr:pic>
      <xdr:nvPicPr>
        <xdr:cNvPr id="15" name="図 1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8" t="1180" r="957" b="1474"/>
        <a:stretch/>
      </xdr:blipFill>
      <xdr:spPr bwMode="auto">
        <a:xfrm>
          <a:off x="640080" y="67955159"/>
          <a:ext cx="5105400" cy="3200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167</xdr:row>
      <xdr:rowOff>266700</xdr:rowOff>
    </xdr:from>
    <xdr:to>
      <xdr:col>23</xdr:col>
      <xdr:colOff>123825</xdr:colOff>
      <xdr:row>167</xdr:row>
      <xdr:rowOff>3067050</xdr:rowOff>
    </xdr:to>
    <xdr:pic>
      <xdr:nvPicPr>
        <xdr:cNvPr id="18" name="図 1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5" t="1" r="363" b="1342"/>
        <a:stretch/>
      </xdr:blipFill>
      <xdr:spPr bwMode="auto">
        <a:xfrm>
          <a:off x="609600" y="82048350"/>
          <a:ext cx="50863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174</xdr:row>
      <xdr:rowOff>200025</xdr:rowOff>
    </xdr:from>
    <xdr:to>
      <xdr:col>22</xdr:col>
      <xdr:colOff>9525</xdr:colOff>
      <xdr:row>174</xdr:row>
      <xdr:rowOff>2476500</xdr:rowOff>
    </xdr:to>
    <xdr:pic>
      <xdr:nvPicPr>
        <xdr:cNvPr id="19" name="図 18"/>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98" b="2049"/>
        <a:stretch/>
      </xdr:blipFill>
      <xdr:spPr bwMode="auto">
        <a:xfrm>
          <a:off x="600075" y="88925400"/>
          <a:ext cx="4743450"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226</xdr:row>
      <xdr:rowOff>485775</xdr:rowOff>
    </xdr:from>
    <xdr:to>
      <xdr:col>23</xdr:col>
      <xdr:colOff>104775</xdr:colOff>
      <xdr:row>226</xdr:row>
      <xdr:rowOff>4095750</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20434100"/>
          <a:ext cx="501015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9525</xdr:colOff>
      <xdr:row>11</xdr:row>
      <xdr:rowOff>0</xdr:rowOff>
    </xdr:to>
    <xdr:sp macro="" textlink="">
      <xdr:nvSpPr>
        <xdr:cNvPr id="2" name="Text Box 1"/>
        <xdr:cNvSpPr txBox="1">
          <a:spLocks noChangeArrowheads="1"/>
        </xdr:cNvSpPr>
      </xdr:nvSpPr>
      <xdr:spPr bwMode="auto">
        <a:xfrm>
          <a:off x="0" y="1781175"/>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28575</xdr:colOff>
      <xdr:row>1</xdr:row>
      <xdr:rowOff>28575</xdr:rowOff>
    </xdr:from>
    <xdr:ext cx="2378575" cy="335182"/>
    <xdr:sp macro="" textlink="">
      <xdr:nvSpPr>
        <xdr:cNvPr id="3" name="Rectangle 2"/>
        <xdr:cNvSpPr>
          <a:spLocks noChangeArrowheads="1"/>
        </xdr:cNvSpPr>
      </xdr:nvSpPr>
      <xdr:spPr bwMode="auto">
        <a:xfrm>
          <a:off x="28575" y="200025"/>
          <a:ext cx="2378575"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A1:AZ707"/>
  <sheetViews>
    <sheetView showGridLines="0" tabSelected="1" view="pageBreakPreview" zoomScaleNormal="100" zoomScaleSheetLayoutView="100" workbookViewId="0">
      <selection sqref="A1:AA2"/>
    </sheetView>
  </sheetViews>
  <sheetFormatPr defaultColWidth="3.09765625" defaultRowHeight="20.25" customHeight="1" x14ac:dyDescent="0.45"/>
  <cols>
    <col min="1" max="1" width="3.09765625" style="224" customWidth="1"/>
    <col min="2" max="2" width="4.3984375" style="224" customWidth="1"/>
    <col min="3" max="18" width="3.09765625" style="224" customWidth="1"/>
    <col min="19" max="27" width="3.09765625" style="223" customWidth="1"/>
    <col min="28" max="16384" width="3.09765625" style="223"/>
  </cols>
  <sheetData>
    <row r="1" spans="1:27" ht="20.25" customHeight="1" x14ac:dyDescent="0.45">
      <c r="A1" s="480" t="s">
        <v>780</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row>
    <row r="2" spans="1:27" ht="20.25" customHeight="1" x14ac:dyDescent="0.45">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row>
    <row r="3" spans="1:27" ht="20.25" customHeight="1" x14ac:dyDescent="0.45">
      <c r="A3" s="494" t="s">
        <v>689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row>
    <row r="4" spans="1:27" ht="20.25" customHeight="1" x14ac:dyDescent="0.45">
      <c r="S4" s="224"/>
      <c r="T4" s="224"/>
    </row>
    <row r="5" spans="1:27" ht="20.25" customHeight="1" x14ac:dyDescent="0.45">
      <c r="A5" s="495" t="s">
        <v>688</v>
      </c>
      <c r="B5" s="496"/>
      <c r="C5" s="496"/>
      <c r="D5" s="496"/>
      <c r="E5" s="496"/>
      <c r="F5" s="496"/>
      <c r="G5" s="496"/>
      <c r="H5" s="225"/>
      <c r="I5" s="225"/>
      <c r="J5" s="226"/>
      <c r="K5" s="227" t="s">
        <v>687</v>
      </c>
      <c r="L5" s="225"/>
      <c r="M5" s="225"/>
      <c r="N5" s="225"/>
      <c r="O5" s="225"/>
      <c r="P5" s="225"/>
      <c r="Q5" s="225"/>
      <c r="R5" s="225"/>
      <c r="S5" s="225"/>
      <c r="T5" s="225"/>
      <c r="U5" s="228"/>
      <c r="V5" s="228"/>
      <c r="W5" s="228"/>
      <c r="X5" s="228"/>
      <c r="Y5" s="228"/>
      <c r="Z5" s="228"/>
      <c r="AA5" s="229"/>
    </row>
    <row r="6" spans="1:27" ht="20.25" customHeight="1" x14ac:dyDescent="0.45">
      <c r="A6" s="497" t="s">
        <v>686</v>
      </c>
      <c r="B6" s="498"/>
      <c r="C6" s="498"/>
      <c r="D6" s="498"/>
      <c r="E6" s="498"/>
      <c r="F6" s="498"/>
      <c r="G6" s="498"/>
      <c r="H6" s="498"/>
      <c r="I6" s="498"/>
      <c r="J6" s="499"/>
      <c r="K6" s="503"/>
      <c r="L6" s="504"/>
      <c r="M6" s="504"/>
      <c r="N6" s="504"/>
      <c r="O6" s="504"/>
      <c r="P6" s="504"/>
      <c r="Q6" s="504"/>
      <c r="R6" s="504"/>
      <c r="S6" s="504"/>
      <c r="T6" s="504"/>
      <c r="U6" s="504"/>
      <c r="V6" s="504"/>
      <c r="W6" s="504"/>
      <c r="X6" s="504"/>
      <c r="Y6" s="504"/>
      <c r="Z6" s="504"/>
      <c r="AA6" s="505"/>
    </row>
    <row r="7" spans="1:27" ht="20.25" customHeight="1" x14ac:dyDescent="0.45">
      <c r="A7" s="500"/>
      <c r="B7" s="501"/>
      <c r="C7" s="501"/>
      <c r="D7" s="501"/>
      <c r="E7" s="501"/>
      <c r="F7" s="501"/>
      <c r="G7" s="501"/>
      <c r="H7" s="501"/>
      <c r="I7" s="501"/>
      <c r="J7" s="502"/>
      <c r="K7" s="506"/>
      <c r="L7" s="507"/>
      <c r="M7" s="507"/>
      <c r="N7" s="507"/>
      <c r="O7" s="507"/>
      <c r="P7" s="507"/>
      <c r="Q7" s="507"/>
      <c r="R7" s="507"/>
      <c r="S7" s="507"/>
      <c r="T7" s="507"/>
      <c r="U7" s="507"/>
      <c r="V7" s="507"/>
      <c r="W7" s="507"/>
      <c r="X7" s="507"/>
      <c r="Y7" s="507"/>
      <c r="Z7" s="507"/>
      <c r="AA7" s="508"/>
    </row>
    <row r="8" spans="1:27" ht="20.25" customHeight="1" x14ac:dyDescent="0.45">
      <c r="A8" s="224" t="s">
        <v>685</v>
      </c>
      <c r="S8" s="224"/>
      <c r="T8" s="224"/>
    </row>
    <row r="9" spans="1:27" ht="20.25" customHeight="1" x14ac:dyDescent="0.45">
      <c r="A9" s="481" t="s">
        <v>684</v>
      </c>
      <c r="B9" s="482"/>
      <c r="C9" s="482"/>
      <c r="D9" s="482"/>
      <c r="E9" s="482"/>
      <c r="F9" s="483"/>
      <c r="G9" s="487"/>
      <c r="H9" s="488"/>
      <c r="I9" s="488"/>
      <c r="J9" s="488"/>
      <c r="K9" s="488"/>
      <c r="L9" s="488"/>
      <c r="M9" s="488"/>
      <c r="N9" s="488"/>
      <c r="O9" s="488"/>
      <c r="P9" s="488"/>
      <c r="Q9" s="488"/>
      <c r="R9" s="488"/>
      <c r="S9" s="488"/>
      <c r="T9" s="488"/>
      <c r="U9" s="488"/>
      <c r="V9" s="488"/>
      <c r="W9" s="488"/>
      <c r="X9" s="488"/>
      <c r="Y9" s="488"/>
      <c r="Z9" s="488"/>
      <c r="AA9" s="489"/>
    </row>
    <row r="10" spans="1:27" ht="20.25" customHeight="1" x14ac:dyDescent="0.45">
      <c r="A10" s="484"/>
      <c r="B10" s="485"/>
      <c r="C10" s="485"/>
      <c r="D10" s="485"/>
      <c r="E10" s="485"/>
      <c r="F10" s="486"/>
      <c r="G10" s="490"/>
      <c r="H10" s="491"/>
      <c r="I10" s="491"/>
      <c r="J10" s="491"/>
      <c r="K10" s="491"/>
      <c r="L10" s="491"/>
      <c r="M10" s="491"/>
      <c r="N10" s="491"/>
      <c r="O10" s="491"/>
      <c r="P10" s="491"/>
      <c r="Q10" s="491"/>
      <c r="R10" s="491"/>
      <c r="S10" s="491"/>
      <c r="T10" s="491"/>
      <c r="U10" s="491"/>
      <c r="V10" s="491"/>
      <c r="W10" s="491"/>
      <c r="X10" s="491"/>
      <c r="Y10" s="491"/>
      <c r="Z10" s="491"/>
      <c r="AA10" s="492"/>
    </row>
    <row r="11" spans="1:27" ht="20.25" customHeight="1" x14ac:dyDescent="0.45">
      <c r="A11" s="509" t="s">
        <v>683</v>
      </c>
      <c r="B11" s="510"/>
      <c r="C11" s="510"/>
      <c r="D11" s="510"/>
      <c r="E11" s="510"/>
      <c r="F11" s="511"/>
      <c r="G11" s="515"/>
      <c r="H11" s="516"/>
      <c r="I11" s="516"/>
      <c r="J11" s="516"/>
      <c r="K11" s="516"/>
      <c r="L11" s="516"/>
      <c r="M11" s="516"/>
      <c r="N11" s="516"/>
      <c r="O11" s="516"/>
      <c r="P11" s="516"/>
      <c r="Q11" s="516"/>
      <c r="R11" s="516"/>
      <c r="S11" s="516"/>
      <c r="T11" s="516"/>
      <c r="U11" s="516"/>
      <c r="V11" s="516"/>
      <c r="W11" s="516"/>
      <c r="X11" s="516"/>
      <c r="Y11" s="516"/>
      <c r="Z11" s="516"/>
      <c r="AA11" s="517"/>
    </row>
    <row r="12" spans="1:27" ht="20.25" customHeight="1" x14ac:dyDescent="0.45">
      <c r="A12" s="512"/>
      <c r="B12" s="513"/>
      <c r="C12" s="513"/>
      <c r="D12" s="513"/>
      <c r="E12" s="513"/>
      <c r="F12" s="514"/>
      <c r="G12" s="518"/>
      <c r="H12" s="501"/>
      <c r="I12" s="501"/>
      <c r="J12" s="501"/>
      <c r="K12" s="501"/>
      <c r="L12" s="501"/>
      <c r="M12" s="501"/>
      <c r="N12" s="501"/>
      <c r="O12" s="501"/>
      <c r="P12" s="501"/>
      <c r="Q12" s="501"/>
      <c r="R12" s="501"/>
      <c r="S12" s="501"/>
      <c r="T12" s="501"/>
      <c r="U12" s="501"/>
      <c r="V12" s="501"/>
      <c r="W12" s="501"/>
      <c r="X12" s="501"/>
      <c r="Y12" s="501"/>
      <c r="Z12" s="501"/>
      <c r="AA12" s="519"/>
    </row>
    <row r="13" spans="1:27" ht="20.25" customHeight="1" x14ac:dyDescent="0.45">
      <c r="A13" s="230"/>
      <c r="B13" s="230"/>
      <c r="C13" s="231"/>
      <c r="D13" s="231"/>
      <c r="E13" s="231"/>
      <c r="F13" s="231"/>
      <c r="G13" s="231"/>
      <c r="H13" s="232"/>
      <c r="I13" s="232"/>
      <c r="J13" s="232"/>
      <c r="K13" s="232"/>
      <c r="L13" s="232"/>
      <c r="M13" s="232"/>
      <c r="N13" s="232"/>
      <c r="O13" s="232"/>
      <c r="P13" s="232"/>
      <c r="Q13" s="232"/>
      <c r="R13" s="232"/>
      <c r="S13" s="232"/>
      <c r="T13" s="232"/>
      <c r="U13" s="232"/>
      <c r="V13" s="232"/>
      <c r="W13" s="232"/>
      <c r="X13" s="233"/>
      <c r="Y13" s="233"/>
      <c r="Z13" s="233"/>
      <c r="AA13" s="233"/>
    </row>
    <row r="14" spans="1:27" ht="20.25" customHeight="1" x14ac:dyDescent="0.45">
      <c r="A14" s="537" t="s">
        <v>682</v>
      </c>
      <c r="B14" s="538"/>
      <c r="C14" s="481" t="s">
        <v>681</v>
      </c>
      <c r="D14" s="488"/>
      <c r="E14" s="488"/>
      <c r="F14" s="488"/>
      <c r="G14" s="489"/>
      <c r="H14" s="571">
        <v>1</v>
      </c>
      <c r="I14" s="541"/>
      <c r="J14" s="541">
        <v>4</v>
      </c>
      <c r="K14" s="541"/>
      <c r="L14" s="541"/>
      <c r="M14" s="541"/>
      <c r="N14" s="541"/>
      <c r="O14" s="541"/>
      <c r="P14" s="541"/>
      <c r="Q14" s="541"/>
      <c r="R14" s="541"/>
      <c r="S14" s="541"/>
      <c r="T14" s="541"/>
      <c r="U14" s="541"/>
      <c r="V14" s="541"/>
      <c r="W14" s="541"/>
      <c r="X14" s="541"/>
      <c r="Y14" s="541"/>
      <c r="Z14" s="541"/>
      <c r="AA14" s="569"/>
    </row>
    <row r="15" spans="1:27" ht="20.25" customHeight="1" x14ac:dyDescent="0.45">
      <c r="A15" s="539"/>
      <c r="B15" s="540"/>
      <c r="C15" s="500" t="s">
        <v>680</v>
      </c>
      <c r="D15" s="501"/>
      <c r="E15" s="501"/>
      <c r="F15" s="501"/>
      <c r="G15" s="519"/>
      <c r="H15" s="572"/>
      <c r="I15" s="542"/>
      <c r="J15" s="542"/>
      <c r="K15" s="542"/>
      <c r="L15" s="542"/>
      <c r="M15" s="542"/>
      <c r="N15" s="542"/>
      <c r="O15" s="542"/>
      <c r="P15" s="542"/>
      <c r="Q15" s="542"/>
      <c r="R15" s="542"/>
      <c r="S15" s="542"/>
      <c r="T15" s="542"/>
      <c r="U15" s="542"/>
      <c r="V15" s="542"/>
      <c r="W15" s="542"/>
      <c r="X15" s="542"/>
      <c r="Y15" s="542"/>
      <c r="Z15" s="542"/>
      <c r="AA15" s="570"/>
    </row>
    <row r="16" spans="1:27" ht="20.25" customHeight="1" x14ac:dyDescent="0.45">
      <c r="A16" s="539"/>
      <c r="B16" s="540"/>
      <c r="C16" s="481" t="s">
        <v>679</v>
      </c>
      <c r="D16" s="488"/>
      <c r="E16" s="488"/>
      <c r="F16" s="488"/>
      <c r="G16" s="489"/>
      <c r="H16" s="495"/>
      <c r="I16" s="496"/>
      <c r="J16" s="496"/>
      <c r="K16" s="496"/>
      <c r="L16" s="496"/>
      <c r="M16" s="496"/>
      <c r="N16" s="496"/>
      <c r="O16" s="496"/>
      <c r="P16" s="496"/>
      <c r="Q16" s="496"/>
      <c r="R16" s="496"/>
      <c r="S16" s="496"/>
      <c r="T16" s="496"/>
      <c r="U16" s="496"/>
      <c r="V16" s="496"/>
      <c r="W16" s="496"/>
      <c r="X16" s="496"/>
      <c r="Y16" s="496"/>
      <c r="Z16" s="496"/>
      <c r="AA16" s="581"/>
    </row>
    <row r="17" spans="1:33" ht="20.25" customHeight="1" x14ac:dyDescent="0.45">
      <c r="A17" s="539"/>
      <c r="B17" s="540"/>
      <c r="C17" s="509" t="s">
        <v>678</v>
      </c>
      <c r="D17" s="516"/>
      <c r="E17" s="516"/>
      <c r="F17" s="516"/>
      <c r="G17" s="517"/>
      <c r="H17" s="582"/>
      <c r="I17" s="583"/>
      <c r="J17" s="583"/>
      <c r="K17" s="583"/>
      <c r="L17" s="583"/>
      <c r="M17" s="583"/>
      <c r="N17" s="583"/>
      <c r="O17" s="583"/>
      <c r="P17" s="583"/>
      <c r="Q17" s="583"/>
      <c r="R17" s="583"/>
      <c r="S17" s="583"/>
      <c r="T17" s="583"/>
      <c r="U17" s="583"/>
      <c r="V17" s="583"/>
      <c r="W17" s="583"/>
      <c r="X17" s="583"/>
      <c r="Y17" s="583"/>
      <c r="Z17" s="583"/>
      <c r="AA17" s="584"/>
    </row>
    <row r="18" spans="1:33" ht="20.25" customHeight="1" x14ac:dyDescent="0.45">
      <c r="A18" s="539"/>
      <c r="B18" s="540"/>
      <c r="C18" s="500"/>
      <c r="D18" s="501"/>
      <c r="E18" s="501"/>
      <c r="F18" s="501"/>
      <c r="G18" s="519"/>
      <c r="H18" s="585"/>
      <c r="I18" s="507"/>
      <c r="J18" s="507"/>
      <c r="K18" s="507"/>
      <c r="L18" s="507"/>
      <c r="M18" s="507"/>
      <c r="N18" s="507"/>
      <c r="O18" s="507"/>
      <c r="P18" s="507"/>
      <c r="Q18" s="507"/>
      <c r="R18" s="507"/>
      <c r="S18" s="507"/>
      <c r="T18" s="507"/>
      <c r="U18" s="507"/>
      <c r="V18" s="507"/>
      <c r="W18" s="507"/>
      <c r="X18" s="507"/>
      <c r="Y18" s="507"/>
      <c r="Z18" s="507"/>
      <c r="AA18" s="508"/>
    </row>
    <row r="19" spans="1:33" ht="20.25" customHeight="1" x14ac:dyDescent="0.45">
      <c r="A19" s="539"/>
      <c r="B19" s="540"/>
      <c r="C19" s="481" t="s">
        <v>677</v>
      </c>
      <c r="D19" s="488"/>
      <c r="E19" s="488"/>
      <c r="F19" s="488"/>
      <c r="G19" s="489"/>
      <c r="H19" s="495" t="s">
        <v>676</v>
      </c>
      <c r="I19" s="496"/>
      <c r="J19" s="496"/>
      <c r="K19" s="496"/>
      <c r="L19" s="496"/>
      <c r="M19" s="496"/>
      <c r="N19" s="496"/>
      <c r="O19" s="234"/>
      <c r="P19" s="234"/>
      <c r="Q19" s="235"/>
      <c r="R19" s="235"/>
      <c r="S19" s="235"/>
      <c r="T19" s="234"/>
      <c r="U19" s="234"/>
      <c r="V19" s="234"/>
      <c r="W19" s="234"/>
      <c r="X19" s="234"/>
      <c r="Y19" s="234"/>
      <c r="Z19" s="234"/>
      <c r="AA19" s="236"/>
    </row>
    <row r="20" spans="1:33" ht="20.25" customHeight="1" x14ac:dyDescent="0.45">
      <c r="A20" s="539"/>
      <c r="B20" s="540"/>
      <c r="C20" s="497"/>
      <c r="D20" s="498"/>
      <c r="E20" s="498"/>
      <c r="F20" s="498"/>
      <c r="G20" s="586"/>
      <c r="H20" s="497"/>
      <c r="I20" s="498"/>
      <c r="J20" s="498"/>
      <c r="K20" s="498"/>
      <c r="L20" s="498"/>
      <c r="M20" s="498"/>
      <c r="N20" s="498"/>
      <c r="O20" s="498"/>
      <c r="P20" s="498"/>
      <c r="Q20" s="498"/>
      <c r="R20" s="498"/>
      <c r="S20" s="498"/>
      <c r="T20" s="498"/>
      <c r="U20" s="498"/>
      <c r="V20" s="498"/>
      <c r="W20" s="498"/>
      <c r="X20" s="498"/>
      <c r="Y20" s="498"/>
      <c r="Z20" s="498"/>
      <c r="AA20" s="586"/>
    </row>
    <row r="21" spans="1:33" ht="20.25" customHeight="1" x14ac:dyDescent="0.45">
      <c r="A21" s="539"/>
      <c r="B21" s="540"/>
      <c r="C21" s="500"/>
      <c r="D21" s="501"/>
      <c r="E21" s="501"/>
      <c r="F21" s="501"/>
      <c r="G21" s="519"/>
      <c r="H21" s="500"/>
      <c r="I21" s="501"/>
      <c r="J21" s="501"/>
      <c r="K21" s="501"/>
      <c r="L21" s="501"/>
      <c r="M21" s="501"/>
      <c r="N21" s="501"/>
      <c r="O21" s="501"/>
      <c r="P21" s="501"/>
      <c r="Q21" s="501"/>
      <c r="R21" s="501"/>
      <c r="S21" s="501"/>
      <c r="T21" s="501"/>
      <c r="U21" s="501"/>
      <c r="V21" s="501"/>
      <c r="W21" s="501"/>
      <c r="X21" s="501"/>
      <c r="Y21" s="501"/>
      <c r="Z21" s="501"/>
      <c r="AA21" s="519"/>
    </row>
    <row r="22" spans="1:33" ht="20.25" customHeight="1" x14ac:dyDescent="0.45">
      <c r="A22" s="539"/>
      <c r="B22" s="540"/>
      <c r="C22" s="481" t="s">
        <v>675</v>
      </c>
      <c r="D22" s="488"/>
      <c r="E22" s="488"/>
      <c r="F22" s="488"/>
      <c r="G22" s="489"/>
      <c r="H22" s="481" t="s">
        <v>674</v>
      </c>
      <c r="I22" s="488"/>
      <c r="J22" s="489"/>
      <c r="K22" s="481"/>
      <c r="L22" s="488"/>
      <c r="M22" s="488"/>
      <c r="N22" s="488"/>
      <c r="O22" s="488"/>
      <c r="P22" s="488"/>
      <c r="Q22" s="489"/>
      <c r="R22" s="481" t="s">
        <v>673</v>
      </c>
      <c r="S22" s="488"/>
      <c r="T22" s="489"/>
      <c r="U22" s="576"/>
      <c r="V22" s="576"/>
      <c r="W22" s="576"/>
      <c r="X22" s="576"/>
      <c r="Y22" s="576"/>
      <c r="Z22" s="576"/>
      <c r="AA22" s="576"/>
    </row>
    <row r="23" spans="1:33" ht="20.25" customHeight="1" x14ac:dyDescent="0.45">
      <c r="A23" s="539"/>
      <c r="B23" s="540"/>
      <c r="C23" s="500"/>
      <c r="D23" s="501"/>
      <c r="E23" s="501"/>
      <c r="F23" s="501"/>
      <c r="G23" s="519"/>
      <c r="H23" s="500"/>
      <c r="I23" s="501"/>
      <c r="J23" s="519"/>
      <c r="K23" s="500"/>
      <c r="L23" s="501"/>
      <c r="M23" s="501"/>
      <c r="N23" s="501"/>
      <c r="O23" s="501"/>
      <c r="P23" s="501"/>
      <c r="Q23" s="519"/>
      <c r="R23" s="500"/>
      <c r="S23" s="501"/>
      <c r="T23" s="519"/>
      <c r="U23" s="576"/>
      <c r="V23" s="576"/>
      <c r="W23" s="576"/>
      <c r="X23" s="576"/>
      <c r="Y23" s="576"/>
      <c r="Z23" s="593"/>
      <c r="AA23" s="593"/>
    </row>
    <row r="24" spans="1:33" ht="20.25" customHeight="1" x14ac:dyDescent="0.45">
      <c r="A24" s="237"/>
      <c r="B24" s="238"/>
      <c r="C24" s="481" t="s">
        <v>672</v>
      </c>
      <c r="D24" s="488"/>
      <c r="E24" s="488"/>
      <c r="F24" s="488"/>
      <c r="G24" s="488"/>
      <c r="H24" s="481"/>
      <c r="I24" s="488"/>
      <c r="J24" s="488"/>
      <c r="K24" s="488"/>
      <c r="L24" s="488"/>
      <c r="M24" s="488"/>
      <c r="N24" s="488" t="s">
        <v>671</v>
      </c>
      <c r="O24" s="488"/>
      <c r="P24" s="576" t="s">
        <v>810</v>
      </c>
      <c r="Q24" s="576"/>
      <c r="R24" s="576"/>
      <c r="S24" s="576"/>
      <c r="T24" s="577"/>
      <c r="U24" s="576"/>
      <c r="V24" s="576"/>
      <c r="W24" s="576"/>
      <c r="X24" s="576"/>
      <c r="Y24" s="577"/>
      <c r="Z24" s="488" t="s">
        <v>671</v>
      </c>
      <c r="AA24" s="489"/>
      <c r="AB24" s="232"/>
      <c r="AC24" s="232"/>
      <c r="AD24" s="232"/>
      <c r="AE24" s="232"/>
      <c r="AF24" s="232"/>
      <c r="AG24" s="232"/>
    </row>
    <row r="25" spans="1:33" ht="20.25" customHeight="1" x14ac:dyDescent="0.45">
      <c r="A25" s="239"/>
      <c r="B25" s="240"/>
      <c r="C25" s="500"/>
      <c r="D25" s="501"/>
      <c r="E25" s="501"/>
      <c r="F25" s="501"/>
      <c r="G25" s="501"/>
      <c r="H25" s="500"/>
      <c r="I25" s="501"/>
      <c r="J25" s="501"/>
      <c r="K25" s="501"/>
      <c r="L25" s="501"/>
      <c r="M25" s="501"/>
      <c r="N25" s="501"/>
      <c r="O25" s="501"/>
      <c r="P25" s="576"/>
      <c r="Q25" s="576"/>
      <c r="R25" s="576"/>
      <c r="S25" s="576"/>
      <c r="T25" s="577"/>
      <c r="U25" s="576"/>
      <c r="V25" s="576"/>
      <c r="W25" s="576"/>
      <c r="X25" s="576"/>
      <c r="Y25" s="577"/>
      <c r="Z25" s="501"/>
      <c r="AA25" s="519"/>
      <c r="AB25" s="232"/>
      <c r="AC25" s="232"/>
      <c r="AD25" s="232"/>
      <c r="AE25" s="232"/>
      <c r="AF25" s="232"/>
      <c r="AG25" s="232"/>
    </row>
    <row r="26" spans="1:33" ht="20.25" customHeight="1" x14ac:dyDescent="0.45">
      <c r="A26" s="549" t="s">
        <v>753</v>
      </c>
      <c r="B26" s="550"/>
      <c r="C26" s="550"/>
      <c r="D26" s="550"/>
      <c r="E26" s="551"/>
      <c r="F26" s="551"/>
      <c r="G26" s="552"/>
      <c r="H26" s="231"/>
      <c r="I26" s="231"/>
      <c r="J26" s="231"/>
      <c r="K26" s="241"/>
      <c r="L26" s="241"/>
      <c r="M26" s="241"/>
      <c r="N26" s="231"/>
      <c r="O26" s="242"/>
      <c r="P26" s="242"/>
      <c r="Q26" s="242"/>
      <c r="R26" s="242"/>
      <c r="S26" s="243"/>
      <c r="T26" s="243"/>
      <c r="U26" s="232"/>
      <c r="V26" s="232"/>
      <c r="W26" s="232"/>
      <c r="X26" s="232"/>
      <c r="Y26" s="232"/>
      <c r="Z26" s="232"/>
      <c r="AA26" s="244"/>
    </row>
    <row r="27" spans="1:33" ht="20.25" customHeight="1" x14ac:dyDescent="0.45">
      <c r="A27" s="553"/>
      <c r="B27" s="554"/>
      <c r="C27" s="554"/>
      <c r="D27" s="554"/>
      <c r="E27" s="555"/>
      <c r="F27" s="555"/>
      <c r="G27" s="556"/>
      <c r="H27" s="232"/>
      <c r="I27" s="232"/>
      <c r="J27" s="232"/>
      <c r="K27" s="245"/>
      <c r="L27" s="245"/>
      <c r="M27" s="245"/>
      <c r="N27" s="232"/>
      <c r="O27" s="246"/>
      <c r="P27" s="246"/>
      <c r="Q27" s="246"/>
      <c r="R27" s="246"/>
      <c r="S27" s="247"/>
      <c r="T27" s="247"/>
      <c r="U27" s="232"/>
      <c r="V27" s="232"/>
      <c r="W27" s="232"/>
      <c r="X27" s="232"/>
      <c r="Y27" s="232"/>
      <c r="Z27" s="232"/>
      <c r="AA27" s="244"/>
    </row>
    <row r="28" spans="1:33" ht="20.25" customHeight="1" x14ac:dyDescent="0.45">
      <c r="A28" s="557"/>
      <c r="B28" s="558"/>
      <c r="C28" s="558"/>
      <c r="D28" s="558"/>
      <c r="E28" s="558"/>
      <c r="F28" s="558"/>
      <c r="G28" s="559"/>
      <c r="H28" s="248"/>
      <c r="I28" s="248"/>
      <c r="J28" s="248"/>
      <c r="K28" s="248"/>
      <c r="L28" s="248"/>
      <c r="M28" s="248"/>
      <c r="N28" s="248"/>
      <c r="O28" s="249"/>
      <c r="P28" s="249"/>
      <c r="Q28" s="249"/>
      <c r="R28" s="249"/>
      <c r="S28" s="249"/>
      <c r="T28" s="249"/>
      <c r="U28" s="248"/>
      <c r="V28" s="248"/>
      <c r="W28" s="248"/>
      <c r="X28" s="248"/>
      <c r="Y28" s="248"/>
      <c r="Z28" s="248"/>
      <c r="AA28" s="250"/>
    </row>
    <row r="29" spans="1:33" ht="20.25" customHeight="1" x14ac:dyDescent="0.45">
      <c r="A29" s="560" t="s">
        <v>811</v>
      </c>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row>
    <row r="30" spans="1:33" ht="20.25" customHeight="1" x14ac:dyDescent="0.45">
      <c r="A30" s="561"/>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row>
    <row r="31" spans="1:33" ht="20.25" customHeight="1" x14ac:dyDescent="0.45">
      <c r="A31" s="251"/>
      <c r="B31" s="251"/>
      <c r="C31" s="252"/>
      <c r="D31" s="252"/>
      <c r="E31" s="252"/>
      <c r="F31" s="252"/>
      <c r="G31" s="252"/>
      <c r="H31" s="252"/>
      <c r="I31" s="252"/>
      <c r="J31" s="252"/>
      <c r="K31" s="252"/>
      <c r="L31" s="252"/>
      <c r="M31" s="252"/>
      <c r="N31" s="252"/>
      <c r="O31" s="252"/>
      <c r="P31" s="252"/>
      <c r="Q31" s="253"/>
      <c r="R31" s="253"/>
      <c r="S31" s="254"/>
      <c r="T31" s="255"/>
      <c r="U31" s="255"/>
      <c r="V31" s="255"/>
      <c r="W31" s="255"/>
      <c r="X31" s="255"/>
      <c r="Y31" s="255"/>
      <c r="Z31" s="255"/>
      <c r="AA31" s="255"/>
    </row>
    <row r="32" spans="1:33" ht="20.25" customHeight="1" x14ac:dyDescent="0.45">
      <c r="A32" s="251"/>
      <c r="B32" s="251"/>
      <c r="C32" s="252"/>
      <c r="D32" s="252"/>
      <c r="E32" s="252"/>
      <c r="F32" s="252"/>
      <c r="G32" s="252"/>
      <c r="H32" s="252"/>
      <c r="I32" s="252"/>
      <c r="J32" s="252"/>
      <c r="K32" s="252"/>
      <c r="L32" s="252"/>
      <c r="M32" s="252"/>
      <c r="N32" s="252"/>
      <c r="O32" s="252"/>
      <c r="P32" s="252"/>
      <c r="Q32" s="253"/>
      <c r="R32" s="253"/>
      <c r="S32" s="254"/>
      <c r="T32" s="255"/>
      <c r="U32" s="255"/>
      <c r="V32" s="255"/>
      <c r="W32" s="255"/>
      <c r="X32" s="255"/>
      <c r="Y32" s="255"/>
      <c r="Z32" s="255"/>
      <c r="AA32" s="255"/>
    </row>
    <row r="33" spans="1:31" ht="20.25" customHeight="1" x14ac:dyDescent="0.45">
      <c r="A33" s="251"/>
      <c r="B33" s="251"/>
      <c r="C33" s="252"/>
      <c r="D33" s="252"/>
      <c r="E33" s="252"/>
      <c r="F33" s="252"/>
      <c r="G33" s="252"/>
      <c r="H33" s="252"/>
      <c r="I33" s="252"/>
      <c r="J33" s="252"/>
      <c r="K33" s="252"/>
      <c r="L33" s="252"/>
      <c r="M33" s="252"/>
      <c r="N33" s="252"/>
      <c r="O33" s="252"/>
      <c r="P33" s="252"/>
      <c r="Q33" s="253"/>
      <c r="R33" s="253"/>
      <c r="S33" s="254"/>
      <c r="T33" s="255"/>
      <c r="U33" s="255"/>
      <c r="V33" s="255"/>
      <c r="W33" s="255"/>
      <c r="X33" s="255"/>
      <c r="Y33" s="255"/>
      <c r="Z33" s="255"/>
      <c r="AA33" s="255"/>
    </row>
    <row r="34" spans="1:31" ht="20.25" customHeight="1" x14ac:dyDescent="0.45">
      <c r="A34" s="251"/>
      <c r="B34" s="251"/>
      <c r="C34" s="252"/>
      <c r="D34" s="252"/>
      <c r="E34" s="252"/>
      <c r="F34" s="252"/>
      <c r="G34" s="252"/>
      <c r="H34" s="252"/>
      <c r="I34" s="252"/>
      <c r="J34" s="252"/>
      <c r="K34" s="252"/>
      <c r="L34" s="252"/>
      <c r="M34" s="252"/>
      <c r="N34" s="252"/>
      <c r="O34" s="252"/>
      <c r="P34" s="252"/>
      <c r="Q34" s="253"/>
      <c r="R34" s="253"/>
      <c r="S34" s="254"/>
      <c r="T34" s="255"/>
      <c r="U34" s="255"/>
      <c r="V34" s="255"/>
      <c r="W34" s="255"/>
      <c r="X34" s="255"/>
      <c r="Y34" s="255"/>
      <c r="Z34" s="255"/>
      <c r="AA34" s="255"/>
    </row>
    <row r="35" spans="1:31" ht="20.25" customHeight="1" x14ac:dyDescent="0.45">
      <c r="A35" s="251"/>
      <c r="B35" s="251"/>
      <c r="C35" s="252"/>
      <c r="D35" s="252"/>
      <c r="E35" s="252"/>
      <c r="F35" s="252"/>
      <c r="G35" s="252"/>
      <c r="H35" s="252"/>
      <c r="I35" s="252"/>
      <c r="J35" s="252"/>
      <c r="K35" s="252"/>
      <c r="L35" s="252"/>
      <c r="M35" s="252"/>
      <c r="N35" s="252"/>
      <c r="O35" s="252"/>
      <c r="P35" s="252"/>
      <c r="Q35" s="253"/>
      <c r="R35" s="253"/>
      <c r="S35" s="254"/>
      <c r="T35" s="255"/>
      <c r="U35" s="255"/>
      <c r="V35" s="255"/>
      <c r="W35" s="255"/>
      <c r="X35" s="255"/>
      <c r="Y35" s="255"/>
      <c r="Z35" s="255"/>
      <c r="AA35" s="255"/>
    </row>
    <row r="36" spans="1:31" ht="20.25" customHeight="1" x14ac:dyDescent="0.45">
      <c r="A36" s="251"/>
      <c r="B36" s="251"/>
      <c r="C36" s="252"/>
      <c r="D36" s="252"/>
      <c r="E36" s="252"/>
      <c r="F36" s="252"/>
      <c r="G36" s="252"/>
      <c r="H36" s="252"/>
      <c r="I36" s="252"/>
      <c r="J36" s="252"/>
      <c r="K36" s="252"/>
      <c r="L36" s="252"/>
      <c r="M36" s="252"/>
      <c r="N36" s="252"/>
      <c r="O36" s="252"/>
      <c r="P36" s="252"/>
      <c r="Q36" s="253"/>
      <c r="R36" s="253"/>
      <c r="S36" s="254"/>
      <c r="T36" s="255"/>
      <c r="U36" s="255"/>
      <c r="V36" s="255"/>
      <c r="W36" s="255"/>
      <c r="X36" s="255"/>
      <c r="Y36" s="255"/>
      <c r="Z36" s="255"/>
      <c r="AA36" s="255"/>
    </row>
    <row r="37" spans="1:31" ht="20.25" customHeight="1" x14ac:dyDescent="0.45">
      <c r="A37" s="251"/>
      <c r="B37" s="251"/>
      <c r="C37" s="252"/>
      <c r="D37" s="252"/>
      <c r="E37" s="252"/>
      <c r="F37" s="252"/>
      <c r="G37" s="252"/>
      <c r="H37" s="252"/>
      <c r="I37" s="252"/>
      <c r="J37" s="252"/>
      <c r="K37" s="252"/>
      <c r="L37" s="252"/>
      <c r="M37" s="252"/>
      <c r="N37" s="252"/>
      <c r="O37" s="252"/>
      <c r="P37" s="252"/>
      <c r="Q37" s="253"/>
      <c r="R37" s="253"/>
      <c r="S37" s="254"/>
      <c r="T37" s="255"/>
      <c r="U37" s="255"/>
      <c r="V37" s="255"/>
      <c r="W37" s="255"/>
      <c r="X37" s="255"/>
      <c r="Y37" s="255"/>
      <c r="Z37" s="255"/>
      <c r="AA37" s="255"/>
    </row>
    <row r="38" spans="1:31" ht="20.25" customHeight="1" x14ac:dyDescent="0.45">
      <c r="A38" s="232"/>
      <c r="B38" s="232"/>
      <c r="C38" s="232"/>
      <c r="D38" s="232"/>
      <c r="E38" s="232"/>
      <c r="F38" s="232"/>
      <c r="G38" s="232"/>
      <c r="H38" s="232"/>
      <c r="I38" s="232"/>
      <c r="J38" s="232"/>
      <c r="K38" s="232"/>
      <c r="L38" s="232"/>
      <c r="M38" s="232"/>
      <c r="N38" s="232"/>
      <c r="O38" s="256"/>
      <c r="P38" s="256"/>
      <c r="Q38" s="235"/>
      <c r="R38" s="233"/>
      <c r="S38" s="548"/>
      <c r="T38" s="548"/>
      <c r="U38" s="548"/>
      <c r="V38" s="548"/>
      <c r="W38" s="548"/>
      <c r="X38" s="548"/>
      <c r="Y38" s="548"/>
      <c r="Z38" s="548"/>
      <c r="AA38" s="548"/>
    </row>
    <row r="39" spans="1:31" ht="20.25" customHeight="1" thickBot="1" x14ac:dyDescent="0.5">
      <c r="A39" s="257"/>
      <c r="B39" s="257"/>
      <c r="C39" s="257"/>
      <c r="D39" s="257"/>
      <c r="E39" s="257"/>
      <c r="F39" s="257"/>
      <c r="G39" s="257"/>
      <c r="H39" s="257"/>
      <c r="I39" s="257"/>
      <c r="Q39" s="223"/>
      <c r="R39" s="233"/>
      <c r="S39" s="548"/>
      <c r="T39" s="548"/>
      <c r="U39" s="548"/>
      <c r="V39" s="548"/>
      <c r="W39" s="548"/>
      <c r="X39" s="548"/>
      <c r="Y39" s="548"/>
      <c r="Z39" s="548"/>
      <c r="AA39" s="548"/>
    </row>
    <row r="40" spans="1:31" ht="20.25" customHeight="1" thickBot="1" x14ac:dyDescent="0.5">
      <c r="A40" s="251" t="s">
        <v>667</v>
      </c>
      <c r="B40" s="251"/>
      <c r="C40" s="258"/>
      <c r="D40" s="258"/>
      <c r="E40" s="258"/>
      <c r="F40" s="258"/>
      <c r="G40" s="258"/>
      <c r="H40" s="258"/>
      <c r="I40" s="258"/>
      <c r="J40" s="251"/>
      <c r="K40" s="251"/>
      <c r="L40" s="251"/>
      <c r="M40" s="251"/>
      <c r="N40" s="251"/>
      <c r="O40" s="251"/>
      <c r="P40" s="251"/>
      <c r="Q40" s="251"/>
      <c r="R40" s="251"/>
      <c r="S40" s="259"/>
      <c r="T40" s="259"/>
      <c r="U40" s="255"/>
      <c r="V40" s="255"/>
      <c r="W40" s="255"/>
      <c r="X40" s="255"/>
      <c r="Y40" s="429" t="s">
        <v>754</v>
      </c>
      <c r="Z40" s="430"/>
      <c r="AA40" s="431"/>
      <c r="AC40" s="313" t="s">
        <v>670</v>
      </c>
      <c r="AD40" s="275" t="s">
        <v>669</v>
      </c>
      <c r="AE40" s="275" t="s">
        <v>668</v>
      </c>
    </row>
    <row r="41" spans="1:31" ht="76.5" customHeight="1" x14ac:dyDescent="0.45">
      <c r="A41" s="258"/>
      <c r="B41" s="289" t="s">
        <v>328</v>
      </c>
      <c r="C41" s="587" t="s">
        <v>755</v>
      </c>
      <c r="D41" s="588"/>
      <c r="E41" s="588"/>
      <c r="F41" s="588"/>
      <c r="G41" s="588"/>
      <c r="H41" s="588"/>
      <c r="I41" s="588"/>
      <c r="J41" s="588"/>
      <c r="K41" s="588"/>
      <c r="L41" s="588"/>
      <c r="M41" s="588"/>
      <c r="N41" s="588"/>
      <c r="O41" s="588"/>
      <c r="P41" s="588"/>
      <c r="Q41" s="588"/>
      <c r="R41" s="588"/>
      <c r="S41" s="588"/>
      <c r="T41" s="588"/>
      <c r="U41" s="588"/>
      <c r="V41" s="588"/>
      <c r="W41" s="588"/>
      <c r="X41" s="589"/>
      <c r="Y41" s="566"/>
      <c r="Z41" s="567"/>
      <c r="AA41" s="568"/>
    </row>
    <row r="42" spans="1:31" ht="65.25" customHeight="1" thickBot="1" x14ac:dyDescent="0.5">
      <c r="A42" s="258"/>
      <c r="B42" s="290" t="s">
        <v>354</v>
      </c>
      <c r="C42" s="573" t="s">
        <v>781</v>
      </c>
      <c r="D42" s="574"/>
      <c r="E42" s="574"/>
      <c r="F42" s="574"/>
      <c r="G42" s="574"/>
      <c r="H42" s="574"/>
      <c r="I42" s="574"/>
      <c r="J42" s="574"/>
      <c r="K42" s="574"/>
      <c r="L42" s="574"/>
      <c r="M42" s="574"/>
      <c r="N42" s="574"/>
      <c r="O42" s="574"/>
      <c r="P42" s="574"/>
      <c r="Q42" s="574"/>
      <c r="R42" s="574"/>
      <c r="S42" s="574"/>
      <c r="T42" s="574"/>
      <c r="U42" s="574"/>
      <c r="V42" s="574"/>
      <c r="W42" s="574"/>
      <c r="X42" s="575"/>
      <c r="Y42" s="590"/>
      <c r="Z42" s="591"/>
      <c r="AA42" s="592"/>
    </row>
    <row r="43" spans="1:31" ht="20.25" customHeight="1" thickBot="1" x14ac:dyDescent="0.5">
      <c r="A43" s="251" t="s">
        <v>666</v>
      </c>
      <c r="B43" s="258"/>
      <c r="C43" s="258"/>
      <c r="D43" s="258"/>
      <c r="E43" s="258"/>
      <c r="F43" s="258"/>
      <c r="G43" s="258"/>
      <c r="H43" s="258"/>
      <c r="I43" s="258"/>
      <c r="J43" s="251"/>
      <c r="K43" s="251"/>
      <c r="L43" s="251"/>
      <c r="M43" s="251"/>
      <c r="N43" s="251"/>
      <c r="O43" s="251"/>
      <c r="P43" s="251"/>
      <c r="Q43" s="251"/>
      <c r="R43" s="251"/>
      <c r="S43" s="259"/>
      <c r="T43" s="259"/>
      <c r="U43" s="493"/>
      <c r="V43" s="493"/>
      <c r="W43" s="493"/>
      <c r="X43" s="493"/>
      <c r="Y43" s="493"/>
      <c r="Z43" s="493"/>
      <c r="AA43" s="493"/>
    </row>
    <row r="44" spans="1:31" ht="32.25" customHeight="1" thickBot="1" x14ac:dyDescent="0.5">
      <c r="A44" s="258"/>
      <c r="B44" s="291" t="s">
        <v>328</v>
      </c>
      <c r="C44" s="578" t="s">
        <v>665</v>
      </c>
      <c r="D44" s="579"/>
      <c r="E44" s="579"/>
      <c r="F44" s="579"/>
      <c r="G44" s="579"/>
      <c r="H44" s="579"/>
      <c r="I44" s="579"/>
      <c r="J44" s="579"/>
      <c r="K44" s="579"/>
      <c r="L44" s="579"/>
      <c r="M44" s="579"/>
      <c r="N44" s="579"/>
      <c r="O44" s="579"/>
      <c r="P44" s="579"/>
      <c r="Q44" s="579"/>
      <c r="R44" s="579"/>
      <c r="S44" s="579"/>
      <c r="T44" s="579"/>
      <c r="U44" s="579"/>
      <c r="V44" s="579"/>
      <c r="W44" s="579"/>
      <c r="X44" s="580"/>
      <c r="Y44" s="441"/>
      <c r="Z44" s="442"/>
      <c r="AA44" s="443"/>
    </row>
    <row r="45" spans="1:31" ht="20.25" customHeight="1" thickBot="1" x14ac:dyDescent="0.5">
      <c r="A45" s="251" t="s">
        <v>664</v>
      </c>
      <c r="B45" s="258"/>
      <c r="C45" s="258"/>
      <c r="D45" s="258"/>
      <c r="E45" s="258"/>
      <c r="F45" s="258"/>
      <c r="G45" s="258"/>
      <c r="H45" s="258"/>
      <c r="I45" s="258"/>
      <c r="J45" s="251"/>
      <c r="K45" s="251"/>
      <c r="L45" s="251"/>
      <c r="M45" s="251"/>
      <c r="N45" s="251"/>
      <c r="O45" s="251"/>
      <c r="P45" s="251"/>
      <c r="Q45" s="251"/>
      <c r="R45" s="251"/>
      <c r="S45" s="259"/>
      <c r="T45" s="259"/>
      <c r="U45" s="259"/>
      <c r="V45" s="259"/>
      <c r="W45" s="259"/>
      <c r="X45" s="259"/>
      <c r="Y45" s="259"/>
      <c r="Z45" s="259"/>
      <c r="AA45" s="259"/>
    </row>
    <row r="46" spans="1:31" ht="66" customHeight="1" x14ac:dyDescent="0.45">
      <c r="A46" s="258"/>
      <c r="B46" s="292" t="s">
        <v>328</v>
      </c>
      <c r="C46" s="401" t="s">
        <v>756</v>
      </c>
      <c r="D46" s="401"/>
      <c r="E46" s="401"/>
      <c r="F46" s="401"/>
      <c r="G46" s="401"/>
      <c r="H46" s="401"/>
      <c r="I46" s="401"/>
      <c r="J46" s="401"/>
      <c r="K46" s="401"/>
      <c r="L46" s="401"/>
      <c r="M46" s="401"/>
      <c r="N46" s="401"/>
      <c r="O46" s="401"/>
      <c r="P46" s="401"/>
      <c r="Q46" s="401"/>
      <c r="R46" s="401"/>
      <c r="S46" s="401"/>
      <c r="T46" s="401"/>
      <c r="U46" s="401"/>
      <c r="V46" s="401"/>
      <c r="W46" s="401"/>
      <c r="X46" s="401"/>
      <c r="Y46" s="403"/>
      <c r="Z46" s="403"/>
      <c r="AA46" s="404"/>
    </row>
    <row r="47" spans="1:31" ht="31.5" customHeight="1" thickBot="1" x14ac:dyDescent="0.5">
      <c r="A47" s="258"/>
      <c r="B47" s="290" t="s">
        <v>354</v>
      </c>
      <c r="C47" s="458" t="s">
        <v>663</v>
      </c>
      <c r="D47" s="458"/>
      <c r="E47" s="458"/>
      <c r="F47" s="458"/>
      <c r="G47" s="458"/>
      <c r="H47" s="458"/>
      <c r="I47" s="458"/>
      <c r="J47" s="458"/>
      <c r="K47" s="458"/>
      <c r="L47" s="458"/>
      <c r="M47" s="458"/>
      <c r="N47" s="458"/>
      <c r="O47" s="458"/>
      <c r="P47" s="458"/>
      <c r="Q47" s="458"/>
      <c r="R47" s="458"/>
      <c r="S47" s="458"/>
      <c r="T47" s="458"/>
      <c r="U47" s="458"/>
      <c r="V47" s="458"/>
      <c r="W47" s="458"/>
      <c r="X47" s="458"/>
      <c r="Y47" s="414"/>
      <c r="Z47" s="414"/>
      <c r="AA47" s="415"/>
    </row>
    <row r="48" spans="1:31" s="264" customFormat="1" ht="20.25" customHeight="1" thickBot="1" x14ac:dyDescent="0.5">
      <c r="A48" s="260" t="s">
        <v>662</v>
      </c>
      <c r="B48" s="261"/>
      <c r="C48" s="261"/>
      <c r="D48" s="261"/>
      <c r="E48" s="261"/>
      <c r="F48" s="261"/>
      <c r="G48" s="261"/>
      <c r="H48" s="261"/>
      <c r="I48" s="261"/>
      <c r="J48" s="260"/>
      <c r="K48" s="260"/>
      <c r="L48" s="260"/>
      <c r="M48" s="260"/>
      <c r="N48" s="260"/>
      <c r="O48" s="260"/>
      <c r="P48" s="260"/>
      <c r="Q48" s="260"/>
      <c r="R48" s="260"/>
      <c r="S48" s="262"/>
      <c r="T48" s="262"/>
      <c r="U48" s="262"/>
      <c r="V48" s="262"/>
      <c r="W48" s="262"/>
      <c r="X48" s="262"/>
      <c r="Y48" s="262"/>
      <c r="Z48" s="262"/>
      <c r="AA48" s="262"/>
      <c r="AB48" s="263"/>
    </row>
    <row r="49" spans="1:28" ht="78" customHeight="1" x14ac:dyDescent="0.45">
      <c r="A49" s="258"/>
      <c r="B49" s="292" t="s">
        <v>328</v>
      </c>
      <c r="C49" s="401" t="s">
        <v>757</v>
      </c>
      <c r="D49" s="402"/>
      <c r="E49" s="402"/>
      <c r="F49" s="402"/>
      <c r="G49" s="402"/>
      <c r="H49" s="402"/>
      <c r="I49" s="402"/>
      <c r="J49" s="402"/>
      <c r="K49" s="402"/>
      <c r="L49" s="402"/>
      <c r="M49" s="402"/>
      <c r="N49" s="402"/>
      <c r="O49" s="402"/>
      <c r="P49" s="402"/>
      <c r="Q49" s="402"/>
      <c r="R49" s="402"/>
      <c r="S49" s="402"/>
      <c r="T49" s="402"/>
      <c r="U49" s="402"/>
      <c r="V49" s="402"/>
      <c r="W49" s="402"/>
      <c r="X49" s="402"/>
      <c r="Y49" s="403"/>
      <c r="Z49" s="403"/>
      <c r="AA49" s="404"/>
    </row>
    <row r="50" spans="1:28" ht="33" customHeight="1" thickBot="1" x14ac:dyDescent="0.5">
      <c r="A50" s="258"/>
      <c r="B50" s="290" t="s">
        <v>354</v>
      </c>
      <c r="C50" s="454" t="s">
        <v>661</v>
      </c>
      <c r="D50" s="454"/>
      <c r="E50" s="454"/>
      <c r="F50" s="454"/>
      <c r="G50" s="454"/>
      <c r="H50" s="454"/>
      <c r="I50" s="454"/>
      <c r="J50" s="454"/>
      <c r="K50" s="454"/>
      <c r="L50" s="454"/>
      <c r="M50" s="454"/>
      <c r="N50" s="454"/>
      <c r="O50" s="454"/>
      <c r="P50" s="454"/>
      <c r="Q50" s="454"/>
      <c r="R50" s="454"/>
      <c r="S50" s="454"/>
      <c r="T50" s="454"/>
      <c r="U50" s="454"/>
      <c r="V50" s="454"/>
      <c r="W50" s="454"/>
      <c r="X50" s="454"/>
      <c r="Y50" s="414"/>
      <c r="Z50" s="414"/>
      <c r="AA50" s="415"/>
    </row>
    <row r="51" spans="1:28" ht="20.25" customHeight="1" thickBot="1" x14ac:dyDescent="0.5">
      <c r="A51" s="265" t="s">
        <v>660</v>
      </c>
      <c r="B51" s="252"/>
      <c r="C51" s="254"/>
      <c r="D51" s="252"/>
      <c r="E51" s="252"/>
      <c r="F51" s="252"/>
      <c r="G51" s="252"/>
      <c r="H51" s="252"/>
      <c r="I51" s="252"/>
      <c r="J51" s="253"/>
      <c r="K51" s="253"/>
      <c r="L51" s="253"/>
      <c r="M51" s="253"/>
      <c r="N51" s="253"/>
      <c r="O51" s="253"/>
      <c r="P51" s="253"/>
      <c r="Q51" s="253"/>
      <c r="R51" s="253"/>
      <c r="S51" s="255"/>
      <c r="T51" s="255"/>
      <c r="U51" s="255"/>
      <c r="V51" s="255"/>
      <c r="W51" s="255"/>
      <c r="X51" s="255"/>
      <c r="Y51" s="266"/>
      <c r="Z51" s="266"/>
      <c r="AA51" s="266"/>
    </row>
    <row r="52" spans="1:28" ht="102" customHeight="1" x14ac:dyDescent="0.45">
      <c r="A52" s="258"/>
      <c r="B52" s="292" t="s">
        <v>328</v>
      </c>
      <c r="C52" s="401" t="s">
        <v>812</v>
      </c>
      <c r="D52" s="401"/>
      <c r="E52" s="401"/>
      <c r="F52" s="401"/>
      <c r="G52" s="401"/>
      <c r="H52" s="401"/>
      <c r="I52" s="401"/>
      <c r="J52" s="401"/>
      <c r="K52" s="401"/>
      <c r="L52" s="401"/>
      <c r="M52" s="401"/>
      <c r="N52" s="401"/>
      <c r="O52" s="401"/>
      <c r="P52" s="401"/>
      <c r="Q52" s="401"/>
      <c r="R52" s="401"/>
      <c r="S52" s="401"/>
      <c r="T52" s="401"/>
      <c r="U52" s="401"/>
      <c r="V52" s="401"/>
      <c r="W52" s="401"/>
      <c r="X52" s="401"/>
      <c r="Y52" s="403"/>
      <c r="Z52" s="403"/>
      <c r="AA52" s="404"/>
    </row>
    <row r="53" spans="1:28" s="263" customFormat="1" ht="39" customHeight="1" x14ac:dyDescent="0.45">
      <c r="A53" s="258"/>
      <c r="B53" s="293" t="s">
        <v>354</v>
      </c>
      <c r="C53" s="417" t="s">
        <v>659</v>
      </c>
      <c r="D53" s="417"/>
      <c r="E53" s="417"/>
      <c r="F53" s="417"/>
      <c r="G53" s="417"/>
      <c r="H53" s="417"/>
      <c r="I53" s="417"/>
      <c r="J53" s="417"/>
      <c r="K53" s="417"/>
      <c r="L53" s="417"/>
      <c r="M53" s="417"/>
      <c r="N53" s="417"/>
      <c r="O53" s="417"/>
      <c r="P53" s="417"/>
      <c r="Q53" s="417"/>
      <c r="R53" s="417"/>
      <c r="S53" s="417"/>
      <c r="T53" s="417"/>
      <c r="U53" s="417"/>
      <c r="V53" s="417"/>
      <c r="W53" s="417"/>
      <c r="X53" s="417"/>
      <c r="Y53" s="412"/>
      <c r="Z53" s="412"/>
      <c r="AA53" s="413"/>
    </row>
    <row r="54" spans="1:28" s="263" customFormat="1" ht="36" customHeight="1" x14ac:dyDescent="0.45">
      <c r="A54" s="258"/>
      <c r="B54" s="293" t="s">
        <v>353</v>
      </c>
      <c r="C54" s="417" t="s">
        <v>658</v>
      </c>
      <c r="D54" s="417"/>
      <c r="E54" s="417"/>
      <c r="F54" s="417"/>
      <c r="G54" s="417"/>
      <c r="H54" s="417"/>
      <c r="I54" s="417"/>
      <c r="J54" s="417"/>
      <c r="K54" s="417"/>
      <c r="L54" s="417"/>
      <c r="M54" s="417"/>
      <c r="N54" s="417"/>
      <c r="O54" s="417"/>
      <c r="P54" s="417"/>
      <c r="Q54" s="417"/>
      <c r="R54" s="417"/>
      <c r="S54" s="417"/>
      <c r="T54" s="417"/>
      <c r="U54" s="417"/>
      <c r="V54" s="417"/>
      <c r="W54" s="417"/>
      <c r="X54" s="417"/>
      <c r="Y54" s="412"/>
      <c r="Z54" s="412"/>
      <c r="AA54" s="413"/>
    </row>
    <row r="55" spans="1:28" s="263" customFormat="1" ht="36" customHeight="1" thickBot="1" x14ac:dyDescent="0.5">
      <c r="A55" s="258"/>
      <c r="B55" s="290" t="s">
        <v>352</v>
      </c>
      <c r="C55" s="458" t="s">
        <v>657</v>
      </c>
      <c r="D55" s="458"/>
      <c r="E55" s="458"/>
      <c r="F55" s="458"/>
      <c r="G55" s="458"/>
      <c r="H55" s="458"/>
      <c r="I55" s="458"/>
      <c r="J55" s="458"/>
      <c r="K55" s="458"/>
      <c r="L55" s="458"/>
      <c r="M55" s="458"/>
      <c r="N55" s="458"/>
      <c r="O55" s="458"/>
      <c r="P55" s="458"/>
      <c r="Q55" s="458"/>
      <c r="R55" s="458"/>
      <c r="S55" s="458"/>
      <c r="T55" s="458"/>
      <c r="U55" s="458"/>
      <c r="V55" s="458"/>
      <c r="W55" s="458"/>
      <c r="X55" s="458"/>
      <c r="Y55" s="414"/>
      <c r="Z55" s="414"/>
      <c r="AA55" s="415"/>
    </row>
    <row r="56" spans="1:28" ht="20.25" customHeight="1" thickBot="1" x14ac:dyDescent="0.5">
      <c r="A56" s="265" t="s">
        <v>656</v>
      </c>
      <c r="B56" s="252"/>
      <c r="C56" s="254"/>
      <c r="D56" s="252"/>
      <c r="E56" s="252"/>
      <c r="F56" s="252"/>
      <c r="G56" s="252"/>
      <c r="H56" s="252"/>
      <c r="I56" s="252"/>
      <c r="J56" s="253"/>
      <c r="K56" s="253"/>
      <c r="L56" s="253"/>
      <c r="M56" s="253"/>
      <c r="N56" s="253"/>
      <c r="O56" s="253"/>
      <c r="P56" s="253"/>
      <c r="Q56" s="253"/>
      <c r="R56" s="253"/>
      <c r="S56" s="255"/>
      <c r="T56" s="255"/>
      <c r="U56" s="255"/>
      <c r="V56" s="255"/>
      <c r="W56" s="255"/>
      <c r="X56" s="255"/>
      <c r="Y56" s="266"/>
      <c r="Z56" s="266"/>
      <c r="AA56" s="266"/>
    </row>
    <row r="57" spans="1:28" ht="34.5" customHeight="1" thickBot="1" x14ac:dyDescent="0.5">
      <c r="A57" s="261"/>
      <c r="B57" s="294" t="s">
        <v>328</v>
      </c>
      <c r="C57" s="543" t="s">
        <v>655</v>
      </c>
      <c r="D57" s="544"/>
      <c r="E57" s="544"/>
      <c r="F57" s="544"/>
      <c r="G57" s="544"/>
      <c r="H57" s="544"/>
      <c r="I57" s="544"/>
      <c r="J57" s="544"/>
      <c r="K57" s="544"/>
      <c r="L57" s="544"/>
      <c r="M57" s="544"/>
      <c r="N57" s="544"/>
      <c r="O57" s="544"/>
      <c r="P57" s="544"/>
      <c r="Q57" s="544"/>
      <c r="R57" s="544"/>
      <c r="S57" s="544"/>
      <c r="T57" s="544"/>
      <c r="U57" s="544"/>
      <c r="V57" s="544"/>
      <c r="W57" s="544"/>
      <c r="X57" s="545"/>
      <c r="Y57" s="399"/>
      <c r="Z57" s="399"/>
      <c r="AA57" s="400"/>
    </row>
    <row r="58" spans="1:28" ht="20.25" customHeight="1" thickBot="1" x14ac:dyDescent="0.5">
      <c r="A58" s="265" t="s">
        <v>654</v>
      </c>
      <c r="B58" s="252"/>
      <c r="C58" s="254"/>
      <c r="D58" s="252"/>
      <c r="E58" s="252"/>
      <c r="F58" s="252"/>
      <c r="G58" s="252"/>
      <c r="H58" s="252"/>
      <c r="I58" s="252"/>
      <c r="J58" s="253"/>
      <c r="K58" s="253"/>
      <c r="L58" s="253"/>
      <c r="M58" s="253"/>
      <c r="N58" s="253"/>
      <c r="O58" s="253"/>
      <c r="P58" s="253"/>
      <c r="Q58" s="253"/>
      <c r="R58" s="253"/>
      <c r="S58" s="255"/>
      <c r="T58" s="255"/>
      <c r="U58" s="255"/>
      <c r="V58" s="255"/>
      <c r="W58" s="255"/>
      <c r="X58" s="255"/>
      <c r="Y58" s="266"/>
      <c r="Z58" s="266"/>
      <c r="AA58" s="266"/>
    </row>
    <row r="59" spans="1:28" ht="35.25" customHeight="1" thickBot="1" x14ac:dyDescent="0.5">
      <c r="A59" s="258"/>
      <c r="B59" s="291" t="s">
        <v>328</v>
      </c>
      <c r="C59" s="595" t="s">
        <v>653</v>
      </c>
      <c r="D59" s="595"/>
      <c r="E59" s="595"/>
      <c r="F59" s="595"/>
      <c r="G59" s="595"/>
      <c r="H59" s="595"/>
      <c r="I59" s="595"/>
      <c r="J59" s="595"/>
      <c r="K59" s="595"/>
      <c r="L59" s="595"/>
      <c r="M59" s="595"/>
      <c r="N59" s="595"/>
      <c r="O59" s="595"/>
      <c r="P59" s="595"/>
      <c r="Q59" s="595"/>
      <c r="R59" s="595"/>
      <c r="S59" s="595"/>
      <c r="T59" s="595"/>
      <c r="U59" s="595"/>
      <c r="V59" s="595"/>
      <c r="W59" s="595"/>
      <c r="X59" s="595"/>
      <c r="Y59" s="399"/>
      <c r="Z59" s="399"/>
      <c r="AA59" s="400"/>
    </row>
    <row r="60" spans="1:28" ht="20.25" customHeight="1" thickBot="1" x14ac:dyDescent="0.5">
      <c r="A60" s="267" t="s">
        <v>652</v>
      </c>
      <c r="B60" s="268"/>
      <c r="C60" s="269"/>
      <c r="D60" s="268"/>
      <c r="E60" s="268"/>
      <c r="F60" s="268"/>
      <c r="G60" s="268"/>
      <c r="H60" s="268"/>
      <c r="I60" s="268"/>
      <c r="J60" s="270"/>
      <c r="K60" s="270"/>
      <c r="L60" s="270"/>
      <c r="M60" s="270"/>
      <c r="N60" s="270"/>
      <c r="O60" s="270"/>
      <c r="P60" s="270"/>
      <c r="Q60" s="270"/>
      <c r="R60" s="270"/>
      <c r="S60" s="271"/>
      <c r="T60" s="271"/>
      <c r="U60" s="271"/>
      <c r="V60" s="271"/>
      <c r="W60" s="271"/>
      <c r="X60" s="271"/>
      <c r="Y60" s="272"/>
      <c r="Z60" s="272"/>
      <c r="AA60" s="272"/>
    </row>
    <row r="61" spans="1:28" ht="33" customHeight="1" x14ac:dyDescent="0.45">
      <c r="A61" s="261"/>
      <c r="B61" s="295" t="s">
        <v>328</v>
      </c>
      <c r="C61" s="594" t="s">
        <v>651</v>
      </c>
      <c r="D61" s="594"/>
      <c r="E61" s="594"/>
      <c r="F61" s="594"/>
      <c r="G61" s="594"/>
      <c r="H61" s="594"/>
      <c r="I61" s="594"/>
      <c r="J61" s="594"/>
      <c r="K61" s="594"/>
      <c r="L61" s="594"/>
      <c r="M61" s="594"/>
      <c r="N61" s="594"/>
      <c r="O61" s="594"/>
      <c r="P61" s="594"/>
      <c r="Q61" s="594"/>
      <c r="R61" s="594"/>
      <c r="S61" s="594"/>
      <c r="T61" s="594"/>
      <c r="U61" s="594"/>
      <c r="V61" s="594"/>
      <c r="W61" s="594"/>
      <c r="X61" s="594"/>
      <c r="Y61" s="403"/>
      <c r="Z61" s="403"/>
      <c r="AA61" s="404"/>
    </row>
    <row r="62" spans="1:28" ht="43.5" customHeight="1" thickBot="1" x14ac:dyDescent="0.5">
      <c r="A62" s="261"/>
      <c r="B62" s="296" t="s">
        <v>354</v>
      </c>
      <c r="C62" s="546" t="s">
        <v>650</v>
      </c>
      <c r="D62" s="546"/>
      <c r="E62" s="546"/>
      <c r="F62" s="546"/>
      <c r="G62" s="546"/>
      <c r="H62" s="546"/>
      <c r="I62" s="546"/>
      <c r="J62" s="546"/>
      <c r="K62" s="546"/>
      <c r="L62" s="546"/>
      <c r="M62" s="546"/>
      <c r="N62" s="546"/>
      <c r="O62" s="546"/>
      <c r="P62" s="546"/>
      <c r="Q62" s="546"/>
      <c r="R62" s="546"/>
      <c r="S62" s="546"/>
      <c r="T62" s="546"/>
      <c r="U62" s="546"/>
      <c r="V62" s="546"/>
      <c r="W62" s="546"/>
      <c r="X62" s="546"/>
      <c r="Y62" s="414"/>
      <c r="Z62" s="414"/>
      <c r="AA62" s="415"/>
      <c r="AB62" s="233"/>
    </row>
    <row r="63" spans="1:28" ht="20.25" customHeight="1" thickBot="1" x14ac:dyDescent="0.5">
      <c r="A63" s="267" t="s">
        <v>649</v>
      </c>
      <c r="B63" s="268"/>
      <c r="C63" s="269"/>
      <c r="D63" s="268"/>
      <c r="E63" s="268"/>
      <c r="F63" s="268"/>
      <c r="G63" s="268"/>
      <c r="H63" s="268"/>
      <c r="I63" s="268"/>
      <c r="J63" s="270"/>
      <c r="K63" s="270"/>
      <c r="L63" s="270"/>
      <c r="M63" s="270"/>
      <c r="N63" s="270"/>
      <c r="O63" s="270"/>
      <c r="P63" s="270"/>
      <c r="Q63" s="270"/>
      <c r="R63" s="270"/>
      <c r="S63" s="271"/>
      <c r="T63" s="271"/>
      <c r="U63" s="271"/>
      <c r="V63" s="271"/>
      <c r="W63" s="271"/>
      <c r="X63" s="271"/>
      <c r="Y63" s="272"/>
      <c r="Z63" s="272"/>
      <c r="AA63" s="272"/>
      <c r="AB63" s="233"/>
    </row>
    <row r="64" spans="1:28" ht="63" customHeight="1" thickBot="1" x14ac:dyDescent="0.5">
      <c r="A64" s="261"/>
      <c r="B64" s="291" t="s">
        <v>328</v>
      </c>
      <c r="C64" s="409" t="s">
        <v>758</v>
      </c>
      <c r="D64" s="595"/>
      <c r="E64" s="595"/>
      <c r="F64" s="595"/>
      <c r="G64" s="595"/>
      <c r="H64" s="595"/>
      <c r="I64" s="595"/>
      <c r="J64" s="595"/>
      <c r="K64" s="595"/>
      <c r="L64" s="595"/>
      <c r="M64" s="595"/>
      <c r="N64" s="595"/>
      <c r="O64" s="595"/>
      <c r="P64" s="595"/>
      <c r="Q64" s="595"/>
      <c r="R64" s="595"/>
      <c r="S64" s="595"/>
      <c r="T64" s="595"/>
      <c r="U64" s="595"/>
      <c r="V64" s="595"/>
      <c r="W64" s="595"/>
      <c r="X64" s="595"/>
      <c r="Y64" s="399"/>
      <c r="Z64" s="399"/>
      <c r="AA64" s="400"/>
      <c r="AB64" s="233"/>
    </row>
    <row r="65" spans="1:28" ht="20.25" customHeight="1" x14ac:dyDescent="0.45">
      <c r="A65" s="258"/>
      <c r="B65" s="252"/>
      <c r="C65" s="254"/>
      <c r="D65" s="252"/>
      <c r="E65" s="252"/>
      <c r="F65" s="252"/>
      <c r="G65" s="252"/>
      <c r="H65" s="252"/>
      <c r="I65" s="252"/>
      <c r="J65" s="253"/>
      <c r="K65" s="253"/>
      <c r="L65" s="253"/>
      <c r="M65" s="253"/>
      <c r="N65" s="253"/>
      <c r="O65" s="253"/>
      <c r="P65" s="253"/>
      <c r="Q65" s="253"/>
      <c r="R65" s="253"/>
      <c r="S65" s="255"/>
      <c r="T65" s="255"/>
      <c r="U65" s="255"/>
      <c r="V65" s="255"/>
      <c r="W65" s="255"/>
      <c r="X65" s="255"/>
      <c r="Y65" s="266"/>
      <c r="Z65" s="266"/>
      <c r="AA65" s="266"/>
    </row>
    <row r="66" spans="1:28" ht="20.25" customHeight="1" x14ac:dyDescent="0.45">
      <c r="A66" s="258"/>
      <c r="B66" s="252"/>
      <c r="C66" s="254"/>
      <c r="D66" s="252"/>
      <c r="E66" s="252"/>
      <c r="F66" s="252"/>
      <c r="G66" s="252"/>
      <c r="H66" s="252"/>
      <c r="I66" s="252"/>
      <c r="J66" s="253"/>
      <c r="K66" s="253"/>
      <c r="L66" s="253"/>
      <c r="M66" s="253"/>
      <c r="N66" s="253"/>
      <c r="O66" s="253"/>
      <c r="P66" s="253"/>
      <c r="Q66" s="253"/>
      <c r="R66" s="253"/>
      <c r="S66" s="255"/>
      <c r="T66" s="255"/>
      <c r="U66" s="255"/>
      <c r="V66" s="255"/>
      <c r="W66" s="255"/>
      <c r="X66" s="255"/>
      <c r="Y66" s="266"/>
      <c r="Z66" s="266"/>
      <c r="AA66" s="266"/>
      <c r="AB66" s="233"/>
    </row>
    <row r="67" spans="1:28" ht="20.25" customHeight="1" thickBot="1" x14ac:dyDescent="0.5">
      <c r="A67" s="251" t="s">
        <v>648</v>
      </c>
      <c r="B67" s="251"/>
      <c r="C67" s="258"/>
      <c r="D67" s="258"/>
      <c r="E67" s="258"/>
      <c r="F67" s="258"/>
      <c r="G67" s="258"/>
      <c r="H67" s="258"/>
      <c r="I67" s="258"/>
      <c r="J67" s="251"/>
      <c r="K67" s="251"/>
      <c r="L67" s="251"/>
      <c r="M67" s="251"/>
      <c r="N67" s="251"/>
      <c r="O67" s="251"/>
      <c r="P67" s="251"/>
      <c r="Q67" s="251"/>
      <c r="R67" s="251"/>
      <c r="S67" s="259"/>
      <c r="T67" s="259"/>
      <c r="U67" s="259"/>
      <c r="V67" s="259"/>
      <c r="W67" s="259"/>
      <c r="X67" s="259"/>
      <c r="Y67" s="259"/>
      <c r="Z67" s="259"/>
      <c r="AA67" s="259"/>
    </row>
    <row r="68" spans="1:28" ht="67.5" customHeight="1" x14ac:dyDescent="0.45">
      <c r="A68" s="258"/>
      <c r="B68" s="292" t="s">
        <v>328</v>
      </c>
      <c r="C68" s="401" t="s">
        <v>647</v>
      </c>
      <c r="D68" s="401"/>
      <c r="E68" s="401"/>
      <c r="F68" s="401"/>
      <c r="G68" s="401"/>
      <c r="H68" s="401"/>
      <c r="I68" s="401"/>
      <c r="J68" s="401"/>
      <c r="K68" s="401"/>
      <c r="L68" s="401"/>
      <c r="M68" s="401"/>
      <c r="N68" s="401"/>
      <c r="O68" s="401"/>
      <c r="P68" s="401"/>
      <c r="Q68" s="401"/>
      <c r="R68" s="401"/>
      <c r="S68" s="401"/>
      <c r="T68" s="401"/>
      <c r="U68" s="401"/>
      <c r="V68" s="401"/>
      <c r="W68" s="401"/>
      <c r="X68" s="401"/>
      <c r="Y68" s="403"/>
      <c r="Z68" s="403"/>
      <c r="AA68" s="404"/>
    </row>
    <row r="69" spans="1:28" ht="37.5" customHeight="1" thickBot="1" x14ac:dyDescent="0.5">
      <c r="A69" s="257"/>
      <c r="B69" s="297" t="s">
        <v>354</v>
      </c>
      <c r="C69" s="448" t="s">
        <v>646</v>
      </c>
      <c r="D69" s="448"/>
      <c r="E69" s="448"/>
      <c r="F69" s="448"/>
      <c r="G69" s="448"/>
      <c r="H69" s="448"/>
      <c r="I69" s="448"/>
      <c r="J69" s="448"/>
      <c r="K69" s="448"/>
      <c r="L69" s="448"/>
      <c r="M69" s="448"/>
      <c r="N69" s="448"/>
      <c r="O69" s="448"/>
      <c r="P69" s="448"/>
      <c r="Q69" s="448"/>
      <c r="R69" s="448"/>
      <c r="S69" s="448"/>
      <c r="T69" s="448"/>
      <c r="U69" s="448"/>
      <c r="V69" s="448"/>
      <c r="W69" s="448"/>
      <c r="X69" s="448"/>
      <c r="Y69" s="414"/>
      <c r="Z69" s="414"/>
      <c r="AA69" s="415"/>
    </row>
    <row r="70" spans="1:28" ht="20.25" customHeight="1" thickBot="1" x14ac:dyDescent="0.5">
      <c r="A70" s="234" t="s">
        <v>645</v>
      </c>
      <c r="B70" s="232"/>
      <c r="C70" s="273"/>
      <c r="D70" s="273"/>
      <c r="E70" s="273"/>
      <c r="F70" s="273"/>
      <c r="G70" s="273"/>
      <c r="H70" s="273"/>
      <c r="I70" s="273"/>
      <c r="J70" s="273"/>
      <c r="K70" s="273"/>
      <c r="L70" s="273"/>
      <c r="M70" s="273"/>
      <c r="N70" s="273"/>
      <c r="O70" s="273"/>
      <c r="P70" s="273"/>
      <c r="Q70" s="273"/>
      <c r="R70" s="273"/>
      <c r="S70" s="273"/>
      <c r="T70" s="273"/>
      <c r="U70" s="273"/>
      <c r="V70" s="273"/>
      <c r="W70" s="273"/>
      <c r="X70" s="273"/>
      <c r="Y70" s="245"/>
      <c r="Z70" s="245"/>
      <c r="AA70" s="245"/>
    </row>
    <row r="71" spans="1:28" ht="36" customHeight="1" thickBot="1" x14ac:dyDescent="0.5">
      <c r="A71" s="234"/>
      <c r="B71" s="298" t="s">
        <v>365</v>
      </c>
      <c r="C71" s="445" t="s">
        <v>644</v>
      </c>
      <c r="D71" s="445"/>
      <c r="E71" s="445"/>
      <c r="F71" s="445"/>
      <c r="G71" s="445"/>
      <c r="H71" s="445"/>
      <c r="I71" s="445"/>
      <c r="J71" s="445"/>
      <c r="K71" s="445"/>
      <c r="L71" s="445"/>
      <c r="M71" s="445"/>
      <c r="N71" s="445"/>
      <c r="O71" s="445"/>
      <c r="P71" s="445"/>
      <c r="Q71" s="445"/>
      <c r="R71" s="445"/>
      <c r="S71" s="445"/>
      <c r="T71" s="445"/>
      <c r="U71" s="445"/>
      <c r="V71" s="445"/>
      <c r="W71" s="445"/>
      <c r="X71" s="445"/>
      <c r="Y71" s="399"/>
      <c r="Z71" s="399"/>
      <c r="AA71" s="400"/>
    </row>
    <row r="72" spans="1:28" ht="20.25" customHeight="1" thickBot="1" x14ac:dyDescent="0.5">
      <c r="A72" s="234" t="s">
        <v>643</v>
      </c>
      <c r="B72" s="232"/>
      <c r="C72" s="274"/>
      <c r="D72" s="273"/>
      <c r="E72" s="273"/>
      <c r="F72" s="273"/>
      <c r="G72" s="273"/>
      <c r="H72" s="273"/>
      <c r="I72" s="273"/>
      <c r="J72" s="273"/>
      <c r="K72" s="273"/>
      <c r="L72" s="273"/>
      <c r="M72" s="273"/>
      <c r="N72" s="273"/>
      <c r="O72" s="273"/>
      <c r="P72" s="273"/>
      <c r="Q72" s="273"/>
      <c r="R72" s="273"/>
      <c r="S72" s="273"/>
      <c r="T72" s="273"/>
      <c r="U72" s="273"/>
      <c r="V72" s="273"/>
      <c r="W72" s="273"/>
      <c r="X72" s="273"/>
      <c r="Y72" s="245"/>
      <c r="Z72" s="245"/>
      <c r="AA72" s="245"/>
    </row>
    <row r="73" spans="1:28" ht="50.25" customHeight="1" thickBot="1" x14ac:dyDescent="0.5">
      <c r="A73" s="234"/>
      <c r="B73" s="298" t="s">
        <v>365</v>
      </c>
      <c r="C73" s="444" t="s">
        <v>642</v>
      </c>
      <c r="D73" s="444"/>
      <c r="E73" s="444"/>
      <c r="F73" s="444"/>
      <c r="G73" s="444"/>
      <c r="H73" s="444"/>
      <c r="I73" s="444"/>
      <c r="J73" s="444"/>
      <c r="K73" s="444"/>
      <c r="L73" s="444"/>
      <c r="M73" s="444"/>
      <c r="N73" s="444"/>
      <c r="O73" s="444"/>
      <c r="P73" s="444"/>
      <c r="Q73" s="444"/>
      <c r="R73" s="444"/>
      <c r="S73" s="444"/>
      <c r="T73" s="444"/>
      <c r="U73" s="444"/>
      <c r="V73" s="444"/>
      <c r="W73" s="444"/>
      <c r="X73" s="444"/>
      <c r="Y73" s="399"/>
      <c r="Z73" s="399"/>
      <c r="AA73" s="400"/>
    </row>
    <row r="74" spans="1:28" ht="20.25" customHeight="1" thickBot="1" x14ac:dyDescent="0.5">
      <c r="A74" s="234" t="s">
        <v>641</v>
      </c>
      <c r="B74" s="232"/>
      <c r="C74" s="274"/>
      <c r="D74" s="273"/>
      <c r="E74" s="273"/>
      <c r="F74" s="273"/>
      <c r="G74" s="273"/>
      <c r="H74" s="273"/>
      <c r="I74" s="273"/>
      <c r="J74" s="273"/>
      <c r="K74" s="273"/>
      <c r="L74" s="273"/>
      <c r="M74" s="273"/>
      <c r="N74" s="273"/>
      <c r="O74" s="273"/>
      <c r="P74" s="273"/>
      <c r="Q74" s="273"/>
      <c r="R74" s="273"/>
      <c r="S74" s="273"/>
      <c r="T74" s="273"/>
      <c r="U74" s="273"/>
      <c r="V74" s="273"/>
      <c r="W74" s="273"/>
      <c r="X74" s="273"/>
      <c r="Y74" s="245"/>
      <c r="Z74" s="245"/>
      <c r="AA74" s="245"/>
    </row>
    <row r="75" spans="1:28" ht="63" customHeight="1" x14ac:dyDescent="0.45">
      <c r="A75" s="234"/>
      <c r="B75" s="299" t="s">
        <v>365</v>
      </c>
      <c r="C75" s="453" t="s">
        <v>640</v>
      </c>
      <c r="D75" s="453"/>
      <c r="E75" s="453"/>
      <c r="F75" s="453"/>
      <c r="G75" s="453"/>
      <c r="H75" s="453"/>
      <c r="I75" s="453"/>
      <c r="J75" s="453"/>
      <c r="K75" s="453"/>
      <c r="L75" s="453"/>
      <c r="M75" s="453"/>
      <c r="N75" s="453"/>
      <c r="O75" s="453"/>
      <c r="P75" s="453"/>
      <c r="Q75" s="453"/>
      <c r="R75" s="453"/>
      <c r="S75" s="453"/>
      <c r="T75" s="453"/>
      <c r="U75" s="453"/>
      <c r="V75" s="453"/>
      <c r="W75" s="453"/>
      <c r="X75" s="453"/>
      <c r="Y75" s="403"/>
      <c r="Z75" s="403"/>
      <c r="AA75" s="404"/>
    </row>
    <row r="76" spans="1:28" ht="44.25" customHeight="1" thickBot="1" x14ac:dyDescent="0.5">
      <c r="A76" s="257"/>
      <c r="B76" s="297" t="s">
        <v>342</v>
      </c>
      <c r="C76" s="448" t="s">
        <v>639</v>
      </c>
      <c r="D76" s="448"/>
      <c r="E76" s="448"/>
      <c r="F76" s="448"/>
      <c r="G76" s="448"/>
      <c r="H76" s="448"/>
      <c r="I76" s="448"/>
      <c r="J76" s="448"/>
      <c r="K76" s="448"/>
      <c r="L76" s="448"/>
      <c r="M76" s="448"/>
      <c r="N76" s="448"/>
      <c r="O76" s="448"/>
      <c r="P76" s="448"/>
      <c r="Q76" s="448"/>
      <c r="R76" s="448"/>
      <c r="S76" s="448"/>
      <c r="T76" s="448"/>
      <c r="U76" s="448"/>
      <c r="V76" s="448"/>
      <c r="W76" s="448"/>
      <c r="X76" s="448"/>
      <c r="Y76" s="414"/>
      <c r="Z76" s="414"/>
      <c r="AA76" s="415"/>
    </row>
    <row r="77" spans="1:28" ht="20.25" customHeight="1" thickBot="1" x14ac:dyDescent="0.5">
      <c r="A77" s="234" t="s">
        <v>638</v>
      </c>
      <c r="B77" s="232"/>
      <c r="C77" s="274"/>
      <c r="D77" s="273"/>
      <c r="E77" s="273"/>
      <c r="F77" s="273"/>
      <c r="G77" s="273"/>
      <c r="H77" s="273"/>
      <c r="I77" s="273"/>
      <c r="J77" s="273"/>
      <c r="K77" s="273"/>
      <c r="L77" s="273"/>
      <c r="M77" s="273"/>
      <c r="N77" s="273"/>
      <c r="O77" s="273"/>
      <c r="P77" s="273"/>
      <c r="Q77" s="273"/>
      <c r="R77" s="273"/>
      <c r="S77" s="273"/>
      <c r="T77" s="273"/>
      <c r="U77" s="273"/>
      <c r="V77" s="273"/>
      <c r="W77" s="273"/>
      <c r="X77" s="273"/>
      <c r="Y77" s="245"/>
      <c r="Z77" s="245"/>
      <c r="AA77" s="245"/>
    </row>
    <row r="78" spans="1:28" ht="51.75" customHeight="1" x14ac:dyDescent="0.45">
      <c r="A78" s="257"/>
      <c r="B78" s="299" t="s">
        <v>365</v>
      </c>
      <c r="C78" s="453" t="s">
        <v>637</v>
      </c>
      <c r="D78" s="453"/>
      <c r="E78" s="453"/>
      <c r="F78" s="453"/>
      <c r="G78" s="453"/>
      <c r="H78" s="453"/>
      <c r="I78" s="453"/>
      <c r="J78" s="453"/>
      <c r="K78" s="453"/>
      <c r="L78" s="453"/>
      <c r="M78" s="453"/>
      <c r="N78" s="453"/>
      <c r="O78" s="453"/>
      <c r="P78" s="453"/>
      <c r="Q78" s="453"/>
      <c r="R78" s="453"/>
      <c r="S78" s="453"/>
      <c r="T78" s="453"/>
      <c r="U78" s="453"/>
      <c r="V78" s="453"/>
      <c r="W78" s="453"/>
      <c r="X78" s="453"/>
      <c r="Y78" s="403"/>
      <c r="Z78" s="403"/>
      <c r="AA78" s="404"/>
    </row>
    <row r="79" spans="1:28" ht="51.75" customHeight="1" x14ac:dyDescent="0.45">
      <c r="A79" s="257"/>
      <c r="B79" s="300" t="s">
        <v>342</v>
      </c>
      <c r="C79" s="421" t="s">
        <v>636</v>
      </c>
      <c r="D79" s="421"/>
      <c r="E79" s="421"/>
      <c r="F79" s="421"/>
      <c r="G79" s="421"/>
      <c r="H79" s="421"/>
      <c r="I79" s="421"/>
      <c r="J79" s="421"/>
      <c r="K79" s="421"/>
      <c r="L79" s="421"/>
      <c r="M79" s="421"/>
      <c r="N79" s="421"/>
      <c r="O79" s="421"/>
      <c r="P79" s="421"/>
      <c r="Q79" s="421"/>
      <c r="R79" s="421"/>
      <c r="S79" s="421"/>
      <c r="T79" s="421"/>
      <c r="U79" s="421"/>
      <c r="V79" s="421"/>
      <c r="W79" s="421"/>
      <c r="X79" s="421"/>
      <c r="Y79" s="412"/>
      <c r="Z79" s="412"/>
      <c r="AA79" s="413"/>
    </row>
    <row r="80" spans="1:28" ht="51.75" customHeight="1" x14ac:dyDescent="0.45">
      <c r="A80" s="257"/>
      <c r="B80" s="300" t="s">
        <v>377</v>
      </c>
      <c r="C80" s="421" t="s">
        <v>635</v>
      </c>
      <c r="D80" s="421"/>
      <c r="E80" s="421"/>
      <c r="F80" s="421"/>
      <c r="G80" s="421"/>
      <c r="H80" s="421"/>
      <c r="I80" s="421"/>
      <c r="J80" s="421"/>
      <c r="K80" s="421"/>
      <c r="L80" s="421"/>
      <c r="M80" s="421"/>
      <c r="N80" s="421"/>
      <c r="O80" s="421"/>
      <c r="P80" s="421"/>
      <c r="Q80" s="421"/>
      <c r="R80" s="421"/>
      <c r="S80" s="421"/>
      <c r="T80" s="421"/>
      <c r="U80" s="421"/>
      <c r="V80" s="421"/>
      <c r="W80" s="421"/>
      <c r="X80" s="421"/>
      <c r="Y80" s="412"/>
      <c r="Z80" s="412"/>
      <c r="AA80" s="413"/>
    </row>
    <row r="81" spans="1:27" ht="51.75" customHeight="1" x14ac:dyDescent="0.45">
      <c r="A81" s="257"/>
      <c r="B81" s="300" t="s">
        <v>375</v>
      </c>
      <c r="C81" s="421" t="s">
        <v>634</v>
      </c>
      <c r="D81" s="421"/>
      <c r="E81" s="421"/>
      <c r="F81" s="421"/>
      <c r="G81" s="421"/>
      <c r="H81" s="421"/>
      <c r="I81" s="421"/>
      <c r="J81" s="421"/>
      <c r="K81" s="421"/>
      <c r="L81" s="421"/>
      <c r="M81" s="421"/>
      <c r="N81" s="421"/>
      <c r="O81" s="421"/>
      <c r="P81" s="421"/>
      <c r="Q81" s="421"/>
      <c r="R81" s="421"/>
      <c r="S81" s="421"/>
      <c r="T81" s="421"/>
      <c r="U81" s="421"/>
      <c r="V81" s="421"/>
      <c r="W81" s="421"/>
      <c r="X81" s="421"/>
      <c r="Y81" s="412"/>
      <c r="Z81" s="412"/>
      <c r="AA81" s="413"/>
    </row>
    <row r="82" spans="1:27" ht="51.75" customHeight="1" x14ac:dyDescent="0.45">
      <c r="A82" s="257"/>
      <c r="B82" s="300" t="s">
        <v>411</v>
      </c>
      <c r="C82" s="421" t="s">
        <v>633</v>
      </c>
      <c r="D82" s="421"/>
      <c r="E82" s="421"/>
      <c r="F82" s="421"/>
      <c r="G82" s="421"/>
      <c r="H82" s="421"/>
      <c r="I82" s="421"/>
      <c r="J82" s="421"/>
      <c r="K82" s="421"/>
      <c r="L82" s="421"/>
      <c r="M82" s="421"/>
      <c r="N82" s="421"/>
      <c r="O82" s="421"/>
      <c r="P82" s="421"/>
      <c r="Q82" s="421"/>
      <c r="R82" s="421"/>
      <c r="S82" s="421"/>
      <c r="T82" s="421"/>
      <c r="U82" s="421"/>
      <c r="V82" s="421"/>
      <c r="W82" s="421"/>
      <c r="X82" s="421"/>
      <c r="Y82" s="412"/>
      <c r="Z82" s="412"/>
      <c r="AA82" s="413"/>
    </row>
    <row r="83" spans="1:27" ht="51.75" customHeight="1" x14ac:dyDescent="0.45">
      <c r="A83" s="257"/>
      <c r="B83" s="300" t="s">
        <v>380</v>
      </c>
      <c r="C83" s="421" t="s">
        <v>632</v>
      </c>
      <c r="D83" s="421"/>
      <c r="E83" s="421"/>
      <c r="F83" s="421"/>
      <c r="G83" s="421"/>
      <c r="H83" s="421"/>
      <c r="I83" s="421"/>
      <c r="J83" s="421"/>
      <c r="K83" s="421"/>
      <c r="L83" s="421"/>
      <c r="M83" s="421"/>
      <c r="N83" s="421"/>
      <c r="O83" s="421"/>
      <c r="P83" s="421"/>
      <c r="Q83" s="421"/>
      <c r="R83" s="421"/>
      <c r="S83" s="421"/>
      <c r="T83" s="421"/>
      <c r="U83" s="421"/>
      <c r="V83" s="421"/>
      <c r="W83" s="421"/>
      <c r="X83" s="421"/>
      <c r="Y83" s="412"/>
      <c r="Z83" s="412"/>
      <c r="AA83" s="413"/>
    </row>
    <row r="84" spans="1:27" ht="51.75" customHeight="1" thickBot="1" x14ac:dyDescent="0.5">
      <c r="A84" s="257"/>
      <c r="B84" s="297" t="s">
        <v>431</v>
      </c>
      <c r="C84" s="448" t="s">
        <v>631</v>
      </c>
      <c r="D84" s="448"/>
      <c r="E84" s="448"/>
      <c r="F84" s="448"/>
      <c r="G84" s="448"/>
      <c r="H84" s="448"/>
      <c r="I84" s="448"/>
      <c r="J84" s="448"/>
      <c r="K84" s="448"/>
      <c r="L84" s="448"/>
      <c r="M84" s="448"/>
      <c r="N84" s="448"/>
      <c r="O84" s="448"/>
      <c r="P84" s="448"/>
      <c r="Q84" s="448"/>
      <c r="R84" s="448"/>
      <c r="S84" s="448"/>
      <c r="T84" s="448"/>
      <c r="U84" s="448"/>
      <c r="V84" s="448"/>
      <c r="W84" s="448"/>
      <c r="X84" s="448"/>
      <c r="Y84" s="414"/>
      <c r="Z84" s="414"/>
      <c r="AA84" s="415"/>
    </row>
    <row r="85" spans="1:27" ht="20.25" customHeight="1" thickBot="1" x14ac:dyDescent="0.5">
      <c r="A85" s="251" t="s">
        <v>630</v>
      </c>
      <c r="B85" s="251"/>
      <c r="C85" s="258"/>
      <c r="D85" s="258"/>
      <c r="E85" s="258"/>
      <c r="F85" s="258"/>
      <c r="G85" s="258"/>
      <c r="H85" s="258"/>
      <c r="I85" s="258"/>
      <c r="J85" s="251"/>
      <c r="K85" s="251"/>
      <c r="L85" s="251"/>
      <c r="M85" s="251"/>
      <c r="N85" s="251"/>
      <c r="O85" s="251"/>
      <c r="P85" s="251"/>
      <c r="Q85" s="251"/>
      <c r="R85" s="251"/>
      <c r="S85" s="259"/>
      <c r="T85" s="259"/>
      <c r="U85" s="259"/>
      <c r="V85" s="259"/>
      <c r="W85" s="259"/>
      <c r="X85" s="259"/>
      <c r="Y85" s="259"/>
      <c r="Z85" s="259"/>
      <c r="AA85" s="259"/>
    </row>
    <row r="86" spans="1:27" ht="60" customHeight="1" thickBot="1" x14ac:dyDescent="0.5">
      <c r="A86" s="258"/>
      <c r="B86" s="291" t="s">
        <v>328</v>
      </c>
      <c r="C86" s="424" t="s">
        <v>759</v>
      </c>
      <c r="D86" s="425"/>
      <c r="E86" s="425"/>
      <c r="F86" s="425"/>
      <c r="G86" s="425"/>
      <c r="H86" s="425"/>
      <c r="I86" s="425"/>
      <c r="J86" s="425"/>
      <c r="K86" s="425"/>
      <c r="L86" s="425"/>
      <c r="M86" s="425"/>
      <c r="N86" s="425"/>
      <c r="O86" s="425"/>
      <c r="P86" s="425"/>
      <c r="Q86" s="425"/>
      <c r="R86" s="425"/>
      <c r="S86" s="425"/>
      <c r="T86" s="425"/>
      <c r="U86" s="425"/>
      <c r="V86" s="425"/>
      <c r="W86" s="425"/>
      <c r="X86" s="426"/>
      <c r="Y86" s="399"/>
      <c r="Z86" s="399"/>
      <c r="AA86" s="400"/>
    </row>
    <row r="87" spans="1:27" ht="20.25" customHeight="1" thickBot="1" x14ac:dyDescent="0.5">
      <c r="A87" s="251" t="s">
        <v>629</v>
      </c>
      <c r="B87" s="251"/>
      <c r="C87" s="258"/>
      <c r="D87" s="258"/>
      <c r="E87" s="258"/>
      <c r="F87" s="258"/>
      <c r="G87" s="258"/>
      <c r="H87" s="258"/>
      <c r="I87" s="258"/>
      <c r="J87" s="251"/>
      <c r="K87" s="251"/>
      <c r="L87" s="251"/>
      <c r="M87" s="251"/>
      <c r="N87" s="251"/>
      <c r="O87" s="251"/>
      <c r="P87" s="251"/>
      <c r="Q87" s="251"/>
      <c r="R87" s="251"/>
      <c r="S87" s="259"/>
      <c r="T87" s="259"/>
      <c r="U87" s="259"/>
      <c r="V87" s="259"/>
      <c r="W87" s="259"/>
      <c r="X87" s="259"/>
      <c r="Y87" s="259"/>
      <c r="Z87" s="259"/>
      <c r="AA87" s="259"/>
    </row>
    <row r="88" spans="1:27" ht="82.5" customHeight="1" x14ac:dyDescent="0.45">
      <c r="A88" s="258"/>
      <c r="B88" s="292" t="s">
        <v>328</v>
      </c>
      <c r="C88" s="422" t="s">
        <v>813</v>
      </c>
      <c r="D88" s="422"/>
      <c r="E88" s="422"/>
      <c r="F88" s="422"/>
      <c r="G88" s="422"/>
      <c r="H88" s="422"/>
      <c r="I88" s="422"/>
      <c r="J88" s="422"/>
      <c r="K88" s="422"/>
      <c r="L88" s="422"/>
      <c r="M88" s="422"/>
      <c r="N88" s="422"/>
      <c r="O88" s="422"/>
      <c r="P88" s="422"/>
      <c r="Q88" s="422"/>
      <c r="R88" s="422"/>
      <c r="S88" s="422"/>
      <c r="T88" s="422"/>
      <c r="U88" s="422"/>
      <c r="V88" s="422"/>
      <c r="W88" s="422"/>
      <c r="X88" s="422"/>
      <c r="Y88" s="403"/>
      <c r="Z88" s="403"/>
      <c r="AA88" s="404"/>
    </row>
    <row r="89" spans="1:27" ht="51" customHeight="1" thickBot="1" x14ac:dyDescent="0.5">
      <c r="A89" s="258"/>
      <c r="B89" s="290" t="s">
        <v>354</v>
      </c>
      <c r="C89" s="427" t="s">
        <v>814</v>
      </c>
      <c r="D89" s="427"/>
      <c r="E89" s="427"/>
      <c r="F89" s="427"/>
      <c r="G89" s="427"/>
      <c r="H89" s="427"/>
      <c r="I89" s="427"/>
      <c r="J89" s="427"/>
      <c r="K89" s="427"/>
      <c r="L89" s="427"/>
      <c r="M89" s="427"/>
      <c r="N89" s="427"/>
      <c r="O89" s="427"/>
      <c r="P89" s="427"/>
      <c r="Q89" s="427"/>
      <c r="R89" s="427"/>
      <c r="S89" s="427"/>
      <c r="T89" s="427"/>
      <c r="U89" s="427"/>
      <c r="V89" s="427"/>
      <c r="W89" s="427"/>
      <c r="X89" s="427"/>
      <c r="Y89" s="414"/>
      <c r="Z89" s="414"/>
      <c r="AA89" s="415"/>
    </row>
    <row r="90" spans="1:27" ht="20.25" customHeight="1" thickBot="1" x14ac:dyDescent="0.5">
      <c r="A90" s="234" t="s">
        <v>628</v>
      </c>
      <c r="B90" s="232"/>
      <c r="C90" s="274"/>
      <c r="D90" s="273"/>
      <c r="E90" s="273"/>
      <c r="F90" s="273"/>
      <c r="G90" s="273"/>
      <c r="H90" s="273"/>
      <c r="I90" s="273"/>
      <c r="J90" s="273"/>
      <c r="K90" s="273"/>
      <c r="L90" s="273"/>
      <c r="M90" s="273"/>
      <c r="N90" s="273"/>
      <c r="O90" s="273"/>
      <c r="P90" s="273"/>
      <c r="Q90" s="273"/>
      <c r="R90" s="273"/>
      <c r="S90" s="273"/>
      <c r="T90" s="273"/>
      <c r="U90" s="273"/>
      <c r="V90" s="273"/>
      <c r="W90" s="273"/>
      <c r="X90" s="273"/>
      <c r="Y90" s="245"/>
      <c r="Z90" s="245"/>
      <c r="AA90" s="245"/>
    </row>
    <row r="91" spans="1:27" ht="68.25" customHeight="1" thickBot="1" x14ac:dyDescent="0.5">
      <c r="A91" s="257"/>
      <c r="B91" s="298" t="s">
        <v>365</v>
      </c>
      <c r="C91" s="444" t="s">
        <v>627</v>
      </c>
      <c r="D91" s="444"/>
      <c r="E91" s="444"/>
      <c r="F91" s="444"/>
      <c r="G91" s="444"/>
      <c r="H91" s="444"/>
      <c r="I91" s="444"/>
      <c r="J91" s="444"/>
      <c r="K91" s="444"/>
      <c r="L91" s="444"/>
      <c r="M91" s="444"/>
      <c r="N91" s="444"/>
      <c r="O91" s="444"/>
      <c r="P91" s="444"/>
      <c r="Q91" s="444"/>
      <c r="R91" s="444"/>
      <c r="S91" s="444"/>
      <c r="T91" s="444"/>
      <c r="U91" s="444"/>
      <c r="V91" s="444"/>
      <c r="W91" s="444"/>
      <c r="X91" s="444"/>
      <c r="Y91" s="399"/>
      <c r="Z91" s="399"/>
      <c r="AA91" s="400"/>
    </row>
    <row r="92" spans="1:27" ht="20.25" customHeight="1" thickBot="1" x14ac:dyDescent="0.5">
      <c r="A92" s="234" t="s">
        <v>626</v>
      </c>
      <c r="B92" s="232"/>
      <c r="C92" s="274"/>
      <c r="D92" s="273"/>
      <c r="E92" s="273"/>
      <c r="F92" s="273"/>
      <c r="G92" s="273"/>
      <c r="H92" s="273"/>
      <c r="I92" s="273"/>
      <c r="J92" s="273"/>
      <c r="K92" s="273"/>
      <c r="L92" s="273"/>
      <c r="M92" s="273"/>
      <c r="N92" s="273"/>
      <c r="O92" s="273"/>
      <c r="P92" s="273"/>
      <c r="Q92" s="273"/>
      <c r="R92" s="273"/>
      <c r="S92" s="273"/>
      <c r="T92" s="273"/>
      <c r="U92" s="273"/>
      <c r="V92" s="273"/>
      <c r="W92" s="273"/>
      <c r="X92" s="273"/>
      <c r="Y92" s="245"/>
      <c r="Z92" s="245"/>
      <c r="AA92" s="245"/>
    </row>
    <row r="93" spans="1:27" ht="55.5" customHeight="1" x14ac:dyDescent="0.45">
      <c r="A93" s="257"/>
      <c r="B93" s="299" t="s">
        <v>365</v>
      </c>
      <c r="C93" s="453" t="s">
        <v>625</v>
      </c>
      <c r="D93" s="453"/>
      <c r="E93" s="453"/>
      <c r="F93" s="453"/>
      <c r="G93" s="453"/>
      <c r="H93" s="453"/>
      <c r="I93" s="453"/>
      <c r="J93" s="453"/>
      <c r="K93" s="453"/>
      <c r="L93" s="453"/>
      <c r="M93" s="453"/>
      <c r="N93" s="453"/>
      <c r="O93" s="453"/>
      <c r="P93" s="453"/>
      <c r="Q93" s="453"/>
      <c r="R93" s="453"/>
      <c r="S93" s="453"/>
      <c r="T93" s="453"/>
      <c r="U93" s="453"/>
      <c r="V93" s="453"/>
      <c r="W93" s="453"/>
      <c r="X93" s="453"/>
      <c r="Y93" s="403"/>
      <c r="Z93" s="403"/>
      <c r="AA93" s="404"/>
    </row>
    <row r="94" spans="1:27" ht="39" customHeight="1" x14ac:dyDescent="0.45">
      <c r="A94" s="257"/>
      <c r="B94" s="300" t="s">
        <v>342</v>
      </c>
      <c r="C94" s="421" t="s">
        <v>624</v>
      </c>
      <c r="D94" s="421"/>
      <c r="E94" s="421"/>
      <c r="F94" s="421"/>
      <c r="G94" s="421"/>
      <c r="H94" s="421"/>
      <c r="I94" s="421"/>
      <c r="J94" s="421"/>
      <c r="K94" s="421"/>
      <c r="L94" s="421"/>
      <c r="M94" s="421"/>
      <c r="N94" s="421"/>
      <c r="O94" s="421"/>
      <c r="P94" s="421"/>
      <c r="Q94" s="421"/>
      <c r="R94" s="421"/>
      <c r="S94" s="421"/>
      <c r="T94" s="421"/>
      <c r="U94" s="421"/>
      <c r="V94" s="421"/>
      <c r="W94" s="421"/>
      <c r="X94" s="421"/>
      <c r="Y94" s="412"/>
      <c r="Z94" s="412"/>
      <c r="AA94" s="413"/>
    </row>
    <row r="95" spans="1:27" ht="55.5" customHeight="1" thickBot="1" x14ac:dyDescent="0.5">
      <c r="A95" s="257"/>
      <c r="B95" s="297" t="s">
        <v>377</v>
      </c>
      <c r="C95" s="448" t="s">
        <v>623</v>
      </c>
      <c r="D95" s="448"/>
      <c r="E95" s="448"/>
      <c r="F95" s="448"/>
      <c r="G95" s="448"/>
      <c r="H95" s="448"/>
      <c r="I95" s="448"/>
      <c r="J95" s="448"/>
      <c r="K95" s="448"/>
      <c r="L95" s="448"/>
      <c r="M95" s="448"/>
      <c r="N95" s="448"/>
      <c r="O95" s="448"/>
      <c r="P95" s="448"/>
      <c r="Q95" s="448"/>
      <c r="R95" s="448"/>
      <c r="S95" s="448"/>
      <c r="T95" s="448"/>
      <c r="U95" s="448"/>
      <c r="V95" s="448"/>
      <c r="W95" s="448"/>
      <c r="X95" s="448"/>
      <c r="Y95" s="414"/>
      <c r="Z95" s="414"/>
      <c r="AA95" s="415"/>
    </row>
    <row r="96" spans="1:27" s="263" customFormat="1" ht="20.25" customHeight="1" thickBot="1" x14ac:dyDescent="0.5">
      <c r="A96" s="260" t="s">
        <v>622</v>
      </c>
      <c r="B96" s="260"/>
      <c r="C96" s="261"/>
      <c r="D96" s="261"/>
      <c r="E96" s="261"/>
      <c r="F96" s="261"/>
      <c r="G96" s="261"/>
      <c r="H96" s="261"/>
      <c r="I96" s="261"/>
      <c r="J96" s="260"/>
      <c r="K96" s="260"/>
      <c r="L96" s="260"/>
      <c r="M96" s="260"/>
      <c r="N96" s="260"/>
      <c r="O96" s="260"/>
      <c r="P96" s="260"/>
      <c r="Q96" s="260"/>
      <c r="R96" s="260"/>
      <c r="S96" s="262"/>
      <c r="T96" s="262"/>
      <c r="U96" s="262"/>
      <c r="V96" s="262"/>
      <c r="W96" s="262"/>
      <c r="X96" s="262"/>
      <c r="Y96" s="262"/>
      <c r="Z96" s="262"/>
      <c r="AA96" s="262"/>
    </row>
    <row r="97" spans="1:32" s="263" customFormat="1" ht="52.5" customHeight="1" x14ac:dyDescent="0.45">
      <c r="A97" s="262"/>
      <c r="B97" s="295" t="s">
        <v>328</v>
      </c>
      <c r="C97" s="547" t="s">
        <v>621</v>
      </c>
      <c r="D97" s="547"/>
      <c r="E97" s="547"/>
      <c r="F97" s="547"/>
      <c r="G97" s="547"/>
      <c r="H97" s="547"/>
      <c r="I97" s="547"/>
      <c r="J97" s="547"/>
      <c r="K97" s="547"/>
      <c r="L97" s="547"/>
      <c r="M97" s="547"/>
      <c r="N97" s="547"/>
      <c r="O97" s="547"/>
      <c r="P97" s="547"/>
      <c r="Q97" s="547"/>
      <c r="R97" s="547"/>
      <c r="S97" s="547"/>
      <c r="T97" s="547"/>
      <c r="U97" s="547"/>
      <c r="V97" s="547"/>
      <c r="W97" s="547"/>
      <c r="X97" s="547"/>
      <c r="Y97" s="403"/>
      <c r="Z97" s="403"/>
      <c r="AA97" s="404"/>
    </row>
    <row r="98" spans="1:32" s="263" customFormat="1" ht="33" customHeight="1" x14ac:dyDescent="0.45">
      <c r="A98" s="262"/>
      <c r="B98" s="301" t="s">
        <v>354</v>
      </c>
      <c r="C98" s="439" t="s">
        <v>782</v>
      </c>
      <c r="D98" s="439"/>
      <c r="E98" s="439"/>
      <c r="F98" s="439"/>
      <c r="G98" s="439"/>
      <c r="H98" s="439"/>
      <c r="I98" s="439"/>
      <c r="J98" s="439"/>
      <c r="K98" s="439"/>
      <c r="L98" s="439"/>
      <c r="M98" s="439"/>
      <c r="N98" s="439"/>
      <c r="O98" s="439"/>
      <c r="P98" s="439"/>
      <c r="Q98" s="439"/>
      <c r="R98" s="439"/>
      <c r="S98" s="439"/>
      <c r="T98" s="439"/>
      <c r="U98" s="439"/>
      <c r="V98" s="439"/>
      <c r="W98" s="439"/>
      <c r="X98" s="439"/>
      <c r="Y98" s="412"/>
      <c r="Z98" s="412"/>
      <c r="AA98" s="413"/>
    </row>
    <row r="99" spans="1:32" s="263" customFormat="1" ht="50.25" customHeight="1" x14ac:dyDescent="0.45">
      <c r="A99" s="262"/>
      <c r="B99" s="301" t="s">
        <v>353</v>
      </c>
      <c r="C99" s="439" t="s">
        <v>783</v>
      </c>
      <c r="D99" s="439"/>
      <c r="E99" s="439"/>
      <c r="F99" s="439"/>
      <c r="G99" s="439"/>
      <c r="H99" s="439"/>
      <c r="I99" s="439"/>
      <c r="J99" s="439"/>
      <c r="K99" s="439"/>
      <c r="L99" s="439"/>
      <c r="M99" s="439"/>
      <c r="N99" s="439"/>
      <c r="O99" s="439"/>
      <c r="P99" s="439"/>
      <c r="Q99" s="439"/>
      <c r="R99" s="439"/>
      <c r="S99" s="439"/>
      <c r="T99" s="439"/>
      <c r="U99" s="439"/>
      <c r="V99" s="439"/>
      <c r="W99" s="439"/>
      <c r="X99" s="439"/>
      <c r="Y99" s="412"/>
      <c r="Z99" s="412"/>
      <c r="AA99" s="413"/>
    </row>
    <row r="100" spans="1:32" s="262" customFormat="1" ht="47.25" customHeight="1" x14ac:dyDescent="0.45">
      <c r="B100" s="301" t="s">
        <v>352</v>
      </c>
      <c r="C100" s="439" t="s">
        <v>620</v>
      </c>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12"/>
      <c r="Z100" s="412"/>
      <c r="AA100" s="413"/>
      <c r="AB100" s="263"/>
      <c r="AC100" s="263"/>
      <c r="AD100" s="263"/>
      <c r="AE100" s="263"/>
      <c r="AF100" s="263"/>
    </row>
    <row r="101" spans="1:32" s="262" customFormat="1" ht="33" customHeight="1" x14ac:dyDescent="0.45">
      <c r="B101" s="301" t="s">
        <v>351</v>
      </c>
      <c r="C101" s="479" t="s">
        <v>619</v>
      </c>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12"/>
      <c r="Z101" s="412"/>
      <c r="AA101" s="413"/>
      <c r="AB101" s="263"/>
      <c r="AC101" s="263"/>
      <c r="AD101" s="263"/>
      <c r="AE101" s="263"/>
      <c r="AF101" s="263"/>
    </row>
    <row r="102" spans="1:32" s="262" customFormat="1" ht="33" customHeight="1" x14ac:dyDescent="0.45">
      <c r="B102" s="301" t="s">
        <v>350</v>
      </c>
      <c r="C102" s="432" t="s">
        <v>618</v>
      </c>
      <c r="D102" s="433"/>
      <c r="E102" s="433"/>
      <c r="F102" s="433"/>
      <c r="G102" s="433"/>
      <c r="H102" s="433"/>
      <c r="I102" s="433"/>
      <c r="J102" s="433"/>
      <c r="K102" s="433"/>
      <c r="L102" s="433"/>
      <c r="M102" s="433"/>
      <c r="N102" s="433"/>
      <c r="O102" s="433"/>
      <c r="P102" s="433"/>
      <c r="Q102" s="433"/>
      <c r="R102" s="433"/>
      <c r="S102" s="433"/>
      <c r="T102" s="433"/>
      <c r="U102" s="433"/>
      <c r="V102" s="433"/>
      <c r="W102" s="433"/>
      <c r="X102" s="434"/>
      <c r="Y102" s="412"/>
      <c r="Z102" s="412"/>
      <c r="AA102" s="413"/>
      <c r="AB102" s="263"/>
      <c r="AC102" s="263"/>
      <c r="AD102" s="263"/>
      <c r="AE102" s="263"/>
      <c r="AF102" s="263"/>
    </row>
    <row r="103" spans="1:32" s="262" customFormat="1" ht="60" customHeight="1" x14ac:dyDescent="0.45">
      <c r="A103" s="268"/>
      <c r="B103" s="301" t="s">
        <v>349</v>
      </c>
      <c r="C103" s="439" t="s">
        <v>617</v>
      </c>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12"/>
      <c r="Z103" s="412"/>
      <c r="AA103" s="413"/>
      <c r="AB103" s="263"/>
      <c r="AC103" s="263"/>
      <c r="AD103" s="263"/>
      <c r="AE103" s="263"/>
      <c r="AF103" s="263"/>
    </row>
    <row r="104" spans="1:32" s="262" customFormat="1" ht="33" customHeight="1" x14ac:dyDescent="0.45">
      <c r="A104" s="268"/>
      <c r="B104" s="301" t="s">
        <v>348</v>
      </c>
      <c r="C104" s="439" t="s">
        <v>616</v>
      </c>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12"/>
      <c r="Z104" s="412"/>
      <c r="AA104" s="413"/>
      <c r="AB104" s="263"/>
      <c r="AC104" s="263"/>
      <c r="AD104" s="263"/>
      <c r="AE104" s="263"/>
      <c r="AF104" s="263"/>
    </row>
    <row r="105" spans="1:32" s="262" customFormat="1" ht="33" customHeight="1" x14ac:dyDescent="0.45">
      <c r="A105" s="268"/>
      <c r="B105" s="301" t="s">
        <v>347</v>
      </c>
      <c r="C105" s="439" t="s">
        <v>615</v>
      </c>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12"/>
      <c r="Z105" s="412"/>
      <c r="AA105" s="413"/>
      <c r="AB105" s="263"/>
      <c r="AC105" s="263"/>
      <c r="AD105" s="263"/>
      <c r="AE105" s="263"/>
      <c r="AF105" s="263"/>
    </row>
    <row r="106" spans="1:32" s="262" customFormat="1" ht="33" customHeight="1" x14ac:dyDescent="0.45">
      <c r="A106" s="268"/>
      <c r="B106" s="301" t="s">
        <v>359</v>
      </c>
      <c r="C106" s="439" t="s">
        <v>614</v>
      </c>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12"/>
      <c r="Z106" s="412"/>
      <c r="AA106" s="413"/>
      <c r="AB106" s="263"/>
      <c r="AC106" s="263"/>
      <c r="AD106" s="263"/>
      <c r="AE106" s="263"/>
      <c r="AF106" s="263"/>
    </row>
    <row r="107" spans="1:32" s="262" customFormat="1" ht="33" customHeight="1" x14ac:dyDescent="0.45">
      <c r="A107" s="268"/>
      <c r="B107" s="301" t="s">
        <v>358</v>
      </c>
      <c r="C107" s="439" t="s">
        <v>613</v>
      </c>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12"/>
      <c r="Z107" s="412"/>
      <c r="AA107" s="413"/>
      <c r="AB107" s="263"/>
      <c r="AC107" s="263"/>
      <c r="AD107" s="263"/>
      <c r="AE107" s="263"/>
      <c r="AF107" s="263"/>
    </row>
    <row r="108" spans="1:32" s="262" customFormat="1" ht="33" customHeight="1" x14ac:dyDescent="0.45">
      <c r="A108" s="268"/>
      <c r="B108" s="301" t="s">
        <v>357</v>
      </c>
      <c r="C108" s="439" t="s">
        <v>612</v>
      </c>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12"/>
      <c r="Z108" s="412"/>
      <c r="AA108" s="413"/>
      <c r="AB108" s="263"/>
      <c r="AC108" s="263"/>
      <c r="AD108" s="263"/>
      <c r="AE108" s="263"/>
      <c r="AF108" s="263"/>
    </row>
    <row r="109" spans="1:32" s="271" customFormat="1" ht="46.5" customHeight="1" x14ac:dyDescent="0.45">
      <c r="A109" s="268"/>
      <c r="B109" s="302" t="s">
        <v>356</v>
      </c>
      <c r="C109" s="439" t="s">
        <v>784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12"/>
      <c r="Z109" s="412"/>
      <c r="AA109" s="413"/>
      <c r="AB109" s="262"/>
      <c r="AC109" s="262"/>
      <c r="AD109" s="262"/>
      <c r="AE109" s="262"/>
      <c r="AF109" s="262"/>
    </row>
    <row r="110" spans="1:32" s="271" customFormat="1" ht="33" customHeight="1" x14ac:dyDescent="0.45">
      <c r="A110" s="262"/>
      <c r="B110" s="302" t="s">
        <v>355</v>
      </c>
      <c r="C110" s="439" t="s">
        <v>611</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12"/>
      <c r="Z110" s="412"/>
      <c r="AA110" s="413"/>
      <c r="AB110" s="262"/>
      <c r="AC110" s="262"/>
      <c r="AD110" s="262"/>
      <c r="AE110" s="262"/>
      <c r="AF110" s="262"/>
    </row>
    <row r="111" spans="1:32" s="275" customFormat="1" ht="35.25" customHeight="1" thickBot="1" x14ac:dyDescent="0.5">
      <c r="A111" s="262"/>
      <c r="B111" s="303" t="s">
        <v>610</v>
      </c>
      <c r="C111" s="440" t="s">
        <v>609</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14"/>
      <c r="Z111" s="414"/>
      <c r="AA111" s="415"/>
      <c r="AB111" s="262"/>
      <c r="AC111" s="262"/>
      <c r="AD111" s="262"/>
      <c r="AE111" s="262"/>
      <c r="AF111" s="262"/>
    </row>
    <row r="112" spans="1:32" ht="20.25" customHeight="1" thickBot="1" x14ac:dyDescent="0.5">
      <c r="A112" s="251" t="s">
        <v>608</v>
      </c>
      <c r="B112" s="251"/>
      <c r="C112" s="258"/>
      <c r="D112" s="258"/>
      <c r="E112" s="258"/>
      <c r="F112" s="258"/>
      <c r="G112" s="258"/>
      <c r="H112" s="258"/>
      <c r="I112" s="258"/>
      <c r="J112" s="251"/>
      <c r="K112" s="251"/>
      <c r="L112" s="251"/>
      <c r="M112" s="251"/>
      <c r="N112" s="251"/>
      <c r="O112" s="251"/>
      <c r="P112" s="251"/>
      <c r="Q112" s="251"/>
      <c r="R112" s="251"/>
      <c r="S112" s="259"/>
      <c r="T112" s="259"/>
      <c r="U112" s="259"/>
      <c r="V112" s="259"/>
      <c r="W112" s="259"/>
      <c r="X112" s="259"/>
      <c r="Y112" s="259"/>
      <c r="Z112" s="259"/>
      <c r="AA112" s="259"/>
    </row>
    <row r="113" spans="1:27" ht="39.75" customHeight="1" x14ac:dyDescent="0.45">
      <c r="A113" s="258"/>
      <c r="B113" s="292" t="s">
        <v>328</v>
      </c>
      <c r="C113" s="422" t="s">
        <v>607</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03"/>
      <c r="Z113" s="403"/>
      <c r="AA113" s="404"/>
    </row>
    <row r="114" spans="1:27" ht="39.75" customHeight="1" x14ac:dyDescent="0.45">
      <c r="A114" s="259"/>
      <c r="B114" s="293" t="s">
        <v>354</v>
      </c>
      <c r="C114" s="416" t="s">
        <v>815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2"/>
      <c r="Z114" s="412"/>
      <c r="AA114" s="413"/>
    </row>
    <row r="115" spans="1:27" ht="49.5" customHeight="1" x14ac:dyDescent="0.45">
      <c r="A115" s="259"/>
      <c r="B115" s="293" t="s">
        <v>353</v>
      </c>
      <c r="C115" s="416" t="s">
        <v>606</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2"/>
      <c r="Z115" s="412"/>
      <c r="AA115" s="413"/>
    </row>
    <row r="116" spans="1:27" ht="49.5" customHeight="1" x14ac:dyDescent="0.45">
      <c r="A116" s="259"/>
      <c r="B116" s="293" t="s">
        <v>352</v>
      </c>
      <c r="C116" s="416" t="s">
        <v>816</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2"/>
      <c r="Z116" s="412"/>
      <c r="AA116" s="413"/>
    </row>
    <row r="117" spans="1:27" ht="49.5" customHeight="1" x14ac:dyDescent="0.45">
      <c r="A117" s="259"/>
      <c r="B117" s="293" t="s">
        <v>351</v>
      </c>
      <c r="C117" s="416" t="s">
        <v>605</v>
      </c>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2"/>
      <c r="Z117" s="412"/>
      <c r="AA117" s="413"/>
    </row>
    <row r="118" spans="1:27" ht="49.5" customHeight="1" x14ac:dyDescent="0.45">
      <c r="A118" s="259"/>
      <c r="B118" s="293" t="s">
        <v>350</v>
      </c>
      <c r="C118" s="416" t="s">
        <v>817</v>
      </c>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2"/>
      <c r="Z118" s="412"/>
      <c r="AA118" s="413"/>
    </row>
    <row r="119" spans="1:27" ht="66" customHeight="1" thickBot="1" x14ac:dyDescent="0.5">
      <c r="A119" s="259"/>
      <c r="B119" s="290" t="s">
        <v>349</v>
      </c>
      <c r="C119" s="427" t="s">
        <v>604</v>
      </c>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14"/>
      <c r="Z119" s="414"/>
      <c r="AA119" s="415"/>
    </row>
    <row r="120" spans="1:27" ht="20.25" customHeight="1" thickBot="1" x14ac:dyDescent="0.5">
      <c r="A120" s="251" t="s">
        <v>603</v>
      </c>
      <c r="B120" s="251"/>
      <c r="C120" s="258"/>
      <c r="D120" s="258"/>
      <c r="E120" s="258"/>
      <c r="F120" s="258"/>
      <c r="G120" s="258"/>
      <c r="H120" s="258"/>
      <c r="I120" s="258"/>
      <c r="J120" s="251"/>
      <c r="K120" s="251"/>
      <c r="L120" s="251"/>
      <c r="M120" s="251"/>
      <c r="N120" s="251"/>
      <c r="O120" s="251"/>
      <c r="P120" s="251"/>
      <c r="Q120" s="251"/>
      <c r="R120" s="251"/>
      <c r="S120" s="259"/>
      <c r="T120" s="259"/>
      <c r="U120" s="259"/>
      <c r="V120" s="259"/>
      <c r="W120" s="259"/>
      <c r="X120" s="259"/>
      <c r="Y120" s="259"/>
      <c r="Z120" s="259"/>
      <c r="AA120" s="259"/>
    </row>
    <row r="121" spans="1:27" ht="60.75" customHeight="1" x14ac:dyDescent="0.45">
      <c r="A121" s="259"/>
      <c r="B121" s="292" t="s">
        <v>328</v>
      </c>
      <c r="C121" s="478" t="s">
        <v>818</v>
      </c>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03"/>
      <c r="Z121" s="403"/>
      <c r="AA121" s="404"/>
    </row>
    <row r="122" spans="1:27" ht="51" customHeight="1" x14ac:dyDescent="0.45">
      <c r="A122" s="259"/>
      <c r="B122" s="293" t="s">
        <v>354</v>
      </c>
      <c r="C122" s="446" t="s">
        <v>819</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12"/>
      <c r="Z122" s="412"/>
      <c r="AA122" s="413"/>
    </row>
    <row r="123" spans="1:27" ht="51" customHeight="1" thickBot="1" x14ac:dyDescent="0.5">
      <c r="A123" s="259"/>
      <c r="B123" s="290" t="s">
        <v>353</v>
      </c>
      <c r="C123" s="427" t="s">
        <v>602</v>
      </c>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14"/>
      <c r="Z123" s="414"/>
      <c r="AA123" s="415"/>
    </row>
    <row r="124" spans="1:27" ht="20.25" customHeight="1" thickBot="1" x14ac:dyDescent="0.5">
      <c r="A124" s="251" t="s">
        <v>601</v>
      </c>
      <c r="B124" s="251"/>
      <c r="C124" s="258"/>
      <c r="D124" s="258"/>
      <c r="E124" s="258"/>
      <c r="F124" s="258"/>
      <c r="G124" s="258"/>
      <c r="H124" s="258"/>
      <c r="I124" s="258"/>
      <c r="J124" s="251"/>
      <c r="K124" s="251"/>
      <c r="L124" s="251"/>
      <c r="M124" s="251"/>
      <c r="N124" s="251"/>
      <c r="O124" s="251"/>
      <c r="P124" s="251"/>
      <c r="Q124" s="251"/>
      <c r="R124" s="251"/>
      <c r="S124" s="259"/>
      <c r="T124" s="259"/>
      <c r="U124" s="259"/>
      <c r="V124" s="259"/>
      <c r="W124" s="259"/>
      <c r="X124" s="259"/>
      <c r="Y124" s="259"/>
      <c r="Z124" s="259"/>
      <c r="AA124" s="259"/>
    </row>
    <row r="125" spans="1:27" ht="39" customHeight="1" x14ac:dyDescent="0.45">
      <c r="A125" s="259"/>
      <c r="B125" s="292" t="s">
        <v>328</v>
      </c>
      <c r="C125" s="422" t="s">
        <v>820</v>
      </c>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03"/>
      <c r="Z125" s="403"/>
      <c r="AA125" s="404"/>
    </row>
    <row r="126" spans="1:27" ht="39" customHeight="1" x14ac:dyDescent="0.45">
      <c r="A126" s="259"/>
      <c r="B126" s="293" t="s">
        <v>354</v>
      </c>
      <c r="C126" s="416" t="s">
        <v>821</v>
      </c>
      <c r="D126" s="416"/>
      <c r="E126" s="416"/>
      <c r="F126" s="416"/>
      <c r="G126" s="416"/>
      <c r="H126" s="416"/>
      <c r="I126" s="416"/>
      <c r="J126" s="416"/>
      <c r="K126" s="416"/>
      <c r="L126" s="416"/>
      <c r="M126" s="416"/>
      <c r="N126" s="416"/>
      <c r="O126" s="416"/>
      <c r="P126" s="416"/>
      <c r="Q126" s="416"/>
      <c r="R126" s="416"/>
      <c r="S126" s="416"/>
      <c r="T126" s="416"/>
      <c r="U126" s="416"/>
      <c r="V126" s="416"/>
      <c r="W126" s="416"/>
      <c r="X126" s="416"/>
      <c r="Y126" s="412"/>
      <c r="Z126" s="412"/>
      <c r="AA126" s="413"/>
    </row>
    <row r="127" spans="1:27" ht="39" customHeight="1" thickBot="1" x14ac:dyDescent="0.5">
      <c r="A127" s="259"/>
      <c r="B127" s="290" t="s">
        <v>353</v>
      </c>
      <c r="C127" s="427" t="s">
        <v>822</v>
      </c>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14"/>
      <c r="Z127" s="414"/>
      <c r="AA127" s="415"/>
    </row>
    <row r="128" spans="1:27" ht="20.25" customHeight="1" thickBot="1" x14ac:dyDescent="0.5">
      <c r="A128" s="234" t="s">
        <v>600</v>
      </c>
      <c r="B128" s="232"/>
      <c r="C128" s="274"/>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45"/>
      <c r="Z128" s="245"/>
      <c r="AA128" s="245"/>
    </row>
    <row r="129" spans="1:27" ht="51.75" customHeight="1" thickBot="1" x14ac:dyDescent="0.5">
      <c r="A129" s="257"/>
      <c r="B129" s="298" t="s">
        <v>365</v>
      </c>
      <c r="C129" s="444" t="s">
        <v>599</v>
      </c>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399"/>
      <c r="Z129" s="399"/>
      <c r="AA129" s="400"/>
    </row>
    <row r="130" spans="1:27" ht="20.25" customHeight="1" thickBot="1" x14ac:dyDescent="0.5">
      <c r="A130" s="251" t="s">
        <v>598</v>
      </c>
      <c r="B130" s="251"/>
      <c r="C130" s="258"/>
      <c r="D130" s="258"/>
      <c r="E130" s="258"/>
      <c r="F130" s="258"/>
      <c r="G130" s="258"/>
      <c r="H130" s="258"/>
      <c r="I130" s="258"/>
      <c r="J130" s="251"/>
      <c r="K130" s="251"/>
      <c r="L130" s="251"/>
      <c r="M130" s="251"/>
      <c r="N130" s="251"/>
      <c r="O130" s="251"/>
      <c r="P130" s="251"/>
      <c r="Q130" s="251"/>
      <c r="R130" s="251"/>
      <c r="S130" s="259"/>
      <c r="T130" s="259"/>
      <c r="U130" s="259"/>
      <c r="V130" s="259"/>
      <c r="W130" s="259"/>
      <c r="X130" s="259"/>
      <c r="Y130" s="259"/>
      <c r="Z130" s="259"/>
      <c r="AA130" s="259"/>
    </row>
    <row r="131" spans="1:27" ht="42" customHeight="1" x14ac:dyDescent="0.45">
      <c r="A131" s="259"/>
      <c r="B131" s="292" t="s">
        <v>328</v>
      </c>
      <c r="C131" s="422" t="s">
        <v>823</v>
      </c>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03"/>
      <c r="Z131" s="403"/>
      <c r="AA131" s="404"/>
    </row>
    <row r="132" spans="1:27" ht="46.5" customHeight="1" x14ac:dyDescent="0.45">
      <c r="A132" s="259"/>
      <c r="B132" s="293" t="s">
        <v>354</v>
      </c>
      <c r="C132" s="416" t="s">
        <v>824</v>
      </c>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2"/>
      <c r="Z132" s="412"/>
      <c r="AA132" s="413"/>
    </row>
    <row r="133" spans="1:27" ht="42" customHeight="1" x14ac:dyDescent="0.45">
      <c r="A133" s="259"/>
      <c r="B133" s="293" t="s">
        <v>353</v>
      </c>
      <c r="C133" s="416" t="s">
        <v>825</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2"/>
      <c r="Z133" s="412"/>
      <c r="AA133" s="413"/>
    </row>
    <row r="134" spans="1:27" ht="31.5" customHeight="1" thickBot="1" x14ac:dyDescent="0.5">
      <c r="A134" s="259"/>
      <c r="B134" s="290" t="s">
        <v>352</v>
      </c>
      <c r="C134" s="449" t="s">
        <v>826</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62"/>
      <c r="Z134" s="463"/>
      <c r="AA134" s="464"/>
    </row>
    <row r="135" spans="1:27" ht="20.25" customHeight="1" thickBot="1" x14ac:dyDescent="0.5">
      <c r="A135" s="251" t="s">
        <v>597</v>
      </c>
      <c r="B135" s="251"/>
      <c r="C135" s="258"/>
      <c r="D135" s="258"/>
      <c r="E135" s="258"/>
      <c r="F135" s="258"/>
      <c r="G135" s="258"/>
      <c r="H135" s="258"/>
      <c r="I135" s="258"/>
      <c r="J135" s="251"/>
      <c r="K135" s="251"/>
      <c r="L135" s="251"/>
      <c r="M135" s="251"/>
      <c r="N135" s="251"/>
      <c r="O135" s="251"/>
      <c r="P135" s="251"/>
      <c r="Q135" s="251"/>
      <c r="R135" s="251"/>
      <c r="S135" s="259"/>
      <c r="T135" s="259"/>
      <c r="U135" s="259"/>
      <c r="V135" s="259"/>
      <c r="W135" s="259"/>
      <c r="X135" s="259"/>
      <c r="Y135" s="259"/>
      <c r="Z135" s="259"/>
      <c r="AA135" s="259"/>
    </row>
    <row r="136" spans="1:27" ht="43.5" customHeight="1" thickBot="1" x14ac:dyDescent="0.5">
      <c r="A136" s="259"/>
      <c r="B136" s="291" t="s">
        <v>328</v>
      </c>
      <c r="C136" s="424" t="s">
        <v>827</v>
      </c>
      <c r="D136" s="425"/>
      <c r="E136" s="425"/>
      <c r="F136" s="425"/>
      <c r="G136" s="425"/>
      <c r="H136" s="425"/>
      <c r="I136" s="425"/>
      <c r="J136" s="425"/>
      <c r="K136" s="425"/>
      <c r="L136" s="425"/>
      <c r="M136" s="425"/>
      <c r="N136" s="425"/>
      <c r="O136" s="425"/>
      <c r="P136" s="425"/>
      <c r="Q136" s="425"/>
      <c r="R136" s="425"/>
      <c r="S136" s="425"/>
      <c r="T136" s="425"/>
      <c r="U136" s="425"/>
      <c r="V136" s="425"/>
      <c r="W136" s="425"/>
      <c r="X136" s="426"/>
      <c r="Y136" s="441"/>
      <c r="Z136" s="442"/>
      <c r="AA136" s="443"/>
    </row>
    <row r="137" spans="1:27" ht="20.25" customHeight="1" thickBot="1" x14ac:dyDescent="0.5">
      <c r="A137" s="234" t="s">
        <v>785</v>
      </c>
      <c r="B137" s="232"/>
      <c r="C137" s="274"/>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45"/>
      <c r="Z137" s="245"/>
      <c r="AA137" s="245"/>
    </row>
    <row r="138" spans="1:27" ht="52.5" customHeight="1" thickBot="1" x14ac:dyDescent="0.5">
      <c r="A138" s="257"/>
      <c r="B138" s="298" t="s">
        <v>365</v>
      </c>
      <c r="C138" s="444" t="s">
        <v>786</v>
      </c>
      <c r="D138" s="444"/>
      <c r="E138" s="444"/>
      <c r="F138" s="444"/>
      <c r="G138" s="444"/>
      <c r="H138" s="444"/>
      <c r="I138" s="444"/>
      <c r="J138" s="444"/>
      <c r="K138" s="444"/>
      <c r="L138" s="444"/>
      <c r="M138" s="444"/>
      <c r="N138" s="444"/>
      <c r="O138" s="444"/>
      <c r="P138" s="444"/>
      <c r="Q138" s="444"/>
      <c r="R138" s="444"/>
      <c r="S138" s="444"/>
      <c r="T138" s="444"/>
      <c r="U138" s="444"/>
      <c r="V138" s="444"/>
      <c r="W138" s="444"/>
      <c r="X138" s="444"/>
      <c r="Y138" s="441"/>
      <c r="Z138" s="442"/>
      <c r="AA138" s="443"/>
    </row>
    <row r="139" spans="1:27" ht="20.25" customHeight="1" thickBot="1" x14ac:dyDescent="0.5">
      <c r="A139" s="234" t="s">
        <v>787</v>
      </c>
      <c r="B139" s="232"/>
      <c r="C139" s="274"/>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45"/>
      <c r="Z139" s="245"/>
      <c r="AA139" s="245"/>
    </row>
    <row r="140" spans="1:27" ht="52.5" customHeight="1" thickBot="1" x14ac:dyDescent="0.5">
      <c r="A140" s="234"/>
      <c r="B140" s="298" t="s">
        <v>365</v>
      </c>
      <c r="C140" s="444" t="s">
        <v>596</v>
      </c>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1"/>
      <c r="Z140" s="442"/>
      <c r="AA140" s="443"/>
    </row>
    <row r="141" spans="1:27" ht="20.25" customHeight="1" thickBot="1" x14ac:dyDescent="0.5">
      <c r="A141" s="251" t="s">
        <v>595</v>
      </c>
      <c r="B141" s="251"/>
      <c r="C141" s="258"/>
      <c r="D141" s="258"/>
      <c r="E141" s="258"/>
      <c r="F141" s="258"/>
      <c r="G141" s="258"/>
      <c r="H141" s="258"/>
      <c r="I141" s="258"/>
      <c r="J141" s="251"/>
      <c r="K141" s="251"/>
      <c r="L141" s="251"/>
      <c r="M141" s="251"/>
      <c r="N141" s="251"/>
      <c r="O141" s="251"/>
      <c r="P141" s="251"/>
      <c r="Q141" s="251"/>
      <c r="R141" s="251"/>
      <c r="S141" s="259"/>
      <c r="T141" s="259"/>
      <c r="U141" s="259"/>
      <c r="V141" s="259"/>
      <c r="W141" s="259"/>
      <c r="X141" s="259"/>
      <c r="Y141" s="259"/>
      <c r="Z141" s="259"/>
      <c r="AA141" s="259"/>
    </row>
    <row r="142" spans="1:27" ht="43.5" customHeight="1" thickBot="1" x14ac:dyDescent="0.5">
      <c r="A142" s="259"/>
      <c r="B142" s="291" t="s">
        <v>328</v>
      </c>
      <c r="C142" s="424" t="s">
        <v>828</v>
      </c>
      <c r="D142" s="425"/>
      <c r="E142" s="425"/>
      <c r="F142" s="425"/>
      <c r="G142" s="425"/>
      <c r="H142" s="425"/>
      <c r="I142" s="425"/>
      <c r="J142" s="425"/>
      <c r="K142" s="425"/>
      <c r="L142" s="425"/>
      <c r="M142" s="425"/>
      <c r="N142" s="425"/>
      <c r="O142" s="425"/>
      <c r="P142" s="425"/>
      <c r="Q142" s="425"/>
      <c r="R142" s="425"/>
      <c r="S142" s="425"/>
      <c r="T142" s="425"/>
      <c r="U142" s="425"/>
      <c r="V142" s="425"/>
      <c r="W142" s="425"/>
      <c r="X142" s="426"/>
      <c r="Y142" s="441"/>
      <c r="Z142" s="442"/>
      <c r="AA142" s="443"/>
    </row>
    <row r="143" spans="1:27" ht="20.25" customHeight="1" thickBot="1" x14ac:dyDescent="0.5">
      <c r="A143" s="251" t="s">
        <v>829</v>
      </c>
      <c r="B143" s="251"/>
      <c r="C143" s="258"/>
      <c r="D143" s="258"/>
      <c r="E143" s="258"/>
      <c r="F143" s="258"/>
      <c r="G143" s="258"/>
      <c r="H143" s="258"/>
      <c r="I143" s="258"/>
      <c r="J143" s="251"/>
      <c r="K143" s="251"/>
      <c r="L143" s="251"/>
      <c r="M143" s="251"/>
      <c r="N143" s="251"/>
      <c r="O143" s="251"/>
      <c r="P143" s="251"/>
      <c r="Q143" s="251"/>
      <c r="R143" s="251"/>
      <c r="S143" s="259"/>
      <c r="T143" s="259"/>
      <c r="U143" s="259"/>
      <c r="V143" s="259"/>
      <c r="W143" s="259"/>
      <c r="X143" s="259"/>
      <c r="Y143" s="259"/>
      <c r="Z143" s="259"/>
      <c r="AA143" s="259"/>
    </row>
    <row r="144" spans="1:27" ht="81.75" customHeight="1" thickBot="1" x14ac:dyDescent="0.5">
      <c r="A144" s="251"/>
      <c r="B144" s="291" t="s">
        <v>328</v>
      </c>
      <c r="C144" s="423" t="s">
        <v>830</v>
      </c>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399"/>
      <c r="Z144" s="399"/>
      <c r="AA144" s="400"/>
    </row>
    <row r="145" spans="1:28" ht="20.25" customHeight="1" thickBot="1" x14ac:dyDescent="0.5">
      <c r="A145" s="234" t="s">
        <v>594</v>
      </c>
      <c r="B145" s="232"/>
      <c r="C145" s="274"/>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45"/>
      <c r="Z145" s="245"/>
      <c r="AA145" s="245"/>
    </row>
    <row r="146" spans="1:28" ht="81.75" customHeight="1" thickBot="1" x14ac:dyDescent="0.5">
      <c r="A146" s="257"/>
      <c r="B146" s="298" t="s">
        <v>365</v>
      </c>
      <c r="C146" s="444" t="s">
        <v>593</v>
      </c>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399"/>
      <c r="Z146" s="399"/>
      <c r="AA146" s="400"/>
    </row>
    <row r="147" spans="1:28" ht="20.25" customHeight="1" thickBot="1" x14ac:dyDescent="0.5">
      <c r="A147" s="224" t="s">
        <v>592</v>
      </c>
      <c r="C147" s="257"/>
      <c r="D147" s="257"/>
      <c r="E147" s="257"/>
      <c r="F147" s="257"/>
      <c r="G147" s="257"/>
      <c r="H147" s="257"/>
      <c r="I147" s="257"/>
      <c r="Y147" s="245"/>
      <c r="Z147" s="245"/>
      <c r="AA147" s="245"/>
    </row>
    <row r="148" spans="1:28" ht="61.8" customHeight="1" thickBot="1" x14ac:dyDescent="0.5">
      <c r="A148" s="223"/>
      <c r="B148" s="298" t="s">
        <v>328</v>
      </c>
      <c r="C148" s="444" t="s">
        <v>788</v>
      </c>
      <c r="D148" s="445"/>
      <c r="E148" s="445"/>
      <c r="F148" s="445"/>
      <c r="G148" s="445"/>
      <c r="H148" s="445"/>
      <c r="I148" s="445"/>
      <c r="J148" s="445"/>
      <c r="K148" s="445"/>
      <c r="L148" s="445"/>
      <c r="M148" s="445"/>
      <c r="N148" s="445"/>
      <c r="O148" s="445"/>
      <c r="P148" s="445"/>
      <c r="Q148" s="445"/>
      <c r="R148" s="445"/>
      <c r="S148" s="445"/>
      <c r="T148" s="445"/>
      <c r="U148" s="445"/>
      <c r="V148" s="445"/>
      <c r="W148" s="445"/>
      <c r="X148" s="445"/>
      <c r="Y148" s="399"/>
      <c r="Z148" s="399"/>
      <c r="AA148" s="400"/>
    </row>
    <row r="149" spans="1:28" ht="54" customHeight="1" thickBot="1" x14ac:dyDescent="0.5">
      <c r="A149" s="223"/>
      <c r="B149" s="298" t="s">
        <v>354</v>
      </c>
      <c r="C149" s="444" t="s">
        <v>789</v>
      </c>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399"/>
      <c r="Z149" s="399"/>
      <c r="AA149" s="400"/>
    </row>
    <row r="150" spans="1:28" ht="20.25" customHeight="1" thickBot="1" x14ac:dyDescent="0.5">
      <c r="A150" s="251" t="s">
        <v>591</v>
      </c>
      <c r="B150" s="251"/>
      <c r="C150" s="258"/>
      <c r="D150" s="258"/>
      <c r="E150" s="258"/>
      <c r="F150" s="258"/>
      <c r="G150" s="258"/>
      <c r="H150" s="258"/>
      <c r="I150" s="258"/>
      <c r="J150" s="251"/>
      <c r="K150" s="251"/>
      <c r="L150" s="251"/>
      <c r="M150" s="251"/>
      <c r="N150" s="251"/>
      <c r="O150" s="251"/>
      <c r="P150" s="251"/>
      <c r="Q150" s="251"/>
      <c r="R150" s="251"/>
      <c r="S150" s="259"/>
      <c r="T150" s="259"/>
      <c r="U150" s="259"/>
      <c r="V150" s="259"/>
      <c r="W150" s="259"/>
      <c r="X150" s="259"/>
      <c r="Y150" s="259"/>
      <c r="Z150" s="259"/>
      <c r="AA150" s="259"/>
    </row>
    <row r="151" spans="1:28" ht="31.5" customHeight="1" x14ac:dyDescent="0.45">
      <c r="A151" s="259"/>
      <c r="B151" s="292" t="s">
        <v>328</v>
      </c>
      <c r="C151" s="422" t="s">
        <v>590</v>
      </c>
      <c r="D151" s="422"/>
      <c r="E151" s="422"/>
      <c r="F151" s="422"/>
      <c r="G151" s="422"/>
      <c r="H151" s="422"/>
      <c r="I151" s="422"/>
      <c r="J151" s="422"/>
      <c r="K151" s="422"/>
      <c r="L151" s="422"/>
      <c r="M151" s="422"/>
      <c r="N151" s="422"/>
      <c r="O151" s="422"/>
      <c r="P151" s="422"/>
      <c r="Q151" s="422"/>
      <c r="R151" s="422"/>
      <c r="S151" s="422"/>
      <c r="T151" s="422"/>
      <c r="U151" s="422"/>
      <c r="V151" s="422"/>
      <c r="W151" s="422"/>
      <c r="X151" s="422"/>
      <c r="Y151" s="403"/>
      <c r="Z151" s="403"/>
      <c r="AA151" s="404"/>
    </row>
    <row r="152" spans="1:28" ht="31.5" customHeight="1" x14ac:dyDescent="0.45">
      <c r="A152" s="259"/>
      <c r="B152" s="293" t="s">
        <v>354</v>
      </c>
      <c r="C152" s="420" t="s">
        <v>589</v>
      </c>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12"/>
      <c r="Z152" s="412"/>
      <c r="AA152" s="413"/>
    </row>
    <row r="153" spans="1:28" ht="31.5" customHeight="1" thickBot="1" x14ac:dyDescent="0.5">
      <c r="A153" s="259"/>
      <c r="B153" s="290" t="s">
        <v>353</v>
      </c>
      <c r="C153" s="449" t="s">
        <v>588</v>
      </c>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14"/>
      <c r="Z153" s="414"/>
      <c r="AA153" s="415"/>
    </row>
    <row r="154" spans="1:28" ht="20.25" customHeight="1" thickBot="1" x14ac:dyDescent="0.5">
      <c r="A154" s="234" t="s">
        <v>587</v>
      </c>
      <c r="B154" s="232"/>
      <c r="C154" s="274"/>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45"/>
      <c r="Z154" s="245"/>
      <c r="AA154" s="245"/>
    </row>
    <row r="155" spans="1:28" ht="297" customHeight="1" thickBot="1" x14ac:dyDescent="0.5">
      <c r="A155" s="257"/>
      <c r="B155" s="298" t="s">
        <v>365</v>
      </c>
      <c r="C155" s="452" t="s">
        <v>586</v>
      </c>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399"/>
      <c r="Z155" s="399"/>
      <c r="AA155" s="400"/>
    </row>
    <row r="156" spans="1:28" ht="20.25" customHeight="1" thickBot="1" x14ac:dyDescent="0.5">
      <c r="A156" s="224" t="s">
        <v>585</v>
      </c>
      <c r="C156" s="257"/>
      <c r="D156" s="257"/>
      <c r="E156" s="257"/>
      <c r="F156" s="257"/>
      <c r="G156" s="257"/>
      <c r="H156" s="257"/>
      <c r="I156" s="257"/>
      <c r="AB156" s="233"/>
    </row>
    <row r="157" spans="1:28" ht="204" customHeight="1" thickBot="1" x14ac:dyDescent="0.5">
      <c r="A157" s="257"/>
      <c r="B157" s="298" t="s">
        <v>328</v>
      </c>
      <c r="C157" s="418" t="s">
        <v>790</v>
      </c>
      <c r="D157" s="418"/>
      <c r="E157" s="418"/>
      <c r="F157" s="418"/>
      <c r="G157" s="418"/>
      <c r="H157" s="418"/>
      <c r="I157" s="418"/>
      <c r="J157" s="418"/>
      <c r="K157" s="418"/>
      <c r="L157" s="418"/>
      <c r="M157" s="418"/>
      <c r="N157" s="418"/>
      <c r="O157" s="418"/>
      <c r="P157" s="418"/>
      <c r="Q157" s="418"/>
      <c r="R157" s="418"/>
      <c r="S157" s="418"/>
      <c r="T157" s="418"/>
      <c r="U157" s="418"/>
      <c r="V157" s="418"/>
      <c r="W157" s="418"/>
      <c r="X157" s="419"/>
      <c r="Y157" s="399"/>
      <c r="Z157" s="399"/>
      <c r="AA157" s="400"/>
      <c r="AB157" s="233"/>
    </row>
    <row r="158" spans="1:28" ht="20.25" customHeight="1" thickBot="1" x14ac:dyDescent="0.5">
      <c r="A158" s="234" t="s">
        <v>584</v>
      </c>
      <c r="B158" s="232"/>
      <c r="C158" s="274"/>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45"/>
      <c r="Z158" s="245"/>
      <c r="AA158" s="245"/>
    </row>
    <row r="159" spans="1:28" ht="58.5" customHeight="1" x14ac:dyDescent="0.45">
      <c r="A159" s="257"/>
      <c r="B159" s="299" t="s">
        <v>365</v>
      </c>
      <c r="C159" s="453" t="s">
        <v>583</v>
      </c>
      <c r="D159" s="453"/>
      <c r="E159" s="453"/>
      <c r="F159" s="453"/>
      <c r="G159" s="453"/>
      <c r="H159" s="453"/>
      <c r="I159" s="453"/>
      <c r="J159" s="453"/>
      <c r="K159" s="453"/>
      <c r="L159" s="453"/>
      <c r="M159" s="453"/>
      <c r="N159" s="453"/>
      <c r="O159" s="453"/>
      <c r="P159" s="453"/>
      <c r="Q159" s="453"/>
      <c r="R159" s="453"/>
      <c r="S159" s="453"/>
      <c r="T159" s="453"/>
      <c r="U159" s="453"/>
      <c r="V159" s="453"/>
      <c r="W159" s="453"/>
      <c r="X159" s="453"/>
      <c r="Y159" s="403"/>
      <c r="Z159" s="403"/>
      <c r="AA159" s="404"/>
    </row>
    <row r="160" spans="1:28" ht="66" customHeight="1" x14ac:dyDescent="0.45">
      <c r="A160" s="257"/>
      <c r="B160" s="300" t="s">
        <v>342</v>
      </c>
      <c r="C160" s="421" t="s">
        <v>582</v>
      </c>
      <c r="D160" s="421"/>
      <c r="E160" s="421"/>
      <c r="F160" s="421"/>
      <c r="G160" s="421"/>
      <c r="H160" s="421"/>
      <c r="I160" s="421"/>
      <c r="J160" s="421"/>
      <c r="K160" s="421"/>
      <c r="L160" s="421"/>
      <c r="M160" s="421"/>
      <c r="N160" s="421"/>
      <c r="O160" s="421"/>
      <c r="P160" s="421"/>
      <c r="Q160" s="421"/>
      <c r="R160" s="421"/>
      <c r="S160" s="421"/>
      <c r="T160" s="421"/>
      <c r="U160" s="421"/>
      <c r="V160" s="421"/>
      <c r="W160" s="421"/>
      <c r="X160" s="421"/>
      <c r="Y160" s="412"/>
      <c r="Z160" s="412"/>
      <c r="AA160" s="413"/>
    </row>
    <row r="161" spans="1:27" ht="80.25" customHeight="1" thickBot="1" x14ac:dyDescent="0.5">
      <c r="A161" s="257"/>
      <c r="B161" s="297" t="s">
        <v>377</v>
      </c>
      <c r="C161" s="448" t="s">
        <v>581</v>
      </c>
      <c r="D161" s="448"/>
      <c r="E161" s="448"/>
      <c r="F161" s="448"/>
      <c r="G161" s="448"/>
      <c r="H161" s="448"/>
      <c r="I161" s="448"/>
      <c r="J161" s="448"/>
      <c r="K161" s="448"/>
      <c r="L161" s="448"/>
      <c r="M161" s="448"/>
      <c r="N161" s="448"/>
      <c r="O161" s="448"/>
      <c r="P161" s="448"/>
      <c r="Q161" s="448"/>
      <c r="R161" s="448"/>
      <c r="S161" s="448"/>
      <c r="T161" s="448"/>
      <c r="U161" s="448"/>
      <c r="V161" s="448"/>
      <c r="W161" s="448"/>
      <c r="X161" s="448"/>
      <c r="Y161" s="414"/>
      <c r="Z161" s="414"/>
      <c r="AA161" s="415"/>
    </row>
    <row r="162" spans="1:27" ht="20.25" customHeight="1" thickBot="1" x14ac:dyDescent="0.5">
      <c r="A162" s="234" t="s">
        <v>580</v>
      </c>
      <c r="B162" s="232"/>
      <c r="C162" s="274"/>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45"/>
      <c r="Z162" s="245"/>
      <c r="AA162" s="245"/>
    </row>
    <row r="163" spans="1:27" ht="64.5" customHeight="1" x14ac:dyDescent="0.45">
      <c r="A163" s="259"/>
      <c r="B163" s="305" t="s">
        <v>365</v>
      </c>
      <c r="C163" s="422" t="s">
        <v>579</v>
      </c>
      <c r="D163" s="422"/>
      <c r="E163" s="422"/>
      <c r="F163" s="422"/>
      <c r="G163" s="422"/>
      <c r="H163" s="422"/>
      <c r="I163" s="422"/>
      <c r="J163" s="422"/>
      <c r="K163" s="422"/>
      <c r="L163" s="422"/>
      <c r="M163" s="422"/>
      <c r="N163" s="422"/>
      <c r="O163" s="422"/>
      <c r="P163" s="422"/>
      <c r="Q163" s="422"/>
      <c r="R163" s="422"/>
      <c r="S163" s="422"/>
      <c r="T163" s="422"/>
      <c r="U163" s="422"/>
      <c r="V163" s="422"/>
      <c r="W163" s="422"/>
      <c r="X163" s="422"/>
      <c r="Y163" s="403"/>
      <c r="Z163" s="403"/>
      <c r="AA163" s="404"/>
    </row>
    <row r="164" spans="1:27" ht="129" customHeight="1" x14ac:dyDescent="0.45">
      <c r="A164" s="257"/>
      <c r="B164" s="306" t="s">
        <v>342</v>
      </c>
      <c r="C164" s="421" t="s">
        <v>578</v>
      </c>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12"/>
      <c r="Z164" s="412"/>
      <c r="AA164" s="413"/>
    </row>
    <row r="165" spans="1:27" ht="31.5" customHeight="1" x14ac:dyDescent="0.45">
      <c r="A165" s="257"/>
      <c r="B165" s="300" t="s">
        <v>377</v>
      </c>
      <c r="C165" s="450" t="s">
        <v>577</v>
      </c>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12"/>
      <c r="Z165" s="412"/>
      <c r="AA165" s="413"/>
    </row>
    <row r="166" spans="1:27" ht="31.5" customHeight="1" x14ac:dyDescent="0.45">
      <c r="A166" s="259"/>
      <c r="B166" s="306" t="s">
        <v>375</v>
      </c>
      <c r="C166" s="420" t="s">
        <v>543</v>
      </c>
      <c r="D166" s="420"/>
      <c r="E166" s="420"/>
      <c r="F166" s="420"/>
      <c r="G166" s="420"/>
      <c r="H166" s="420"/>
      <c r="I166" s="420"/>
      <c r="J166" s="420"/>
      <c r="K166" s="420"/>
      <c r="L166" s="420"/>
      <c r="M166" s="420"/>
      <c r="N166" s="420"/>
      <c r="O166" s="420"/>
      <c r="P166" s="420"/>
      <c r="Q166" s="420"/>
      <c r="R166" s="420"/>
      <c r="S166" s="420"/>
      <c r="T166" s="420"/>
      <c r="U166" s="420"/>
      <c r="V166" s="420"/>
      <c r="W166" s="420"/>
      <c r="X166" s="420"/>
      <c r="Y166" s="412"/>
      <c r="Z166" s="412"/>
      <c r="AA166" s="413"/>
    </row>
    <row r="167" spans="1:27" ht="31.5" customHeight="1" x14ac:dyDescent="0.45">
      <c r="A167" s="257"/>
      <c r="B167" s="300" t="s">
        <v>411</v>
      </c>
      <c r="C167" s="421" t="s">
        <v>576</v>
      </c>
      <c r="D167" s="421"/>
      <c r="E167" s="421"/>
      <c r="F167" s="421"/>
      <c r="G167" s="421"/>
      <c r="H167" s="421"/>
      <c r="I167" s="421"/>
      <c r="J167" s="421"/>
      <c r="K167" s="421"/>
      <c r="L167" s="421"/>
      <c r="M167" s="421"/>
      <c r="N167" s="421"/>
      <c r="O167" s="421"/>
      <c r="P167" s="421"/>
      <c r="Q167" s="421"/>
      <c r="R167" s="421"/>
      <c r="S167" s="421"/>
      <c r="T167" s="421"/>
      <c r="U167" s="421"/>
      <c r="V167" s="421"/>
      <c r="W167" s="421"/>
      <c r="X167" s="421"/>
      <c r="Y167" s="412"/>
      <c r="Z167" s="412"/>
      <c r="AA167" s="413"/>
    </row>
    <row r="168" spans="1:27" s="276" customFormat="1" ht="249" customHeight="1" thickBot="1" x14ac:dyDescent="0.5">
      <c r="A168" s="304"/>
      <c r="B168" s="297" t="s">
        <v>380</v>
      </c>
      <c r="C168" s="451" t="s">
        <v>575</v>
      </c>
      <c r="D168" s="451"/>
      <c r="E168" s="451"/>
      <c r="F168" s="451"/>
      <c r="G168" s="451"/>
      <c r="H168" s="451"/>
      <c r="I168" s="451"/>
      <c r="J168" s="451"/>
      <c r="K168" s="451"/>
      <c r="L168" s="451"/>
      <c r="M168" s="451"/>
      <c r="N168" s="451"/>
      <c r="O168" s="451"/>
      <c r="P168" s="451"/>
      <c r="Q168" s="451"/>
      <c r="R168" s="451"/>
      <c r="S168" s="451"/>
      <c r="T168" s="451"/>
      <c r="U168" s="451"/>
      <c r="V168" s="451"/>
      <c r="W168" s="451"/>
      <c r="X168" s="451"/>
      <c r="Y168" s="414"/>
      <c r="Z168" s="414"/>
      <c r="AA168" s="415"/>
    </row>
    <row r="169" spans="1:27" ht="20.25" customHeight="1" thickBot="1" x14ac:dyDescent="0.5">
      <c r="A169" s="251" t="s">
        <v>574</v>
      </c>
      <c r="B169" s="251"/>
      <c r="C169" s="258"/>
      <c r="D169" s="258"/>
      <c r="E169" s="258"/>
      <c r="F169" s="258"/>
      <c r="G169" s="258"/>
      <c r="H169" s="258"/>
      <c r="I169" s="258"/>
      <c r="J169" s="251"/>
      <c r="K169" s="251"/>
      <c r="L169" s="251"/>
      <c r="M169" s="251"/>
      <c r="N169" s="251"/>
      <c r="O169" s="251"/>
      <c r="P169" s="251"/>
      <c r="Q169" s="251"/>
      <c r="R169" s="251"/>
      <c r="S169" s="259"/>
      <c r="T169" s="259"/>
      <c r="U169" s="259"/>
      <c r="V169" s="259"/>
      <c r="W169" s="259"/>
      <c r="X169" s="259"/>
      <c r="Y169" s="259"/>
      <c r="Z169" s="259"/>
      <c r="AA169" s="259"/>
    </row>
    <row r="170" spans="1:27" ht="43.5" customHeight="1" thickBot="1" x14ac:dyDescent="0.5">
      <c r="A170" s="259"/>
      <c r="B170" s="291" t="s">
        <v>328</v>
      </c>
      <c r="C170" s="423" t="s">
        <v>573</v>
      </c>
      <c r="D170" s="423"/>
      <c r="E170" s="423"/>
      <c r="F170" s="423"/>
      <c r="G170" s="423"/>
      <c r="H170" s="423"/>
      <c r="I170" s="423"/>
      <c r="J170" s="423"/>
      <c r="K170" s="423"/>
      <c r="L170" s="423"/>
      <c r="M170" s="423"/>
      <c r="N170" s="423"/>
      <c r="O170" s="423"/>
      <c r="P170" s="423"/>
      <c r="Q170" s="423"/>
      <c r="R170" s="423"/>
      <c r="S170" s="423"/>
      <c r="T170" s="423"/>
      <c r="U170" s="423"/>
      <c r="V170" s="423"/>
      <c r="W170" s="423"/>
      <c r="X170" s="423"/>
      <c r="Y170" s="399"/>
      <c r="Z170" s="399"/>
      <c r="AA170" s="400"/>
    </row>
    <row r="171" spans="1:27" ht="20.25" customHeight="1" thickBot="1" x14ac:dyDescent="0.5">
      <c r="A171" s="251" t="s">
        <v>572</v>
      </c>
      <c r="B171" s="251"/>
      <c r="C171" s="258"/>
      <c r="D171" s="258"/>
      <c r="E171" s="258"/>
      <c r="F171" s="258"/>
      <c r="G171" s="258"/>
      <c r="H171" s="258"/>
      <c r="I171" s="258"/>
      <c r="J171" s="251"/>
      <c r="K171" s="251"/>
      <c r="L171" s="251"/>
      <c r="M171" s="251"/>
      <c r="N171" s="251"/>
      <c r="O171" s="251"/>
      <c r="P171" s="251"/>
      <c r="Q171" s="251"/>
      <c r="R171" s="251"/>
      <c r="S171" s="259"/>
      <c r="T171" s="259"/>
      <c r="U171" s="259"/>
      <c r="V171" s="259"/>
      <c r="W171" s="259"/>
      <c r="X171" s="259"/>
      <c r="Y171" s="259"/>
      <c r="Z171" s="259"/>
      <c r="AA171" s="259"/>
    </row>
    <row r="172" spans="1:27" ht="55.5" customHeight="1" x14ac:dyDescent="0.45">
      <c r="A172" s="259"/>
      <c r="B172" s="292" t="s">
        <v>328</v>
      </c>
      <c r="C172" s="422" t="s">
        <v>571</v>
      </c>
      <c r="D172" s="422"/>
      <c r="E172" s="422"/>
      <c r="F172" s="422"/>
      <c r="G172" s="422"/>
      <c r="H172" s="422"/>
      <c r="I172" s="422"/>
      <c r="J172" s="422"/>
      <c r="K172" s="422"/>
      <c r="L172" s="422"/>
      <c r="M172" s="422"/>
      <c r="N172" s="422"/>
      <c r="O172" s="422"/>
      <c r="P172" s="422"/>
      <c r="Q172" s="422"/>
      <c r="R172" s="422"/>
      <c r="S172" s="422"/>
      <c r="T172" s="422"/>
      <c r="U172" s="422"/>
      <c r="V172" s="422"/>
      <c r="W172" s="422"/>
      <c r="X172" s="422"/>
      <c r="Y172" s="403"/>
      <c r="Z172" s="403"/>
      <c r="AA172" s="404"/>
    </row>
    <row r="173" spans="1:27" ht="138" customHeight="1" x14ac:dyDescent="0.45">
      <c r="A173" s="259"/>
      <c r="B173" s="307" t="s">
        <v>570</v>
      </c>
      <c r="C173" s="447" t="s">
        <v>760</v>
      </c>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2"/>
      <c r="Z173" s="412"/>
      <c r="AA173" s="413"/>
    </row>
    <row r="174" spans="1:27" ht="42" customHeight="1" x14ac:dyDescent="0.45">
      <c r="A174" s="259"/>
      <c r="B174" s="307" t="s">
        <v>569</v>
      </c>
      <c r="C174" s="411" t="s">
        <v>568</v>
      </c>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12"/>
      <c r="Z174" s="412"/>
      <c r="AA174" s="413"/>
    </row>
    <row r="175" spans="1:27" ht="197.25" customHeight="1" x14ac:dyDescent="0.45">
      <c r="A175" s="259"/>
      <c r="B175" s="307" t="s">
        <v>567</v>
      </c>
      <c r="C175" s="563" t="s">
        <v>566</v>
      </c>
      <c r="D175" s="563"/>
      <c r="E175" s="563"/>
      <c r="F175" s="563"/>
      <c r="G175" s="563"/>
      <c r="H175" s="563"/>
      <c r="I175" s="563"/>
      <c r="J175" s="563"/>
      <c r="K175" s="563"/>
      <c r="L175" s="563"/>
      <c r="M175" s="563"/>
      <c r="N175" s="563"/>
      <c r="O175" s="563"/>
      <c r="P175" s="563"/>
      <c r="Q175" s="563"/>
      <c r="R175" s="563"/>
      <c r="S175" s="563"/>
      <c r="T175" s="563"/>
      <c r="U175" s="563"/>
      <c r="V175" s="563"/>
      <c r="W175" s="563"/>
      <c r="X175" s="563"/>
      <c r="Y175" s="412"/>
      <c r="Z175" s="412"/>
      <c r="AA175" s="413"/>
    </row>
    <row r="176" spans="1:27" ht="120.75" customHeight="1" x14ac:dyDescent="0.45">
      <c r="A176" s="259"/>
      <c r="B176" s="307" t="s">
        <v>565</v>
      </c>
      <c r="C176" s="421" t="s">
        <v>762</v>
      </c>
      <c r="D176" s="450"/>
      <c r="E176" s="450"/>
      <c r="F176" s="450"/>
      <c r="G176" s="450"/>
      <c r="H176" s="450"/>
      <c r="I176" s="450"/>
      <c r="J176" s="450"/>
      <c r="K176" s="450"/>
      <c r="L176" s="450"/>
      <c r="M176" s="450"/>
      <c r="N176" s="450"/>
      <c r="O176" s="450"/>
      <c r="P176" s="450"/>
      <c r="Q176" s="450"/>
      <c r="R176" s="450"/>
      <c r="S176" s="450"/>
      <c r="T176" s="450"/>
      <c r="U176" s="450"/>
      <c r="V176" s="450"/>
      <c r="W176" s="450"/>
      <c r="X176" s="450"/>
      <c r="Y176" s="412"/>
      <c r="Z176" s="412"/>
      <c r="AA176" s="413"/>
    </row>
    <row r="177" spans="1:27" ht="42" customHeight="1" x14ac:dyDescent="0.45">
      <c r="A177" s="259"/>
      <c r="B177" s="300" t="s">
        <v>409</v>
      </c>
      <c r="C177" s="421" t="s">
        <v>761</v>
      </c>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12"/>
      <c r="Z177" s="412"/>
      <c r="AA177" s="413"/>
    </row>
    <row r="178" spans="1:27" ht="42" customHeight="1" x14ac:dyDescent="0.45">
      <c r="A178" s="259"/>
      <c r="B178" s="300" t="s">
        <v>564</v>
      </c>
      <c r="C178" s="421" t="s">
        <v>563</v>
      </c>
      <c r="D178" s="421"/>
      <c r="E178" s="421"/>
      <c r="F178" s="421"/>
      <c r="G178" s="421"/>
      <c r="H178" s="421"/>
      <c r="I178" s="421"/>
      <c r="J178" s="421"/>
      <c r="K178" s="421"/>
      <c r="L178" s="421"/>
      <c r="M178" s="421"/>
      <c r="N178" s="421"/>
      <c r="O178" s="421"/>
      <c r="P178" s="421"/>
      <c r="Q178" s="421"/>
      <c r="R178" s="421"/>
      <c r="S178" s="421"/>
      <c r="T178" s="421"/>
      <c r="U178" s="421"/>
      <c r="V178" s="421"/>
      <c r="W178" s="421"/>
      <c r="X178" s="421"/>
      <c r="Y178" s="412"/>
      <c r="Z178" s="412"/>
      <c r="AA178" s="413"/>
    </row>
    <row r="179" spans="1:27" ht="42" customHeight="1" x14ac:dyDescent="0.45">
      <c r="A179" s="259"/>
      <c r="B179" s="300" t="s">
        <v>562</v>
      </c>
      <c r="C179" s="421" t="s">
        <v>561</v>
      </c>
      <c r="D179" s="421"/>
      <c r="E179" s="421"/>
      <c r="F179" s="421"/>
      <c r="G179" s="421"/>
      <c r="H179" s="421"/>
      <c r="I179" s="421"/>
      <c r="J179" s="421"/>
      <c r="K179" s="421"/>
      <c r="L179" s="421"/>
      <c r="M179" s="421"/>
      <c r="N179" s="421"/>
      <c r="O179" s="421"/>
      <c r="P179" s="421"/>
      <c r="Q179" s="421"/>
      <c r="R179" s="421"/>
      <c r="S179" s="421"/>
      <c r="T179" s="421"/>
      <c r="U179" s="421"/>
      <c r="V179" s="421"/>
      <c r="W179" s="421"/>
      <c r="X179" s="421"/>
      <c r="Y179" s="412"/>
      <c r="Z179" s="412"/>
      <c r="AA179" s="413"/>
    </row>
    <row r="180" spans="1:27" ht="62.25" customHeight="1" thickBot="1" x14ac:dyDescent="0.5">
      <c r="A180" s="259"/>
      <c r="B180" s="297" t="s">
        <v>560</v>
      </c>
      <c r="C180" s="448" t="s">
        <v>559</v>
      </c>
      <c r="D180" s="448"/>
      <c r="E180" s="448"/>
      <c r="F180" s="448"/>
      <c r="G180" s="448"/>
      <c r="H180" s="448"/>
      <c r="I180" s="448"/>
      <c r="J180" s="448"/>
      <c r="K180" s="448"/>
      <c r="L180" s="448"/>
      <c r="M180" s="448"/>
      <c r="N180" s="448"/>
      <c r="O180" s="448"/>
      <c r="P180" s="448"/>
      <c r="Q180" s="448"/>
      <c r="R180" s="448"/>
      <c r="S180" s="448"/>
      <c r="T180" s="448"/>
      <c r="U180" s="448"/>
      <c r="V180" s="448"/>
      <c r="W180" s="448"/>
      <c r="X180" s="448"/>
      <c r="Y180" s="414"/>
      <c r="Z180" s="414"/>
      <c r="AA180" s="415"/>
    </row>
    <row r="181" spans="1:27" ht="20.25" customHeight="1" thickBot="1" x14ac:dyDescent="0.5">
      <c r="A181" s="251" t="s">
        <v>558</v>
      </c>
      <c r="B181" s="251"/>
      <c r="C181" s="258"/>
      <c r="D181" s="258"/>
      <c r="E181" s="258"/>
      <c r="F181" s="258"/>
      <c r="G181" s="258"/>
      <c r="H181" s="258"/>
      <c r="I181" s="258"/>
      <c r="J181" s="251"/>
      <c r="K181" s="251"/>
      <c r="L181" s="251"/>
      <c r="M181" s="251"/>
      <c r="N181" s="251"/>
      <c r="O181" s="251"/>
      <c r="P181" s="251"/>
      <c r="Q181" s="251"/>
      <c r="R181" s="251"/>
      <c r="S181" s="259"/>
      <c r="T181" s="259"/>
      <c r="U181" s="259"/>
      <c r="V181" s="259"/>
      <c r="W181" s="259"/>
      <c r="X181" s="259"/>
      <c r="Y181" s="259"/>
      <c r="Z181" s="259"/>
      <c r="AA181" s="259"/>
    </row>
    <row r="182" spans="1:27" ht="45" customHeight="1" x14ac:dyDescent="0.45">
      <c r="A182" s="259"/>
      <c r="B182" s="292" t="s">
        <v>328</v>
      </c>
      <c r="C182" s="422" t="s">
        <v>831</v>
      </c>
      <c r="D182" s="422"/>
      <c r="E182" s="422"/>
      <c r="F182" s="422"/>
      <c r="G182" s="422"/>
      <c r="H182" s="422"/>
      <c r="I182" s="422"/>
      <c r="J182" s="422"/>
      <c r="K182" s="422"/>
      <c r="L182" s="422"/>
      <c r="M182" s="422"/>
      <c r="N182" s="422"/>
      <c r="O182" s="422"/>
      <c r="P182" s="422"/>
      <c r="Q182" s="422"/>
      <c r="R182" s="422"/>
      <c r="S182" s="422"/>
      <c r="T182" s="422"/>
      <c r="U182" s="422"/>
      <c r="V182" s="422"/>
      <c r="W182" s="422"/>
      <c r="X182" s="422"/>
      <c r="Y182" s="403"/>
      <c r="Z182" s="403"/>
      <c r="AA182" s="404"/>
    </row>
    <row r="183" spans="1:27" ht="45" customHeight="1" x14ac:dyDescent="0.45">
      <c r="A183" s="259"/>
      <c r="B183" s="293" t="s">
        <v>354</v>
      </c>
      <c r="C183" s="416" t="s">
        <v>557</v>
      </c>
      <c r="D183" s="416"/>
      <c r="E183" s="416"/>
      <c r="F183" s="416"/>
      <c r="G183" s="416"/>
      <c r="H183" s="416"/>
      <c r="I183" s="416"/>
      <c r="J183" s="416"/>
      <c r="K183" s="416"/>
      <c r="L183" s="416"/>
      <c r="M183" s="416"/>
      <c r="N183" s="416"/>
      <c r="O183" s="416"/>
      <c r="P183" s="416"/>
      <c r="Q183" s="416"/>
      <c r="R183" s="416"/>
      <c r="S183" s="416"/>
      <c r="T183" s="416"/>
      <c r="U183" s="416"/>
      <c r="V183" s="416"/>
      <c r="W183" s="416"/>
      <c r="X183" s="416"/>
      <c r="Y183" s="412"/>
      <c r="Z183" s="412"/>
      <c r="AA183" s="413"/>
    </row>
    <row r="184" spans="1:27" ht="31.8" customHeight="1" x14ac:dyDescent="0.45">
      <c r="A184" s="259"/>
      <c r="B184" s="293" t="s">
        <v>353</v>
      </c>
      <c r="C184" s="416" t="s">
        <v>791</v>
      </c>
      <c r="D184" s="416"/>
      <c r="E184" s="416"/>
      <c r="F184" s="416"/>
      <c r="G184" s="416"/>
      <c r="H184" s="416"/>
      <c r="I184" s="416"/>
      <c r="J184" s="416"/>
      <c r="K184" s="416"/>
      <c r="L184" s="416"/>
      <c r="M184" s="416"/>
      <c r="N184" s="416"/>
      <c r="O184" s="416"/>
      <c r="P184" s="416"/>
      <c r="Q184" s="416"/>
      <c r="R184" s="416"/>
      <c r="S184" s="416"/>
      <c r="T184" s="416"/>
      <c r="U184" s="416"/>
      <c r="V184" s="416"/>
      <c r="W184" s="416"/>
      <c r="X184" s="416"/>
      <c r="Y184" s="412"/>
      <c r="Z184" s="412"/>
      <c r="AA184" s="413"/>
    </row>
    <row r="185" spans="1:27" ht="45" customHeight="1" x14ac:dyDescent="0.45">
      <c r="A185" s="257"/>
      <c r="B185" s="293" t="s">
        <v>352</v>
      </c>
      <c r="C185" s="421" t="s">
        <v>792</v>
      </c>
      <c r="D185" s="421"/>
      <c r="E185" s="421"/>
      <c r="F185" s="421"/>
      <c r="G185" s="421"/>
      <c r="H185" s="421"/>
      <c r="I185" s="421"/>
      <c r="J185" s="421"/>
      <c r="K185" s="421"/>
      <c r="L185" s="421"/>
      <c r="M185" s="421"/>
      <c r="N185" s="421"/>
      <c r="O185" s="421"/>
      <c r="P185" s="421"/>
      <c r="Q185" s="421"/>
      <c r="R185" s="421"/>
      <c r="S185" s="421"/>
      <c r="T185" s="421"/>
      <c r="U185" s="421"/>
      <c r="V185" s="421"/>
      <c r="W185" s="421"/>
      <c r="X185" s="421"/>
      <c r="Y185" s="412"/>
      <c r="Z185" s="412"/>
      <c r="AA185" s="413"/>
    </row>
    <row r="186" spans="1:27" ht="35.4" customHeight="1" x14ac:dyDescent="0.45">
      <c r="A186" s="259"/>
      <c r="B186" s="293" t="s">
        <v>351</v>
      </c>
      <c r="C186" s="420" t="s">
        <v>556</v>
      </c>
      <c r="D186" s="420"/>
      <c r="E186" s="420"/>
      <c r="F186" s="420"/>
      <c r="G186" s="420"/>
      <c r="H186" s="420"/>
      <c r="I186" s="420"/>
      <c r="J186" s="420"/>
      <c r="K186" s="420"/>
      <c r="L186" s="420"/>
      <c r="M186" s="420"/>
      <c r="N186" s="420"/>
      <c r="O186" s="420"/>
      <c r="P186" s="420"/>
      <c r="Q186" s="420"/>
      <c r="R186" s="420"/>
      <c r="S186" s="420"/>
      <c r="T186" s="420"/>
      <c r="U186" s="420"/>
      <c r="V186" s="420"/>
      <c r="W186" s="420"/>
      <c r="X186" s="420"/>
      <c r="Y186" s="412"/>
      <c r="Z186" s="412"/>
      <c r="AA186" s="413"/>
    </row>
    <row r="187" spans="1:27" ht="35.4" customHeight="1" thickBot="1" x14ac:dyDescent="0.5">
      <c r="A187" s="257"/>
      <c r="B187" s="293" t="s">
        <v>350</v>
      </c>
      <c r="C187" s="565" t="s">
        <v>543</v>
      </c>
      <c r="D187" s="565"/>
      <c r="E187" s="565"/>
      <c r="F187" s="565"/>
      <c r="G187" s="565"/>
      <c r="H187" s="565"/>
      <c r="I187" s="565"/>
      <c r="J187" s="565"/>
      <c r="K187" s="565"/>
      <c r="L187" s="565"/>
      <c r="M187" s="565"/>
      <c r="N187" s="565"/>
      <c r="O187" s="565"/>
      <c r="P187" s="565"/>
      <c r="Q187" s="565"/>
      <c r="R187" s="565"/>
      <c r="S187" s="565"/>
      <c r="T187" s="565"/>
      <c r="U187" s="565"/>
      <c r="V187" s="565"/>
      <c r="W187" s="565"/>
      <c r="X187" s="565"/>
      <c r="Y187" s="414"/>
      <c r="Z187" s="414"/>
      <c r="AA187" s="415"/>
    </row>
    <row r="188" spans="1:27" ht="20.25" customHeight="1" thickBot="1" x14ac:dyDescent="0.5">
      <c r="A188" s="251" t="s">
        <v>797</v>
      </c>
      <c r="B188" s="251"/>
      <c r="C188" s="258"/>
      <c r="D188" s="258"/>
      <c r="E188" s="258"/>
      <c r="F188" s="258"/>
      <c r="G188" s="258"/>
      <c r="H188" s="258"/>
      <c r="I188" s="258"/>
      <c r="J188" s="251"/>
      <c r="K188" s="251"/>
      <c r="L188" s="251"/>
      <c r="M188" s="251"/>
      <c r="N188" s="251"/>
      <c r="O188" s="251"/>
      <c r="P188" s="251"/>
      <c r="Q188" s="251"/>
      <c r="R188" s="251"/>
      <c r="S188" s="259"/>
      <c r="T188" s="259"/>
      <c r="U188" s="259"/>
      <c r="V188" s="259"/>
      <c r="W188" s="259"/>
      <c r="X188" s="259"/>
      <c r="Y188" s="259"/>
      <c r="Z188" s="259"/>
      <c r="AA188" s="259"/>
    </row>
    <row r="189" spans="1:27" ht="150.6" customHeight="1" thickBot="1" x14ac:dyDescent="0.5">
      <c r="A189" s="259"/>
      <c r="B189" s="291" t="s">
        <v>328</v>
      </c>
      <c r="C189" s="423" t="s">
        <v>832</v>
      </c>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399"/>
      <c r="Z189" s="399"/>
      <c r="AA189" s="400"/>
    </row>
    <row r="190" spans="1:27" ht="44.25" customHeight="1" thickBot="1" x14ac:dyDescent="0.5">
      <c r="A190" s="259"/>
      <c r="B190" s="291" t="s">
        <v>354</v>
      </c>
      <c r="C190" s="423" t="s">
        <v>808</v>
      </c>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399"/>
      <c r="Z190" s="399"/>
      <c r="AA190" s="400"/>
    </row>
    <row r="191" spans="1:27" ht="44.25" customHeight="1" thickBot="1" x14ac:dyDescent="0.5">
      <c r="A191" s="259"/>
      <c r="B191" s="291" t="s">
        <v>353</v>
      </c>
      <c r="C191" s="423" t="s">
        <v>809</v>
      </c>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399"/>
      <c r="Z191" s="399"/>
      <c r="AA191" s="400"/>
    </row>
    <row r="192" spans="1:27" ht="20.25" customHeight="1" thickBot="1" x14ac:dyDescent="0.5">
      <c r="A192" s="251" t="s">
        <v>798</v>
      </c>
      <c r="B192" s="251"/>
      <c r="C192" s="258"/>
      <c r="D192" s="258"/>
      <c r="E192" s="258"/>
      <c r="F192" s="258"/>
      <c r="G192" s="258"/>
      <c r="H192" s="258"/>
      <c r="I192" s="258"/>
      <c r="J192" s="251"/>
      <c r="K192" s="251"/>
      <c r="L192" s="251"/>
      <c r="M192" s="251"/>
      <c r="N192" s="251"/>
      <c r="O192" s="251"/>
      <c r="P192" s="251"/>
      <c r="Q192" s="251"/>
      <c r="R192" s="251"/>
      <c r="S192" s="259"/>
      <c r="T192" s="259"/>
      <c r="U192" s="259"/>
      <c r="V192" s="259"/>
      <c r="W192" s="259"/>
      <c r="X192" s="259"/>
      <c r="Y192" s="259"/>
      <c r="Z192" s="259"/>
      <c r="AA192" s="259"/>
    </row>
    <row r="193" spans="1:27" ht="44.25" customHeight="1" thickBot="1" x14ac:dyDescent="0.5">
      <c r="A193" s="259"/>
      <c r="B193" s="291" t="s">
        <v>328</v>
      </c>
      <c r="C193" s="423" t="s">
        <v>555</v>
      </c>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399"/>
      <c r="Z193" s="399"/>
      <c r="AA193" s="400"/>
    </row>
    <row r="194" spans="1:27" ht="44.25" customHeight="1" thickBot="1" x14ac:dyDescent="0.5">
      <c r="A194" s="259"/>
      <c r="B194" s="291" t="s">
        <v>354</v>
      </c>
      <c r="C194" s="423" t="s">
        <v>793</v>
      </c>
      <c r="D194" s="423"/>
      <c r="E194" s="423"/>
      <c r="F194" s="423"/>
      <c r="G194" s="423"/>
      <c r="H194" s="423"/>
      <c r="I194" s="423"/>
      <c r="J194" s="423"/>
      <c r="K194" s="423"/>
      <c r="L194" s="423"/>
      <c r="M194" s="423"/>
      <c r="N194" s="423"/>
      <c r="O194" s="423"/>
      <c r="P194" s="423"/>
      <c r="Q194" s="423"/>
      <c r="R194" s="423"/>
      <c r="S194" s="423"/>
      <c r="T194" s="423"/>
      <c r="U194" s="423"/>
      <c r="V194" s="423"/>
      <c r="W194" s="423"/>
      <c r="X194" s="423"/>
      <c r="Y194" s="399"/>
      <c r="Z194" s="399"/>
      <c r="AA194" s="400"/>
    </row>
    <row r="195" spans="1:27" ht="20.25" customHeight="1" thickBot="1" x14ac:dyDescent="0.5">
      <c r="A195" s="251" t="s">
        <v>799</v>
      </c>
      <c r="B195" s="251"/>
      <c r="C195" s="258"/>
      <c r="D195" s="258"/>
      <c r="E195" s="258"/>
      <c r="F195" s="258"/>
      <c r="G195" s="258"/>
      <c r="H195" s="258"/>
      <c r="I195" s="258"/>
      <c r="J195" s="251"/>
      <c r="K195" s="251"/>
      <c r="L195" s="251"/>
      <c r="M195" s="251"/>
      <c r="N195" s="251"/>
      <c r="O195" s="251"/>
      <c r="P195" s="251"/>
      <c r="Q195" s="251"/>
      <c r="R195" s="251"/>
      <c r="S195" s="259"/>
      <c r="T195" s="259"/>
      <c r="U195" s="259"/>
      <c r="V195" s="259"/>
      <c r="W195" s="259"/>
      <c r="X195" s="259"/>
      <c r="Y195" s="259"/>
      <c r="Z195" s="259"/>
      <c r="AA195" s="259"/>
    </row>
    <row r="196" spans="1:27" ht="63" customHeight="1" x14ac:dyDescent="0.45">
      <c r="A196" s="259"/>
      <c r="B196" s="292" t="s">
        <v>328</v>
      </c>
      <c r="C196" s="422" t="s">
        <v>833</v>
      </c>
      <c r="D196" s="422"/>
      <c r="E196" s="422"/>
      <c r="F196" s="422"/>
      <c r="G196" s="422"/>
      <c r="H196" s="422"/>
      <c r="I196" s="422"/>
      <c r="J196" s="422"/>
      <c r="K196" s="422"/>
      <c r="L196" s="422"/>
      <c r="M196" s="422"/>
      <c r="N196" s="422"/>
      <c r="O196" s="422"/>
      <c r="P196" s="422"/>
      <c r="Q196" s="422"/>
      <c r="R196" s="422"/>
      <c r="S196" s="422"/>
      <c r="T196" s="422"/>
      <c r="U196" s="422"/>
      <c r="V196" s="422"/>
      <c r="W196" s="422"/>
      <c r="X196" s="422"/>
      <c r="Y196" s="403"/>
      <c r="Z196" s="403"/>
      <c r="AA196" s="404"/>
    </row>
    <row r="197" spans="1:27" ht="44.25" customHeight="1" thickBot="1" x14ac:dyDescent="0.5">
      <c r="A197" s="259"/>
      <c r="B197" s="290" t="s">
        <v>354</v>
      </c>
      <c r="C197" s="427" t="s">
        <v>834</v>
      </c>
      <c r="D197" s="427"/>
      <c r="E197" s="427"/>
      <c r="F197" s="427"/>
      <c r="G197" s="427"/>
      <c r="H197" s="427"/>
      <c r="I197" s="427"/>
      <c r="J197" s="427"/>
      <c r="K197" s="427"/>
      <c r="L197" s="427"/>
      <c r="M197" s="427"/>
      <c r="N197" s="427"/>
      <c r="O197" s="427"/>
      <c r="P197" s="427"/>
      <c r="Q197" s="427"/>
      <c r="R197" s="427"/>
      <c r="S197" s="427"/>
      <c r="T197" s="427"/>
      <c r="U197" s="427"/>
      <c r="V197" s="427"/>
      <c r="W197" s="427"/>
      <c r="X197" s="427"/>
      <c r="Y197" s="414"/>
      <c r="Z197" s="414"/>
      <c r="AA197" s="415"/>
    </row>
    <row r="198" spans="1:27" ht="20.25" customHeight="1" thickBot="1" x14ac:dyDescent="0.5">
      <c r="A198" s="251" t="s">
        <v>800</v>
      </c>
      <c r="B198" s="251"/>
      <c r="C198" s="258"/>
      <c r="D198" s="258"/>
      <c r="E198" s="258"/>
      <c r="F198" s="258"/>
      <c r="G198" s="258"/>
      <c r="H198" s="258"/>
      <c r="I198" s="258"/>
      <c r="J198" s="251"/>
      <c r="K198" s="251"/>
      <c r="L198" s="251"/>
      <c r="M198" s="251"/>
      <c r="N198" s="251"/>
      <c r="O198" s="251"/>
      <c r="P198" s="251"/>
      <c r="Q198" s="251"/>
      <c r="R198" s="251"/>
      <c r="S198" s="259"/>
      <c r="T198" s="259"/>
      <c r="U198" s="259"/>
      <c r="V198" s="259"/>
      <c r="W198" s="259"/>
      <c r="X198" s="259"/>
      <c r="Y198" s="259"/>
      <c r="Z198" s="259"/>
      <c r="AA198" s="259"/>
    </row>
    <row r="199" spans="1:27" ht="39" customHeight="1" x14ac:dyDescent="0.45">
      <c r="A199" s="259"/>
      <c r="B199" s="292" t="s">
        <v>328</v>
      </c>
      <c r="C199" s="422" t="s">
        <v>835</v>
      </c>
      <c r="D199" s="422"/>
      <c r="E199" s="422"/>
      <c r="F199" s="422"/>
      <c r="G199" s="422"/>
      <c r="H199" s="422"/>
      <c r="I199" s="422"/>
      <c r="J199" s="422"/>
      <c r="K199" s="422"/>
      <c r="L199" s="422"/>
      <c r="M199" s="422"/>
      <c r="N199" s="422"/>
      <c r="O199" s="422"/>
      <c r="P199" s="422"/>
      <c r="Q199" s="422"/>
      <c r="R199" s="422"/>
      <c r="S199" s="422"/>
      <c r="T199" s="422"/>
      <c r="U199" s="422"/>
      <c r="V199" s="422"/>
      <c r="W199" s="422"/>
      <c r="X199" s="422"/>
      <c r="Y199" s="403"/>
      <c r="Z199" s="403"/>
      <c r="AA199" s="404"/>
    </row>
    <row r="200" spans="1:27" ht="39" customHeight="1" thickBot="1" x14ac:dyDescent="0.5">
      <c r="A200" s="259"/>
      <c r="B200" s="290" t="s">
        <v>354</v>
      </c>
      <c r="C200" s="427" t="s">
        <v>554</v>
      </c>
      <c r="D200" s="427"/>
      <c r="E200" s="427"/>
      <c r="F200" s="427"/>
      <c r="G200" s="427"/>
      <c r="H200" s="427"/>
      <c r="I200" s="427"/>
      <c r="J200" s="427"/>
      <c r="K200" s="427"/>
      <c r="L200" s="427"/>
      <c r="M200" s="427"/>
      <c r="N200" s="427"/>
      <c r="O200" s="427"/>
      <c r="P200" s="427"/>
      <c r="Q200" s="427"/>
      <c r="R200" s="427"/>
      <c r="S200" s="427"/>
      <c r="T200" s="427"/>
      <c r="U200" s="427"/>
      <c r="V200" s="427"/>
      <c r="W200" s="427"/>
      <c r="X200" s="427"/>
      <c r="Y200" s="414"/>
      <c r="Z200" s="414"/>
      <c r="AA200" s="415"/>
    </row>
    <row r="201" spans="1:27" ht="20.25" customHeight="1" thickBot="1" x14ac:dyDescent="0.5">
      <c r="A201" s="234" t="s">
        <v>801</v>
      </c>
      <c r="B201" s="232"/>
      <c r="C201" s="274"/>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45"/>
      <c r="Z201" s="245"/>
      <c r="AA201" s="245"/>
    </row>
    <row r="202" spans="1:27" ht="51" customHeight="1" x14ac:dyDescent="0.45">
      <c r="A202" s="259"/>
      <c r="B202" s="305" t="s">
        <v>365</v>
      </c>
      <c r="C202" s="422" t="s">
        <v>553</v>
      </c>
      <c r="D202" s="422"/>
      <c r="E202" s="422"/>
      <c r="F202" s="422"/>
      <c r="G202" s="422"/>
      <c r="H202" s="422"/>
      <c r="I202" s="422"/>
      <c r="J202" s="422"/>
      <c r="K202" s="422"/>
      <c r="L202" s="422"/>
      <c r="M202" s="422"/>
      <c r="N202" s="422"/>
      <c r="O202" s="422"/>
      <c r="P202" s="422"/>
      <c r="Q202" s="422"/>
      <c r="R202" s="422"/>
      <c r="S202" s="422"/>
      <c r="T202" s="422"/>
      <c r="U202" s="422"/>
      <c r="V202" s="422"/>
      <c r="W202" s="422"/>
      <c r="X202" s="422"/>
      <c r="Y202" s="403"/>
      <c r="Z202" s="403"/>
      <c r="AA202" s="404"/>
    </row>
    <row r="203" spans="1:27" ht="39" customHeight="1" x14ac:dyDescent="0.45">
      <c r="A203" s="257"/>
      <c r="B203" s="300" t="s">
        <v>342</v>
      </c>
      <c r="C203" s="421" t="s">
        <v>552</v>
      </c>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12"/>
      <c r="Z203" s="412"/>
      <c r="AA203" s="413"/>
    </row>
    <row r="204" spans="1:27" ht="39" customHeight="1" x14ac:dyDescent="0.45">
      <c r="A204" s="257"/>
      <c r="B204" s="300" t="s">
        <v>377</v>
      </c>
      <c r="C204" s="421" t="s">
        <v>551</v>
      </c>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12"/>
      <c r="Z204" s="412"/>
      <c r="AA204" s="413"/>
    </row>
    <row r="205" spans="1:27" ht="39" customHeight="1" thickBot="1" x14ac:dyDescent="0.5">
      <c r="A205" s="259"/>
      <c r="B205" s="308" t="s">
        <v>375</v>
      </c>
      <c r="C205" s="427" t="s">
        <v>550</v>
      </c>
      <c r="D205" s="427"/>
      <c r="E205" s="427"/>
      <c r="F205" s="427"/>
      <c r="G205" s="427"/>
      <c r="H205" s="427"/>
      <c r="I205" s="427"/>
      <c r="J205" s="427"/>
      <c r="K205" s="427"/>
      <c r="L205" s="427"/>
      <c r="M205" s="427"/>
      <c r="N205" s="427"/>
      <c r="O205" s="427"/>
      <c r="P205" s="427"/>
      <c r="Q205" s="427"/>
      <c r="R205" s="427"/>
      <c r="S205" s="427"/>
      <c r="T205" s="427"/>
      <c r="U205" s="427"/>
      <c r="V205" s="427"/>
      <c r="W205" s="427"/>
      <c r="X205" s="427"/>
      <c r="Y205" s="414"/>
      <c r="Z205" s="414"/>
      <c r="AA205" s="415"/>
    </row>
    <row r="206" spans="1:27" ht="20.25" customHeight="1" thickBot="1" x14ac:dyDescent="0.5">
      <c r="A206" s="251" t="s">
        <v>802</v>
      </c>
      <c r="B206" s="251"/>
      <c r="C206" s="258"/>
      <c r="D206" s="258"/>
      <c r="E206" s="258"/>
      <c r="F206" s="258"/>
      <c r="G206" s="258"/>
      <c r="H206" s="258"/>
      <c r="I206" s="258"/>
      <c r="J206" s="251"/>
      <c r="K206" s="251"/>
      <c r="L206" s="251"/>
      <c r="M206" s="251"/>
      <c r="N206" s="251"/>
      <c r="O206" s="251"/>
      <c r="P206" s="251"/>
      <c r="Q206" s="251"/>
      <c r="R206" s="251"/>
      <c r="S206" s="259"/>
      <c r="T206" s="259"/>
      <c r="U206" s="259"/>
      <c r="V206" s="259"/>
      <c r="W206" s="259"/>
      <c r="X206" s="259"/>
      <c r="Y206" s="259"/>
      <c r="Z206" s="259"/>
      <c r="AA206" s="259"/>
    </row>
    <row r="207" spans="1:27" ht="48" customHeight="1" x14ac:dyDescent="0.45">
      <c r="A207" s="259"/>
      <c r="B207" s="292" t="s">
        <v>328</v>
      </c>
      <c r="C207" s="422" t="s">
        <v>836</v>
      </c>
      <c r="D207" s="422"/>
      <c r="E207" s="422"/>
      <c r="F207" s="422"/>
      <c r="G207" s="422"/>
      <c r="H207" s="422"/>
      <c r="I207" s="422"/>
      <c r="J207" s="422"/>
      <c r="K207" s="422"/>
      <c r="L207" s="422"/>
      <c r="M207" s="422"/>
      <c r="N207" s="422"/>
      <c r="O207" s="422"/>
      <c r="P207" s="422"/>
      <c r="Q207" s="422"/>
      <c r="R207" s="422"/>
      <c r="S207" s="422"/>
      <c r="T207" s="422"/>
      <c r="U207" s="422"/>
      <c r="V207" s="422"/>
      <c r="W207" s="422"/>
      <c r="X207" s="422"/>
      <c r="Y207" s="403"/>
      <c r="Z207" s="403"/>
      <c r="AA207" s="404"/>
    </row>
    <row r="208" spans="1:27" ht="38.25" customHeight="1" x14ac:dyDescent="0.45">
      <c r="A208" s="259"/>
      <c r="B208" s="293" t="s">
        <v>354</v>
      </c>
      <c r="C208" s="416" t="s">
        <v>549</v>
      </c>
      <c r="D208" s="416"/>
      <c r="E208" s="416"/>
      <c r="F208" s="416"/>
      <c r="G208" s="416"/>
      <c r="H208" s="416"/>
      <c r="I208" s="416"/>
      <c r="J208" s="416"/>
      <c r="K208" s="416"/>
      <c r="L208" s="416"/>
      <c r="M208" s="416"/>
      <c r="N208" s="416"/>
      <c r="O208" s="416"/>
      <c r="P208" s="416"/>
      <c r="Q208" s="416"/>
      <c r="R208" s="416"/>
      <c r="S208" s="416"/>
      <c r="T208" s="416"/>
      <c r="U208" s="416"/>
      <c r="V208" s="416"/>
      <c r="W208" s="416"/>
      <c r="X208" s="416"/>
      <c r="Y208" s="412"/>
      <c r="Z208" s="412"/>
      <c r="AA208" s="413"/>
    </row>
    <row r="209" spans="1:27" ht="48" customHeight="1" x14ac:dyDescent="0.45">
      <c r="A209" s="259"/>
      <c r="B209" s="293" t="s">
        <v>353</v>
      </c>
      <c r="C209" s="416" t="s">
        <v>548</v>
      </c>
      <c r="D209" s="416"/>
      <c r="E209" s="416"/>
      <c r="F209" s="416"/>
      <c r="G209" s="416"/>
      <c r="H209" s="416"/>
      <c r="I209" s="416"/>
      <c r="J209" s="416"/>
      <c r="K209" s="416"/>
      <c r="L209" s="416"/>
      <c r="M209" s="416"/>
      <c r="N209" s="416"/>
      <c r="O209" s="416"/>
      <c r="P209" s="416"/>
      <c r="Q209" s="416"/>
      <c r="R209" s="416"/>
      <c r="S209" s="416"/>
      <c r="T209" s="416"/>
      <c r="U209" s="416"/>
      <c r="V209" s="416"/>
      <c r="W209" s="416"/>
      <c r="X209" s="416"/>
      <c r="Y209" s="412"/>
      <c r="Z209" s="412"/>
      <c r="AA209" s="413"/>
    </row>
    <row r="210" spans="1:27" ht="48" customHeight="1" x14ac:dyDescent="0.45">
      <c r="A210" s="259"/>
      <c r="B210" s="293" t="s">
        <v>352</v>
      </c>
      <c r="C210" s="416" t="s">
        <v>547</v>
      </c>
      <c r="D210" s="416"/>
      <c r="E210" s="416"/>
      <c r="F210" s="416"/>
      <c r="G210" s="416"/>
      <c r="H210" s="416"/>
      <c r="I210" s="416"/>
      <c r="J210" s="416"/>
      <c r="K210" s="416"/>
      <c r="L210" s="416"/>
      <c r="M210" s="416"/>
      <c r="N210" s="416"/>
      <c r="O210" s="416"/>
      <c r="P210" s="416"/>
      <c r="Q210" s="416"/>
      <c r="R210" s="416"/>
      <c r="S210" s="416"/>
      <c r="T210" s="416"/>
      <c r="U210" s="416"/>
      <c r="V210" s="416"/>
      <c r="W210" s="416"/>
      <c r="X210" s="416"/>
      <c r="Y210" s="412"/>
      <c r="Z210" s="412"/>
      <c r="AA210" s="413"/>
    </row>
    <row r="211" spans="1:27" ht="38.25" customHeight="1" x14ac:dyDescent="0.45">
      <c r="A211" s="259"/>
      <c r="B211" s="293" t="s">
        <v>351</v>
      </c>
      <c r="C211" s="416" t="s">
        <v>546</v>
      </c>
      <c r="D211" s="416"/>
      <c r="E211" s="416"/>
      <c r="F211" s="416"/>
      <c r="G211" s="416"/>
      <c r="H211" s="416"/>
      <c r="I211" s="416"/>
      <c r="J211" s="416"/>
      <c r="K211" s="416"/>
      <c r="L211" s="416"/>
      <c r="M211" s="416"/>
      <c r="N211" s="416"/>
      <c r="O211" s="416"/>
      <c r="P211" s="416"/>
      <c r="Q211" s="416"/>
      <c r="R211" s="416"/>
      <c r="S211" s="416"/>
      <c r="T211" s="416"/>
      <c r="U211" s="416"/>
      <c r="V211" s="416"/>
      <c r="W211" s="416"/>
      <c r="X211" s="416"/>
      <c r="Y211" s="412"/>
      <c r="Z211" s="412"/>
      <c r="AA211" s="413"/>
    </row>
    <row r="212" spans="1:27" ht="38.25" customHeight="1" thickBot="1" x14ac:dyDescent="0.5">
      <c r="A212" s="259"/>
      <c r="B212" s="290" t="s">
        <v>350</v>
      </c>
      <c r="C212" s="427" t="s">
        <v>545</v>
      </c>
      <c r="D212" s="427"/>
      <c r="E212" s="427"/>
      <c r="F212" s="427"/>
      <c r="G212" s="427"/>
      <c r="H212" s="427"/>
      <c r="I212" s="427"/>
      <c r="J212" s="427"/>
      <c r="K212" s="427"/>
      <c r="L212" s="427"/>
      <c r="M212" s="427"/>
      <c r="N212" s="427"/>
      <c r="O212" s="427"/>
      <c r="P212" s="427"/>
      <c r="Q212" s="427"/>
      <c r="R212" s="427"/>
      <c r="S212" s="427"/>
      <c r="T212" s="427"/>
      <c r="U212" s="427"/>
      <c r="V212" s="427"/>
      <c r="W212" s="427"/>
      <c r="X212" s="427"/>
      <c r="Y212" s="414"/>
      <c r="Z212" s="414"/>
      <c r="AA212" s="415"/>
    </row>
    <row r="213" spans="1:27" ht="20.25" customHeight="1" thickBot="1" x14ac:dyDescent="0.5">
      <c r="A213" s="224" t="s">
        <v>803</v>
      </c>
    </row>
    <row r="214" spans="1:27" ht="100.5" customHeight="1" x14ac:dyDescent="0.45">
      <c r="B214" s="299" t="s">
        <v>365</v>
      </c>
      <c r="C214" s="475" t="s">
        <v>763</v>
      </c>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03"/>
      <c r="Z214" s="403"/>
      <c r="AA214" s="404"/>
    </row>
    <row r="215" spans="1:27" ht="215.25" customHeight="1" x14ac:dyDescent="0.45">
      <c r="B215" s="300" t="s">
        <v>342</v>
      </c>
      <c r="C215" s="437" t="s">
        <v>764</v>
      </c>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12"/>
      <c r="Z215" s="412"/>
      <c r="AA215" s="413"/>
    </row>
    <row r="216" spans="1:27" ht="27" customHeight="1" x14ac:dyDescent="0.45">
      <c r="B216" s="300" t="s">
        <v>377</v>
      </c>
      <c r="C216" s="438" t="s">
        <v>544</v>
      </c>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12"/>
      <c r="Z216" s="412"/>
      <c r="AA216" s="413"/>
    </row>
    <row r="217" spans="1:27" ht="185.25" customHeight="1" x14ac:dyDescent="0.45">
      <c r="B217" s="300" t="s">
        <v>375</v>
      </c>
      <c r="C217" s="437" t="s">
        <v>765</v>
      </c>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12"/>
      <c r="Z217" s="412"/>
      <c r="AA217" s="413"/>
    </row>
    <row r="218" spans="1:27" ht="33" customHeight="1" x14ac:dyDescent="0.45">
      <c r="B218" s="300" t="s">
        <v>411</v>
      </c>
      <c r="C218" s="437" t="s">
        <v>794</v>
      </c>
      <c r="D218" s="437"/>
      <c r="E218" s="437"/>
      <c r="F218" s="437"/>
      <c r="G218" s="437"/>
      <c r="H218" s="437"/>
      <c r="I218" s="437"/>
      <c r="J218" s="437"/>
      <c r="K218" s="437"/>
      <c r="L218" s="437"/>
      <c r="M218" s="437"/>
      <c r="N218" s="437"/>
      <c r="O218" s="437"/>
      <c r="P218" s="437"/>
      <c r="Q218" s="437"/>
      <c r="R218" s="437"/>
      <c r="S218" s="437"/>
      <c r="T218" s="437"/>
      <c r="U218" s="437"/>
      <c r="V218" s="437"/>
      <c r="W218" s="437"/>
      <c r="X218" s="437"/>
      <c r="Y218" s="412"/>
      <c r="Z218" s="412"/>
      <c r="AA218" s="413"/>
    </row>
    <row r="219" spans="1:27" ht="33" customHeight="1" x14ac:dyDescent="0.45">
      <c r="B219" s="300" t="s">
        <v>380</v>
      </c>
      <c r="C219" s="438" t="s">
        <v>543</v>
      </c>
      <c r="D219" s="438"/>
      <c r="E219" s="438"/>
      <c r="F219" s="438"/>
      <c r="G219" s="438"/>
      <c r="H219" s="438"/>
      <c r="I219" s="438"/>
      <c r="J219" s="438"/>
      <c r="K219" s="438"/>
      <c r="L219" s="438"/>
      <c r="M219" s="438"/>
      <c r="N219" s="438"/>
      <c r="O219" s="438"/>
      <c r="P219" s="438"/>
      <c r="Q219" s="438"/>
      <c r="R219" s="438"/>
      <c r="S219" s="438"/>
      <c r="T219" s="438"/>
      <c r="U219" s="438"/>
      <c r="V219" s="438"/>
      <c r="W219" s="438"/>
      <c r="X219" s="438"/>
      <c r="Y219" s="412"/>
      <c r="Z219" s="412"/>
      <c r="AA219" s="413"/>
    </row>
    <row r="220" spans="1:27" ht="60.75" customHeight="1" thickBot="1" x14ac:dyDescent="0.5">
      <c r="B220" s="297" t="s">
        <v>431</v>
      </c>
      <c r="C220" s="476" t="s">
        <v>795</v>
      </c>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14"/>
      <c r="Z220" s="414"/>
      <c r="AA220" s="415"/>
    </row>
    <row r="221" spans="1:27" ht="20.25" customHeight="1" thickBot="1" x14ac:dyDescent="0.5">
      <c r="A221" s="251" t="s">
        <v>804</v>
      </c>
      <c r="B221" s="251"/>
      <c r="C221" s="258"/>
      <c r="D221" s="258"/>
      <c r="E221" s="258"/>
      <c r="F221" s="258"/>
      <c r="G221" s="258"/>
      <c r="H221" s="258"/>
      <c r="I221" s="258"/>
      <c r="J221" s="251"/>
      <c r="K221" s="251"/>
      <c r="L221" s="251"/>
      <c r="M221" s="251"/>
      <c r="N221" s="251"/>
      <c r="O221" s="251"/>
      <c r="P221" s="251"/>
      <c r="Q221" s="251"/>
      <c r="R221" s="251"/>
      <c r="S221" s="259"/>
      <c r="T221" s="259"/>
      <c r="U221" s="259"/>
      <c r="V221" s="259"/>
      <c r="W221" s="259"/>
      <c r="X221" s="259"/>
      <c r="Y221" s="259"/>
      <c r="Z221" s="259"/>
      <c r="AA221" s="259"/>
    </row>
    <row r="222" spans="1:27" ht="31.5" customHeight="1" thickBot="1" x14ac:dyDescent="0.5">
      <c r="A222" s="259"/>
      <c r="B222" s="291" t="s">
        <v>328</v>
      </c>
      <c r="C222" s="471" t="s">
        <v>542</v>
      </c>
      <c r="D222" s="472"/>
      <c r="E222" s="472"/>
      <c r="F222" s="472"/>
      <c r="G222" s="472"/>
      <c r="H222" s="472"/>
      <c r="I222" s="472"/>
      <c r="J222" s="472"/>
      <c r="K222" s="472"/>
      <c r="L222" s="472"/>
      <c r="M222" s="472"/>
      <c r="N222" s="472"/>
      <c r="O222" s="472"/>
      <c r="P222" s="472"/>
      <c r="Q222" s="472"/>
      <c r="R222" s="472"/>
      <c r="S222" s="472"/>
      <c r="T222" s="472"/>
      <c r="U222" s="472"/>
      <c r="V222" s="472"/>
      <c r="W222" s="472"/>
      <c r="X222" s="473"/>
      <c r="Y222" s="399"/>
      <c r="Z222" s="399"/>
      <c r="AA222" s="400"/>
    </row>
    <row r="223" spans="1:27" ht="31.2" customHeight="1" thickBot="1" x14ac:dyDescent="0.5">
      <c r="A223" s="251" t="s">
        <v>805</v>
      </c>
      <c r="B223" s="251"/>
      <c r="C223" s="258"/>
      <c r="D223" s="258"/>
      <c r="E223" s="258"/>
      <c r="F223" s="258"/>
      <c r="G223" s="258"/>
      <c r="H223" s="258"/>
      <c r="I223" s="258"/>
      <c r="J223" s="251"/>
      <c r="K223" s="251"/>
      <c r="L223" s="251"/>
      <c r="M223" s="251"/>
      <c r="N223" s="251"/>
      <c r="O223" s="251"/>
      <c r="P223" s="251"/>
      <c r="Q223" s="251"/>
      <c r="R223" s="251"/>
      <c r="S223" s="259"/>
      <c r="T223" s="259"/>
      <c r="U223" s="259"/>
      <c r="V223" s="259"/>
      <c r="W223" s="259"/>
      <c r="X223" s="259"/>
      <c r="Y223" s="259"/>
      <c r="Z223" s="259"/>
      <c r="AA223" s="259"/>
    </row>
    <row r="224" spans="1:27" ht="48.6" customHeight="1" thickBot="1" x14ac:dyDescent="0.5">
      <c r="A224" s="259"/>
      <c r="B224" s="291" t="s">
        <v>328</v>
      </c>
      <c r="C224" s="424" t="s">
        <v>796</v>
      </c>
      <c r="D224" s="425"/>
      <c r="E224" s="425"/>
      <c r="F224" s="425"/>
      <c r="G224" s="425"/>
      <c r="H224" s="425"/>
      <c r="I224" s="425"/>
      <c r="J224" s="425"/>
      <c r="K224" s="425"/>
      <c r="L224" s="425"/>
      <c r="M224" s="425"/>
      <c r="N224" s="425"/>
      <c r="O224" s="425"/>
      <c r="P224" s="425"/>
      <c r="Q224" s="425"/>
      <c r="R224" s="425"/>
      <c r="S224" s="425"/>
      <c r="T224" s="425"/>
      <c r="U224" s="425"/>
      <c r="V224" s="425"/>
      <c r="W224" s="425"/>
      <c r="X224" s="426"/>
      <c r="Y224" s="399"/>
      <c r="Z224" s="399"/>
      <c r="AA224" s="400"/>
    </row>
    <row r="225" spans="1:27" ht="20.25" customHeight="1" thickBot="1" x14ac:dyDescent="0.5">
      <c r="A225" s="251" t="s">
        <v>806</v>
      </c>
      <c r="B225" s="251"/>
      <c r="C225" s="258"/>
      <c r="D225" s="258"/>
      <c r="E225" s="258"/>
      <c r="F225" s="258"/>
      <c r="G225" s="258"/>
      <c r="H225" s="258"/>
      <c r="I225" s="258"/>
      <c r="J225" s="251"/>
      <c r="K225" s="251"/>
      <c r="L225" s="251"/>
      <c r="M225" s="251"/>
      <c r="N225" s="251"/>
      <c r="O225" s="251"/>
      <c r="P225" s="251"/>
      <c r="Q225" s="251"/>
      <c r="R225" s="251"/>
      <c r="S225" s="259"/>
      <c r="T225" s="259"/>
      <c r="U225" s="259"/>
      <c r="V225" s="259"/>
      <c r="W225" s="259"/>
      <c r="X225" s="259"/>
      <c r="Y225" s="259"/>
      <c r="Z225" s="259"/>
      <c r="AA225" s="259"/>
    </row>
    <row r="226" spans="1:27" ht="31.5" customHeight="1" x14ac:dyDescent="0.45">
      <c r="A226" s="251"/>
      <c r="B226" s="289" t="s">
        <v>328</v>
      </c>
      <c r="C226" s="474" t="s">
        <v>541</v>
      </c>
      <c r="D226" s="474"/>
      <c r="E226" s="474"/>
      <c r="F226" s="474"/>
      <c r="G226" s="474"/>
      <c r="H226" s="474"/>
      <c r="I226" s="474"/>
      <c r="J226" s="474"/>
      <c r="K226" s="474"/>
      <c r="L226" s="474"/>
      <c r="M226" s="474"/>
      <c r="N226" s="474"/>
      <c r="O226" s="474"/>
      <c r="P226" s="474"/>
      <c r="Q226" s="474"/>
      <c r="R226" s="474"/>
      <c r="S226" s="474"/>
      <c r="T226" s="474"/>
      <c r="U226" s="474"/>
      <c r="V226" s="474"/>
      <c r="W226" s="474"/>
      <c r="X226" s="474"/>
      <c r="Y226" s="469"/>
      <c r="Z226" s="469"/>
      <c r="AA226" s="470"/>
    </row>
    <row r="227" spans="1:27" ht="330.75" customHeight="1" thickBot="1" x14ac:dyDescent="0.5">
      <c r="A227" s="223"/>
      <c r="B227" s="297" t="s">
        <v>342</v>
      </c>
      <c r="C227" s="451" t="s">
        <v>540</v>
      </c>
      <c r="D227" s="451"/>
      <c r="E227" s="451"/>
      <c r="F227" s="451"/>
      <c r="G227" s="451"/>
      <c r="H227" s="451"/>
      <c r="I227" s="451"/>
      <c r="J227" s="451"/>
      <c r="K227" s="451"/>
      <c r="L227" s="451"/>
      <c r="M227" s="451"/>
      <c r="N227" s="451"/>
      <c r="O227" s="451"/>
      <c r="P227" s="451"/>
      <c r="Q227" s="451"/>
      <c r="R227" s="451"/>
      <c r="S227" s="451"/>
      <c r="T227" s="451"/>
      <c r="U227" s="451"/>
      <c r="V227" s="451"/>
      <c r="W227" s="451"/>
      <c r="X227" s="451"/>
      <c r="Y227" s="414"/>
      <c r="Z227" s="414"/>
      <c r="AA227" s="415"/>
    </row>
    <row r="228" spans="1:27" ht="20.25" customHeight="1" thickBot="1" x14ac:dyDescent="0.5">
      <c r="A228" s="251" t="s">
        <v>807</v>
      </c>
      <c r="B228" s="251"/>
      <c r="C228" s="258"/>
      <c r="D228" s="258"/>
      <c r="E228" s="258"/>
      <c r="F228" s="258"/>
      <c r="G228" s="258"/>
      <c r="H228" s="258"/>
      <c r="I228" s="258"/>
      <c r="J228" s="251"/>
      <c r="K228" s="251"/>
      <c r="L228" s="251"/>
      <c r="M228" s="251"/>
      <c r="N228" s="251"/>
      <c r="O228" s="251"/>
      <c r="P228" s="251"/>
      <c r="Q228" s="251"/>
      <c r="R228" s="251"/>
      <c r="S228" s="259"/>
      <c r="T228" s="259"/>
      <c r="U228" s="259"/>
      <c r="V228" s="259"/>
      <c r="W228" s="259"/>
      <c r="X228" s="259"/>
      <c r="Y228" s="259"/>
      <c r="Z228" s="259"/>
      <c r="AA228" s="259"/>
    </row>
    <row r="229" spans="1:27" ht="39.75" customHeight="1" x14ac:dyDescent="0.45">
      <c r="A229" s="259"/>
      <c r="B229" s="292" t="s">
        <v>328</v>
      </c>
      <c r="C229" s="422" t="s">
        <v>837</v>
      </c>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03"/>
      <c r="Z229" s="403"/>
      <c r="AA229" s="404"/>
    </row>
    <row r="230" spans="1:27" ht="57.75" customHeight="1" thickBot="1" x14ac:dyDescent="0.5">
      <c r="A230" s="259"/>
      <c r="B230" s="290" t="s">
        <v>354</v>
      </c>
      <c r="C230" s="427" t="s">
        <v>838</v>
      </c>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14"/>
      <c r="Z230" s="414"/>
      <c r="AA230" s="415"/>
    </row>
    <row r="231" spans="1:27" s="255" customFormat="1" ht="20.25" customHeight="1" x14ac:dyDescent="0.45">
      <c r="A231" s="259"/>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row>
    <row r="232" spans="1:27" s="255" customFormat="1" ht="20.25" customHeight="1" x14ac:dyDescent="0.45">
      <c r="A232" s="259"/>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row>
    <row r="233" spans="1:27" s="255" customFormat="1" ht="20.25" customHeight="1" x14ac:dyDescent="0.45">
      <c r="A233" s="259" t="s">
        <v>751</v>
      </c>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row>
    <row r="234" spans="1:27" s="255" customFormat="1" ht="20.25" customHeight="1" x14ac:dyDescent="0.45">
      <c r="A234" s="251" t="s">
        <v>539</v>
      </c>
      <c r="B234" s="251"/>
      <c r="C234" s="258"/>
      <c r="D234" s="258"/>
      <c r="E234" s="258"/>
      <c r="F234" s="258"/>
      <c r="G234" s="258"/>
      <c r="H234" s="258"/>
      <c r="I234" s="258"/>
      <c r="J234" s="251"/>
      <c r="K234" s="251"/>
      <c r="L234" s="251"/>
      <c r="M234" s="251"/>
      <c r="N234" s="251"/>
      <c r="O234" s="251"/>
      <c r="P234" s="251"/>
      <c r="Q234" s="251"/>
      <c r="R234" s="251"/>
      <c r="S234" s="259"/>
      <c r="T234" s="259"/>
      <c r="U234" s="259"/>
      <c r="V234" s="259"/>
      <c r="W234" s="259"/>
      <c r="X234" s="259"/>
      <c r="Y234" s="259"/>
      <c r="Z234" s="259"/>
      <c r="AA234" s="259"/>
    </row>
    <row r="235" spans="1:27" s="255" customFormat="1" ht="20.25" customHeight="1" thickBot="1" x14ac:dyDescent="0.5">
      <c r="B235" s="251" t="s">
        <v>538</v>
      </c>
      <c r="C235" s="258"/>
      <c r="D235" s="258"/>
      <c r="E235" s="258"/>
      <c r="F235" s="258"/>
      <c r="G235" s="258"/>
      <c r="H235" s="258"/>
      <c r="I235" s="258"/>
      <c r="J235" s="251"/>
      <c r="K235" s="251"/>
      <c r="L235" s="251"/>
      <c r="M235" s="251"/>
      <c r="N235" s="251"/>
      <c r="O235" s="251"/>
      <c r="P235" s="251"/>
      <c r="Q235" s="251"/>
      <c r="R235" s="251"/>
      <c r="S235" s="259"/>
      <c r="T235" s="259"/>
      <c r="U235" s="259"/>
      <c r="V235" s="259"/>
      <c r="W235" s="259"/>
      <c r="X235" s="259"/>
      <c r="Y235" s="259"/>
      <c r="Z235" s="259"/>
      <c r="AA235" s="259"/>
    </row>
    <row r="236" spans="1:27" s="255" customFormat="1" ht="358.5" customHeight="1" x14ac:dyDescent="0.45">
      <c r="A236" s="259"/>
      <c r="B236" s="292" t="s">
        <v>328</v>
      </c>
      <c r="C236" s="435" t="s">
        <v>839</v>
      </c>
      <c r="D236" s="436"/>
      <c r="E236" s="436"/>
      <c r="F236" s="436"/>
      <c r="G236" s="436"/>
      <c r="H236" s="436"/>
      <c r="I236" s="436"/>
      <c r="J236" s="436"/>
      <c r="K236" s="436"/>
      <c r="L236" s="436"/>
      <c r="M236" s="436"/>
      <c r="N236" s="436"/>
      <c r="O236" s="436"/>
      <c r="P236" s="436"/>
      <c r="Q236" s="436"/>
      <c r="R236" s="436"/>
      <c r="S236" s="436"/>
      <c r="T236" s="436"/>
      <c r="U236" s="436"/>
      <c r="V236" s="436"/>
      <c r="W236" s="436"/>
      <c r="X236" s="436"/>
      <c r="Y236" s="403"/>
      <c r="Z236" s="403"/>
      <c r="AA236" s="404"/>
    </row>
    <row r="237" spans="1:27" s="255" customFormat="1" ht="409.5" customHeight="1" x14ac:dyDescent="0.45">
      <c r="A237" s="251"/>
      <c r="B237" s="293" t="s">
        <v>354</v>
      </c>
      <c r="C237" s="564" t="s">
        <v>851</v>
      </c>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412"/>
      <c r="Z237" s="412"/>
      <c r="AA237" s="413"/>
    </row>
    <row r="238" spans="1:27" s="255" customFormat="1" ht="39" customHeight="1" thickBot="1" x14ac:dyDescent="0.5">
      <c r="A238" s="253"/>
      <c r="B238" s="290" t="s">
        <v>353</v>
      </c>
      <c r="C238" s="562" t="s">
        <v>527</v>
      </c>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414"/>
      <c r="Z238" s="414"/>
      <c r="AA238" s="415"/>
    </row>
    <row r="239" spans="1:27" s="255" customFormat="1" ht="20.25" customHeight="1" thickBot="1" x14ac:dyDescent="0.5">
      <c r="B239" s="259" t="s">
        <v>537</v>
      </c>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c r="Y239" s="266"/>
      <c r="Z239" s="266"/>
      <c r="AA239" s="266"/>
    </row>
    <row r="240" spans="1:27" s="255" customFormat="1" ht="33" customHeight="1" thickBot="1" x14ac:dyDescent="0.5">
      <c r="A240" s="253"/>
      <c r="B240" s="291" t="s">
        <v>328</v>
      </c>
      <c r="C240" s="455" t="s">
        <v>840</v>
      </c>
      <c r="D240" s="456"/>
      <c r="E240" s="456"/>
      <c r="F240" s="456"/>
      <c r="G240" s="456"/>
      <c r="H240" s="456"/>
      <c r="I240" s="456"/>
      <c r="J240" s="456"/>
      <c r="K240" s="456"/>
      <c r="L240" s="456"/>
      <c r="M240" s="456"/>
      <c r="N240" s="456"/>
      <c r="O240" s="456"/>
      <c r="P240" s="456"/>
      <c r="Q240" s="456"/>
      <c r="R240" s="456"/>
      <c r="S240" s="456"/>
      <c r="T240" s="456"/>
      <c r="U240" s="456"/>
      <c r="V240" s="456"/>
      <c r="W240" s="456"/>
      <c r="X240" s="457"/>
      <c r="Y240" s="399"/>
      <c r="Z240" s="399"/>
      <c r="AA240" s="400"/>
    </row>
    <row r="241" spans="1:32" s="255" customFormat="1" ht="20.25" customHeight="1" thickBot="1" x14ac:dyDescent="0.5">
      <c r="B241" s="259" t="s">
        <v>536</v>
      </c>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66"/>
      <c r="Z241" s="266"/>
      <c r="AA241" s="266"/>
    </row>
    <row r="242" spans="1:32" s="255" customFormat="1" ht="33" customHeight="1" thickBot="1" x14ac:dyDescent="0.5">
      <c r="A242" s="253"/>
      <c r="B242" s="291" t="s">
        <v>328</v>
      </c>
      <c r="C242" s="455" t="s">
        <v>841</v>
      </c>
      <c r="D242" s="456"/>
      <c r="E242" s="456"/>
      <c r="F242" s="456"/>
      <c r="G242" s="456"/>
      <c r="H242" s="456"/>
      <c r="I242" s="456"/>
      <c r="J242" s="456"/>
      <c r="K242" s="456"/>
      <c r="L242" s="456"/>
      <c r="M242" s="456"/>
      <c r="N242" s="456"/>
      <c r="O242" s="456"/>
      <c r="P242" s="456"/>
      <c r="Q242" s="456"/>
      <c r="R242" s="456"/>
      <c r="S242" s="456"/>
      <c r="T242" s="456"/>
      <c r="U242" s="456"/>
      <c r="V242" s="456"/>
      <c r="W242" s="456"/>
      <c r="X242" s="457"/>
      <c r="Y242" s="399"/>
      <c r="Z242" s="399"/>
      <c r="AA242" s="400"/>
    </row>
    <row r="243" spans="1:32" s="264" customFormat="1" ht="20.25" customHeight="1" x14ac:dyDescent="0.45">
      <c r="A243" s="260" t="s">
        <v>535</v>
      </c>
      <c r="B243" s="260"/>
      <c r="C243" s="261"/>
      <c r="D243" s="261"/>
      <c r="E243" s="261"/>
      <c r="F243" s="261"/>
      <c r="G243" s="261"/>
      <c r="H243" s="261"/>
      <c r="I243" s="261"/>
      <c r="J243" s="260"/>
      <c r="K243" s="260"/>
      <c r="L243" s="260"/>
      <c r="M243" s="260"/>
      <c r="N243" s="260"/>
      <c r="O243" s="260"/>
      <c r="P243" s="260"/>
      <c r="Q243" s="260"/>
      <c r="R243" s="260"/>
      <c r="S243" s="262"/>
      <c r="T243" s="262"/>
      <c r="U243" s="262"/>
      <c r="V243" s="262"/>
      <c r="W243" s="262"/>
      <c r="X243" s="262"/>
      <c r="Y243" s="262"/>
      <c r="Z243" s="262"/>
      <c r="AA243" s="262"/>
      <c r="AB243" s="275"/>
      <c r="AC243" s="278"/>
      <c r="AD243" s="278"/>
      <c r="AE243" s="278"/>
      <c r="AF243" s="278"/>
    </row>
    <row r="244" spans="1:32" ht="20.25" customHeight="1" thickBot="1" x14ac:dyDescent="0.5">
      <c r="A244" s="251"/>
      <c r="B244" s="251" t="s">
        <v>534</v>
      </c>
      <c r="C244" s="258"/>
      <c r="D244" s="258"/>
      <c r="E244" s="258"/>
      <c r="F244" s="258"/>
      <c r="G244" s="258"/>
      <c r="H244" s="258"/>
      <c r="I244" s="258"/>
      <c r="J244" s="251"/>
      <c r="K244" s="251"/>
      <c r="L244" s="251"/>
      <c r="M244" s="251"/>
      <c r="N244" s="251"/>
      <c r="O244" s="251"/>
      <c r="P244" s="251"/>
      <c r="Q244" s="251"/>
      <c r="R244" s="251"/>
      <c r="S244" s="259"/>
      <c r="T244" s="259"/>
      <c r="U244" s="259"/>
      <c r="V244" s="259"/>
      <c r="W244" s="259"/>
      <c r="X244" s="259"/>
      <c r="Y244" s="259"/>
      <c r="Z244" s="259"/>
      <c r="AA244" s="259"/>
      <c r="AB244" s="233"/>
      <c r="AC244" s="233"/>
      <c r="AD244" s="233"/>
      <c r="AE244" s="233"/>
      <c r="AF244" s="233"/>
    </row>
    <row r="245" spans="1:32" ht="35.25" customHeight="1" x14ac:dyDescent="0.45">
      <c r="A245" s="259"/>
      <c r="B245" s="292" t="s">
        <v>328</v>
      </c>
      <c r="C245" s="422" t="s">
        <v>525</v>
      </c>
      <c r="D245" s="422"/>
      <c r="E245" s="422"/>
      <c r="F245" s="422"/>
      <c r="G245" s="422"/>
      <c r="H245" s="422"/>
      <c r="I245" s="422"/>
      <c r="J245" s="422"/>
      <c r="K245" s="422"/>
      <c r="L245" s="422"/>
      <c r="M245" s="422"/>
      <c r="N245" s="422"/>
      <c r="O245" s="422"/>
      <c r="P245" s="422"/>
      <c r="Q245" s="422"/>
      <c r="R245" s="422"/>
      <c r="S245" s="422"/>
      <c r="T245" s="422"/>
      <c r="U245" s="422"/>
      <c r="V245" s="422"/>
      <c r="W245" s="422"/>
      <c r="X245" s="422"/>
      <c r="Y245" s="403"/>
      <c r="Z245" s="403"/>
      <c r="AA245" s="404"/>
      <c r="AB245" s="233"/>
      <c r="AC245" s="233"/>
      <c r="AD245" s="233"/>
      <c r="AE245" s="233"/>
      <c r="AF245" s="233"/>
    </row>
    <row r="246" spans="1:32" ht="35.25" customHeight="1" x14ac:dyDescent="0.45">
      <c r="A246" s="253"/>
      <c r="B246" s="293" t="s">
        <v>354</v>
      </c>
      <c r="C246" s="416" t="s">
        <v>533</v>
      </c>
      <c r="D246" s="416"/>
      <c r="E246" s="416"/>
      <c r="F246" s="416"/>
      <c r="G246" s="416"/>
      <c r="H246" s="416"/>
      <c r="I246" s="416"/>
      <c r="J246" s="416"/>
      <c r="K246" s="416"/>
      <c r="L246" s="416"/>
      <c r="M246" s="416"/>
      <c r="N246" s="416"/>
      <c r="O246" s="416"/>
      <c r="P246" s="416"/>
      <c r="Q246" s="416"/>
      <c r="R246" s="416"/>
      <c r="S246" s="416"/>
      <c r="T246" s="416"/>
      <c r="U246" s="416"/>
      <c r="V246" s="416"/>
      <c r="W246" s="416"/>
      <c r="X246" s="416"/>
      <c r="Y246" s="412"/>
      <c r="Z246" s="412"/>
      <c r="AA246" s="413"/>
      <c r="AB246" s="233"/>
      <c r="AC246" s="233"/>
      <c r="AD246" s="233"/>
      <c r="AE246" s="233"/>
      <c r="AF246" s="233"/>
    </row>
    <row r="247" spans="1:32" ht="35.25" customHeight="1" thickBot="1" x14ac:dyDescent="0.5">
      <c r="A247" s="253"/>
      <c r="B247" s="290" t="s">
        <v>353</v>
      </c>
      <c r="C247" s="427" t="s">
        <v>532</v>
      </c>
      <c r="D247" s="427"/>
      <c r="E247" s="427"/>
      <c r="F247" s="427"/>
      <c r="G247" s="427"/>
      <c r="H247" s="427"/>
      <c r="I247" s="427"/>
      <c r="J247" s="427"/>
      <c r="K247" s="427"/>
      <c r="L247" s="427"/>
      <c r="M247" s="427"/>
      <c r="N247" s="427"/>
      <c r="O247" s="427"/>
      <c r="P247" s="427"/>
      <c r="Q247" s="427"/>
      <c r="R247" s="427"/>
      <c r="S247" s="427"/>
      <c r="T247" s="427"/>
      <c r="U247" s="427"/>
      <c r="V247" s="427"/>
      <c r="W247" s="427"/>
      <c r="X247" s="427"/>
      <c r="Y247" s="414"/>
      <c r="Z247" s="414"/>
      <c r="AA247" s="415"/>
      <c r="AB247" s="233"/>
      <c r="AC247" s="233"/>
      <c r="AD247" s="233"/>
      <c r="AE247" s="233"/>
      <c r="AF247" s="233"/>
    </row>
    <row r="248" spans="1:32" ht="20.25" customHeight="1" thickBot="1" x14ac:dyDescent="0.5">
      <c r="A248" s="251"/>
      <c r="B248" s="251" t="s">
        <v>531</v>
      </c>
      <c r="C248" s="258"/>
      <c r="D248" s="258"/>
      <c r="E248" s="258"/>
      <c r="F248" s="258"/>
      <c r="G248" s="258"/>
      <c r="H248" s="258"/>
      <c r="I248" s="258"/>
      <c r="J248" s="251"/>
      <c r="K248" s="251"/>
      <c r="L248" s="251"/>
      <c r="M248" s="251"/>
      <c r="N248" s="251"/>
      <c r="O248" s="251"/>
      <c r="P248" s="251"/>
      <c r="Q248" s="251"/>
      <c r="R248" s="251"/>
      <c r="S248" s="259"/>
      <c r="T248" s="259"/>
      <c r="U248" s="259"/>
      <c r="V248" s="259"/>
      <c r="W248" s="259"/>
      <c r="X248" s="259"/>
      <c r="Y248" s="259"/>
      <c r="Z248" s="259"/>
      <c r="AA248" s="259"/>
      <c r="AB248" s="233"/>
      <c r="AC248" s="233"/>
      <c r="AD248" s="233"/>
      <c r="AE248" s="233"/>
      <c r="AF248" s="233"/>
    </row>
    <row r="249" spans="1:32" ht="33" customHeight="1" thickBot="1" x14ac:dyDescent="0.5">
      <c r="A249" s="259"/>
      <c r="B249" s="291" t="s">
        <v>328</v>
      </c>
      <c r="C249" s="423" t="s">
        <v>842</v>
      </c>
      <c r="D249" s="423"/>
      <c r="E249" s="423"/>
      <c r="F249" s="423"/>
      <c r="G249" s="423"/>
      <c r="H249" s="423"/>
      <c r="I249" s="423"/>
      <c r="J249" s="423"/>
      <c r="K249" s="423"/>
      <c r="L249" s="423"/>
      <c r="M249" s="423"/>
      <c r="N249" s="423"/>
      <c r="O249" s="423"/>
      <c r="P249" s="423"/>
      <c r="Q249" s="423"/>
      <c r="R249" s="423"/>
      <c r="S249" s="423"/>
      <c r="T249" s="423"/>
      <c r="U249" s="423"/>
      <c r="V249" s="423"/>
      <c r="W249" s="423"/>
      <c r="X249" s="423"/>
      <c r="Y249" s="399"/>
      <c r="Z249" s="399"/>
      <c r="AA249" s="400"/>
      <c r="AB249" s="233"/>
      <c r="AC249" s="233"/>
      <c r="AD249" s="233"/>
      <c r="AE249" s="233"/>
      <c r="AF249" s="233"/>
    </row>
    <row r="250" spans="1:32" ht="20.25" customHeight="1" thickBot="1" x14ac:dyDescent="0.5">
      <c r="A250" s="251"/>
      <c r="B250" s="251" t="s">
        <v>530</v>
      </c>
      <c r="C250" s="258"/>
      <c r="D250" s="258"/>
      <c r="E250" s="258"/>
      <c r="F250" s="258"/>
      <c r="G250" s="258"/>
      <c r="H250" s="258"/>
      <c r="I250" s="258"/>
      <c r="J250" s="251"/>
      <c r="K250" s="251"/>
      <c r="L250" s="251"/>
      <c r="M250" s="251"/>
      <c r="N250" s="251"/>
      <c r="O250" s="251"/>
      <c r="P250" s="251"/>
      <c r="Q250" s="251"/>
      <c r="R250" s="251"/>
      <c r="S250" s="259"/>
      <c r="T250" s="259"/>
      <c r="U250" s="259"/>
      <c r="V250" s="259"/>
      <c r="W250" s="259"/>
      <c r="X250" s="259"/>
      <c r="Y250" s="259"/>
      <c r="Z250" s="259"/>
      <c r="AA250" s="259"/>
      <c r="AB250" s="233"/>
      <c r="AC250" s="233"/>
      <c r="AD250" s="233"/>
      <c r="AE250" s="233"/>
      <c r="AF250" s="233"/>
    </row>
    <row r="251" spans="1:32" ht="33" customHeight="1" x14ac:dyDescent="0.45">
      <c r="A251" s="251"/>
      <c r="B251" s="292" t="s">
        <v>328</v>
      </c>
      <c r="C251" s="401" t="s">
        <v>529</v>
      </c>
      <c r="D251" s="401"/>
      <c r="E251" s="401"/>
      <c r="F251" s="401"/>
      <c r="G251" s="401"/>
      <c r="H251" s="401"/>
      <c r="I251" s="401"/>
      <c r="J251" s="401"/>
      <c r="K251" s="401"/>
      <c r="L251" s="401"/>
      <c r="M251" s="401"/>
      <c r="N251" s="401"/>
      <c r="O251" s="401"/>
      <c r="P251" s="401"/>
      <c r="Q251" s="401"/>
      <c r="R251" s="401"/>
      <c r="S251" s="401"/>
      <c r="T251" s="401"/>
      <c r="U251" s="401"/>
      <c r="V251" s="401"/>
      <c r="W251" s="401"/>
      <c r="X251" s="401"/>
      <c r="Y251" s="403"/>
      <c r="Z251" s="403"/>
      <c r="AA251" s="404"/>
      <c r="AB251" s="233"/>
      <c r="AC251" s="233"/>
      <c r="AD251" s="233"/>
      <c r="AE251" s="233"/>
      <c r="AF251" s="233"/>
    </row>
    <row r="252" spans="1:32" s="233" customFormat="1" ht="33" customHeight="1" x14ac:dyDescent="0.45">
      <c r="A252" s="253"/>
      <c r="B252" s="293" t="s">
        <v>354</v>
      </c>
      <c r="C252" s="417" t="s">
        <v>528</v>
      </c>
      <c r="D252" s="417"/>
      <c r="E252" s="417"/>
      <c r="F252" s="417"/>
      <c r="G252" s="417"/>
      <c r="H252" s="417"/>
      <c r="I252" s="417"/>
      <c r="J252" s="417"/>
      <c r="K252" s="417"/>
      <c r="L252" s="417"/>
      <c r="M252" s="417"/>
      <c r="N252" s="417"/>
      <c r="O252" s="417"/>
      <c r="P252" s="417"/>
      <c r="Q252" s="417"/>
      <c r="R252" s="417"/>
      <c r="S252" s="417"/>
      <c r="T252" s="417"/>
      <c r="U252" s="417"/>
      <c r="V252" s="417"/>
      <c r="W252" s="417"/>
      <c r="X252" s="417"/>
      <c r="Y252" s="412"/>
      <c r="Z252" s="412"/>
      <c r="AA252" s="413"/>
    </row>
    <row r="253" spans="1:32" ht="33" customHeight="1" thickBot="1" x14ac:dyDescent="0.5">
      <c r="A253" s="253"/>
      <c r="B253" s="290" t="s">
        <v>353</v>
      </c>
      <c r="C253" s="427" t="s">
        <v>527</v>
      </c>
      <c r="D253" s="427"/>
      <c r="E253" s="427"/>
      <c r="F253" s="427"/>
      <c r="G253" s="427"/>
      <c r="H253" s="427"/>
      <c r="I253" s="427"/>
      <c r="J253" s="427"/>
      <c r="K253" s="427"/>
      <c r="L253" s="427"/>
      <c r="M253" s="427"/>
      <c r="N253" s="427"/>
      <c r="O253" s="427"/>
      <c r="P253" s="427"/>
      <c r="Q253" s="427"/>
      <c r="R253" s="427"/>
      <c r="S253" s="427"/>
      <c r="T253" s="427"/>
      <c r="U253" s="427"/>
      <c r="V253" s="427"/>
      <c r="W253" s="427"/>
      <c r="X253" s="427"/>
      <c r="Y253" s="414"/>
      <c r="Z253" s="414"/>
      <c r="AA253" s="415"/>
      <c r="AB253" s="233"/>
      <c r="AC253" s="233"/>
      <c r="AD253" s="233"/>
      <c r="AE253" s="233"/>
      <c r="AF253" s="233"/>
    </row>
    <row r="254" spans="1:32" ht="20.25" customHeight="1" thickBot="1" x14ac:dyDescent="0.5">
      <c r="A254" s="251"/>
      <c r="B254" s="251" t="s">
        <v>526</v>
      </c>
      <c r="C254" s="258"/>
      <c r="D254" s="258"/>
      <c r="E254" s="258"/>
      <c r="F254" s="258"/>
      <c r="G254" s="258"/>
      <c r="H254" s="258"/>
      <c r="I254" s="258"/>
      <c r="J254" s="251"/>
      <c r="K254" s="251"/>
      <c r="L254" s="251"/>
      <c r="M254" s="251"/>
      <c r="N254" s="251"/>
      <c r="O254" s="251"/>
      <c r="P254" s="251"/>
      <c r="Q254" s="251"/>
      <c r="R254" s="251"/>
      <c r="S254" s="259"/>
      <c r="T254" s="259"/>
      <c r="U254" s="259"/>
      <c r="V254" s="259"/>
      <c r="W254" s="259"/>
      <c r="X254" s="259"/>
      <c r="Y254" s="259"/>
      <c r="Z254" s="259"/>
      <c r="AA254" s="259"/>
      <c r="AB254" s="233"/>
      <c r="AC254" s="233"/>
      <c r="AD254" s="233"/>
      <c r="AE254" s="233"/>
      <c r="AF254" s="233"/>
    </row>
    <row r="255" spans="1:32" ht="33" customHeight="1" thickBot="1" x14ac:dyDescent="0.5">
      <c r="A255" s="259"/>
      <c r="B255" s="291" t="s">
        <v>328</v>
      </c>
      <c r="C255" s="423" t="s">
        <v>525</v>
      </c>
      <c r="D255" s="423"/>
      <c r="E255" s="423"/>
      <c r="F255" s="423"/>
      <c r="G255" s="423"/>
      <c r="H255" s="423"/>
      <c r="I255" s="423"/>
      <c r="J255" s="423"/>
      <c r="K255" s="423"/>
      <c r="L255" s="423"/>
      <c r="M255" s="423"/>
      <c r="N255" s="423"/>
      <c r="O255" s="423"/>
      <c r="P255" s="423"/>
      <c r="Q255" s="423"/>
      <c r="R255" s="423"/>
      <c r="S255" s="423"/>
      <c r="T255" s="423"/>
      <c r="U255" s="423"/>
      <c r="V255" s="423"/>
      <c r="W255" s="423"/>
      <c r="X255" s="423"/>
      <c r="Y255" s="399"/>
      <c r="Z255" s="399"/>
      <c r="AA255" s="400"/>
      <c r="AB255" s="233"/>
      <c r="AC255" s="233"/>
      <c r="AD255" s="233"/>
      <c r="AE255" s="233"/>
      <c r="AF255" s="233"/>
    </row>
    <row r="256" spans="1:32" ht="20.25" customHeight="1" thickBot="1" x14ac:dyDescent="0.5">
      <c r="A256" s="251"/>
      <c r="B256" s="251" t="s">
        <v>524</v>
      </c>
      <c r="C256" s="258"/>
      <c r="D256" s="258"/>
      <c r="E256" s="258"/>
      <c r="F256" s="258"/>
      <c r="G256" s="258"/>
      <c r="H256" s="258"/>
      <c r="I256" s="258"/>
      <c r="J256" s="251"/>
      <c r="K256" s="251"/>
      <c r="L256" s="251"/>
      <c r="M256" s="251"/>
      <c r="N256" s="251"/>
      <c r="O256" s="251"/>
      <c r="P256" s="251"/>
      <c r="Q256" s="251"/>
      <c r="R256" s="251"/>
      <c r="S256" s="259"/>
      <c r="T256" s="259"/>
      <c r="U256" s="259"/>
      <c r="V256" s="259"/>
      <c r="W256" s="259"/>
      <c r="X256" s="259"/>
      <c r="Y256" s="259"/>
      <c r="Z256" s="259"/>
      <c r="AA256" s="259"/>
      <c r="AB256" s="233"/>
      <c r="AC256" s="233"/>
      <c r="AD256" s="233"/>
      <c r="AE256" s="233"/>
      <c r="AF256" s="233"/>
    </row>
    <row r="257" spans="1:32" ht="33" customHeight="1" thickBot="1" x14ac:dyDescent="0.5">
      <c r="A257" s="259"/>
      <c r="B257" s="291" t="s">
        <v>328</v>
      </c>
      <c r="C257" s="423" t="s">
        <v>842</v>
      </c>
      <c r="D257" s="423"/>
      <c r="E257" s="423"/>
      <c r="F257" s="423"/>
      <c r="G257" s="423"/>
      <c r="H257" s="423"/>
      <c r="I257" s="423"/>
      <c r="J257" s="423"/>
      <c r="K257" s="423"/>
      <c r="L257" s="423"/>
      <c r="M257" s="423"/>
      <c r="N257" s="423"/>
      <c r="O257" s="423"/>
      <c r="P257" s="423"/>
      <c r="Q257" s="423"/>
      <c r="R257" s="423"/>
      <c r="S257" s="423"/>
      <c r="T257" s="423"/>
      <c r="U257" s="423"/>
      <c r="V257" s="423"/>
      <c r="W257" s="423"/>
      <c r="X257" s="423"/>
      <c r="Y257" s="399"/>
      <c r="Z257" s="399"/>
      <c r="AA257" s="400"/>
      <c r="AB257" s="233"/>
      <c r="AC257" s="233"/>
      <c r="AD257" s="233"/>
      <c r="AE257" s="233"/>
      <c r="AF257" s="233"/>
    </row>
    <row r="258" spans="1:32" s="233" customFormat="1" ht="20.25" customHeight="1" x14ac:dyDescent="0.45">
      <c r="A258" s="251" t="s">
        <v>523</v>
      </c>
      <c r="B258" s="251"/>
      <c r="C258" s="258"/>
      <c r="D258" s="258"/>
      <c r="E258" s="258"/>
      <c r="F258" s="258"/>
      <c r="G258" s="258"/>
      <c r="H258" s="258"/>
      <c r="I258" s="258"/>
      <c r="J258" s="251"/>
      <c r="K258" s="251"/>
      <c r="L258" s="251"/>
      <c r="M258" s="251"/>
      <c r="N258" s="251"/>
      <c r="O258" s="251"/>
      <c r="P258" s="251"/>
      <c r="Q258" s="251"/>
      <c r="R258" s="251"/>
      <c r="S258" s="259"/>
      <c r="T258" s="259"/>
      <c r="U258" s="259"/>
      <c r="V258" s="259"/>
      <c r="W258" s="259"/>
      <c r="X258" s="259"/>
      <c r="Y258" s="259"/>
      <c r="Z258" s="259"/>
      <c r="AA258" s="259"/>
      <c r="AB258" s="223"/>
      <c r="AC258" s="223"/>
      <c r="AD258" s="223"/>
      <c r="AE258" s="223"/>
      <c r="AF258" s="223"/>
    </row>
    <row r="259" spans="1:32" s="233" customFormat="1" ht="20.25" customHeight="1" thickBot="1" x14ac:dyDescent="0.5">
      <c r="A259" s="251"/>
      <c r="B259" s="251" t="s">
        <v>522</v>
      </c>
      <c r="C259" s="258"/>
      <c r="D259" s="258"/>
      <c r="E259" s="258"/>
      <c r="F259" s="258"/>
      <c r="G259" s="258"/>
      <c r="H259" s="258"/>
      <c r="I259" s="258"/>
      <c r="J259" s="251"/>
      <c r="K259" s="251"/>
      <c r="L259" s="251"/>
      <c r="M259" s="251"/>
      <c r="N259" s="251"/>
      <c r="O259" s="251"/>
      <c r="P259" s="251"/>
      <c r="Q259" s="251"/>
      <c r="R259" s="251"/>
      <c r="S259" s="259"/>
      <c r="T259" s="259"/>
      <c r="U259" s="259"/>
      <c r="V259" s="259"/>
      <c r="W259" s="259"/>
      <c r="X259" s="259"/>
      <c r="Y259" s="259"/>
      <c r="Z259" s="259"/>
      <c r="AA259" s="259"/>
      <c r="AB259" s="223"/>
      <c r="AC259" s="223"/>
      <c r="AD259" s="223"/>
      <c r="AE259" s="223"/>
      <c r="AF259" s="223"/>
    </row>
    <row r="260" spans="1:32" s="233" customFormat="1" ht="33.75" customHeight="1" x14ac:dyDescent="0.45">
      <c r="A260" s="259"/>
      <c r="B260" s="292" t="s">
        <v>328</v>
      </c>
      <c r="C260" s="453" t="s">
        <v>521</v>
      </c>
      <c r="D260" s="453"/>
      <c r="E260" s="453"/>
      <c r="F260" s="453"/>
      <c r="G260" s="453"/>
      <c r="H260" s="453"/>
      <c r="I260" s="453"/>
      <c r="J260" s="453"/>
      <c r="K260" s="453"/>
      <c r="L260" s="453"/>
      <c r="M260" s="453"/>
      <c r="N260" s="453"/>
      <c r="O260" s="453"/>
      <c r="P260" s="453"/>
      <c r="Q260" s="453"/>
      <c r="R260" s="453"/>
      <c r="S260" s="453"/>
      <c r="T260" s="453"/>
      <c r="U260" s="453"/>
      <c r="V260" s="453"/>
      <c r="W260" s="453"/>
      <c r="X260" s="453"/>
      <c r="Y260" s="403"/>
      <c r="Z260" s="403"/>
      <c r="AA260" s="404"/>
      <c r="AB260" s="223"/>
      <c r="AC260" s="223"/>
      <c r="AD260" s="223"/>
      <c r="AE260" s="223"/>
      <c r="AF260" s="223"/>
    </row>
    <row r="261" spans="1:32" s="233" customFormat="1" ht="382.5" customHeight="1" thickBot="1" x14ac:dyDescent="0.5">
      <c r="A261" s="259"/>
      <c r="B261" s="297" t="s">
        <v>354</v>
      </c>
      <c r="C261" s="459" t="s">
        <v>766</v>
      </c>
      <c r="D261" s="459"/>
      <c r="E261" s="459"/>
      <c r="F261" s="459"/>
      <c r="G261" s="459"/>
      <c r="H261" s="459"/>
      <c r="I261" s="459"/>
      <c r="J261" s="459"/>
      <c r="K261" s="459"/>
      <c r="L261" s="459"/>
      <c r="M261" s="459"/>
      <c r="N261" s="459"/>
      <c r="O261" s="459"/>
      <c r="P261" s="459"/>
      <c r="Q261" s="459"/>
      <c r="R261" s="459"/>
      <c r="S261" s="459"/>
      <c r="T261" s="459"/>
      <c r="U261" s="459"/>
      <c r="V261" s="459"/>
      <c r="W261" s="459"/>
      <c r="X261" s="459"/>
      <c r="Y261" s="414"/>
      <c r="Z261" s="414"/>
      <c r="AA261" s="415"/>
      <c r="AB261" s="223"/>
      <c r="AC261" s="223"/>
      <c r="AD261" s="223"/>
      <c r="AE261" s="223"/>
      <c r="AF261" s="223"/>
    </row>
    <row r="262" spans="1:32" s="233" customFormat="1" ht="20.25" customHeight="1" thickBot="1" x14ac:dyDescent="0.5">
      <c r="A262" s="251"/>
      <c r="B262" s="251" t="s">
        <v>520</v>
      </c>
      <c r="C262" s="258"/>
      <c r="D262" s="258"/>
      <c r="E262" s="258"/>
      <c r="F262" s="258"/>
      <c r="G262" s="258"/>
      <c r="H262" s="258"/>
      <c r="I262" s="258"/>
      <c r="J262" s="251"/>
      <c r="K262" s="251"/>
      <c r="L262" s="251"/>
      <c r="M262" s="251"/>
      <c r="N262" s="251"/>
      <c r="O262" s="251"/>
      <c r="P262" s="251"/>
      <c r="Q262" s="251"/>
      <c r="R262" s="251"/>
      <c r="S262" s="259"/>
      <c r="T262" s="259"/>
      <c r="U262" s="259"/>
      <c r="V262" s="259"/>
      <c r="W262" s="259"/>
      <c r="X262" s="259"/>
      <c r="Y262" s="259"/>
      <c r="Z262" s="259"/>
      <c r="AA262" s="259"/>
      <c r="AB262" s="223"/>
      <c r="AC262" s="223"/>
      <c r="AD262" s="223"/>
      <c r="AE262" s="223"/>
      <c r="AF262" s="223"/>
    </row>
    <row r="263" spans="1:32" s="233" customFormat="1" ht="26.25" customHeight="1" thickBot="1" x14ac:dyDescent="0.5">
      <c r="A263" s="259"/>
      <c r="B263" s="291" t="s">
        <v>328</v>
      </c>
      <c r="C263" s="444" t="s">
        <v>843</v>
      </c>
      <c r="D263" s="444"/>
      <c r="E263" s="444"/>
      <c r="F263" s="444"/>
      <c r="G263" s="444"/>
      <c r="H263" s="444"/>
      <c r="I263" s="444"/>
      <c r="J263" s="444"/>
      <c r="K263" s="444"/>
      <c r="L263" s="444"/>
      <c r="M263" s="444"/>
      <c r="N263" s="444"/>
      <c r="O263" s="444"/>
      <c r="P263" s="444"/>
      <c r="Q263" s="444"/>
      <c r="R263" s="444"/>
      <c r="S263" s="444"/>
      <c r="T263" s="444"/>
      <c r="U263" s="444"/>
      <c r="V263" s="444"/>
      <c r="W263" s="444"/>
      <c r="X263" s="444"/>
      <c r="Y263" s="399"/>
      <c r="Z263" s="399"/>
      <c r="AA263" s="400"/>
      <c r="AB263" s="223"/>
      <c r="AC263" s="223"/>
      <c r="AD263" s="223"/>
      <c r="AE263" s="223"/>
      <c r="AF263" s="223"/>
    </row>
    <row r="264" spans="1:32" s="233" customFormat="1" ht="20.25" customHeight="1" thickBot="1" x14ac:dyDescent="0.5">
      <c r="A264" s="251"/>
      <c r="B264" s="251" t="s">
        <v>519</v>
      </c>
      <c r="C264" s="258"/>
      <c r="D264" s="258"/>
      <c r="E264" s="258"/>
      <c r="F264" s="258"/>
      <c r="G264" s="258"/>
      <c r="H264" s="258"/>
      <c r="I264" s="258"/>
      <c r="J264" s="251"/>
      <c r="K264" s="251"/>
      <c r="L264" s="251"/>
      <c r="M264" s="251"/>
      <c r="N264" s="251"/>
      <c r="O264" s="251"/>
      <c r="P264" s="251"/>
      <c r="Q264" s="251"/>
      <c r="R264" s="251"/>
      <c r="S264" s="259"/>
      <c r="T264" s="259"/>
      <c r="U264" s="259"/>
      <c r="V264" s="259"/>
      <c r="W264" s="259"/>
      <c r="X264" s="259"/>
      <c r="Y264" s="259"/>
      <c r="Z264" s="259"/>
      <c r="AA264" s="259"/>
      <c r="AB264" s="223"/>
      <c r="AC264" s="223"/>
      <c r="AD264" s="223"/>
      <c r="AE264" s="223"/>
      <c r="AF264" s="223"/>
    </row>
    <row r="265" spans="1:32" s="233" customFormat="1" ht="32.25" customHeight="1" thickBot="1" x14ac:dyDescent="0.5">
      <c r="A265" s="259"/>
      <c r="B265" s="291" t="s">
        <v>328</v>
      </c>
      <c r="C265" s="444" t="s">
        <v>518</v>
      </c>
      <c r="D265" s="444"/>
      <c r="E265" s="444"/>
      <c r="F265" s="444"/>
      <c r="G265" s="444"/>
      <c r="H265" s="444"/>
      <c r="I265" s="444"/>
      <c r="J265" s="444"/>
      <c r="K265" s="444"/>
      <c r="L265" s="444"/>
      <c r="M265" s="444"/>
      <c r="N265" s="444"/>
      <c r="O265" s="444"/>
      <c r="P265" s="444"/>
      <c r="Q265" s="444"/>
      <c r="R265" s="444"/>
      <c r="S265" s="444"/>
      <c r="T265" s="444"/>
      <c r="U265" s="444"/>
      <c r="V265" s="444"/>
      <c r="W265" s="444"/>
      <c r="X265" s="444"/>
      <c r="Y265" s="399"/>
      <c r="Z265" s="399"/>
      <c r="AA265" s="400"/>
      <c r="AB265" s="223"/>
      <c r="AC265" s="223"/>
      <c r="AD265" s="223"/>
      <c r="AE265" s="223"/>
      <c r="AF265" s="223"/>
    </row>
    <row r="266" spans="1:32" s="233" customFormat="1" ht="20.25" customHeight="1" thickBot="1" x14ac:dyDescent="0.5">
      <c r="A266" s="251"/>
      <c r="B266" s="251" t="s">
        <v>517</v>
      </c>
      <c r="C266" s="258"/>
      <c r="D266" s="258"/>
      <c r="E266" s="258"/>
      <c r="F266" s="258"/>
      <c r="G266" s="258"/>
      <c r="H266" s="258"/>
      <c r="I266" s="258"/>
      <c r="J266" s="251"/>
      <c r="K266" s="251"/>
      <c r="L266" s="251"/>
      <c r="M266" s="251"/>
      <c r="N266" s="251"/>
      <c r="O266" s="251"/>
      <c r="P266" s="251"/>
      <c r="Q266" s="251"/>
      <c r="R266" s="251"/>
      <c r="S266" s="259"/>
      <c r="T266" s="259"/>
      <c r="U266" s="259"/>
      <c r="V266" s="259"/>
      <c r="W266" s="259"/>
      <c r="X266" s="259"/>
      <c r="Y266" s="259"/>
      <c r="Z266" s="259"/>
      <c r="AA266" s="259"/>
      <c r="AB266" s="223"/>
      <c r="AC266" s="223"/>
      <c r="AD266" s="223"/>
      <c r="AE266" s="223"/>
      <c r="AF266" s="223"/>
    </row>
    <row r="267" spans="1:32" s="233" customFormat="1" ht="32.25" customHeight="1" thickBot="1" x14ac:dyDescent="0.5">
      <c r="A267" s="259"/>
      <c r="B267" s="291" t="s">
        <v>328</v>
      </c>
      <c r="C267" s="444" t="s">
        <v>516</v>
      </c>
      <c r="D267" s="444"/>
      <c r="E267" s="444"/>
      <c r="F267" s="444"/>
      <c r="G267" s="444"/>
      <c r="H267" s="444"/>
      <c r="I267" s="444"/>
      <c r="J267" s="444"/>
      <c r="K267" s="444"/>
      <c r="L267" s="444"/>
      <c r="M267" s="444"/>
      <c r="N267" s="444"/>
      <c r="O267" s="444"/>
      <c r="P267" s="444"/>
      <c r="Q267" s="444"/>
      <c r="R267" s="444"/>
      <c r="S267" s="444"/>
      <c r="T267" s="444"/>
      <c r="U267" s="444"/>
      <c r="V267" s="444"/>
      <c r="W267" s="444"/>
      <c r="X267" s="444"/>
      <c r="Y267" s="399"/>
      <c r="Z267" s="399"/>
      <c r="AA267" s="400"/>
      <c r="AB267" s="223"/>
      <c r="AC267" s="223"/>
      <c r="AD267" s="223"/>
      <c r="AE267" s="223"/>
      <c r="AF267" s="223"/>
    </row>
    <row r="268" spans="1:32" s="233" customFormat="1" ht="20.25" customHeight="1" thickBot="1" x14ac:dyDescent="0.5">
      <c r="A268" s="251"/>
      <c r="B268" s="251" t="s">
        <v>515</v>
      </c>
      <c r="C268" s="258"/>
      <c r="D268" s="258"/>
      <c r="E268" s="258"/>
      <c r="F268" s="258"/>
      <c r="G268" s="258"/>
      <c r="H268" s="258"/>
      <c r="I268" s="258"/>
      <c r="J268" s="251"/>
      <c r="K268" s="251"/>
      <c r="L268" s="251"/>
      <c r="M268" s="251"/>
      <c r="N268" s="251"/>
      <c r="O268" s="251"/>
      <c r="P268" s="251"/>
      <c r="Q268" s="251"/>
      <c r="R268" s="251"/>
      <c r="S268" s="259"/>
      <c r="T268" s="259"/>
      <c r="U268" s="259"/>
      <c r="V268" s="259"/>
      <c r="W268" s="259"/>
      <c r="X268" s="259"/>
      <c r="Y268" s="259"/>
      <c r="Z268" s="259"/>
      <c r="AA268" s="259"/>
      <c r="AB268" s="223"/>
      <c r="AC268" s="223"/>
      <c r="AD268" s="223"/>
      <c r="AE268" s="223"/>
      <c r="AF268" s="223"/>
    </row>
    <row r="269" spans="1:32" s="233" customFormat="1" ht="32.25" customHeight="1" thickBot="1" x14ac:dyDescent="0.5">
      <c r="A269" s="259"/>
      <c r="B269" s="291" t="s">
        <v>328</v>
      </c>
      <c r="C269" s="444" t="s">
        <v>514</v>
      </c>
      <c r="D269" s="444"/>
      <c r="E269" s="444"/>
      <c r="F269" s="444"/>
      <c r="G269" s="444"/>
      <c r="H269" s="444"/>
      <c r="I269" s="444"/>
      <c r="J269" s="444"/>
      <c r="K269" s="444"/>
      <c r="L269" s="444"/>
      <c r="M269" s="444"/>
      <c r="N269" s="444"/>
      <c r="O269" s="444"/>
      <c r="P269" s="444"/>
      <c r="Q269" s="444"/>
      <c r="R269" s="444"/>
      <c r="S269" s="444"/>
      <c r="T269" s="444"/>
      <c r="U269" s="444"/>
      <c r="V269" s="444"/>
      <c r="W269" s="444"/>
      <c r="X269" s="444"/>
      <c r="Y269" s="399"/>
      <c r="Z269" s="399"/>
      <c r="AA269" s="400"/>
      <c r="AB269" s="223"/>
      <c r="AC269" s="223"/>
      <c r="AD269" s="223"/>
      <c r="AE269" s="223"/>
      <c r="AF269" s="223"/>
    </row>
    <row r="270" spans="1:32" s="233" customFormat="1" ht="20.25" customHeight="1" thickBot="1" x14ac:dyDescent="0.5">
      <c r="A270" s="251"/>
      <c r="B270" s="251" t="s">
        <v>513</v>
      </c>
      <c r="C270" s="258"/>
      <c r="D270" s="258"/>
      <c r="E270" s="258"/>
      <c r="F270" s="258"/>
      <c r="G270" s="258"/>
      <c r="H270" s="258"/>
      <c r="I270" s="258"/>
      <c r="J270" s="251"/>
      <c r="K270" s="251"/>
      <c r="L270" s="251"/>
      <c r="M270" s="251"/>
      <c r="N270" s="251"/>
      <c r="O270" s="251"/>
      <c r="P270" s="251"/>
      <c r="Q270" s="251"/>
      <c r="R270" s="251"/>
      <c r="S270" s="259"/>
      <c r="T270" s="259"/>
      <c r="U270" s="259"/>
      <c r="V270" s="259"/>
      <c r="W270" s="259"/>
      <c r="X270" s="259"/>
      <c r="Y270" s="259"/>
      <c r="Z270" s="259"/>
      <c r="AA270" s="259"/>
      <c r="AB270" s="223"/>
      <c r="AC270" s="223"/>
      <c r="AD270" s="223"/>
      <c r="AE270" s="223"/>
      <c r="AF270" s="223"/>
    </row>
    <row r="271" spans="1:32" s="233" customFormat="1" ht="32.25" customHeight="1" x14ac:dyDescent="0.45">
      <c r="A271" s="259"/>
      <c r="B271" s="292" t="s">
        <v>328</v>
      </c>
      <c r="C271" s="453" t="s">
        <v>844</v>
      </c>
      <c r="D271" s="453"/>
      <c r="E271" s="453"/>
      <c r="F271" s="453"/>
      <c r="G271" s="453"/>
      <c r="H271" s="453"/>
      <c r="I271" s="453"/>
      <c r="J271" s="453"/>
      <c r="K271" s="453"/>
      <c r="L271" s="453"/>
      <c r="M271" s="453"/>
      <c r="N271" s="453"/>
      <c r="O271" s="453"/>
      <c r="P271" s="453"/>
      <c r="Q271" s="453"/>
      <c r="R271" s="453"/>
      <c r="S271" s="453"/>
      <c r="T271" s="453"/>
      <c r="U271" s="453"/>
      <c r="V271" s="453"/>
      <c r="W271" s="453"/>
      <c r="X271" s="453"/>
      <c r="Y271" s="403"/>
      <c r="Z271" s="403"/>
      <c r="AA271" s="404"/>
      <c r="AB271" s="223"/>
      <c r="AC271" s="223"/>
      <c r="AD271" s="223"/>
      <c r="AE271" s="223"/>
      <c r="AF271" s="223"/>
    </row>
    <row r="272" spans="1:32" s="233" customFormat="1" ht="81.75" customHeight="1" thickBot="1" x14ac:dyDescent="0.5">
      <c r="A272" s="259"/>
      <c r="B272" s="297" t="s">
        <v>354</v>
      </c>
      <c r="C272" s="460" t="s">
        <v>508</v>
      </c>
      <c r="D272" s="461"/>
      <c r="E272" s="461"/>
      <c r="F272" s="461"/>
      <c r="G272" s="461"/>
      <c r="H272" s="461"/>
      <c r="I272" s="461"/>
      <c r="J272" s="461"/>
      <c r="K272" s="461"/>
      <c r="L272" s="461"/>
      <c r="M272" s="461"/>
      <c r="N272" s="461"/>
      <c r="O272" s="461"/>
      <c r="P272" s="461"/>
      <c r="Q272" s="461"/>
      <c r="R272" s="461"/>
      <c r="S272" s="461"/>
      <c r="T272" s="461"/>
      <c r="U272" s="461"/>
      <c r="V272" s="461"/>
      <c r="W272" s="461"/>
      <c r="X272" s="461"/>
      <c r="Y272" s="414"/>
      <c r="Z272" s="414"/>
      <c r="AA272" s="415"/>
    </row>
    <row r="273" spans="1:32" s="233" customFormat="1" ht="20.25" customHeight="1" thickBot="1" x14ac:dyDescent="0.5">
      <c r="A273" s="251"/>
      <c r="B273" s="251" t="s">
        <v>512</v>
      </c>
      <c r="C273" s="258"/>
      <c r="D273" s="258"/>
      <c r="E273" s="258"/>
      <c r="F273" s="258"/>
      <c r="G273" s="258"/>
      <c r="H273" s="258"/>
      <c r="I273" s="258"/>
      <c r="J273" s="251"/>
      <c r="K273" s="251"/>
      <c r="L273" s="251"/>
      <c r="M273" s="251"/>
      <c r="N273" s="251"/>
      <c r="O273" s="251"/>
      <c r="P273" s="251"/>
      <c r="Q273" s="251"/>
      <c r="R273" s="251"/>
      <c r="S273" s="259"/>
      <c r="T273" s="259"/>
      <c r="U273" s="259"/>
      <c r="V273" s="259"/>
      <c r="W273" s="259"/>
      <c r="X273" s="259"/>
      <c r="Y273" s="259"/>
      <c r="Z273" s="259"/>
      <c r="AA273" s="259"/>
      <c r="AB273" s="223"/>
      <c r="AC273" s="223"/>
      <c r="AD273" s="223"/>
      <c r="AE273" s="223"/>
      <c r="AF273" s="223"/>
    </row>
    <row r="274" spans="1:32" s="233" customFormat="1" ht="32.25" customHeight="1" x14ac:dyDescent="0.45">
      <c r="A274" s="259"/>
      <c r="B274" s="292" t="s">
        <v>328</v>
      </c>
      <c r="C274" s="453" t="s">
        <v>511</v>
      </c>
      <c r="D274" s="453"/>
      <c r="E274" s="453"/>
      <c r="F274" s="453"/>
      <c r="G274" s="453"/>
      <c r="H274" s="453"/>
      <c r="I274" s="453"/>
      <c r="J274" s="453"/>
      <c r="K274" s="453"/>
      <c r="L274" s="453"/>
      <c r="M274" s="453"/>
      <c r="N274" s="453"/>
      <c r="O274" s="453"/>
      <c r="P274" s="453"/>
      <c r="Q274" s="453"/>
      <c r="R274" s="453"/>
      <c r="S274" s="453"/>
      <c r="T274" s="453"/>
      <c r="U274" s="453"/>
      <c r="V274" s="453"/>
      <c r="W274" s="453"/>
      <c r="X274" s="453"/>
      <c r="Y274" s="403"/>
      <c r="Z274" s="403"/>
      <c r="AA274" s="404"/>
      <c r="AB274" s="223"/>
      <c r="AC274" s="223"/>
      <c r="AD274" s="223"/>
      <c r="AE274" s="223"/>
      <c r="AF274" s="223"/>
    </row>
    <row r="275" spans="1:32" s="233" customFormat="1" ht="81.75" customHeight="1" thickBot="1" x14ac:dyDescent="0.5">
      <c r="A275" s="259"/>
      <c r="B275" s="297" t="s">
        <v>354</v>
      </c>
      <c r="C275" s="460" t="s">
        <v>508</v>
      </c>
      <c r="D275" s="461"/>
      <c r="E275" s="461"/>
      <c r="F275" s="461"/>
      <c r="G275" s="461"/>
      <c r="H275" s="461"/>
      <c r="I275" s="461"/>
      <c r="J275" s="461"/>
      <c r="K275" s="461"/>
      <c r="L275" s="461"/>
      <c r="M275" s="461"/>
      <c r="N275" s="461"/>
      <c r="O275" s="461"/>
      <c r="P275" s="461"/>
      <c r="Q275" s="461"/>
      <c r="R275" s="461"/>
      <c r="S275" s="461"/>
      <c r="T275" s="461"/>
      <c r="U275" s="461"/>
      <c r="V275" s="461"/>
      <c r="W275" s="461"/>
      <c r="X275" s="461"/>
      <c r="Y275" s="414"/>
      <c r="Z275" s="414"/>
      <c r="AA275" s="415"/>
    </row>
    <row r="276" spans="1:32" s="233" customFormat="1" ht="20.25" customHeight="1" thickBot="1" x14ac:dyDescent="0.5">
      <c r="A276" s="251"/>
      <c r="B276" s="251" t="s">
        <v>510</v>
      </c>
      <c r="C276" s="258"/>
      <c r="D276" s="258"/>
      <c r="E276" s="258"/>
      <c r="F276" s="258"/>
      <c r="G276" s="258"/>
      <c r="H276" s="258"/>
      <c r="I276" s="258"/>
      <c r="J276" s="251"/>
      <c r="K276" s="251"/>
      <c r="L276" s="251"/>
      <c r="M276" s="251"/>
      <c r="N276" s="251"/>
      <c r="O276" s="251"/>
      <c r="P276" s="251"/>
      <c r="Q276" s="251"/>
      <c r="R276" s="251"/>
      <c r="S276" s="259"/>
      <c r="T276" s="259"/>
      <c r="U276" s="259"/>
      <c r="V276" s="259"/>
      <c r="W276" s="259"/>
      <c r="X276" s="259"/>
      <c r="Y276" s="259"/>
      <c r="Z276" s="259"/>
      <c r="AA276" s="259"/>
      <c r="AB276" s="223"/>
      <c r="AC276" s="223"/>
      <c r="AD276" s="223"/>
      <c r="AE276" s="223"/>
      <c r="AF276" s="223"/>
    </row>
    <row r="277" spans="1:32" s="233" customFormat="1" ht="40.5" customHeight="1" x14ac:dyDescent="0.45">
      <c r="A277" s="259"/>
      <c r="B277" s="292" t="s">
        <v>328</v>
      </c>
      <c r="C277" s="453" t="s">
        <v>509</v>
      </c>
      <c r="D277" s="453"/>
      <c r="E277" s="453"/>
      <c r="F277" s="453"/>
      <c r="G277" s="453"/>
      <c r="H277" s="453"/>
      <c r="I277" s="453"/>
      <c r="J277" s="453"/>
      <c r="K277" s="453"/>
      <c r="L277" s="453"/>
      <c r="M277" s="453"/>
      <c r="N277" s="453"/>
      <c r="O277" s="453"/>
      <c r="P277" s="453"/>
      <c r="Q277" s="453"/>
      <c r="R277" s="453"/>
      <c r="S277" s="453"/>
      <c r="T277" s="453"/>
      <c r="U277" s="453"/>
      <c r="V277" s="453"/>
      <c r="W277" s="453"/>
      <c r="X277" s="453"/>
      <c r="Y277" s="403"/>
      <c r="Z277" s="403"/>
      <c r="AA277" s="404"/>
      <c r="AB277" s="223"/>
      <c r="AC277" s="223"/>
      <c r="AD277" s="223"/>
      <c r="AE277" s="223"/>
      <c r="AF277" s="223"/>
    </row>
    <row r="278" spans="1:32" s="233" customFormat="1" ht="82.5" customHeight="1" thickBot="1" x14ac:dyDescent="0.5">
      <c r="A278" s="259"/>
      <c r="B278" s="297" t="s">
        <v>354</v>
      </c>
      <c r="C278" s="460" t="s">
        <v>508</v>
      </c>
      <c r="D278" s="461"/>
      <c r="E278" s="461"/>
      <c r="F278" s="461"/>
      <c r="G278" s="461"/>
      <c r="H278" s="461"/>
      <c r="I278" s="461"/>
      <c r="J278" s="461"/>
      <c r="K278" s="461"/>
      <c r="L278" s="461"/>
      <c r="M278" s="461"/>
      <c r="N278" s="461"/>
      <c r="O278" s="461"/>
      <c r="P278" s="461"/>
      <c r="Q278" s="461"/>
      <c r="R278" s="461"/>
      <c r="S278" s="461"/>
      <c r="T278" s="461"/>
      <c r="U278" s="461"/>
      <c r="V278" s="461"/>
      <c r="W278" s="461"/>
      <c r="X278" s="461"/>
      <c r="Y278" s="414"/>
      <c r="Z278" s="414"/>
      <c r="AA278" s="415"/>
    </row>
    <row r="279" spans="1:32" ht="19.5" customHeight="1" x14ac:dyDescent="0.45">
      <c r="A279" s="279" t="s">
        <v>507</v>
      </c>
      <c r="B279" s="279"/>
      <c r="C279" s="280"/>
      <c r="D279" s="280"/>
      <c r="E279" s="280"/>
      <c r="F279" s="280"/>
      <c r="G279" s="280"/>
      <c r="H279" s="280"/>
      <c r="I279" s="280"/>
      <c r="J279" s="279"/>
      <c r="K279" s="279"/>
      <c r="L279" s="279"/>
      <c r="M279" s="279"/>
      <c r="N279" s="279"/>
      <c r="O279" s="279"/>
      <c r="P279" s="279"/>
      <c r="Q279" s="279"/>
      <c r="R279" s="279"/>
      <c r="S279" s="281"/>
      <c r="T279" s="281"/>
      <c r="U279" s="281"/>
      <c r="V279" s="281"/>
      <c r="W279" s="281"/>
      <c r="X279" s="281"/>
      <c r="Y279" s="281"/>
      <c r="Z279" s="282"/>
      <c r="AA279" s="282"/>
    </row>
    <row r="280" spans="1:32" ht="19.5" customHeight="1" thickBot="1" x14ac:dyDescent="0.5">
      <c r="A280" s="223"/>
      <c r="B280" s="279" t="s">
        <v>506</v>
      </c>
      <c r="C280" s="280"/>
      <c r="D280" s="280"/>
      <c r="E280" s="280"/>
      <c r="F280" s="280"/>
      <c r="G280" s="280"/>
      <c r="H280" s="280"/>
      <c r="I280" s="280"/>
      <c r="J280" s="279"/>
      <c r="K280" s="279"/>
      <c r="L280" s="279"/>
      <c r="M280" s="279"/>
      <c r="N280" s="279"/>
      <c r="O280" s="279"/>
      <c r="P280" s="279"/>
      <c r="Q280" s="279"/>
      <c r="R280" s="279"/>
      <c r="S280" s="281"/>
      <c r="T280" s="281"/>
      <c r="U280" s="281"/>
      <c r="V280" s="281"/>
      <c r="W280" s="281"/>
      <c r="X280" s="281"/>
      <c r="Y280" s="281"/>
      <c r="Z280" s="282"/>
      <c r="AA280" s="282"/>
    </row>
    <row r="281" spans="1:32" s="283" customFormat="1" ht="123.75" customHeight="1" x14ac:dyDescent="0.45">
      <c r="A281" s="280"/>
      <c r="B281" s="310" t="s">
        <v>328</v>
      </c>
      <c r="C281" s="466" t="s">
        <v>505</v>
      </c>
      <c r="D281" s="466"/>
      <c r="E281" s="466"/>
      <c r="F281" s="466"/>
      <c r="G281" s="466"/>
      <c r="H281" s="466"/>
      <c r="I281" s="466"/>
      <c r="J281" s="466"/>
      <c r="K281" s="466"/>
      <c r="L281" s="466"/>
      <c r="M281" s="466"/>
      <c r="N281" s="466"/>
      <c r="O281" s="466"/>
      <c r="P281" s="466"/>
      <c r="Q281" s="466"/>
      <c r="R281" s="466"/>
      <c r="S281" s="466"/>
      <c r="T281" s="466"/>
      <c r="U281" s="466"/>
      <c r="V281" s="466"/>
      <c r="W281" s="466"/>
      <c r="X281" s="466"/>
      <c r="Y281" s="403"/>
      <c r="Z281" s="403"/>
      <c r="AA281" s="404"/>
    </row>
    <row r="282" spans="1:32" s="283" customFormat="1" ht="51.75" customHeight="1" x14ac:dyDescent="0.45">
      <c r="A282" s="280"/>
      <c r="B282" s="311" t="s">
        <v>342</v>
      </c>
      <c r="C282" s="468" t="s">
        <v>504</v>
      </c>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12"/>
      <c r="Z282" s="412"/>
      <c r="AA282" s="413"/>
    </row>
    <row r="283" spans="1:32" s="283" customFormat="1" ht="186" customHeight="1" x14ac:dyDescent="0.45">
      <c r="A283" s="280"/>
      <c r="B283" s="311" t="s">
        <v>353</v>
      </c>
      <c r="C283" s="468" t="s">
        <v>503</v>
      </c>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12"/>
      <c r="Z283" s="412"/>
      <c r="AA283" s="413"/>
    </row>
    <row r="284" spans="1:32" s="283" customFormat="1" ht="81" customHeight="1" x14ac:dyDescent="0.45">
      <c r="A284" s="280"/>
      <c r="B284" s="311" t="s">
        <v>352</v>
      </c>
      <c r="C284" s="468" t="s">
        <v>502</v>
      </c>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12"/>
      <c r="Z284" s="412"/>
      <c r="AA284" s="413"/>
    </row>
    <row r="285" spans="1:32" s="283" customFormat="1" ht="51.75" customHeight="1" x14ac:dyDescent="0.45">
      <c r="A285" s="280"/>
      <c r="B285" s="311" t="s">
        <v>351</v>
      </c>
      <c r="C285" s="468" t="s">
        <v>501</v>
      </c>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12"/>
      <c r="Z285" s="412"/>
      <c r="AA285" s="413"/>
    </row>
    <row r="286" spans="1:32" s="283" customFormat="1" ht="51.75" customHeight="1" thickBot="1" x14ac:dyDescent="0.5">
      <c r="A286" s="280"/>
      <c r="B286" s="312" t="s">
        <v>350</v>
      </c>
      <c r="C286" s="465" t="s">
        <v>500</v>
      </c>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14"/>
      <c r="Z286" s="414"/>
      <c r="AA286" s="415"/>
    </row>
    <row r="287" spans="1:32" ht="19.5" customHeight="1" thickBot="1" x14ac:dyDescent="0.5">
      <c r="A287" s="223"/>
      <c r="B287" s="279" t="s">
        <v>499</v>
      </c>
      <c r="C287" s="280"/>
      <c r="D287" s="280"/>
      <c r="E287" s="280"/>
      <c r="F287" s="280"/>
      <c r="G287" s="280"/>
      <c r="H287" s="280"/>
      <c r="I287" s="280"/>
      <c r="J287" s="279"/>
      <c r="K287" s="279"/>
      <c r="L287" s="279"/>
      <c r="M287" s="279"/>
      <c r="N287" s="279"/>
      <c r="O287" s="279"/>
      <c r="P287" s="279"/>
      <c r="Q287" s="279"/>
      <c r="R287" s="279"/>
      <c r="S287" s="281"/>
      <c r="T287" s="281"/>
      <c r="U287" s="281"/>
      <c r="V287" s="281"/>
      <c r="W287" s="281"/>
      <c r="X287" s="281"/>
      <c r="Y287" s="281"/>
      <c r="Z287" s="282"/>
      <c r="AA287" s="282"/>
    </row>
    <row r="288" spans="1:32" s="283" customFormat="1" ht="66.75" customHeight="1" x14ac:dyDescent="0.45">
      <c r="A288" s="280"/>
      <c r="B288" s="310" t="s">
        <v>328</v>
      </c>
      <c r="C288" s="466" t="s">
        <v>498</v>
      </c>
      <c r="D288" s="466"/>
      <c r="E288" s="466"/>
      <c r="F288" s="466"/>
      <c r="G288" s="466"/>
      <c r="H288" s="466"/>
      <c r="I288" s="466"/>
      <c r="J288" s="466"/>
      <c r="K288" s="466"/>
      <c r="L288" s="466"/>
      <c r="M288" s="466"/>
      <c r="N288" s="466"/>
      <c r="O288" s="466"/>
      <c r="P288" s="466"/>
      <c r="Q288" s="466"/>
      <c r="R288" s="466"/>
      <c r="S288" s="466"/>
      <c r="T288" s="466"/>
      <c r="U288" s="466"/>
      <c r="V288" s="466"/>
      <c r="W288" s="466"/>
      <c r="X288" s="466"/>
      <c r="Y288" s="403"/>
      <c r="Z288" s="403"/>
      <c r="AA288" s="404"/>
    </row>
    <row r="289" spans="1:32" s="283" customFormat="1" ht="84" customHeight="1" x14ac:dyDescent="0.45">
      <c r="A289" s="280"/>
      <c r="B289" s="311" t="s">
        <v>342</v>
      </c>
      <c r="C289" s="468" t="s">
        <v>497</v>
      </c>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12"/>
      <c r="Z289" s="412"/>
      <c r="AA289" s="413"/>
    </row>
    <row r="290" spans="1:32" s="283" customFormat="1" ht="84" customHeight="1" thickBot="1" x14ac:dyDescent="0.5">
      <c r="A290" s="280"/>
      <c r="B290" s="312" t="s">
        <v>353</v>
      </c>
      <c r="C290" s="465" t="s">
        <v>496</v>
      </c>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14"/>
      <c r="Z290" s="414"/>
      <c r="AA290" s="415"/>
    </row>
    <row r="291" spans="1:32" s="233" customFormat="1" ht="20.25" customHeight="1" thickBot="1" x14ac:dyDescent="0.5">
      <c r="A291" s="251" t="s">
        <v>495</v>
      </c>
      <c r="B291" s="251"/>
      <c r="C291" s="258"/>
      <c r="D291" s="258"/>
      <c r="E291" s="258"/>
      <c r="F291" s="258"/>
      <c r="G291" s="258"/>
      <c r="H291" s="258"/>
      <c r="I291" s="258"/>
      <c r="J291" s="251"/>
      <c r="K291" s="251"/>
      <c r="L291" s="251"/>
      <c r="M291" s="251"/>
      <c r="N291" s="251"/>
      <c r="O291" s="251"/>
      <c r="P291" s="251"/>
      <c r="Q291" s="251"/>
      <c r="R291" s="251"/>
      <c r="S291" s="259"/>
      <c r="T291" s="259"/>
      <c r="U291" s="259"/>
      <c r="V291" s="259"/>
      <c r="W291" s="259"/>
      <c r="X291" s="259"/>
      <c r="Y291" s="259"/>
      <c r="Z291" s="259"/>
      <c r="AA291" s="259"/>
    </row>
    <row r="292" spans="1:32" s="233" customFormat="1" ht="48.75" customHeight="1" x14ac:dyDescent="0.45">
      <c r="A292" s="251"/>
      <c r="B292" s="292" t="s">
        <v>328</v>
      </c>
      <c r="C292" s="422" t="s">
        <v>494</v>
      </c>
      <c r="D292" s="422"/>
      <c r="E292" s="422"/>
      <c r="F292" s="422"/>
      <c r="G292" s="422"/>
      <c r="H292" s="422"/>
      <c r="I292" s="422"/>
      <c r="J292" s="422"/>
      <c r="K292" s="422"/>
      <c r="L292" s="422"/>
      <c r="M292" s="422"/>
      <c r="N292" s="422"/>
      <c r="O292" s="422"/>
      <c r="P292" s="422"/>
      <c r="Q292" s="422"/>
      <c r="R292" s="422"/>
      <c r="S292" s="422"/>
      <c r="T292" s="422"/>
      <c r="U292" s="422"/>
      <c r="V292" s="422"/>
      <c r="W292" s="422"/>
      <c r="X292" s="422"/>
      <c r="Y292" s="403"/>
      <c r="Z292" s="403"/>
      <c r="AA292" s="404"/>
    </row>
    <row r="293" spans="1:32" s="233" customFormat="1" ht="67.5" customHeight="1" x14ac:dyDescent="0.45">
      <c r="A293" s="251"/>
      <c r="B293" s="293" t="s">
        <v>354</v>
      </c>
      <c r="C293" s="416" t="s">
        <v>845</v>
      </c>
      <c r="D293" s="416"/>
      <c r="E293" s="416"/>
      <c r="F293" s="416"/>
      <c r="G293" s="416"/>
      <c r="H293" s="416"/>
      <c r="I293" s="416"/>
      <c r="J293" s="416"/>
      <c r="K293" s="416"/>
      <c r="L293" s="416"/>
      <c r="M293" s="416"/>
      <c r="N293" s="416"/>
      <c r="O293" s="416"/>
      <c r="P293" s="416"/>
      <c r="Q293" s="416"/>
      <c r="R293" s="416"/>
      <c r="S293" s="416"/>
      <c r="T293" s="416"/>
      <c r="U293" s="416"/>
      <c r="V293" s="416"/>
      <c r="W293" s="416"/>
      <c r="X293" s="416"/>
      <c r="Y293" s="412"/>
      <c r="Z293" s="412"/>
      <c r="AA293" s="413"/>
      <c r="AB293" s="223"/>
      <c r="AC293" s="223"/>
      <c r="AD293" s="223"/>
      <c r="AE293" s="223"/>
      <c r="AF293" s="223"/>
    </row>
    <row r="294" spans="1:32" s="233" customFormat="1" ht="48.75" customHeight="1" x14ac:dyDescent="0.45">
      <c r="A294" s="251"/>
      <c r="B294" s="293" t="s">
        <v>353</v>
      </c>
      <c r="C294" s="417" t="s">
        <v>493</v>
      </c>
      <c r="D294" s="417"/>
      <c r="E294" s="417"/>
      <c r="F294" s="417"/>
      <c r="G294" s="417"/>
      <c r="H294" s="417"/>
      <c r="I294" s="417"/>
      <c r="J294" s="417"/>
      <c r="K294" s="417"/>
      <c r="L294" s="417"/>
      <c r="M294" s="417"/>
      <c r="N294" s="417"/>
      <c r="O294" s="417"/>
      <c r="P294" s="417"/>
      <c r="Q294" s="417"/>
      <c r="R294" s="417"/>
      <c r="S294" s="417"/>
      <c r="T294" s="417"/>
      <c r="U294" s="417"/>
      <c r="V294" s="417"/>
      <c r="W294" s="417"/>
      <c r="X294" s="417"/>
      <c r="Y294" s="412"/>
      <c r="Z294" s="412"/>
      <c r="AA294" s="413"/>
    </row>
    <row r="295" spans="1:32" s="233" customFormat="1" ht="48.75" customHeight="1" thickBot="1" x14ac:dyDescent="0.5">
      <c r="A295" s="253"/>
      <c r="B295" s="290" t="s">
        <v>352</v>
      </c>
      <c r="C295" s="458" t="s">
        <v>492</v>
      </c>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14"/>
      <c r="Z295" s="414"/>
      <c r="AA295" s="415"/>
    </row>
    <row r="296" spans="1:32" s="233" customFormat="1" ht="20.25" customHeight="1" thickBot="1" x14ac:dyDescent="0.5">
      <c r="A296" s="284" t="s">
        <v>491</v>
      </c>
      <c r="B296" s="252"/>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c r="Y296" s="266"/>
      <c r="Z296" s="266"/>
      <c r="AA296" s="266"/>
    </row>
    <row r="297" spans="1:32" s="233" customFormat="1" ht="35.25" customHeight="1" x14ac:dyDescent="0.45">
      <c r="A297" s="253"/>
      <c r="B297" s="292" t="s">
        <v>490</v>
      </c>
      <c r="C297" s="401" t="s">
        <v>489</v>
      </c>
      <c r="D297" s="401"/>
      <c r="E297" s="401"/>
      <c r="F297" s="401"/>
      <c r="G297" s="401"/>
      <c r="H297" s="401"/>
      <c r="I297" s="401"/>
      <c r="J297" s="401"/>
      <c r="K297" s="401"/>
      <c r="L297" s="401"/>
      <c r="M297" s="401"/>
      <c r="N297" s="401"/>
      <c r="O297" s="401"/>
      <c r="P297" s="401"/>
      <c r="Q297" s="401"/>
      <c r="R297" s="401"/>
      <c r="S297" s="401"/>
      <c r="T297" s="401"/>
      <c r="U297" s="401"/>
      <c r="V297" s="401"/>
      <c r="W297" s="401"/>
      <c r="X297" s="401"/>
      <c r="Y297" s="403"/>
      <c r="Z297" s="403"/>
      <c r="AA297" s="404"/>
    </row>
    <row r="298" spans="1:32" s="233" customFormat="1" ht="85.5" customHeight="1" x14ac:dyDescent="0.45">
      <c r="A298" s="253"/>
      <c r="B298" s="293" t="s">
        <v>342</v>
      </c>
      <c r="C298" s="417" t="s">
        <v>488</v>
      </c>
      <c r="D298" s="417"/>
      <c r="E298" s="417"/>
      <c r="F298" s="417"/>
      <c r="G298" s="417"/>
      <c r="H298" s="417"/>
      <c r="I298" s="417"/>
      <c r="J298" s="417"/>
      <c r="K298" s="417"/>
      <c r="L298" s="417"/>
      <c r="M298" s="417"/>
      <c r="N298" s="417"/>
      <c r="O298" s="417"/>
      <c r="P298" s="417"/>
      <c r="Q298" s="417"/>
      <c r="R298" s="417"/>
      <c r="S298" s="417"/>
      <c r="T298" s="417"/>
      <c r="U298" s="417"/>
      <c r="V298" s="417"/>
      <c r="W298" s="417"/>
      <c r="X298" s="417"/>
      <c r="Y298" s="412"/>
      <c r="Z298" s="412"/>
      <c r="AA298" s="413"/>
    </row>
    <row r="299" spans="1:32" s="233" customFormat="1" ht="85.5" customHeight="1" thickBot="1" x14ac:dyDescent="0.5">
      <c r="A299" s="253"/>
      <c r="B299" s="290" t="s">
        <v>377</v>
      </c>
      <c r="C299" s="458" t="s">
        <v>488</v>
      </c>
      <c r="D299" s="458"/>
      <c r="E299" s="458"/>
      <c r="F299" s="458"/>
      <c r="G299" s="458"/>
      <c r="H299" s="458"/>
      <c r="I299" s="458"/>
      <c r="J299" s="458"/>
      <c r="K299" s="458"/>
      <c r="L299" s="458"/>
      <c r="M299" s="458"/>
      <c r="N299" s="458"/>
      <c r="O299" s="458"/>
      <c r="P299" s="458"/>
      <c r="Q299" s="458"/>
      <c r="R299" s="458"/>
      <c r="S299" s="458"/>
      <c r="T299" s="458"/>
      <c r="U299" s="458"/>
      <c r="V299" s="458"/>
      <c r="W299" s="458"/>
      <c r="X299" s="458"/>
      <c r="Y299" s="462"/>
      <c r="Z299" s="463"/>
      <c r="AA299" s="464"/>
    </row>
    <row r="300" spans="1:32" ht="20.25" customHeight="1" thickBot="1" x14ac:dyDescent="0.5">
      <c r="A300" s="251" t="s">
        <v>487</v>
      </c>
      <c r="B300" s="251"/>
      <c r="C300" s="258"/>
      <c r="D300" s="258"/>
      <c r="E300" s="258"/>
      <c r="F300" s="258"/>
      <c r="G300" s="258"/>
      <c r="H300" s="258"/>
      <c r="I300" s="258"/>
      <c r="J300" s="251"/>
      <c r="K300" s="251"/>
      <c r="L300" s="251"/>
      <c r="M300" s="251"/>
      <c r="N300" s="251"/>
      <c r="O300" s="251"/>
      <c r="P300" s="251"/>
      <c r="Q300" s="251"/>
      <c r="R300" s="251"/>
      <c r="S300" s="259"/>
      <c r="T300" s="259"/>
      <c r="U300" s="259"/>
      <c r="V300" s="259"/>
      <c r="W300" s="259"/>
      <c r="X300" s="259"/>
      <c r="Y300" s="259"/>
      <c r="Z300" s="259"/>
      <c r="AA300" s="259"/>
      <c r="AB300" s="233"/>
      <c r="AC300" s="233"/>
      <c r="AD300" s="233"/>
      <c r="AE300" s="233"/>
      <c r="AF300" s="233"/>
    </row>
    <row r="301" spans="1:32" ht="33" customHeight="1" x14ac:dyDescent="0.45">
      <c r="A301" s="251"/>
      <c r="B301" s="299" t="s">
        <v>328</v>
      </c>
      <c r="C301" s="453" t="s">
        <v>486</v>
      </c>
      <c r="D301" s="453"/>
      <c r="E301" s="453"/>
      <c r="F301" s="453"/>
      <c r="G301" s="453"/>
      <c r="H301" s="453"/>
      <c r="I301" s="453"/>
      <c r="J301" s="453"/>
      <c r="K301" s="453"/>
      <c r="L301" s="453"/>
      <c r="M301" s="453"/>
      <c r="N301" s="453"/>
      <c r="O301" s="453"/>
      <c r="P301" s="453"/>
      <c r="Q301" s="453"/>
      <c r="R301" s="453"/>
      <c r="S301" s="453"/>
      <c r="T301" s="453"/>
      <c r="U301" s="453"/>
      <c r="V301" s="453"/>
      <c r="W301" s="453"/>
      <c r="X301" s="453"/>
      <c r="Y301" s="403"/>
      <c r="Z301" s="403"/>
      <c r="AA301" s="404"/>
      <c r="AB301" s="233"/>
      <c r="AC301" s="233"/>
      <c r="AD301" s="233"/>
      <c r="AE301" s="233"/>
      <c r="AF301" s="233"/>
    </row>
    <row r="302" spans="1:32" s="233" customFormat="1" ht="33" customHeight="1" x14ac:dyDescent="0.45">
      <c r="A302" s="251"/>
      <c r="B302" s="293" t="s">
        <v>354</v>
      </c>
      <c r="C302" s="416" t="s">
        <v>485</v>
      </c>
      <c r="D302" s="416"/>
      <c r="E302" s="416"/>
      <c r="F302" s="416"/>
      <c r="G302" s="416"/>
      <c r="H302" s="416"/>
      <c r="I302" s="416"/>
      <c r="J302" s="416"/>
      <c r="K302" s="416"/>
      <c r="L302" s="416"/>
      <c r="M302" s="416"/>
      <c r="N302" s="416"/>
      <c r="O302" s="416"/>
      <c r="P302" s="416"/>
      <c r="Q302" s="416"/>
      <c r="R302" s="416"/>
      <c r="S302" s="416"/>
      <c r="T302" s="416"/>
      <c r="U302" s="416"/>
      <c r="V302" s="416"/>
      <c r="W302" s="416"/>
      <c r="X302" s="416"/>
      <c r="Y302" s="412"/>
      <c r="Z302" s="412"/>
      <c r="AA302" s="413"/>
    </row>
    <row r="303" spans="1:32" s="233" customFormat="1" ht="33" customHeight="1" thickBot="1" x14ac:dyDescent="0.5">
      <c r="A303" s="251"/>
      <c r="B303" s="290" t="s">
        <v>353</v>
      </c>
      <c r="C303" s="427" t="s">
        <v>484</v>
      </c>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14"/>
      <c r="Z303" s="414"/>
      <c r="AA303" s="415"/>
    </row>
    <row r="304" spans="1:32" s="233" customFormat="1" ht="20.25" customHeight="1" thickBot="1" x14ac:dyDescent="0.5">
      <c r="A304" s="251" t="s">
        <v>483</v>
      </c>
      <c r="B304" s="251"/>
      <c r="C304" s="258"/>
      <c r="D304" s="258"/>
      <c r="E304" s="258"/>
      <c r="F304" s="258"/>
      <c r="G304" s="258"/>
      <c r="H304" s="258"/>
      <c r="I304" s="258"/>
      <c r="J304" s="251"/>
      <c r="K304" s="251"/>
      <c r="L304" s="251"/>
      <c r="M304" s="251"/>
      <c r="N304" s="251"/>
      <c r="O304" s="251"/>
      <c r="P304" s="251"/>
      <c r="Q304" s="251"/>
      <c r="R304" s="251"/>
      <c r="S304" s="259"/>
      <c r="T304" s="259"/>
      <c r="U304" s="259"/>
      <c r="V304" s="259"/>
      <c r="W304" s="259"/>
      <c r="X304" s="259"/>
      <c r="Y304" s="259"/>
      <c r="Z304" s="259"/>
      <c r="AA304" s="259"/>
    </row>
    <row r="305" spans="1:32" s="233" customFormat="1" ht="37.5" customHeight="1" thickBot="1" x14ac:dyDescent="0.5">
      <c r="A305" s="253"/>
      <c r="B305" s="291" t="s">
        <v>328</v>
      </c>
      <c r="C305" s="424" t="s">
        <v>482</v>
      </c>
      <c r="D305" s="425"/>
      <c r="E305" s="425"/>
      <c r="F305" s="425"/>
      <c r="G305" s="425"/>
      <c r="H305" s="425"/>
      <c r="I305" s="425"/>
      <c r="J305" s="425"/>
      <c r="K305" s="425"/>
      <c r="L305" s="425"/>
      <c r="M305" s="425"/>
      <c r="N305" s="425"/>
      <c r="O305" s="425"/>
      <c r="P305" s="425"/>
      <c r="Q305" s="425"/>
      <c r="R305" s="425"/>
      <c r="S305" s="425"/>
      <c r="T305" s="425"/>
      <c r="U305" s="425"/>
      <c r="V305" s="425"/>
      <c r="W305" s="425"/>
      <c r="X305" s="426"/>
      <c r="Y305" s="399"/>
      <c r="Z305" s="399"/>
      <c r="AA305" s="400"/>
    </row>
    <row r="306" spans="1:32" s="233" customFormat="1" ht="20.25" customHeight="1" thickBot="1" x14ac:dyDescent="0.5">
      <c r="A306" s="251" t="s">
        <v>481</v>
      </c>
      <c r="B306" s="251"/>
      <c r="C306" s="258"/>
      <c r="D306" s="258"/>
      <c r="E306" s="258"/>
      <c r="F306" s="258"/>
      <c r="G306" s="258"/>
      <c r="H306" s="258"/>
      <c r="I306" s="258"/>
      <c r="J306" s="251"/>
      <c r="K306" s="251"/>
      <c r="L306" s="251"/>
      <c r="M306" s="251"/>
      <c r="N306" s="251"/>
      <c r="O306" s="251"/>
      <c r="P306" s="251"/>
      <c r="Q306" s="251"/>
      <c r="R306" s="251"/>
      <c r="S306" s="259"/>
      <c r="T306" s="259"/>
      <c r="U306" s="259"/>
      <c r="V306" s="259"/>
      <c r="W306" s="259"/>
      <c r="X306" s="259"/>
      <c r="Y306" s="259"/>
      <c r="Z306" s="259"/>
      <c r="AA306" s="259"/>
    </row>
    <row r="307" spans="1:32" s="233" customFormat="1" ht="47.25" customHeight="1" x14ac:dyDescent="0.45">
      <c r="A307" s="253"/>
      <c r="B307" s="292" t="s">
        <v>328</v>
      </c>
      <c r="C307" s="422" t="s">
        <v>480</v>
      </c>
      <c r="D307" s="422"/>
      <c r="E307" s="422"/>
      <c r="F307" s="422"/>
      <c r="G307" s="422"/>
      <c r="H307" s="422"/>
      <c r="I307" s="422"/>
      <c r="J307" s="422"/>
      <c r="K307" s="422"/>
      <c r="L307" s="422"/>
      <c r="M307" s="422"/>
      <c r="N307" s="422"/>
      <c r="O307" s="422"/>
      <c r="P307" s="422"/>
      <c r="Q307" s="422"/>
      <c r="R307" s="422"/>
      <c r="S307" s="422"/>
      <c r="T307" s="422"/>
      <c r="U307" s="422"/>
      <c r="V307" s="422"/>
      <c r="W307" s="422"/>
      <c r="X307" s="422"/>
      <c r="Y307" s="403"/>
      <c r="Z307" s="403"/>
      <c r="AA307" s="404"/>
    </row>
    <row r="308" spans="1:32" s="233" customFormat="1" ht="35.25" customHeight="1" x14ac:dyDescent="0.45">
      <c r="A308" s="253"/>
      <c r="B308" s="300" t="s">
        <v>342</v>
      </c>
      <c r="C308" s="421" t="s">
        <v>479</v>
      </c>
      <c r="D308" s="421"/>
      <c r="E308" s="421"/>
      <c r="F308" s="421"/>
      <c r="G308" s="421"/>
      <c r="H308" s="421"/>
      <c r="I308" s="421"/>
      <c r="J308" s="421"/>
      <c r="K308" s="421"/>
      <c r="L308" s="421"/>
      <c r="M308" s="421"/>
      <c r="N308" s="421"/>
      <c r="O308" s="421"/>
      <c r="P308" s="421"/>
      <c r="Q308" s="421"/>
      <c r="R308" s="421"/>
      <c r="S308" s="421"/>
      <c r="T308" s="421"/>
      <c r="U308" s="421"/>
      <c r="V308" s="421"/>
      <c r="W308" s="421"/>
      <c r="X308" s="421"/>
      <c r="Y308" s="412"/>
      <c r="Z308" s="412"/>
      <c r="AA308" s="413"/>
    </row>
    <row r="309" spans="1:32" s="233" customFormat="1" ht="47.25" customHeight="1" x14ac:dyDescent="0.45">
      <c r="A309" s="253"/>
      <c r="B309" s="293" t="s">
        <v>353</v>
      </c>
      <c r="C309" s="417" t="s">
        <v>478</v>
      </c>
      <c r="D309" s="417"/>
      <c r="E309" s="417"/>
      <c r="F309" s="417"/>
      <c r="G309" s="417"/>
      <c r="H309" s="417"/>
      <c r="I309" s="417"/>
      <c r="J309" s="417"/>
      <c r="K309" s="417"/>
      <c r="L309" s="417"/>
      <c r="M309" s="417"/>
      <c r="N309" s="417"/>
      <c r="O309" s="417"/>
      <c r="P309" s="417"/>
      <c r="Q309" s="417"/>
      <c r="R309" s="417"/>
      <c r="S309" s="417"/>
      <c r="T309" s="417"/>
      <c r="U309" s="417"/>
      <c r="V309" s="417"/>
      <c r="W309" s="417"/>
      <c r="X309" s="417"/>
      <c r="Y309" s="412"/>
      <c r="Z309" s="412"/>
      <c r="AA309" s="413"/>
    </row>
    <row r="310" spans="1:32" s="233" customFormat="1" ht="35.25" customHeight="1" thickBot="1" x14ac:dyDescent="0.5">
      <c r="A310" s="253"/>
      <c r="B310" s="290" t="s">
        <v>352</v>
      </c>
      <c r="C310" s="454" t="s">
        <v>477</v>
      </c>
      <c r="D310" s="454"/>
      <c r="E310" s="454"/>
      <c r="F310" s="454"/>
      <c r="G310" s="454"/>
      <c r="H310" s="454"/>
      <c r="I310" s="454"/>
      <c r="J310" s="454"/>
      <c r="K310" s="454"/>
      <c r="L310" s="454"/>
      <c r="M310" s="454"/>
      <c r="N310" s="454"/>
      <c r="O310" s="454"/>
      <c r="P310" s="454"/>
      <c r="Q310" s="454"/>
      <c r="R310" s="454"/>
      <c r="S310" s="454"/>
      <c r="T310" s="454"/>
      <c r="U310" s="454"/>
      <c r="V310" s="454"/>
      <c r="W310" s="454"/>
      <c r="X310" s="454"/>
      <c r="Y310" s="414"/>
      <c r="Z310" s="414"/>
      <c r="AA310" s="415"/>
    </row>
    <row r="311" spans="1:32" s="233" customFormat="1" ht="20.25" customHeight="1" thickBot="1" x14ac:dyDescent="0.5">
      <c r="A311" s="251" t="s">
        <v>476</v>
      </c>
      <c r="B311" s="251"/>
      <c r="C311" s="258"/>
      <c r="D311" s="258"/>
      <c r="E311" s="258"/>
      <c r="F311" s="258"/>
      <c r="G311" s="258"/>
      <c r="H311" s="258"/>
      <c r="I311" s="258"/>
      <c r="J311" s="251"/>
      <c r="K311" s="251"/>
      <c r="L311" s="251"/>
      <c r="M311" s="251"/>
      <c r="N311" s="251"/>
      <c r="O311" s="251"/>
      <c r="P311" s="251"/>
      <c r="Q311" s="251"/>
      <c r="R311" s="251"/>
      <c r="S311" s="259"/>
      <c r="T311" s="259"/>
      <c r="U311" s="259"/>
      <c r="V311" s="259"/>
      <c r="W311" s="259"/>
      <c r="X311" s="259"/>
      <c r="Y311" s="259"/>
      <c r="Z311" s="259"/>
      <c r="AA311" s="259"/>
    </row>
    <row r="312" spans="1:32" ht="159" customHeight="1" x14ac:dyDescent="0.45">
      <c r="A312" s="251"/>
      <c r="B312" s="299" t="s">
        <v>328</v>
      </c>
      <c r="C312" s="453" t="s">
        <v>475</v>
      </c>
      <c r="D312" s="453"/>
      <c r="E312" s="453"/>
      <c r="F312" s="453"/>
      <c r="G312" s="453"/>
      <c r="H312" s="453"/>
      <c r="I312" s="453"/>
      <c r="J312" s="453"/>
      <c r="K312" s="453"/>
      <c r="L312" s="453"/>
      <c r="M312" s="453"/>
      <c r="N312" s="453"/>
      <c r="O312" s="453"/>
      <c r="P312" s="453"/>
      <c r="Q312" s="453"/>
      <c r="R312" s="453"/>
      <c r="S312" s="453"/>
      <c r="T312" s="453"/>
      <c r="U312" s="453"/>
      <c r="V312" s="453"/>
      <c r="W312" s="453"/>
      <c r="X312" s="453"/>
      <c r="Y312" s="403"/>
      <c r="Z312" s="403"/>
      <c r="AA312" s="404"/>
      <c r="AB312" s="233"/>
      <c r="AC312" s="233"/>
      <c r="AD312" s="233"/>
      <c r="AE312" s="233"/>
      <c r="AF312" s="233"/>
    </row>
    <row r="313" spans="1:32" s="233" customFormat="1" ht="116.25" customHeight="1" thickBot="1" x14ac:dyDescent="0.5">
      <c r="A313" s="253"/>
      <c r="B313" s="297" t="s">
        <v>354</v>
      </c>
      <c r="C313" s="448" t="s">
        <v>474</v>
      </c>
      <c r="D313" s="448"/>
      <c r="E313" s="448"/>
      <c r="F313" s="448"/>
      <c r="G313" s="448"/>
      <c r="H313" s="448"/>
      <c r="I313" s="448"/>
      <c r="J313" s="448"/>
      <c r="K313" s="448"/>
      <c r="L313" s="448"/>
      <c r="M313" s="448"/>
      <c r="N313" s="448"/>
      <c r="O313" s="448"/>
      <c r="P313" s="448"/>
      <c r="Q313" s="448"/>
      <c r="R313" s="448"/>
      <c r="S313" s="448"/>
      <c r="T313" s="448"/>
      <c r="U313" s="448"/>
      <c r="V313" s="448"/>
      <c r="W313" s="448"/>
      <c r="X313" s="448"/>
      <c r="Y313" s="414"/>
      <c r="Z313" s="414"/>
      <c r="AA313" s="415"/>
    </row>
    <row r="314" spans="1:32" s="233" customFormat="1" ht="20.25" customHeight="1" thickBot="1" x14ac:dyDescent="0.5">
      <c r="A314" s="251" t="s">
        <v>473</v>
      </c>
      <c r="B314" s="251"/>
      <c r="C314" s="258"/>
      <c r="D314" s="258"/>
      <c r="E314" s="258"/>
      <c r="F314" s="258"/>
      <c r="G314" s="258"/>
      <c r="H314" s="258"/>
      <c r="I314" s="258"/>
      <c r="J314" s="251"/>
      <c r="K314" s="251"/>
      <c r="L314" s="251"/>
      <c r="M314" s="251"/>
      <c r="N314" s="251"/>
      <c r="O314" s="251"/>
      <c r="P314" s="251"/>
      <c r="Q314" s="251"/>
      <c r="R314" s="251"/>
      <c r="S314" s="259"/>
      <c r="T314" s="259"/>
      <c r="U314" s="259"/>
      <c r="V314" s="259"/>
      <c r="W314" s="259"/>
      <c r="X314" s="259"/>
      <c r="Y314" s="259"/>
      <c r="Z314" s="259"/>
      <c r="AA314" s="259"/>
    </row>
    <row r="315" spans="1:32" s="233" customFormat="1" ht="62.25" customHeight="1" x14ac:dyDescent="0.45">
      <c r="A315" s="253"/>
      <c r="B315" s="292" t="s">
        <v>328</v>
      </c>
      <c r="C315" s="422" t="s">
        <v>472</v>
      </c>
      <c r="D315" s="422"/>
      <c r="E315" s="422"/>
      <c r="F315" s="422"/>
      <c r="G315" s="422"/>
      <c r="H315" s="422"/>
      <c r="I315" s="422"/>
      <c r="J315" s="422"/>
      <c r="K315" s="422"/>
      <c r="L315" s="422"/>
      <c r="M315" s="422"/>
      <c r="N315" s="422"/>
      <c r="O315" s="422"/>
      <c r="P315" s="422"/>
      <c r="Q315" s="422"/>
      <c r="R315" s="422"/>
      <c r="S315" s="422"/>
      <c r="T315" s="422"/>
      <c r="U315" s="422"/>
      <c r="V315" s="422"/>
      <c r="W315" s="422"/>
      <c r="X315" s="422"/>
      <c r="Y315" s="403"/>
      <c r="Z315" s="403"/>
      <c r="AA315" s="404"/>
    </row>
    <row r="316" spans="1:32" s="233" customFormat="1" ht="39" customHeight="1" x14ac:dyDescent="0.45">
      <c r="A316" s="253"/>
      <c r="B316" s="293" t="s">
        <v>354</v>
      </c>
      <c r="C316" s="477" t="s">
        <v>471</v>
      </c>
      <c r="D316" s="477"/>
      <c r="E316" s="477"/>
      <c r="F316" s="477"/>
      <c r="G316" s="477"/>
      <c r="H316" s="477"/>
      <c r="I316" s="477"/>
      <c r="J316" s="477"/>
      <c r="K316" s="477"/>
      <c r="L316" s="477"/>
      <c r="M316" s="477"/>
      <c r="N316" s="477"/>
      <c r="O316" s="477"/>
      <c r="P316" s="477"/>
      <c r="Q316" s="477"/>
      <c r="R316" s="477"/>
      <c r="S316" s="477"/>
      <c r="T316" s="477"/>
      <c r="U316" s="477"/>
      <c r="V316" s="477"/>
      <c r="W316" s="477"/>
      <c r="X316" s="477"/>
      <c r="Y316" s="412"/>
      <c r="Z316" s="412"/>
      <c r="AA316" s="413"/>
    </row>
    <row r="317" spans="1:32" s="233" customFormat="1" ht="39" customHeight="1" x14ac:dyDescent="0.45">
      <c r="A317" s="253"/>
      <c r="B317" s="293" t="s">
        <v>353</v>
      </c>
      <c r="C317" s="477" t="s">
        <v>470</v>
      </c>
      <c r="D317" s="477"/>
      <c r="E317" s="477"/>
      <c r="F317" s="477"/>
      <c r="G317" s="477"/>
      <c r="H317" s="477"/>
      <c r="I317" s="477"/>
      <c r="J317" s="477"/>
      <c r="K317" s="477"/>
      <c r="L317" s="477"/>
      <c r="M317" s="477"/>
      <c r="N317" s="477"/>
      <c r="O317" s="477"/>
      <c r="P317" s="477"/>
      <c r="Q317" s="477"/>
      <c r="R317" s="477"/>
      <c r="S317" s="477"/>
      <c r="T317" s="477"/>
      <c r="U317" s="477"/>
      <c r="V317" s="477"/>
      <c r="W317" s="477"/>
      <c r="X317" s="477"/>
      <c r="Y317" s="412"/>
      <c r="Z317" s="412"/>
      <c r="AA317" s="413"/>
    </row>
    <row r="318" spans="1:32" s="233" customFormat="1" ht="39" customHeight="1" x14ac:dyDescent="0.45">
      <c r="A318" s="253"/>
      <c r="B318" s="293" t="s">
        <v>352</v>
      </c>
      <c r="C318" s="417" t="s">
        <v>469</v>
      </c>
      <c r="D318" s="417"/>
      <c r="E318" s="417"/>
      <c r="F318" s="417"/>
      <c r="G318" s="417"/>
      <c r="H318" s="417"/>
      <c r="I318" s="417"/>
      <c r="J318" s="417"/>
      <c r="K318" s="417"/>
      <c r="L318" s="417"/>
      <c r="M318" s="417"/>
      <c r="N318" s="417"/>
      <c r="O318" s="417"/>
      <c r="P318" s="417"/>
      <c r="Q318" s="417"/>
      <c r="R318" s="417"/>
      <c r="S318" s="417"/>
      <c r="T318" s="417"/>
      <c r="U318" s="417"/>
      <c r="V318" s="417"/>
      <c r="W318" s="417"/>
      <c r="X318" s="417"/>
      <c r="Y318" s="412"/>
      <c r="Z318" s="412"/>
      <c r="AA318" s="413"/>
      <c r="AB318" s="223"/>
      <c r="AC318" s="223"/>
      <c r="AD318" s="223"/>
      <c r="AE318" s="223"/>
      <c r="AF318" s="223"/>
    </row>
    <row r="319" spans="1:32" s="233" customFormat="1" ht="39" customHeight="1" thickBot="1" x14ac:dyDescent="0.5">
      <c r="A319" s="253"/>
      <c r="B319" s="290" t="s">
        <v>351</v>
      </c>
      <c r="C319" s="458" t="s">
        <v>468</v>
      </c>
      <c r="D319" s="458"/>
      <c r="E319" s="458"/>
      <c r="F319" s="458"/>
      <c r="G319" s="458"/>
      <c r="H319" s="458"/>
      <c r="I319" s="458"/>
      <c r="J319" s="458"/>
      <c r="K319" s="458"/>
      <c r="L319" s="458"/>
      <c r="M319" s="458"/>
      <c r="N319" s="458"/>
      <c r="O319" s="458"/>
      <c r="P319" s="458"/>
      <c r="Q319" s="458"/>
      <c r="R319" s="458"/>
      <c r="S319" s="458"/>
      <c r="T319" s="458"/>
      <c r="U319" s="458"/>
      <c r="V319" s="458"/>
      <c r="W319" s="458"/>
      <c r="X319" s="458"/>
      <c r="Y319" s="414"/>
      <c r="Z319" s="414"/>
      <c r="AA319" s="415"/>
      <c r="AB319" s="223"/>
      <c r="AC319" s="223"/>
      <c r="AD319" s="223"/>
      <c r="AE319" s="223"/>
      <c r="AF319" s="223"/>
    </row>
    <row r="320" spans="1:32" s="233" customFormat="1" ht="20.25" customHeight="1" thickBot="1" x14ac:dyDescent="0.5">
      <c r="A320" s="256" t="s">
        <v>467</v>
      </c>
      <c r="B320" s="256"/>
      <c r="C320" s="256"/>
      <c r="D320" s="256"/>
      <c r="E320" s="256"/>
      <c r="F320" s="256"/>
      <c r="G320" s="256"/>
      <c r="H320" s="256"/>
      <c r="Y320" s="266"/>
      <c r="Z320" s="266"/>
      <c r="AA320" s="266"/>
    </row>
    <row r="321" spans="1:32" s="233" customFormat="1" ht="52.5" customHeight="1" x14ac:dyDescent="0.45">
      <c r="A321" s="286"/>
      <c r="B321" s="299" t="s">
        <v>328</v>
      </c>
      <c r="C321" s="475" t="s">
        <v>466</v>
      </c>
      <c r="D321" s="453"/>
      <c r="E321" s="453"/>
      <c r="F321" s="453"/>
      <c r="G321" s="453"/>
      <c r="H321" s="453"/>
      <c r="I321" s="453"/>
      <c r="J321" s="453"/>
      <c r="K321" s="453"/>
      <c r="L321" s="453"/>
      <c r="M321" s="453"/>
      <c r="N321" s="453"/>
      <c r="O321" s="453"/>
      <c r="P321" s="453"/>
      <c r="Q321" s="453"/>
      <c r="R321" s="453"/>
      <c r="S321" s="453"/>
      <c r="T321" s="453"/>
      <c r="U321" s="453"/>
      <c r="V321" s="453"/>
      <c r="W321" s="453"/>
      <c r="X321" s="453"/>
      <c r="Y321" s="403"/>
      <c r="Z321" s="403"/>
      <c r="AA321" s="404"/>
      <c r="AB321" s="223"/>
      <c r="AC321" s="223"/>
      <c r="AD321" s="223"/>
      <c r="AE321" s="223"/>
      <c r="AF321" s="223"/>
    </row>
    <row r="322" spans="1:32" s="233" customFormat="1" ht="52.5" customHeight="1" x14ac:dyDescent="0.45">
      <c r="A322" s="286"/>
      <c r="B322" s="300" t="s">
        <v>354</v>
      </c>
      <c r="C322" s="437" t="s">
        <v>465</v>
      </c>
      <c r="D322" s="421"/>
      <c r="E322" s="421"/>
      <c r="F322" s="421"/>
      <c r="G322" s="421"/>
      <c r="H322" s="421"/>
      <c r="I322" s="421"/>
      <c r="J322" s="421"/>
      <c r="K322" s="421"/>
      <c r="L322" s="421"/>
      <c r="M322" s="421"/>
      <c r="N322" s="421"/>
      <c r="O322" s="421"/>
      <c r="P322" s="421"/>
      <c r="Q322" s="421"/>
      <c r="R322" s="421"/>
      <c r="S322" s="421"/>
      <c r="T322" s="421"/>
      <c r="U322" s="421"/>
      <c r="V322" s="421"/>
      <c r="W322" s="421"/>
      <c r="X322" s="421"/>
      <c r="Y322" s="412"/>
      <c r="Z322" s="412"/>
      <c r="AA322" s="413"/>
    </row>
    <row r="323" spans="1:32" s="233" customFormat="1" ht="37.5" customHeight="1" x14ac:dyDescent="0.45">
      <c r="A323" s="286"/>
      <c r="B323" s="300" t="s">
        <v>353</v>
      </c>
      <c r="C323" s="437" t="s">
        <v>464</v>
      </c>
      <c r="D323" s="421"/>
      <c r="E323" s="421"/>
      <c r="F323" s="421"/>
      <c r="G323" s="421"/>
      <c r="H323" s="421"/>
      <c r="I323" s="421"/>
      <c r="J323" s="421"/>
      <c r="K323" s="421"/>
      <c r="L323" s="421"/>
      <c r="M323" s="421"/>
      <c r="N323" s="421"/>
      <c r="O323" s="421"/>
      <c r="P323" s="421"/>
      <c r="Q323" s="421"/>
      <c r="R323" s="421"/>
      <c r="S323" s="421"/>
      <c r="T323" s="421"/>
      <c r="U323" s="421"/>
      <c r="V323" s="421"/>
      <c r="W323" s="421"/>
      <c r="X323" s="421"/>
      <c r="Y323" s="412"/>
      <c r="Z323" s="412"/>
      <c r="AA323" s="413"/>
    </row>
    <row r="324" spans="1:32" s="233" customFormat="1" ht="99.75" customHeight="1" x14ac:dyDescent="0.45">
      <c r="A324" s="287"/>
      <c r="B324" s="300" t="s">
        <v>375</v>
      </c>
      <c r="C324" s="437" t="s">
        <v>463</v>
      </c>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12"/>
      <c r="Z324" s="412"/>
      <c r="AA324" s="413"/>
    </row>
    <row r="325" spans="1:32" s="233" customFormat="1" ht="37.5" customHeight="1" thickBot="1" x14ac:dyDescent="0.5">
      <c r="A325" s="287"/>
      <c r="B325" s="297" t="s">
        <v>351</v>
      </c>
      <c r="C325" s="460" t="s">
        <v>462</v>
      </c>
      <c r="D325" s="460"/>
      <c r="E325" s="460"/>
      <c r="F325" s="460"/>
      <c r="G325" s="460"/>
      <c r="H325" s="460"/>
      <c r="I325" s="460"/>
      <c r="J325" s="460"/>
      <c r="K325" s="460"/>
      <c r="L325" s="460"/>
      <c r="M325" s="460"/>
      <c r="N325" s="460"/>
      <c r="O325" s="460"/>
      <c r="P325" s="460"/>
      <c r="Q325" s="460"/>
      <c r="R325" s="460"/>
      <c r="S325" s="460"/>
      <c r="T325" s="460"/>
      <c r="U325" s="460"/>
      <c r="V325" s="460"/>
      <c r="W325" s="460"/>
      <c r="X325" s="460"/>
      <c r="Y325" s="414"/>
      <c r="Z325" s="414"/>
      <c r="AA325" s="415"/>
    </row>
    <row r="326" spans="1:32" s="233" customFormat="1" ht="20.25" customHeight="1" thickBot="1" x14ac:dyDescent="0.5">
      <c r="A326" s="251" t="s">
        <v>461</v>
      </c>
      <c r="B326" s="251"/>
      <c r="C326" s="258"/>
      <c r="D326" s="258"/>
      <c r="E326" s="258"/>
      <c r="F326" s="258"/>
      <c r="G326" s="258"/>
      <c r="H326" s="258"/>
      <c r="I326" s="258"/>
      <c r="J326" s="251"/>
      <c r="K326" s="251"/>
      <c r="L326" s="251"/>
      <c r="M326" s="251"/>
      <c r="N326" s="251"/>
      <c r="O326" s="251"/>
      <c r="P326" s="251"/>
      <c r="Q326" s="251"/>
      <c r="R326" s="251"/>
      <c r="S326" s="259"/>
      <c r="T326" s="259"/>
      <c r="U326" s="259"/>
      <c r="V326" s="259"/>
      <c r="W326" s="259"/>
      <c r="X326" s="259"/>
      <c r="Y326" s="259"/>
      <c r="Z326" s="259"/>
      <c r="AA326" s="259"/>
    </row>
    <row r="327" spans="1:32" s="233" customFormat="1" ht="33.75" customHeight="1" x14ac:dyDescent="0.45">
      <c r="A327" s="251"/>
      <c r="B327" s="292" t="s">
        <v>328</v>
      </c>
      <c r="C327" s="401" t="s">
        <v>460</v>
      </c>
      <c r="D327" s="401"/>
      <c r="E327" s="401"/>
      <c r="F327" s="401"/>
      <c r="G327" s="401"/>
      <c r="H327" s="401"/>
      <c r="I327" s="401"/>
      <c r="J327" s="401"/>
      <c r="K327" s="401"/>
      <c r="L327" s="401"/>
      <c r="M327" s="401"/>
      <c r="N327" s="401"/>
      <c r="O327" s="401"/>
      <c r="P327" s="401"/>
      <c r="Q327" s="401"/>
      <c r="R327" s="401"/>
      <c r="S327" s="401"/>
      <c r="T327" s="401"/>
      <c r="U327" s="401"/>
      <c r="V327" s="401"/>
      <c r="W327" s="401"/>
      <c r="X327" s="401"/>
      <c r="Y327" s="403"/>
      <c r="Z327" s="403"/>
      <c r="AA327" s="404"/>
      <c r="AB327" s="223"/>
      <c r="AC327" s="223"/>
      <c r="AD327" s="223"/>
      <c r="AE327" s="223"/>
      <c r="AF327" s="223"/>
    </row>
    <row r="328" spans="1:32" s="233" customFormat="1" ht="51" customHeight="1" x14ac:dyDescent="0.45">
      <c r="A328" s="251"/>
      <c r="B328" s="293" t="s">
        <v>354</v>
      </c>
      <c r="C328" s="417" t="s">
        <v>459</v>
      </c>
      <c r="D328" s="417"/>
      <c r="E328" s="417"/>
      <c r="F328" s="417"/>
      <c r="G328" s="417"/>
      <c r="H328" s="417"/>
      <c r="I328" s="417"/>
      <c r="J328" s="417"/>
      <c r="K328" s="417"/>
      <c r="L328" s="417"/>
      <c r="M328" s="417"/>
      <c r="N328" s="417"/>
      <c r="O328" s="417"/>
      <c r="P328" s="417"/>
      <c r="Q328" s="417"/>
      <c r="R328" s="417"/>
      <c r="S328" s="417"/>
      <c r="T328" s="417"/>
      <c r="U328" s="417"/>
      <c r="V328" s="417"/>
      <c r="W328" s="417"/>
      <c r="X328" s="417"/>
      <c r="Y328" s="412"/>
      <c r="Z328" s="412"/>
      <c r="AA328" s="413"/>
    </row>
    <row r="329" spans="1:32" s="233" customFormat="1" ht="51" customHeight="1" thickBot="1" x14ac:dyDescent="0.5">
      <c r="A329" s="253"/>
      <c r="B329" s="290" t="s">
        <v>353</v>
      </c>
      <c r="C329" s="458" t="s">
        <v>846</v>
      </c>
      <c r="D329" s="458"/>
      <c r="E329" s="458"/>
      <c r="F329" s="458"/>
      <c r="G329" s="458"/>
      <c r="H329" s="458"/>
      <c r="I329" s="458"/>
      <c r="J329" s="458"/>
      <c r="K329" s="458"/>
      <c r="L329" s="458"/>
      <c r="M329" s="458"/>
      <c r="N329" s="458"/>
      <c r="O329" s="458"/>
      <c r="P329" s="458"/>
      <c r="Q329" s="458"/>
      <c r="R329" s="458"/>
      <c r="S329" s="458"/>
      <c r="T329" s="458"/>
      <c r="U329" s="458"/>
      <c r="V329" s="458"/>
      <c r="W329" s="458"/>
      <c r="X329" s="458"/>
      <c r="Y329" s="414"/>
      <c r="Z329" s="414"/>
      <c r="AA329" s="415"/>
    </row>
    <row r="330" spans="1:32" s="309" customFormat="1" ht="20.25" customHeight="1" thickBot="1" x14ac:dyDescent="0.5">
      <c r="A330" s="224" t="s">
        <v>852</v>
      </c>
      <c r="B330" s="224"/>
      <c r="C330" s="370"/>
      <c r="D330" s="370"/>
      <c r="E330" s="370"/>
      <c r="F330" s="370"/>
      <c r="G330" s="370"/>
      <c r="H330" s="370"/>
      <c r="I330" s="370"/>
      <c r="J330" s="224"/>
      <c r="K330" s="224"/>
      <c r="L330" s="224"/>
      <c r="M330" s="224"/>
      <c r="N330" s="224"/>
      <c r="O330" s="224"/>
      <c r="P330" s="224"/>
      <c r="Q330" s="224"/>
      <c r="R330" s="224"/>
      <c r="S330" s="223"/>
      <c r="T330" s="223"/>
      <c r="U330" s="223"/>
      <c r="V330" s="223"/>
      <c r="W330" s="223"/>
      <c r="X330" s="223"/>
      <c r="Y330" s="369"/>
      <c r="Z330" s="369"/>
      <c r="AA330" s="369"/>
    </row>
    <row r="331" spans="1:32" s="309" customFormat="1" ht="91.5" customHeight="1" thickBot="1" x14ac:dyDescent="0.5">
      <c r="A331" s="256"/>
      <c r="B331" s="298" t="s">
        <v>328</v>
      </c>
      <c r="C331" s="467" t="s">
        <v>936</v>
      </c>
      <c r="D331" s="444"/>
      <c r="E331" s="444"/>
      <c r="F331" s="444"/>
      <c r="G331" s="444"/>
      <c r="H331" s="444"/>
      <c r="I331" s="444"/>
      <c r="J331" s="444"/>
      <c r="K331" s="444"/>
      <c r="L331" s="444"/>
      <c r="M331" s="444"/>
      <c r="N331" s="444"/>
      <c r="O331" s="444"/>
      <c r="P331" s="444"/>
      <c r="Q331" s="444"/>
      <c r="R331" s="444"/>
      <c r="S331" s="444"/>
      <c r="T331" s="444"/>
      <c r="U331" s="444"/>
      <c r="V331" s="444"/>
      <c r="W331" s="444"/>
      <c r="X331" s="444"/>
      <c r="Y331" s="399"/>
      <c r="Z331" s="399"/>
      <c r="AA331" s="400"/>
    </row>
    <row r="332" spans="1:32" s="233" customFormat="1" ht="20.25" customHeight="1" thickBot="1" x14ac:dyDescent="0.5">
      <c r="A332" s="224" t="s">
        <v>853</v>
      </c>
      <c r="B332" s="224"/>
      <c r="C332" s="257"/>
      <c r="D332" s="257"/>
      <c r="E332" s="257"/>
      <c r="F332" s="257"/>
      <c r="G332" s="257"/>
      <c r="H332" s="257"/>
      <c r="I332" s="257"/>
      <c r="J332" s="224"/>
      <c r="K332" s="224"/>
      <c r="L332" s="224"/>
      <c r="M332" s="224"/>
      <c r="N332" s="224"/>
      <c r="O332" s="224"/>
      <c r="P332" s="224"/>
      <c r="Q332" s="224"/>
      <c r="R332" s="224"/>
      <c r="S332" s="223"/>
      <c r="T332" s="223"/>
      <c r="U332" s="223"/>
      <c r="V332" s="223"/>
      <c r="W332" s="223"/>
      <c r="X332" s="223"/>
      <c r="Y332" s="266"/>
      <c r="Z332" s="266"/>
      <c r="AA332" s="266"/>
    </row>
    <row r="333" spans="1:32" s="233" customFormat="1" ht="91.5" customHeight="1" x14ac:dyDescent="0.45">
      <c r="A333" s="256"/>
      <c r="B333" s="299" t="s">
        <v>328</v>
      </c>
      <c r="C333" s="475" t="s">
        <v>458</v>
      </c>
      <c r="D333" s="453"/>
      <c r="E333" s="453"/>
      <c r="F333" s="453"/>
      <c r="G333" s="453"/>
      <c r="H333" s="453"/>
      <c r="I333" s="453"/>
      <c r="J333" s="453"/>
      <c r="K333" s="453"/>
      <c r="L333" s="453"/>
      <c r="M333" s="453"/>
      <c r="N333" s="453"/>
      <c r="O333" s="453"/>
      <c r="P333" s="453"/>
      <c r="Q333" s="453"/>
      <c r="R333" s="453"/>
      <c r="S333" s="453"/>
      <c r="T333" s="453"/>
      <c r="U333" s="453"/>
      <c r="V333" s="453"/>
      <c r="W333" s="453"/>
      <c r="X333" s="453"/>
      <c r="Y333" s="403"/>
      <c r="Z333" s="403"/>
      <c r="AA333" s="404"/>
    </row>
    <row r="334" spans="1:32" s="233" customFormat="1" ht="33" customHeight="1" x14ac:dyDescent="0.45">
      <c r="A334" s="256"/>
      <c r="B334" s="300" t="s">
        <v>354</v>
      </c>
      <c r="C334" s="437" t="s">
        <v>432</v>
      </c>
      <c r="D334" s="421"/>
      <c r="E334" s="421"/>
      <c r="F334" s="421"/>
      <c r="G334" s="421"/>
      <c r="H334" s="421"/>
      <c r="I334" s="421"/>
      <c r="J334" s="421"/>
      <c r="K334" s="421"/>
      <c r="L334" s="421"/>
      <c r="M334" s="421"/>
      <c r="N334" s="421"/>
      <c r="O334" s="421"/>
      <c r="P334" s="421"/>
      <c r="Q334" s="421"/>
      <c r="R334" s="421"/>
      <c r="S334" s="421"/>
      <c r="T334" s="421"/>
      <c r="U334" s="421"/>
      <c r="V334" s="421"/>
      <c r="W334" s="421"/>
      <c r="X334" s="421"/>
      <c r="Y334" s="412"/>
      <c r="Z334" s="412"/>
      <c r="AA334" s="413"/>
    </row>
    <row r="335" spans="1:32" s="233" customFormat="1" ht="54" customHeight="1" thickBot="1" x14ac:dyDescent="0.5">
      <c r="A335" s="256"/>
      <c r="B335" s="297" t="s">
        <v>457</v>
      </c>
      <c r="C335" s="460" t="s">
        <v>429</v>
      </c>
      <c r="D335" s="460"/>
      <c r="E335" s="460"/>
      <c r="F335" s="460"/>
      <c r="G335" s="460"/>
      <c r="H335" s="460"/>
      <c r="I335" s="460"/>
      <c r="J335" s="460"/>
      <c r="K335" s="460"/>
      <c r="L335" s="460"/>
      <c r="M335" s="460"/>
      <c r="N335" s="460"/>
      <c r="O335" s="460"/>
      <c r="P335" s="460"/>
      <c r="Q335" s="460"/>
      <c r="R335" s="460"/>
      <c r="S335" s="460"/>
      <c r="T335" s="460"/>
      <c r="U335" s="460"/>
      <c r="V335" s="460"/>
      <c r="W335" s="460"/>
      <c r="X335" s="460"/>
      <c r="Y335" s="414"/>
      <c r="Z335" s="414"/>
      <c r="AA335" s="415"/>
    </row>
    <row r="336" spans="1:32" s="233" customFormat="1" ht="20.25" customHeight="1" x14ac:dyDescent="0.45">
      <c r="A336" s="251" t="s">
        <v>857</v>
      </c>
      <c r="B336" s="232"/>
      <c r="C336" s="246"/>
      <c r="D336" s="246"/>
      <c r="E336" s="246"/>
      <c r="F336" s="246"/>
      <c r="G336" s="246"/>
      <c r="H336" s="246"/>
      <c r="I336" s="246"/>
      <c r="J336" s="246"/>
      <c r="K336" s="246"/>
      <c r="L336" s="246"/>
      <c r="M336" s="246"/>
      <c r="N336" s="246"/>
      <c r="O336" s="246"/>
      <c r="P336" s="246"/>
      <c r="Q336" s="246"/>
      <c r="R336" s="246"/>
      <c r="S336" s="246"/>
      <c r="T336" s="246"/>
      <c r="U336" s="246"/>
      <c r="V336" s="246"/>
      <c r="W336" s="246"/>
      <c r="X336" s="246"/>
      <c r="Y336" s="266"/>
      <c r="Z336" s="266"/>
      <c r="AA336" s="266"/>
    </row>
    <row r="337" spans="1:27" s="233" customFormat="1" ht="20.25" customHeight="1" thickBot="1" x14ac:dyDescent="0.5">
      <c r="B337" s="251" t="s">
        <v>456</v>
      </c>
      <c r="C337" s="258"/>
      <c r="D337" s="258"/>
      <c r="E337" s="258"/>
      <c r="F337" s="258"/>
      <c r="G337" s="258"/>
      <c r="H337" s="258"/>
      <c r="I337" s="258"/>
      <c r="J337" s="251"/>
      <c r="K337" s="251"/>
      <c r="L337" s="251"/>
      <c r="M337" s="251"/>
      <c r="N337" s="251"/>
      <c r="O337" s="251"/>
      <c r="P337" s="251"/>
      <c r="Q337" s="251"/>
      <c r="R337" s="251"/>
      <c r="S337" s="259"/>
      <c r="T337" s="259"/>
      <c r="U337" s="259"/>
      <c r="V337" s="259"/>
      <c r="W337" s="259"/>
      <c r="X337" s="259"/>
      <c r="Y337" s="259"/>
      <c r="Z337" s="259"/>
      <c r="AA337" s="259"/>
    </row>
    <row r="338" spans="1:27" s="233" customFormat="1" ht="64.5" customHeight="1" x14ac:dyDescent="0.45">
      <c r="A338" s="253"/>
      <c r="B338" s="292" t="s">
        <v>328</v>
      </c>
      <c r="C338" s="422" t="s">
        <v>847</v>
      </c>
      <c r="D338" s="422"/>
      <c r="E338" s="422"/>
      <c r="F338" s="422"/>
      <c r="G338" s="422"/>
      <c r="H338" s="422"/>
      <c r="I338" s="422"/>
      <c r="J338" s="422"/>
      <c r="K338" s="422"/>
      <c r="L338" s="422"/>
      <c r="M338" s="422"/>
      <c r="N338" s="422"/>
      <c r="O338" s="422"/>
      <c r="P338" s="422"/>
      <c r="Q338" s="422"/>
      <c r="R338" s="422"/>
      <c r="S338" s="422"/>
      <c r="T338" s="422"/>
      <c r="U338" s="422"/>
      <c r="V338" s="422"/>
      <c r="W338" s="422"/>
      <c r="X338" s="422"/>
      <c r="Y338" s="403"/>
      <c r="Z338" s="403"/>
      <c r="AA338" s="404"/>
    </row>
    <row r="339" spans="1:27" s="233" customFormat="1" ht="46.5" customHeight="1" x14ac:dyDescent="0.45">
      <c r="A339" s="253"/>
      <c r="B339" s="293" t="s">
        <v>354</v>
      </c>
      <c r="C339" s="416" t="s">
        <v>449</v>
      </c>
      <c r="D339" s="416"/>
      <c r="E339" s="416"/>
      <c r="F339" s="416"/>
      <c r="G339" s="416"/>
      <c r="H339" s="416"/>
      <c r="I339" s="416"/>
      <c r="J339" s="416"/>
      <c r="K339" s="416"/>
      <c r="L339" s="416"/>
      <c r="M339" s="416"/>
      <c r="N339" s="416"/>
      <c r="O339" s="416"/>
      <c r="P339" s="416"/>
      <c r="Q339" s="416"/>
      <c r="R339" s="416"/>
      <c r="S339" s="416"/>
      <c r="T339" s="416"/>
      <c r="U339" s="416"/>
      <c r="V339" s="416"/>
      <c r="W339" s="416"/>
      <c r="X339" s="416"/>
      <c r="Y339" s="412"/>
      <c r="Z339" s="412"/>
      <c r="AA339" s="413"/>
    </row>
    <row r="340" spans="1:27" s="233" customFormat="1" ht="46.5" customHeight="1" thickBot="1" x14ac:dyDescent="0.5">
      <c r="A340" s="253"/>
      <c r="B340" s="290" t="s">
        <v>353</v>
      </c>
      <c r="C340" s="458" t="s">
        <v>455</v>
      </c>
      <c r="D340" s="458"/>
      <c r="E340" s="458"/>
      <c r="F340" s="458"/>
      <c r="G340" s="458"/>
      <c r="H340" s="458"/>
      <c r="I340" s="458"/>
      <c r="J340" s="458"/>
      <c r="K340" s="458"/>
      <c r="L340" s="458"/>
      <c r="M340" s="458"/>
      <c r="N340" s="458"/>
      <c r="O340" s="458"/>
      <c r="P340" s="458"/>
      <c r="Q340" s="458"/>
      <c r="R340" s="458"/>
      <c r="S340" s="458"/>
      <c r="T340" s="458"/>
      <c r="U340" s="458"/>
      <c r="V340" s="458"/>
      <c r="W340" s="458"/>
      <c r="X340" s="458"/>
      <c r="Y340" s="414"/>
      <c r="Z340" s="414"/>
      <c r="AA340" s="415"/>
    </row>
    <row r="341" spans="1:27" s="233" customFormat="1" ht="20.25" customHeight="1" thickBot="1" x14ac:dyDescent="0.5">
      <c r="B341" s="251" t="s">
        <v>454</v>
      </c>
      <c r="C341" s="258"/>
      <c r="D341" s="258"/>
      <c r="E341" s="258"/>
      <c r="F341" s="258"/>
      <c r="G341" s="258"/>
      <c r="H341" s="258"/>
      <c r="I341" s="258"/>
      <c r="J341" s="251"/>
      <c r="K341" s="251"/>
      <c r="L341" s="251"/>
      <c r="M341" s="251"/>
      <c r="N341" s="251"/>
      <c r="O341" s="251"/>
      <c r="P341" s="251"/>
      <c r="Q341" s="251"/>
      <c r="R341" s="251"/>
      <c r="S341" s="259"/>
      <c r="T341" s="259"/>
      <c r="U341" s="259"/>
      <c r="V341" s="259"/>
      <c r="W341" s="259"/>
      <c r="X341" s="259"/>
      <c r="Y341" s="259"/>
      <c r="Z341" s="259"/>
      <c r="AA341" s="259"/>
    </row>
    <row r="342" spans="1:27" s="233" customFormat="1" ht="59.25" customHeight="1" x14ac:dyDescent="0.45">
      <c r="A342" s="253"/>
      <c r="B342" s="292" t="s">
        <v>328</v>
      </c>
      <c r="C342" s="422" t="s">
        <v>848</v>
      </c>
      <c r="D342" s="422"/>
      <c r="E342" s="422"/>
      <c r="F342" s="422"/>
      <c r="G342" s="422"/>
      <c r="H342" s="422"/>
      <c r="I342" s="422"/>
      <c r="J342" s="422"/>
      <c r="K342" s="422"/>
      <c r="L342" s="422"/>
      <c r="M342" s="422"/>
      <c r="N342" s="422"/>
      <c r="O342" s="422"/>
      <c r="P342" s="422"/>
      <c r="Q342" s="422"/>
      <c r="R342" s="422"/>
      <c r="S342" s="422"/>
      <c r="T342" s="422"/>
      <c r="U342" s="422"/>
      <c r="V342" s="422"/>
      <c r="W342" s="422"/>
      <c r="X342" s="422"/>
      <c r="Y342" s="403"/>
      <c r="Z342" s="403"/>
      <c r="AA342" s="404"/>
    </row>
    <row r="343" spans="1:27" s="233" customFormat="1" ht="45.75" customHeight="1" x14ac:dyDescent="0.45">
      <c r="A343" s="253"/>
      <c r="B343" s="293" t="s">
        <v>354</v>
      </c>
      <c r="C343" s="416" t="s">
        <v>449</v>
      </c>
      <c r="D343" s="416"/>
      <c r="E343" s="416"/>
      <c r="F343" s="416"/>
      <c r="G343" s="416"/>
      <c r="H343" s="416"/>
      <c r="I343" s="416"/>
      <c r="J343" s="416"/>
      <c r="K343" s="416"/>
      <c r="L343" s="416"/>
      <c r="M343" s="416"/>
      <c r="N343" s="416"/>
      <c r="O343" s="416"/>
      <c r="P343" s="416"/>
      <c r="Q343" s="416"/>
      <c r="R343" s="416"/>
      <c r="S343" s="416"/>
      <c r="T343" s="416"/>
      <c r="U343" s="416"/>
      <c r="V343" s="416"/>
      <c r="W343" s="416"/>
      <c r="X343" s="416"/>
      <c r="Y343" s="412"/>
      <c r="Z343" s="412"/>
      <c r="AA343" s="413"/>
    </row>
    <row r="344" spans="1:27" s="233" customFormat="1" ht="31.5" customHeight="1" thickBot="1" x14ac:dyDescent="0.5">
      <c r="A344" s="253"/>
      <c r="B344" s="290" t="s">
        <v>353</v>
      </c>
      <c r="C344" s="454" t="s">
        <v>453</v>
      </c>
      <c r="D344" s="454"/>
      <c r="E344" s="454"/>
      <c r="F344" s="454"/>
      <c r="G344" s="454"/>
      <c r="H344" s="454"/>
      <c r="I344" s="454"/>
      <c r="J344" s="454"/>
      <c r="K344" s="454"/>
      <c r="L344" s="454"/>
      <c r="M344" s="454"/>
      <c r="N344" s="454"/>
      <c r="O344" s="454"/>
      <c r="P344" s="454"/>
      <c r="Q344" s="454"/>
      <c r="R344" s="454"/>
      <c r="S344" s="454"/>
      <c r="T344" s="454"/>
      <c r="U344" s="454"/>
      <c r="V344" s="454"/>
      <c r="W344" s="454"/>
      <c r="X344" s="454"/>
      <c r="Y344" s="414"/>
      <c r="Z344" s="414"/>
      <c r="AA344" s="415"/>
    </row>
    <row r="345" spans="1:27" s="233" customFormat="1" ht="20.25" customHeight="1" thickBot="1" x14ac:dyDescent="0.5">
      <c r="B345" s="251" t="s">
        <v>452</v>
      </c>
      <c r="C345" s="258"/>
      <c r="D345" s="258"/>
      <c r="E345" s="258"/>
      <c r="F345" s="258"/>
      <c r="G345" s="258"/>
      <c r="H345" s="258"/>
      <c r="I345" s="258"/>
      <c r="J345" s="251"/>
      <c r="K345" s="251"/>
      <c r="L345" s="251"/>
      <c r="M345" s="251"/>
      <c r="N345" s="251"/>
      <c r="O345" s="251"/>
      <c r="P345" s="251"/>
      <c r="Q345" s="251"/>
      <c r="R345" s="251"/>
      <c r="S345" s="259"/>
      <c r="T345" s="259"/>
      <c r="U345" s="259"/>
      <c r="V345" s="259"/>
      <c r="W345" s="259"/>
      <c r="X345" s="259"/>
      <c r="Y345" s="259"/>
      <c r="Z345" s="259"/>
      <c r="AA345" s="259"/>
    </row>
    <row r="346" spans="1:27" s="233" customFormat="1" ht="110.25" customHeight="1" x14ac:dyDescent="0.45">
      <c r="A346" s="253"/>
      <c r="B346" s="292" t="s">
        <v>328</v>
      </c>
      <c r="C346" s="422" t="s">
        <v>849</v>
      </c>
      <c r="D346" s="422"/>
      <c r="E346" s="422"/>
      <c r="F346" s="422"/>
      <c r="G346" s="422"/>
      <c r="H346" s="422"/>
      <c r="I346" s="422"/>
      <c r="J346" s="422"/>
      <c r="K346" s="422"/>
      <c r="L346" s="422"/>
      <c r="M346" s="422"/>
      <c r="N346" s="422"/>
      <c r="O346" s="422"/>
      <c r="P346" s="422"/>
      <c r="Q346" s="422"/>
      <c r="R346" s="422"/>
      <c r="S346" s="422"/>
      <c r="T346" s="422"/>
      <c r="U346" s="422"/>
      <c r="V346" s="422"/>
      <c r="W346" s="422"/>
      <c r="X346" s="422"/>
      <c r="Y346" s="403"/>
      <c r="Z346" s="403"/>
      <c r="AA346" s="404"/>
    </row>
    <row r="347" spans="1:27" s="233" customFormat="1" ht="41.25" customHeight="1" x14ac:dyDescent="0.45">
      <c r="A347" s="253"/>
      <c r="B347" s="293" t="s">
        <v>354</v>
      </c>
      <c r="C347" s="416" t="s">
        <v>449</v>
      </c>
      <c r="D347" s="416"/>
      <c r="E347" s="416"/>
      <c r="F347" s="416"/>
      <c r="G347" s="416"/>
      <c r="H347" s="416"/>
      <c r="I347" s="416"/>
      <c r="J347" s="416"/>
      <c r="K347" s="416"/>
      <c r="L347" s="416"/>
      <c r="M347" s="416"/>
      <c r="N347" s="416"/>
      <c r="O347" s="416"/>
      <c r="P347" s="416"/>
      <c r="Q347" s="416"/>
      <c r="R347" s="416"/>
      <c r="S347" s="416"/>
      <c r="T347" s="416"/>
      <c r="U347" s="416"/>
      <c r="V347" s="416"/>
      <c r="W347" s="416"/>
      <c r="X347" s="416"/>
      <c r="Y347" s="412"/>
      <c r="Z347" s="412"/>
      <c r="AA347" s="413"/>
    </row>
    <row r="348" spans="1:27" s="233" customFormat="1" ht="41.25" customHeight="1" thickBot="1" x14ac:dyDescent="0.5">
      <c r="A348" s="253"/>
      <c r="B348" s="290" t="s">
        <v>353</v>
      </c>
      <c r="C348" s="449" t="s">
        <v>448</v>
      </c>
      <c r="D348" s="449"/>
      <c r="E348" s="449"/>
      <c r="F348" s="449"/>
      <c r="G348" s="449"/>
      <c r="H348" s="449"/>
      <c r="I348" s="449"/>
      <c r="J348" s="449"/>
      <c r="K348" s="449"/>
      <c r="L348" s="449"/>
      <c r="M348" s="449"/>
      <c r="N348" s="449"/>
      <c r="O348" s="449"/>
      <c r="P348" s="449"/>
      <c r="Q348" s="449"/>
      <c r="R348" s="449"/>
      <c r="S348" s="449"/>
      <c r="T348" s="449"/>
      <c r="U348" s="449"/>
      <c r="V348" s="449"/>
      <c r="W348" s="449"/>
      <c r="X348" s="449"/>
      <c r="Y348" s="414"/>
      <c r="Z348" s="414"/>
      <c r="AA348" s="415"/>
    </row>
    <row r="349" spans="1:27" s="233" customFormat="1" ht="20.25" customHeight="1" thickBot="1" x14ac:dyDescent="0.5">
      <c r="B349" s="251" t="s">
        <v>451</v>
      </c>
      <c r="C349" s="258"/>
      <c r="D349" s="258"/>
      <c r="E349" s="258"/>
      <c r="F349" s="258"/>
      <c r="G349" s="258"/>
      <c r="H349" s="258"/>
      <c r="I349" s="258"/>
      <c r="J349" s="251"/>
      <c r="K349" s="251"/>
      <c r="L349" s="251"/>
      <c r="M349" s="251"/>
      <c r="N349" s="251"/>
      <c r="O349" s="251"/>
      <c r="P349" s="251"/>
      <c r="Q349" s="251"/>
      <c r="R349" s="251"/>
      <c r="S349" s="259"/>
      <c r="T349" s="259"/>
      <c r="U349" s="259"/>
      <c r="V349" s="259"/>
      <c r="W349" s="259"/>
      <c r="X349" s="259"/>
      <c r="Y349" s="259"/>
      <c r="Z349" s="259"/>
      <c r="AA349" s="259"/>
    </row>
    <row r="350" spans="1:27" s="233" customFormat="1" ht="94.5" customHeight="1" x14ac:dyDescent="0.45">
      <c r="A350" s="253"/>
      <c r="B350" s="292" t="s">
        <v>328</v>
      </c>
      <c r="C350" s="422" t="s">
        <v>450</v>
      </c>
      <c r="D350" s="422"/>
      <c r="E350" s="422"/>
      <c r="F350" s="422"/>
      <c r="G350" s="422"/>
      <c r="H350" s="422"/>
      <c r="I350" s="422"/>
      <c r="J350" s="422"/>
      <c r="K350" s="422"/>
      <c r="L350" s="422"/>
      <c r="M350" s="422"/>
      <c r="N350" s="422"/>
      <c r="O350" s="422"/>
      <c r="P350" s="422"/>
      <c r="Q350" s="422"/>
      <c r="R350" s="422"/>
      <c r="S350" s="422"/>
      <c r="T350" s="422"/>
      <c r="U350" s="422"/>
      <c r="V350" s="422"/>
      <c r="W350" s="422"/>
      <c r="X350" s="422"/>
      <c r="Y350" s="403"/>
      <c r="Z350" s="403"/>
      <c r="AA350" s="404"/>
    </row>
    <row r="351" spans="1:27" s="233" customFormat="1" ht="38.25" customHeight="1" x14ac:dyDescent="0.45">
      <c r="A351" s="253"/>
      <c r="B351" s="293" t="s">
        <v>354</v>
      </c>
      <c r="C351" s="416" t="s">
        <v>449</v>
      </c>
      <c r="D351" s="416"/>
      <c r="E351" s="416"/>
      <c r="F351" s="416"/>
      <c r="G351" s="416"/>
      <c r="H351" s="416"/>
      <c r="I351" s="416"/>
      <c r="J351" s="416"/>
      <c r="K351" s="416"/>
      <c r="L351" s="416"/>
      <c r="M351" s="416"/>
      <c r="N351" s="416"/>
      <c r="O351" s="416"/>
      <c r="P351" s="416"/>
      <c r="Q351" s="416"/>
      <c r="R351" s="416"/>
      <c r="S351" s="416"/>
      <c r="T351" s="416"/>
      <c r="U351" s="416"/>
      <c r="V351" s="416"/>
      <c r="W351" s="416"/>
      <c r="X351" s="416"/>
      <c r="Y351" s="412"/>
      <c r="Z351" s="412"/>
      <c r="AA351" s="413"/>
    </row>
    <row r="352" spans="1:27" s="233" customFormat="1" ht="38.25" customHeight="1" thickBot="1" x14ac:dyDescent="0.5">
      <c r="A352" s="253"/>
      <c r="B352" s="290" t="s">
        <v>353</v>
      </c>
      <c r="C352" s="427" t="s">
        <v>448</v>
      </c>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14"/>
      <c r="Z352" s="414"/>
      <c r="AA352" s="415"/>
    </row>
    <row r="353" spans="1:27" s="309" customFormat="1" ht="20.25" customHeight="1" thickBot="1" x14ac:dyDescent="0.5">
      <c r="B353" s="251" t="s">
        <v>854</v>
      </c>
      <c r="C353" s="258"/>
      <c r="D353" s="258"/>
      <c r="E353" s="258"/>
      <c r="F353" s="258"/>
      <c r="G353" s="258"/>
      <c r="H353" s="258"/>
      <c r="I353" s="258"/>
      <c r="J353" s="251"/>
      <c r="K353" s="251"/>
      <c r="L353" s="251"/>
      <c r="M353" s="251"/>
      <c r="N353" s="251"/>
      <c r="O353" s="251"/>
      <c r="P353" s="251"/>
      <c r="Q353" s="251"/>
      <c r="R353" s="251"/>
      <c r="S353" s="259"/>
      <c r="T353" s="259"/>
      <c r="U353" s="259"/>
      <c r="V353" s="259"/>
      <c r="W353" s="259"/>
      <c r="X353" s="259"/>
      <c r="Y353" s="259"/>
      <c r="Z353" s="259"/>
      <c r="AA353" s="259"/>
    </row>
    <row r="354" spans="1:27" s="309" customFormat="1" ht="63" customHeight="1" thickBot="1" x14ac:dyDescent="0.5">
      <c r="A354" s="253"/>
      <c r="B354" s="291" t="s">
        <v>328</v>
      </c>
      <c r="C354" s="423" t="s">
        <v>937</v>
      </c>
      <c r="D354" s="423"/>
      <c r="E354" s="423"/>
      <c r="F354" s="423"/>
      <c r="G354" s="423"/>
      <c r="H354" s="423"/>
      <c r="I354" s="423"/>
      <c r="J354" s="423"/>
      <c r="K354" s="423"/>
      <c r="L354" s="423"/>
      <c r="M354" s="423"/>
      <c r="N354" s="423"/>
      <c r="O354" s="423"/>
      <c r="P354" s="423"/>
      <c r="Q354" s="423"/>
      <c r="R354" s="423"/>
      <c r="S354" s="423"/>
      <c r="T354" s="423"/>
      <c r="U354" s="423"/>
      <c r="V354" s="423"/>
      <c r="W354" s="423"/>
      <c r="X354" s="423"/>
      <c r="Y354" s="399"/>
      <c r="Z354" s="399"/>
      <c r="AA354" s="400"/>
    </row>
    <row r="355" spans="1:27" s="309" customFormat="1" ht="20.25" customHeight="1" thickBot="1" x14ac:dyDescent="0.5">
      <c r="A355" s="251" t="s">
        <v>855</v>
      </c>
      <c r="B355" s="251"/>
      <c r="C355" s="258"/>
      <c r="D355" s="258"/>
      <c r="E355" s="258"/>
      <c r="F355" s="258"/>
      <c r="G355" s="258"/>
      <c r="H355" s="258"/>
      <c r="I355" s="258"/>
      <c r="J355" s="251"/>
      <c r="K355" s="251"/>
      <c r="L355" s="251"/>
      <c r="M355" s="251"/>
      <c r="N355" s="251"/>
      <c r="O355" s="251"/>
      <c r="P355" s="251"/>
      <c r="Q355" s="251"/>
      <c r="R355" s="251"/>
      <c r="S355" s="259"/>
      <c r="T355" s="259"/>
      <c r="U355" s="259"/>
      <c r="V355" s="259"/>
      <c r="W355" s="259"/>
      <c r="X355" s="259"/>
      <c r="Y355" s="259"/>
      <c r="Z355" s="259"/>
      <c r="AA355" s="259"/>
    </row>
    <row r="356" spans="1:27" s="309" customFormat="1" ht="60.6" customHeight="1" x14ac:dyDescent="0.45">
      <c r="A356" s="253"/>
      <c r="B356" s="292" t="s">
        <v>328</v>
      </c>
      <c r="C356" s="401" t="s">
        <v>938</v>
      </c>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3"/>
      <c r="Z356" s="403"/>
      <c r="AA356" s="404"/>
    </row>
    <row r="357" spans="1:27" s="309" customFormat="1" ht="40.799999999999997" customHeight="1" thickBot="1" x14ac:dyDescent="0.5">
      <c r="A357" s="253"/>
      <c r="B357" s="374" t="s">
        <v>354</v>
      </c>
      <c r="C357" s="405" t="s">
        <v>939</v>
      </c>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7"/>
      <c r="Z357" s="407"/>
      <c r="AA357" s="408"/>
    </row>
    <row r="358" spans="1:27" s="233" customFormat="1" ht="20.25" customHeight="1" thickBot="1" x14ac:dyDescent="0.5">
      <c r="A358" s="251" t="s">
        <v>858</v>
      </c>
      <c r="B358" s="251"/>
      <c r="C358" s="258"/>
      <c r="D358" s="258"/>
      <c r="E358" s="258"/>
      <c r="F358" s="258"/>
      <c r="G358" s="258"/>
      <c r="H358" s="258"/>
      <c r="I358" s="258"/>
      <c r="J358" s="251"/>
      <c r="K358" s="251"/>
      <c r="L358" s="251"/>
      <c r="M358" s="251"/>
      <c r="N358" s="251"/>
      <c r="O358" s="251"/>
      <c r="P358" s="251"/>
      <c r="Q358" s="251"/>
      <c r="R358" s="251"/>
      <c r="S358" s="259"/>
      <c r="T358" s="259"/>
      <c r="U358" s="259"/>
      <c r="V358" s="259"/>
      <c r="W358" s="259"/>
      <c r="X358" s="259"/>
      <c r="Y358" s="259"/>
      <c r="Z358" s="259"/>
      <c r="AA358" s="259"/>
    </row>
    <row r="359" spans="1:27" s="233" customFormat="1" ht="87.75" customHeight="1" x14ac:dyDescent="0.45">
      <c r="A359" s="253"/>
      <c r="B359" s="292" t="s">
        <v>328</v>
      </c>
      <c r="C359" s="401" t="s">
        <v>767</v>
      </c>
      <c r="D359" s="402"/>
      <c r="E359" s="402"/>
      <c r="F359" s="402"/>
      <c r="G359" s="402"/>
      <c r="H359" s="402"/>
      <c r="I359" s="402"/>
      <c r="J359" s="402"/>
      <c r="K359" s="402"/>
      <c r="L359" s="402"/>
      <c r="M359" s="402"/>
      <c r="N359" s="402"/>
      <c r="O359" s="402"/>
      <c r="P359" s="402"/>
      <c r="Q359" s="402"/>
      <c r="R359" s="402"/>
      <c r="S359" s="402"/>
      <c r="T359" s="402"/>
      <c r="U359" s="402"/>
      <c r="V359" s="402"/>
      <c r="W359" s="402"/>
      <c r="X359" s="402"/>
      <c r="Y359" s="403"/>
      <c r="Z359" s="403"/>
      <c r="AA359" s="404"/>
    </row>
    <row r="360" spans="1:27" s="233" customFormat="1" ht="87.75" customHeight="1" x14ac:dyDescent="0.45">
      <c r="A360" s="253"/>
      <c r="B360" s="293" t="s">
        <v>354</v>
      </c>
      <c r="C360" s="417" t="s">
        <v>447</v>
      </c>
      <c r="D360" s="417"/>
      <c r="E360" s="417"/>
      <c r="F360" s="417"/>
      <c r="G360" s="417"/>
      <c r="H360" s="417"/>
      <c r="I360" s="417"/>
      <c r="J360" s="417"/>
      <c r="K360" s="417"/>
      <c r="L360" s="417"/>
      <c r="M360" s="417"/>
      <c r="N360" s="417"/>
      <c r="O360" s="417"/>
      <c r="P360" s="417"/>
      <c r="Q360" s="417"/>
      <c r="R360" s="417"/>
      <c r="S360" s="417"/>
      <c r="T360" s="417"/>
      <c r="U360" s="417"/>
      <c r="V360" s="417"/>
      <c r="W360" s="417"/>
      <c r="X360" s="417"/>
      <c r="Y360" s="412"/>
      <c r="Z360" s="412"/>
      <c r="AA360" s="413"/>
    </row>
    <row r="361" spans="1:27" s="233" customFormat="1" ht="55.5" customHeight="1" x14ac:dyDescent="0.45">
      <c r="A361" s="253"/>
      <c r="B361" s="293" t="s">
        <v>353</v>
      </c>
      <c r="C361" s="416" t="s">
        <v>446</v>
      </c>
      <c r="D361" s="416"/>
      <c r="E361" s="416"/>
      <c r="F361" s="416"/>
      <c r="G361" s="416"/>
      <c r="H361" s="416"/>
      <c r="I361" s="416"/>
      <c r="J361" s="416"/>
      <c r="K361" s="416"/>
      <c r="L361" s="416"/>
      <c r="M361" s="416"/>
      <c r="N361" s="416"/>
      <c r="O361" s="416"/>
      <c r="P361" s="416"/>
      <c r="Q361" s="416"/>
      <c r="R361" s="416"/>
      <c r="S361" s="416"/>
      <c r="T361" s="416"/>
      <c r="U361" s="416"/>
      <c r="V361" s="416"/>
      <c r="W361" s="416"/>
      <c r="X361" s="416"/>
      <c r="Y361" s="412"/>
      <c r="Z361" s="412"/>
      <c r="AA361" s="413"/>
    </row>
    <row r="362" spans="1:27" s="233" customFormat="1" ht="55.5" customHeight="1" x14ac:dyDescent="0.45">
      <c r="A362" s="253"/>
      <c r="B362" s="293" t="s">
        <v>352</v>
      </c>
      <c r="C362" s="416" t="s">
        <v>445</v>
      </c>
      <c r="D362" s="416"/>
      <c r="E362" s="416"/>
      <c r="F362" s="416"/>
      <c r="G362" s="416"/>
      <c r="H362" s="416"/>
      <c r="I362" s="416"/>
      <c r="J362" s="416"/>
      <c r="K362" s="416"/>
      <c r="L362" s="416"/>
      <c r="M362" s="416"/>
      <c r="N362" s="416"/>
      <c r="O362" s="416"/>
      <c r="P362" s="416"/>
      <c r="Q362" s="416"/>
      <c r="R362" s="416"/>
      <c r="S362" s="416"/>
      <c r="T362" s="416"/>
      <c r="U362" s="416"/>
      <c r="V362" s="416"/>
      <c r="W362" s="416"/>
      <c r="X362" s="416"/>
      <c r="Y362" s="412"/>
      <c r="Z362" s="412"/>
      <c r="AA362" s="413"/>
    </row>
    <row r="363" spans="1:27" s="233" customFormat="1" ht="55.5" customHeight="1" thickBot="1" x14ac:dyDescent="0.5">
      <c r="A363" s="253"/>
      <c r="B363" s="290" t="s">
        <v>444</v>
      </c>
      <c r="C363" s="476" t="s">
        <v>429</v>
      </c>
      <c r="D363" s="476"/>
      <c r="E363" s="476"/>
      <c r="F363" s="476"/>
      <c r="G363" s="476"/>
      <c r="H363" s="476"/>
      <c r="I363" s="476"/>
      <c r="J363" s="476"/>
      <c r="K363" s="476"/>
      <c r="L363" s="476"/>
      <c r="M363" s="476"/>
      <c r="N363" s="476"/>
      <c r="O363" s="476"/>
      <c r="P363" s="476"/>
      <c r="Q363" s="476"/>
      <c r="R363" s="476"/>
      <c r="S363" s="476"/>
      <c r="T363" s="476"/>
      <c r="U363" s="476"/>
      <c r="V363" s="476"/>
      <c r="W363" s="476"/>
      <c r="X363" s="476"/>
      <c r="Y363" s="414"/>
      <c r="Z363" s="414"/>
      <c r="AA363" s="415"/>
    </row>
    <row r="364" spans="1:27" s="233" customFormat="1" ht="20.25" customHeight="1" thickBot="1" x14ac:dyDescent="0.5">
      <c r="A364" s="251" t="s">
        <v>859</v>
      </c>
      <c r="B364" s="251"/>
      <c r="C364" s="258"/>
      <c r="D364" s="258"/>
      <c r="E364" s="258"/>
      <c r="F364" s="258"/>
      <c r="G364" s="258"/>
      <c r="H364" s="258"/>
      <c r="I364" s="258"/>
      <c r="J364" s="251"/>
      <c r="K364" s="251"/>
      <c r="L364" s="251"/>
      <c r="M364" s="251"/>
      <c r="N364" s="251"/>
      <c r="O364" s="251"/>
      <c r="P364" s="251"/>
      <c r="Q364" s="251"/>
      <c r="R364" s="251"/>
      <c r="S364" s="259"/>
      <c r="T364" s="259"/>
      <c r="U364" s="259"/>
      <c r="V364" s="259"/>
      <c r="W364" s="259"/>
      <c r="X364" s="259"/>
      <c r="Y364" s="259"/>
      <c r="Z364" s="259"/>
      <c r="AA364" s="259"/>
    </row>
    <row r="365" spans="1:27" s="233" customFormat="1" ht="95.25" customHeight="1" x14ac:dyDescent="0.45">
      <c r="A365" s="253"/>
      <c r="B365" s="292" t="s">
        <v>328</v>
      </c>
      <c r="C365" s="453" t="s">
        <v>443</v>
      </c>
      <c r="D365" s="453"/>
      <c r="E365" s="453"/>
      <c r="F365" s="453"/>
      <c r="G365" s="453"/>
      <c r="H365" s="453"/>
      <c r="I365" s="453"/>
      <c r="J365" s="453"/>
      <c r="K365" s="453"/>
      <c r="L365" s="453"/>
      <c r="M365" s="453"/>
      <c r="N365" s="453"/>
      <c r="O365" s="453"/>
      <c r="P365" s="453"/>
      <c r="Q365" s="453"/>
      <c r="R365" s="453"/>
      <c r="S365" s="453"/>
      <c r="T365" s="453"/>
      <c r="U365" s="453"/>
      <c r="V365" s="453"/>
      <c r="W365" s="453"/>
      <c r="X365" s="453"/>
      <c r="Y365" s="403"/>
      <c r="Z365" s="403"/>
      <c r="AA365" s="404"/>
    </row>
    <row r="366" spans="1:27" s="233" customFormat="1" ht="77.25" customHeight="1" x14ac:dyDescent="0.45">
      <c r="A366" s="253"/>
      <c r="B366" s="293" t="s">
        <v>354</v>
      </c>
      <c r="C366" s="417" t="s">
        <v>442</v>
      </c>
      <c r="D366" s="417"/>
      <c r="E366" s="417"/>
      <c r="F366" s="417"/>
      <c r="G366" s="417"/>
      <c r="H366" s="417"/>
      <c r="I366" s="417"/>
      <c r="J366" s="417"/>
      <c r="K366" s="417"/>
      <c r="L366" s="417"/>
      <c r="M366" s="417"/>
      <c r="N366" s="417"/>
      <c r="O366" s="417"/>
      <c r="P366" s="417"/>
      <c r="Q366" s="417"/>
      <c r="R366" s="417"/>
      <c r="S366" s="417"/>
      <c r="T366" s="417"/>
      <c r="U366" s="417"/>
      <c r="V366" s="417"/>
      <c r="W366" s="417"/>
      <c r="X366" s="417"/>
      <c r="Y366" s="412"/>
      <c r="Z366" s="412"/>
      <c r="AA366" s="413"/>
    </row>
    <row r="367" spans="1:27" s="233" customFormat="1" ht="35.25" customHeight="1" x14ac:dyDescent="0.45">
      <c r="A367" s="253"/>
      <c r="B367" s="293" t="s">
        <v>353</v>
      </c>
      <c r="C367" s="417" t="s">
        <v>441</v>
      </c>
      <c r="D367" s="417"/>
      <c r="E367" s="417"/>
      <c r="F367" s="417"/>
      <c r="G367" s="417"/>
      <c r="H367" s="417"/>
      <c r="I367" s="417"/>
      <c r="J367" s="417"/>
      <c r="K367" s="417"/>
      <c r="L367" s="417"/>
      <c r="M367" s="417"/>
      <c r="N367" s="417"/>
      <c r="O367" s="417"/>
      <c r="P367" s="417"/>
      <c r="Q367" s="417"/>
      <c r="R367" s="417"/>
      <c r="S367" s="417"/>
      <c r="T367" s="417"/>
      <c r="U367" s="417"/>
      <c r="V367" s="417"/>
      <c r="W367" s="417"/>
      <c r="X367" s="417"/>
      <c r="Y367" s="412"/>
      <c r="Z367" s="412"/>
      <c r="AA367" s="413"/>
    </row>
    <row r="368" spans="1:27" s="233" customFormat="1" ht="27" customHeight="1" x14ac:dyDescent="0.45">
      <c r="A368" s="253"/>
      <c r="B368" s="293" t="s">
        <v>352</v>
      </c>
      <c r="C368" s="477" t="s">
        <v>440</v>
      </c>
      <c r="D368" s="477"/>
      <c r="E368" s="477"/>
      <c r="F368" s="477"/>
      <c r="G368" s="477"/>
      <c r="H368" s="477"/>
      <c r="I368" s="477"/>
      <c r="J368" s="477"/>
      <c r="K368" s="477"/>
      <c r="L368" s="477"/>
      <c r="M368" s="477"/>
      <c r="N368" s="477"/>
      <c r="O368" s="477"/>
      <c r="P368" s="477"/>
      <c r="Q368" s="477"/>
      <c r="R368" s="477"/>
      <c r="S368" s="477"/>
      <c r="T368" s="477"/>
      <c r="U368" s="477"/>
      <c r="V368" s="477"/>
      <c r="W368" s="477"/>
      <c r="X368" s="477"/>
      <c r="Y368" s="412"/>
      <c r="Z368" s="412"/>
      <c r="AA368" s="413"/>
    </row>
    <row r="369" spans="1:27" s="233" customFormat="1" ht="48.75" customHeight="1" x14ac:dyDescent="0.45">
      <c r="A369" s="253"/>
      <c r="B369" s="293" t="s">
        <v>411</v>
      </c>
      <c r="C369" s="417" t="s">
        <v>439</v>
      </c>
      <c r="D369" s="417"/>
      <c r="E369" s="417"/>
      <c r="F369" s="417"/>
      <c r="G369" s="417"/>
      <c r="H369" s="417"/>
      <c r="I369" s="417"/>
      <c r="J369" s="417"/>
      <c r="K369" s="417"/>
      <c r="L369" s="417"/>
      <c r="M369" s="417"/>
      <c r="N369" s="417"/>
      <c r="O369" s="417"/>
      <c r="P369" s="417"/>
      <c r="Q369" s="417"/>
      <c r="R369" s="417"/>
      <c r="S369" s="417"/>
      <c r="T369" s="417"/>
      <c r="U369" s="417"/>
      <c r="V369" s="417"/>
      <c r="W369" s="417"/>
      <c r="X369" s="417"/>
      <c r="Y369" s="412"/>
      <c r="Z369" s="412"/>
      <c r="AA369" s="413"/>
    </row>
    <row r="370" spans="1:27" s="233" customFormat="1" ht="27" customHeight="1" x14ac:dyDescent="0.45">
      <c r="A370" s="253"/>
      <c r="B370" s="293" t="s">
        <v>380</v>
      </c>
      <c r="C370" s="477" t="s">
        <v>432</v>
      </c>
      <c r="D370" s="477"/>
      <c r="E370" s="477"/>
      <c r="F370" s="477"/>
      <c r="G370" s="477"/>
      <c r="H370" s="477"/>
      <c r="I370" s="477"/>
      <c r="J370" s="477"/>
      <c r="K370" s="477"/>
      <c r="L370" s="477"/>
      <c r="M370" s="477"/>
      <c r="N370" s="477"/>
      <c r="O370" s="477"/>
      <c r="P370" s="477"/>
      <c r="Q370" s="477"/>
      <c r="R370" s="477"/>
      <c r="S370" s="477"/>
      <c r="T370" s="477"/>
      <c r="U370" s="477"/>
      <c r="V370" s="477"/>
      <c r="W370" s="477"/>
      <c r="X370" s="477"/>
      <c r="Y370" s="412"/>
      <c r="Z370" s="412"/>
      <c r="AA370" s="413"/>
    </row>
    <row r="371" spans="1:27" s="233" customFormat="1" ht="46.5" customHeight="1" thickBot="1" x14ac:dyDescent="0.5">
      <c r="A371" s="253"/>
      <c r="B371" s="290" t="s">
        <v>431</v>
      </c>
      <c r="C371" s="476" t="s">
        <v>429</v>
      </c>
      <c r="D371" s="448"/>
      <c r="E371" s="448"/>
      <c r="F371" s="448"/>
      <c r="G371" s="448"/>
      <c r="H371" s="448"/>
      <c r="I371" s="448"/>
      <c r="J371" s="448"/>
      <c r="K371" s="448"/>
      <c r="L371" s="448"/>
      <c r="M371" s="448"/>
      <c r="N371" s="448"/>
      <c r="O371" s="448"/>
      <c r="P371" s="448"/>
      <c r="Q371" s="448"/>
      <c r="R371" s="448"/>
      <c r="S371" s="448"/>
      <c r="T371" s="448"/>
      <c r="U371" s="448"/>
      <c r="V371" s="448"/>
      <c r="W371" s="448"/>
      <c r="X371" s="448"/>
      <c r="Y371" s="414"/>
      <c r="Z371" s="414"/>
      <c r="AA371" s="415"/>
    </row>
    <row r="372" spans="1:27" s="233" customFormat="1" ht="20.25" customHeight="1" x14ac:dyDescent="0.45">
      <c r="A372" s="251" t="s">
        <v>860</v>
      </c>
      <c r="B372" s="251"/>
      <c r="C372" s="258"/>
      <c r="D372" s="258"/>
      <c r="E372" s="258"/>
      <c r="F372" s="258"/>
      <c r="G372" s="258"/>
      <c r="H372" s="258"/>
      <c r="I372" s="258"/>
      <c r="J372" s="251"/>
      <c r="K372" s="251"/>
      <c r="L372" s="251"/>
      <c r="M372" s="251"/>
      <c r="N372" s="251"/>
      <c r="O372" s="251"/>
      <c r="P372" s="251"/>
      <c r="Q372" s="251"/>
      <c r="R372" s="251"/>
      <c r="S372" s="259"/>
      <c r="T372" s="259"/>
      <c r="U372" s="259"/>
      <c r="V372" s="259"/>
      <c r="W372" s="259"/>
      <c r="X372" s="259"/>
      <c r="Y372" s="259"/>
      <c r="Z372" s="259"/>
      <c r="AA372" s="259"/>
    </row>
    <row r="373" spans="1:27" s="233" customFormat="1" ht="20.25" customHeight="1" thickBot="1" x14ac:dyDescent="0.5">
      <c r="B373" s="251" t="s">
        <v>438</v>
      </c>
      <c r="C373" s="258"/>
      <c r="D373" s="258"/>
      <c r="E373" s="258"/>
      <c r="F373" s="258"/>
      <c r="G373" s="258"/>
      <c r="H373" s="258"/>
      <c r="I373" s="258"/>
      <c r="J373" s="251"/>
      <c r="K373" s="251"/>
      <c r="L373" s="251"/>
      <c r="M373" s="251"/>
      <c r="N373" s="251"/>
      <c r="O373" s="251"/>
      <c r="P373" s="251"/>
      <c r="Q373" s="251"/>
      <c r="R373" s="251"/>
      <c r="S373" s="259"/>
      <c r="T373" s="259"/>
      <c r="U373" s="259"/>
      <c r="V373" s="259"/>
      <c r="W373" s="259"/>
      <c r="X373" s="259"/>
      <c r="Y373" s="259"/>
      <c r="Z373" s="259"/>
      <c r="AA373" s="259"/>
    </row>
    <row r="374" spans="1:27" s="233" customFormat="1" ht="80.25" customHeight="1" x14ac:dyDescent="0.45">
      <c r="A374" s="251"/>
      <c r="B374" s="292" t="s">
        <v>328</v>
      </c>
      <c r="C374" s="453" t="s">
        <v>437</v>
      </c>
      <c r="D374" s="453"/>
      <c r="E374" s="453"/>
      <c r="F374" s="453"/>
      <c r="G374" s="453"/>
      <c r="H374" s="453"/>
      <c r="I374" s="453"/>
      <c r="J374" s="453"/>
      <c r="K374" s="453"/>
      <c r="L374" s="453"/>
      <c r="M374" s="453"/>
      <c r="N374" s="453"/>
      <c r="O374" s="453"/>
      <c r="P374" s="453"/>
      <c r="Q374" s="453"/>
      <c r="R374" s="453"/>
      <c r="S374" s="453"/>
      <c r="T374" s="453"/>
      <c r="U374" s="453"/>
      <c r="V374" s="453"/>
      <c r="W374" s="453"/>
      <c r="X374" s="453"/>
      <c r="Y374" s="403"/>
      <c r="Z374" s="403"/>
      <c r="AA374" s="404"/>
    </row>
    <row r="375" spans="1:27" s="233" customFormat="1" ht="38.25" customHeight="1" x14ac:dyDescent="0.45">
      <c r="A375" s="253"/>
      <c r="B375" s="293" t="s">
        <v>354</v>
      </c>
      <c r="C375" s="416" t="s">
        <v>436</v>
      </c>
      <c r="D375" s="416"/>
      <c r="E375" s="416"/>
      <c r="F375" s="416"/>
      <c r="G375" s="416"/>
      <c r="H375" s="416"/>
      <c r="I375" s="416"/>
      <c r="J375" s="416"/>
      <c r="K375" s="416"/>
      <c r="L375" s="416"/>
      <c r="M375" s="416"/>
      <c r="N375" s="416"/>
      <c r="O375" s="416"/>
      <c r="P375" s="416"/>
      <c r="Q375" s="416"/>
      <c r="R375" s="416"/>
      <c r="S375" s="416"/>
      <c r="T375" s="416"/>
      <c r="U375" s="416"/>
      <c r="V375" s="416"/>
      <c r="W375" s="416"/>
      <c r="X375" s="416"/>
      <c r="Y375" s="412"/>
      <c r="Z375" s="412"/>
      <c r="AA375" s="413"/>
    </row>
    <row r="376" spans="1:27" s="233" customFormat="1" ht="80.25" customHeight="1" x14ac:dyDescent="0.45">
      <c r="A376" s="253"/>
      <c r="B376" s="293" t="s">
        <v>353</v>
      </c>
      <c r="C376" s="417" t="s">
        <v>435</v>
      </c>
      <c r="D376" s="417"/>
      <c r="E376" s="417"/>
      <c r="F376" s="417"/>
      <c r="G376" s="417"/>
      <c r="H376" s="417"/>
      <c r="I376" s="417"/>
      <c r="J376" s="417"/>
      <c r="K376" s="417"/>
      <c r="L376" s="417"/>
      <c r="M376" s="417"/>
      <c r="N376" s="417"/>
      <c r="O376" s="417"/>
      <c r="P376" s="417"/>
      <c r="Q376" s="417"/>
      <c r="R376" s="417"/>
      <c r="S376" s="417"/>
      <c r="T376" s="417"/>
      <c r="U376" s="417"/>
      <c r="V376" s="417"/>
      <c r="W376" s="417"/>
      <c r="X376" s="417"/>
      <c r="Y376" s="412"/>
      <c r="Z376" s="412"/>
      <c r="AA376" s="413"/>
    </row>
    <row r="377" spans="1:27" s="233" customFormat="1" ht="38.25" customHeight="1" x14ac:dyDescent="0.45">
      <c r="A377" s="253"/>
      <c r="B377" s="293" t="s">
        <v>352</v>
      </c>
      <c r="C377" s="417" t="s">
        <v>434</v>
      </c>
      <c r="D377" s="417"/>
      <c r="E377" s="417"/>
      <c r="F377" s="417"/>
      <c r="G377" s="417"/>
      <c r="H377" s="417"/>
      <c r="I377" s="417"/>
      <c r="J377" s="417"/>
      <c r="K377" s="417"/>
      <c r="L377" s="417"/>
      <c r="M377" s="417"/>
      <c r="N377" s="417"/>
      <c r="O377" s="417"/>
      <c r="P377" s="417"/>
      <c r="Q377" s="417"/>
      <c r="R377" s="417"/>
      <c r="S377" s="417"/>
      <c r="T377" s="417"/>
      <c r="U377" s="417"/>
      <c r="V377" s="417"/>
      <c r="W377" s="417"/>
      <c r="X377" s="417"/>
      <c r="Y377" s="412"/>
      <c r="Z377" s="412"/>
      <c r="AA377" s="413"/>
    </row>
    <row r="378" spans="1:27" s="233" customFormat="1" ht="38.25" customHeight="1" x14ac:dyDescent="0.45">
      <c r="A378" s="253"/>
      <c r="B378" s="293" t="s">
        <v>411</v>
      </c>
      <c r="C378" s="416" t="s">
        <v>433</v>
      </c>
      <c r="D378" s="416"/>
      <c r="E378" s="416"/>
      <c r="F378" s="416"/>
      <c r="G378" s="416"/>
      <c r="H378" s="416"/>
      <c r="I378" s="416"/>
      <c r="J378" s="416"/>
      <c r="K378" s="416"/>
      <c r="L378" s="416"/>
      <c r="M378" s="416"/>
      <c r="N378" s="416"/>
      <c r="O378" s="416"/>
      <c r="P378" s="416"/>
      <c r="Q378" s="416"/>
      <c r="R378" s="416"/>
      <c r="S378" s="416"/>
      <c r="T378" s="416"/>
      <c r="U378" s="416"/>
      <c r="V378" s="416"/>
      <c r="W378" s="416"/>
      <c r="X378" s="416"/>
      <c r="Y378" s="412"/>
      <c r="Z378" s="412"/>
      <c r="AA378" s="413"/>
    </row>
    <row r="379" spans="1:27" s="233" customFormat="1" ht="38.25" customHeight="1" x14ac:dyDescent="0.45">
      <c r="A379" s="253"/>
      <c r="B379" s="293" t="s">
        <v>380</v>
      </c>
      <c r="C379" s="477" t="s">
        <v>432</v>
      </c>
      <c r="D379" s="477"/>
      <c r="E379" s="477"/>
      <c r="F379" s="477"/>
      <c r="G379" s="477"/>
      <c r="H379" s="477"/>
      <c r="I379" s="477"/>
      <c r="J379" s="477"/>
      <c r="K379" s="477"/>
      <c r="L379" s="477"/>
      <c r="M379" s="477"/>
      <c r="N379" s="477"/>
      <c r="O379" s="477"/>
      <c r="P379" s="477"/>
      <c r="Q379" s="477"/>
      <c r="R379" s="477"/>
      <c r="S379" s="477"/>
      <c r="T379" s="477"/>
      <c r="U379" s="477"/>
      <c r="V379" s="477"/>
      <c r="W379" s="477"/>
      <c r="X379" s="477"/>
      <c r="Y379" s="412"/>
      <c r="Z379" s="412"/>
      <c r="AA379" s="413"/>
    </row>
    <row r="380" spans="1:27" s="233" customFormat="1" ht="38.25" customHeight="1" x14ac:dyDescent="0.45">
      <c r="A380" s="253"/>
      <c r="B380" s="293" t="s">
        <v>431</v>
      </c>
      <c r="C380" s="477" t="s">
        <v>430</v>
      </c>
      <c r="D380" s="477"/>
      <c r="E380" s="477"/>
      <c r="F380" s="477"/>
      <c r="G380" s="477"/>
      <c r="H380" s="477"/>
      <c r="I380" s="477"/>
      <c r="J380" s="477"/>
      <c r="K380" s="477"/>
      <c r="L380" s="477"/>
      <c r="M380" s="477"/>
      <c r="N380" s="477"/>
      <c r="O380" s="477"/>
      <c r="P380" s="477"/>
      <c r="Q380" s="477"/>
      <c r="R380" s="477"/>
      <c r="S380" s="477"/>
      <c r="T380" s="477"/>
      <c r="U380" s="477"/>
      <c r="V380" s="477"/>
      <c r="W380" s="477"/>
      <c r="X380" s="477"/>
      <c r="Y380" s="412"/>
      <c r="Z380" s="412"/>
      <c r="AA380" s="413"/>
    </row>
    <row r="381" spans="1:27" s="233" customFormat="1" ht="47.25" customHeight="1" thickBot="1" x14ac:dyDescent="0.5">
      <c r="A381" s="253"/>
      <c r="B381" s="290" t="s">
        <v>400</v>
      </c>
      <c r="C381" s="476" t="s">
        <v>429</v>
      </c>
      <c r="D381" s="476"/>
      <c r="E381" s="476"/>
      <c r="F381" s="476"/>
      <c r="G381" s="476"/>
      <c r="H381" s="476"/>
      <c r="I381" s="476"/>
      <c r="J381" s="476"/>
      <c r="K381" s="476"/>
      <c r="L381" s="476"/>
      <c r="M381" s="476"/>
      <c r="N381" s="476"/>
      <c r="O381" s="476"/>
      <c r="P381" s="476"/>
      <c r="Q381" s="476"/>
      <c r="R381" s="476"/>
      <c r="S381" s="476"/>
      <c r="T381" s="476"/>
      <c r="U381" s="476"/>
      <c r="V381" s="476"/>
      <c r="W381" s="476"/>
      <c r="X381" s="476"/>
      <c r="Y381" s="414"/>
      <c r="Z381" s="414"/>
      <c r="AA381" s="415"/>
    </row>
    <row r="382" spans="1:27" s="233" customFormat="1" ht="20.25" customHeight="1" thickBot="1" x14ac:dyDescent="0.5">
      <c r="B382" s="251" t="s">
        <v>428</v>
      </c>
      <c r="C382" s="258"/>
      <c r="D382" s="258"/>
      <c r="E382" s="258"/>
      <c r="F382" s="258"/>
      <c r="G382" s="258"/>
      <c r="H382" s="258"/>
      <c r="I382" s="258"/>
      <c r="J382" s="251"/>
      <c r="K382" s="251"/>
      <c r="L382" s="251"/>
      <c r="M382" s="251"/>
      <c r="N382" s="251"/>
      <c r="O382" s="251"/>
      <c r="P382" s="251"/>
      <c r="Q382" s="251"/>
      <c r="R382" s="251"/>
      <c r="S382" s="259"/>
      <c r="T382" s="259"/>
      <c r="U382" s="259"/>
      <c r="V382" s="259"/>
      <c r="W382" s="259"/>
      <c r="X382" s="259"/>
      <c r="Y382" s="259"/>
      <c r="Z382" s="259"/>
      <c r="AA382" s="259"/>
    </row>
    <row r="383" spans="1:27" s="233" customFormat="1" ht="35.25" customHeight="1" x14ac:dyDescent="0.45">
      <c r="A383" s="253"/>
      <c r="B383" s="292" t="s">
        <v>365</v>
      </c>
      <c r="C383" s="422" t="s">
        <v>427</v>
      </c>
      <c r="D383" s="422"/>
      <c r="E383" s="422"/>
      <c r="F383" s="422"/>
      <c r="G383" s="422"/>
      <c r="H383" s="422"/>
      <c r="I383" s="422"/>
      <c r="J383" s="422"/>
      <c r="K383" s="422"/>
      <c r="L383" s="422"/>
      <c r="M383" s="422"/>
      <c r="N383" s="422"/>
      <c r="O383" s="422"/>
      <c r="P383" s="422"/>
      <c r="Q383" s="422"/>
      <c r="R383" s="422"/>
      <c r="S383" s="422"/>
      <c r="T383" s="422"/>
      <c r="U383" s="422"/>
      <c r="V383" s="422"/>
      <c r="W383" s="422"/>
      <c r="X383" s="422"/>
      <c r="Y383" s="403"/>
      <c r="Z383" s="403"/>
      <c r="AA383" s="404"/>
    </row>
    <row r="384" spans="1:27" s="233" customFormat="1" ht="30.75" customHeight="1" thickBot="1" x14ac:dyDescent="0.5">
      <c r="A384" s="253"/>
      <c r="B384" s="290" t="s">
        <v>342</v>
      </c>
      <c r="C384" s="427" t="s">
        <v>426</v>
      </c>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14"/>
      <c r="Z384" s="414"/>
      <c r="AA384" s="415"/>
    </row>
    <row r="385" spans="1:32" s="233" customFormat="1" ht="20.25" customHeight="1" x14ac:dyDescent="0.45">
      <c r="A385" s="251" t="s">
        <v>861</v>
      </c>
      <c r="B385" s="251"/>
      <c r="C385" s="258"/>
      <c r="D385" s="258"/>
      <c r="E385" s="258"/>
      <c r="F385" s="258"/>
      <c r="G385" s="258"/>
      <c r="H385" s="258"/>
      <c r="I385" s="258"/>
      <c r="J385" s="251"/>
      <c r="K385" s="251"/>
      <c r="L385" s="251"/>
      <c r="M385" s="251"/>
      <c r="N385" s="251"/>
      <c r="O385" s="251"/>
      <c r="P385" s="251"/>
      <c r="Q385" s="251"/>
      <c r="R385" s="251"/>
      <c r="S385" s="259"/>
      <c r="T385" s="259"/>
      <c r="U385" s="259"/>
      <c r="V385" s="259"/>
      <c r="W385" s="259"/>
      <c r="X385" s="259"/>
      <c r="Y385" s="259"/>
      <c r="Z385" s="259"/>
      <c r="AA385" s="259"/>
    </row>
    <row r="386" spans="1:32" s="233" customFormat="1" ht="20.25" customHeight="1" thickBot="1" x14ac:dyDescent="0.5">
      <c r="A386" s="251"/>
      <c r="B386" s="251" t="s">
        <v>425</v>
      </c>
      <c r="C386" s="258"/>
      <c r="D386" s="258"/>
      <c r="E386" s="258"/>
      <c r="F386" s="258"/>
      <c r="G386" s="258"/>
      <c r="H386" s="258"/>
      <c r="I386" s="258"/>
      <c r="J386" s="251"/>
      <c r="K386" s="251"/>
      <c r="L386" s="251"/>
      <c r="M386" s="251"/>
      <c r="N386" s="251"/>
      <c r="O386" s="251"/>
      <c r="P386" s="251"/>
      <c r="Q386" s="251"/>
      <c r="R386" s="251"/>
      <c r="S386" s="259"/>
      <c r="T386" s="259"/>
      <c r="U386" s="259"/>
      <c r="V386" s="259"/>
      <c r="W386" s="259"/>
      <c r="X386" s="259"/>
      <c r="Y386" s="259"/>
      <c r="Z386" s="259"/>
      <c r="AA386" s="259"/>
    </row>
    <row r="387" spans="1:32" s="233" customFormat="1" ht="39.75" customHeight="1" x14ac:dyDescent="0.45">
      <c r="A387" s="251"/>
      <c r="B387" s="292" t="s">
        <v>328</v>
      </c>
      <c r="C387" s="422" t="s">
        <v>424</v>
      </c>
      <c r="D387" s="422"/>
      <c r="E387" s="422"/>
      <c r="F387" s="422"/>
      <c r="G387" s="422"/>
      <c r="H387" s="422"/>
      <c r="I387" s="422"/>
      <c r="J387" s="422"/>
      <c r="K387" s="422"/>
      <c r="L387" s="422"/>
      <c r="M387" s="422"/>
      <c r="N387" s="422"/>
      <c r="O387" s="422"/>
      <c r="P387" s="422"/>
      <c r="Q387" s="422"/>
      <c r="R387" s="422"/>
      <c r="S387" s="422"/>
      <c r="T387" s="422"/>
      <c r="U387" s="422"/>
      <c r="V387" s="422"/>
      <c r="W387" s="422"/>
      <c r="X387" s="422"/>
      <c r="Y387" s="403"/>
      <c r="Z387" s="403"/>
      <c r="AA387" s="404"/>
    </row>
    <row r="388" spans="1:32" s="233" customFormat="1" ht="39.75" customHeight="1" x14ac:dyDescent="0.45">
      <c r="A388" s="253"/>
      <c r="B388" s="293" t="s">
        <v>354</v>
      </c>
      <c r="C388" s="416" t="s">
        <v>423</v>
      </c>
      <c r="D388" s="416"/>
      <c r="E388" s="416"/>
      <c r="F388" s="416"/>
      <c r="G388" s="416"/>
      <c r="H388" s="416"/>
      <c r="I388" s="416"/>
      <c r="J388" s="416"/>
      <c r="K388" s="416"/>
      <c r="L388" s="416"/>
      <c r="M388" s="416"/>
      <c r="N388" s="416"/>
      <c r="O388" s="416"/>
      <c r="P388" s="416"/>
      <c r="Q388" s="416"/>
      <c r="R388" s="416"/>
      <c r="S388" s="416"/>
      <c r="T388" s="416"/>
      <c r="U388" s="416"/>
      <c r="V388" s="416"/>
      <c r="W388" s="416"/>
      <c r="X388" s="416"/>
      <c r="Y388" s="412"/>
      <c r="Z388" s="412"/>
      <c r="AA388" s="413"/>
    </row>
    <row r="389" spans="1:32" ht="39.75" customHeight="1" x14ac:dyDescent="0.45">
      <c r="A389" s="253"/>
      <c r="B389" s="293" t="s">
        <v>353</v>
      </c>
      <c r="C389" s="416" t="s">
        <v>422</v>
      </c>
      <c r="D389" s="416"/>
      <c r="E389" s="416"/>
      <c r="F389" s="416"/>
      <c r="G389" s="416"/>
      <c r="H389" s="416"/>
      <c r="I389" s="416"/>
      <c r="J389" s="416"/>
      <c r="K389" s="416"/>
      <c r="L389" s="416"/>
      <c r="M389" s="416"/>
      <c r="N389" s="416"/>
      <c r="O389" s="416"/>
      <c r="P389" s="416"/>
      <c r="Q389" s="416"/>
      <c r="R389" s="416"/>
      <c r="S389" s="416"/>
      <c r="T389" s="416"/>
      <c r="U389" s="416"/>
      <c r="V389" s="416"/>
      <c r="W389" s="416"/>
      <c r="X389" s="416"/>
      <c r="Y389" s="412"/>
      <c r="Z389" s="412"/>
      <c r="AA389" s="413"/>
      <c r="AB389" s="233"/>
      <c r="AC389" s="233"/>
      <c r="AD389" s="233"/>
      <c r="AE389" s="233"/>
      <c r="AF389" s="233"/>
    </row>
    <row r="390" spans="1:32" ht="50.25" customHeight="1" thickBot="1" x14ac:dyDescent="0.5">
      <c r="A390" s="253"/>
      <c r="B390" s="297" t="s">
        <v>352</v>
      </c>
      <c r="C390" s="476" t="s">
        <v>429</v>
      </c>
      <c r="D390" s="448"/>
      <c r="E390" s="448"/>
      <c r="F390" s="448"/>
      <c r="G390" s="448"/>
      <c r="H390" s="448"/>
      <c r="I390" s="448"/>
      <c r="J390" s="448"/>
      <c r="K390" s="448"/>
      <c r="L390" s="448"/>
      <c r="M390" s="448"/>
      <c r="N390" s="448"/>
      <c r="O390" s="448"/>
      <c r="P390" s="448"/>
      <c r="Q390" s="448"/>
      <c r="R390" s="448"/>
      <c r="S390" s="448"/>
      <c r="T390" s="448"/>
      <c r="U390" s="448"/>
      <c r="V390" s="448"/>
      <c r="W390" s="448"/>
      <c r="X390" s="448"/>
      <c r="Y390" s="414"/>
      <c r="Z390" s="414"/>
      <c r="AA390" s="415"/>
      <c r="AB390" s="233"/>
      <c r="AC390" s="233"/>
      <c r="AD390" s="233"/>
      <c r="AE390" s="233"/>
      <c r="AF390" s="233"/>
    </row>
    <row r="391" spans="1:32" s="233" customFormat="1" ht="20.25" customHeight="1" thickBot="1" x14ac:dyDescent="0.5">
      <c r="A391" s="251"/>
      <c r="B391" s="251" t="s">
        <v>421</v>
      </c>
      <c r="C391" s="258"/>
      <c r="D391" s="258"/>
      <c r="E391" s="258"/>
      <c r="F391" s="258"/>
      <c r="G391" s="258"/>
      <c r="H391" s="258"/>
      <c r="I391" s="258"/>
      <c r="J391" s="251"/>
      <c r="K391" s="251"/>
      <c r="L391" s="251"/>
      <c r="M391" s="251"/>
      <c r="N391" s="251"/>
      <c r="O391" s="251"/>
      <c r="P391" s="251"/>
      <c r="Q391" s="251"/>
      <c r="R391" s="251"/>
      <c r="S391" s="259"/>
      <c r="T391" s="259"/>
      <c r="U391" s="259"/>
      <c r="V391" s="259"/>
      <c r="W391" s="259"/>
      <c r="X391" s="259"/>
      <c r="Y391" s="259"/>
      <c r="Z391" s="259"/>
      <c r="AA391" s="259"/>
    </row>
    <row r="392" spans="1:32" s="233" customFormat="1" ht="48.75" customHeight="1" thickBot="1" x14ac:dyDescent="0.5">
      <c r="A392" s="251"/>
      <c r="B392" s="291" t="s">
        <v>328</v>
      </c>
      <c r="C392" s="424" t="s">
        <v>420</v>
      </c>
      <c r="D392" s="425"/>
      <c r="E392" s="425"/>
      <c r="F392" s="425"/>
      <c r="G392" s="425"/>
      <c r="H392" s="425"/>
      <c r="I392" s="425"/>
      <c r="J392" s="425"/>
      <c r="K392" s="425"/>
      <c r="L392" s="425"/>
      <c r="M392" s="425"/>
      <c r="N392" s="425"/>
      <c r="O392" s="425"/>
      <c r="P392" s="425"/>
      <c r="Q392" s="425"/>
      <c r="R392" s="425"/>
      <c r="S392" s="425"/>
      <c r="T392" s="425"/>
      <c r="U392" s="425"/>
      <c r="V392" s="425"/>
      <c r="W392" s="425"/>
      <c r="X392" s="426"/>
      <c r="Y392" s="399"/>
      <c r="Z392" s="399"/>
      <c r="AA392" s="400"/>
    </row>
    <row r="393" spans="1:32" s="233" customFormat="1" ht="20.25" customHeight="1" thickBot="1" x14ac:dyDescent="0.5">
      <c r="A393" s="251" t="s">
        <v>862</v>
      </c>
      <c r="B393" s="251"/>
      <c r="C393" s="258"/>
      <c r="D393" s="258"/>
      <c r="E393" s="258"/>
      <c r="F393" s="258"/>
      <c r="G393" s="258"/>
      <c r="H393" s="258"/>
      <c r="I393" s="258"/>
      <c r="J393" s="251"/>
      <c r="K393" s="251"/>
      <c r="L393" s="251"/>
      <c r="M393" s="251"/>
      <c r="N393" s="251"/>
      <c r="O393" s="251"/>
      <c r="P393" s="251"/>
      <c r="Q393" s="251"/>
      <c r="R393" s="251"/>
      <c r="S393" s="259"/>
      <c r="T393" s="259"/>
      <c r="U393" s="259"/>
      <c r="V393" s="259"/>
      <c r="W393" s="259"/>
      <c r="X393" s="259"/>
      <c r="Y393" s="259"/>
      <c r="Z393" s="259"/>
      <c r="AA393" s="259"/>
      <c r="AB393" s="223"/>
      <c r="AC393" s="223"/>
      <c r="AD393" s="223"/>
      <c r="AE393" s="223"/>
      <c r="AF393" s="223"/>
    </row>
    <row r="394" spans="1:32" s="233" customFormat="1" ht="45.75" customHeight="1" x14ac:dyDescent="0.45">
      <c r="A394" s="253"/>
      <c r="B394" s="292" t="s">
        <v>328</v>
      </c>
      <c r="C394" s="401" t="s">
        <v>419</v>
      </c>
      <c r="D394" s="401"/>
      <c r="E394" s="401"/>
      <c r="F394" s="401"/>
      <c r="G394" s="401"/>
      <c r="H394" s="401"/>
      <c r="I394" s="401"/>
      <c r="J394" s="401"/>
      <c r="K394" s="401"/>
      <c r="L394" s="401"/>
      <c r="M394" s="401"/>
      <c r="N394" s="401"/>
      <c r="O394" s="401"/>
      <c r="P394" s="401"/>
      <c r="Q394" s="401"/>
      <c r="R394" s="401"/>
      <c r="S394" s="401"/>
      <c r="T394" s="401"/>
      <c r="U394" s="401"/>
      <c r="V394" s="401"/>
      <c r="W394" s="401"/>
      <c r="X394" s="401"/>
      <c r="Y394" s="403"/>
      <c r="Z394" s="403"/>
      <c r="AA394" s="404"/>
      <c r="AB394" s="223"/>
      <c r="AC394" s="223"/>
      <c r="AD394" s="223"/>
      <c r="AE394" s="223"/>
      <c r="AF394" s="223"/>
    </row>
    <row r="395" spans="1:32" s="233" customFormat="1" ht="45.75" customHeight="1" x14ac:dyDescent="0.45">
      <c r="A395" s="253"/>
      <c r="B395" s="293" t="s">
        <v>354</v>
      </c>
      <c r="C395" s="416" t="s">
        <v>418</v>
      </c>
      <c r="D395" s="416"/>
      <c r="E395" s="416"/>
      <c r="F395" s="416"/>
      <c r="G395" s="416"/>
      <c r="H395" s="416"/>
      <c r="I395" s="416"/>
      <c r="J395" s="416"/>
      <c r="K395" s="416"/>
      <c r="L395" s="416"/>
      <c r="M395" s="416"/>
      <c r="N395" s="416"/>
      <c r="O395" s="416"/>
      <c r="P395" s="416"/>
      <c r="Q395" s="416"/>
      <c r="R395" s="416"/>
      <c r="S395" s="416"/>
      <c r="T395" s="416"/>
      <c r="U395" s="416"/>
      <c r="V395" s="416"/>
      <c r="W395" s="416"/>
      <c r="X395" s="416"/>
      <c r="Y395" s="412"/>
      <c r="Z395" s="412"/>
      <c r="AA395" s="413"/>
      <c r="AB395" s="223"/>
      <c r="AC395" s="223"/>
      <c r="AD395" s="223"/>
      <c r="AE395" s="223"/>
      <c r="AF395" s="223"/>
    </row>
    <row r="396" spans="1:32" s="233" customFormat="1" ht="38.25" customHeight="1" x14ac:dyDescent="0.45">
      <c r="A396" s="253"/>
      <c r="B396" s="293" t="s">
        <v>353</v>
      </c>
      <c r="C396" s="417" t="s">
        <v>417</v>
      </c>
      <c r="D396" s="417"/>
      <c r="E396" s="417"/>
      <c r="F396" s="417"/>
      <c r="G396" s="417"/>
      <c r="H396" s="417"/>
      <c r="I396" s="417"/>
      <c r="J396" s="417"/>
      <c r="K396" s="417"/>
      <c r="L396" s="417"/>
      <c r="M396" s="417"/>
      <c r="N396" s="417"/>
      <c r="O396" s="417"/>
      <c r="P396" s="417"/>
      <c r="Q396" s="417"/>
      <c r="R396" s="417"/>
      <c r="S396" s="417"/>
      <c r="T396" s="417"/>
      <c r="U396" s="417"/>
      <c r="V396" s="417"/>
      <c r="W396" s="417"/>
      <c r="X396" s="417"/>
      <c r="Y396" s="412"/>
      <c r="Z396" s="412"/>
      <c r="AA396" s="413"/>
      <c r="AB396" s="223"/>
      <c r="AC396" s="223"/>
      <c r="AD396" s="223"/>
      <c r="AE396" s="223"/>
      <c r="AF396" s="223"/>
    </row>
    <row r="397" spans="1:32" s="233" customFormat="1" ht="38.25" customHeight="1" x14ac:dyDescent="0.45">
      <c r="A397" s="253"/>
      <c r="B397" s="293" t="s">
        <v>352</v>
      </c>
      <c r="C397" s="477" t="s">
        <v>416</v>
      </c>
      <c r="D397" s="477"/>
      <c r="E397" s="477"/>
      <c r="F397" s="477"/>
      <c r="G397" s="477"/>
      <c r="H397" s="477"/>
      <c r="I397" s="477"/>
      <c r="J397" s="477"/>
      <c r="K397" s="477"/>
      <c r="L397" s="477"/>
      <c r="M397" s="477"/>
      <c r="N397" s="477"/>
      <c r="O397" s="477"/>
      <c r="P397" s="477"/>
      <c r="Q397" s="477"/>
      <c r="R397" s="477"/>
      <c r="S397" s="477"/>
      <c r="T397" s="477"/>
      <c r="U397" s="477"/>
      <c r="V397" s="477"/>
      <c r="W397" s="477"/>
      <c r="X397" s="477"/>
      <c r="Y397" s="412"/>
      <c r="Z397" s="412"/>
      <c r="AA397" s="413"/>
      <c r="AB397" s="223"/>
      <c r="AC397" s="223"/>
      <c r="AD397" s="223"/>
      <c r="AE397" s="223"/>
      <c r="AF397" s="223"/>
    </row>
    <row r="398" spans="1:32" s="233" customFormat="1" ht="38.25" customHeight="1" x14ac:dyDescent="0.45">
      <c r="A398" s="253"/>
      <c r="B398" s="300" t="s">
        <v>351</v>
      </c>
      <c r="C398" s="437" t="s">
        <v>415</v>
      </c>
      <c r="D398" s="421"/>
      <c r="E398" s="421"/>
      <c r="F398" s="421"/>
      <c r="G398" s="421"/>
      <c r="H398" s="421"/>
      <c r="I398" s="421"/>
      <c r="J398" s="421"/>
      <c r="K398" s="421"/>
      <c r="L398" s="421"/>
      <c r="M398" s="421"/>
      <c r="N398" s="421"/>
      <c r="O398" s="421"/>
      <c r="P398" s="421"/>
      <c r="Q398" s="421"/>
      <c r="R398" s="421"/>
      <c r="S398" s="421"/>
      <c r="T398" s="421"/>
      <c r="U398" s="421"/>
      <c r="V398" s="421"/>
      <c r="W398" s="421"/>
      <c r="X398" s="421"/>
      <c r="Y398" s="412"/>
      <c r="Z398" s="412"/>
      <c r="AA398" s="413"/>
    </row>
    <row r="399" spans="1:32" s="233" customFormat="1" ht="38.25" customHeight="1" thickBot="1" x14ac:dyDescent="0.5">
      <c r="A399" s="253"/>
      <c r="B399" s="290" t="s">
        <v>350</v>
      </c>
      <c r="C399" s="454" t="s">
        <v>414</v>
      </c>
      <c r="D399" s="454"/>
      <c r="E399" s="454"/>
      <c r="F399" s="454"/>
      <c r="G399" s="454"/>
      <c r="H399" s="454"/>
      <c r="I399" s="454"/>
      <c r="J399" s="454"/>
      <c r="K399" s="454"/>
      <c r="L399" s="454"/>
      <c r="M399" s="454"/>
      <c r="N399" s="454"/>
      <c r="O399" s="454"/>
      <c r="P399" s="454"/>
      <c r="Q399" s="454"/>
      <c r="R399" s="454"/>
      <c r="S399" s="454"/>
      <c r="T399" s="454"/>
      <c r="U399" s="454"/>
      <c r="V399" s="454"/>
      <c r="W399" s="454"/>
      <c r="X399" s="454"/>
      <c r="Y399" s="414"/>
      <c r="Z399" s="414"/>
      <c r="AA399" s="415"/>
    </row>
    <row r="400" spans="1:32" s="309" customFormat="1" ht="20.25" customHeight="1" thickBot="1" x14ac:dyDescent="0.5">
      <c r="A400" s="251" t="s">
        <v>863</v>
      </c>
      <c r="B400" s="251"/>
      <c r="C400" s="258"/>
      <c r="D400" s="258"/>
      <c r="E400" s="258"/>
      <c r="F400" s="258"/>
      <c r="G400" s="258"/>
      <c r="H400" s="258"/>
      <c r="I400" s="258"/>
      <c r="J400" s="251"/>
      <c r="K400" s="251"/>
      <c r="L400" s="251"/>
      <c r="M400" s="251"/>
      <c r="N400" s="251"/>
      <c r="O400" s="251"/>
      <c r="P400" s="251"/>
      <c r="Q400" s="251"/>
      <c r="R400" s="251"/>
      <c r="S400" s="259"/>
      <c r="T400" s="259"/>
      <c r="U400" s="259"/>
      <c r="V400" s="259"/>
      <c r="W400" s="259"/>
      <c r="X400" s="259"/>
      <c r="Y400" s="259"/>
      <c r="Z400" s="259"/>
      <c r="AA400" s="259"/>
      <c r="AB400" s="223"/>
      <c r="AC400" s="223"/>
      <c r="AD400" s="223"/>
      <c r="AE400" s="223"/>
      <c r="AF400" s="223"/>
    </row>
    <row r="401" spans="1:32" s="309" customFormat="1" ht="45.75" customHeight="1" thickBot="1" x14ac:dyDescent="0.5">
      <c r="A401" s="253"/>
      <c r="B401" s="291" t="s">
        <v>328</v>
      </c>
      <c r="C401" s="409" t="s">
        <v>940</v>
      </c>
      <c r="D401" s="409"/>
      <c r="E401" s="409"/>
      <c r="F401" s="409"/>
      <c r="G401" s="409"/>
      <c r="H401" s="409"/>
      <c r="I401" s="409"/>
      <c r="J401" s="409"/>
      <c r="K401" s="409"/>
      <c r="L401" s="409"/>
      <c r="M401" s="409"/>
      <c r="N401" s="409"/>
      <c r="O401" s="409"/>
      <c r="P401" s="409"/>
      <c r="Q401" s="409"/>
      <c r="R401" s="409"/>
      <c r="S401" s="409"/>
      <c r="T401" s="409"/>
      <c r="U401" s="409"/>
      <c r="V401" s="409"/>
      <c r="W401" s="409"/>
      <c r="X401" s="409"/>
      <c r="Y401" s="399"/>
      <c r="Z401" s="399"/>
      <c r="AA401" s="400"/>
      <c r="AB401" s="223"/>
      <c r="AC401" s="223"/>
      <c r="AD401" s="223"/>
      <c r="AE401" s="223"/>
      <c r="AF401" s="223"/>
    </row>
    <row r="402" spans="1:32" ht="20.25" customHeight="1" thickBot="1" x14ac:dyDescent="0.5">
      <c r="A402" s="224" t="s">
        <v>864</v>
      </c>
      <c r="C402" s="257"/>
      <c r="D402" s="257"/>
      <c r="E402" s="257"/>
      <c r="F402" s="257"/>
      <c r="G402" s="257"/>
      <c r="H402" s="257"/>
      <c r="I402" s="257"/>
      <c r="Y402" s="266"/>
      <c r="Z402" s="266"/>
      <c r="AA402" s="266"/>
      <c r="AB402" s="233"/>
      <c r="AC402" s="233"/>
      <c r="AD402" s="233"/>
      <c r="AE402" s="233"/>
      <c r="AF402" s="233"/>
    </row>
    <row r="403" spans="1:32" s="233" customFormat="1" ht="27.75" customHeight="1" x14ac:dyDescent="0.45">
      <c r="A403" s="256"/>
      <c r="B403" s="299" t="s">
        <v>328</v>
      </c>
      <c r="C403" s="453" t="s">
        <v>413</v>
      </c>
      <c r="D403" s="453"/>
      <c r="E403" s="453"/>
      <c r="F403" s="453"/>
      <c r="G403" s="453"/>
      <c r="H403" s="453"/>
      <c r="I403" s="453"/>
      <c r="J403" s="453"/>
      <c r="K403" s="453"/>
      <c r="L403" s="453"/>
      <c r="M403" s="453"/>
      <c r="N403" s="453"/>
      <c r="O403" s="453"/>
      <c r="P403" s="453"/>
      <c r="Q403" s="453"/>
      <c r="R403" s="453"/>
      <c r="S403" s="453"/>
      <c r="T403" s="453"/>
      <c r="U403" s="453"/>
      <c r="V403" s="453"/>
      <c r="W403" s="453"/>
      <c r="X403" s="453"/>
      <c r="Y403" s="403"/>
      <c r="Z403" s="403"/>
      <c r="AA403" s="404"/>
    </row>
    <row r="404" spans="1:32" s="233" customFormat="1" ht="45.75" customHeight="1" x14ac:dyDescent="0.45">
      <c r="A404" s="256"/>
      <c r="B404" s="300" t="s">
        <v>342</v>
      </c>
      <c r="C404" s="421" t="s">
        <v>412</v>
      </c>
      <c r="D404" s="421"/>
      <c r="E404" s="421"/>
      <c r="F404" s="421"/>
      <c r="G404" s="421"/>
      <c r="H404" s="421"/>
      <c r="I404" s="421"/>
      <c r="J404" s="421"/>
      <c r="K404" s="421"/>
      <c r="L404" s="421"/>
      <c r="M404" s="421"/>
      <c r="N404" s="421"/>
      <c r="O404" s="421"/>
      <c r="P404" s="421"/>
      <c r="Q404" s="421"/>
      <c r="R404" s="421"/>
      <c r="S404" s="421"/>
      <c r="T404" s="421"/>
      <c r="U404" s="421"/>
      <c r="V404" s="421"/>
      <c r="W404" s="421"/>
      <c r="X404" s="421"/>
      <c r="Y404" s="412"/>
      <c r="Z404" s="412"/>
      <c r="AA404" s="413"/>
    </row>
    <row r="405" spans="1:32" s="233" customFormat="1" ht="45.75" customHeight="1" x14ac:dyDescent="0.45">
      <c r="A405" s="256"/>
      <c r="B405" s="300" t="s">
        <v>353</v>
      </c>
      <c r="C405" s="437" t="s">
        <v>941</v>
      </c>
      <c r="D405" s="421"/>
      <c r="E405" s="421"/>
      <c r="F405" s="421"/>
      <c r="G405" s="421"/>
      <c r="H405" s="421"/>
      <c r="I405" s="421"/>
      <c r="J405" s="421"/>
      <c r="K405" s="421"/>
      <c r="L405" s="421"/>
      <c r="M405" s="421"/>
      <c r="N405" s="421"/>
      <c r="O405" s="421"/>
      <c r="P405" s="421"/>
      <c r="Q405" s="421"/>
      <c r="R405" s="421"/>
      <c r="S405" s="421"/>
      <c r="T405" s="421"/>
      <c r="U405" s="421"/>
      <c r="V405" s="421"/>
      <c r="W405" s="421"/>
      <c r="X405" s="421"/>
      <c r="Y405" s="412"/>
      <c r="Z405" s="412"/>
      <c r="AA405" s="413"/>
    </row>
    <row r="406" spans="1:32" s="233" customFormat="1" ht="45.75" customHeight="1" x14ac:dyDescent="0.45">
      <c r="A406" s="256"/>
      <c r="B406" s="300" t="s">
        <v>352</v>
      </c>
      <c r="C406" s="437" t="s">
        <v>856</v>
      </c>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12"/>
      <c r="Z406" s="412"/>
      <c r="AA406" s="413"/>
      <c r="AB406" s="223"/>
      <c r="AC406" s="223"/>
      <c r="AD406" s="223"/>
      <c r="AE406" s="223"/>
      <c r="AF406" s="223"/>
    </row>
    <row r="407" spans="1:32" s="233" customFormat="1" ht="45.75" customHeight="1" x14ac:dyDescent="0.45">
      <c r="A407" s="256"/>
      <c r="B407" s="300" t="s">
        <v>411</v>
      </c>
      <c r="C407" s="410" t="s">
        <v>410</v>
      </c>
      <c r="D407" s="411"/>
      <c r="E407" s="411"/>
      <c r="F407" s="411"/>
      <c r="G407" s="411"/>
      <c r="H407" s="411"/>
      <c r="I407" s="411"/>
      <c r="J407" s="411"/>
      <c r="K407" s="411"/>
      <c r="L407" s="411"/>
      <c r="M407" s="411"/>
      <c r="N407" s="411"/>
      <c r="O407" s="411"/>
      <c r="P407" s="411"/>
      <c r="Q407" s="411"/>
      <c r="R407" s="411"/>
      <c r="S407" s="411"/>
      <c r="T407" s="411"/>
      <c r="U407" s="411"/>
      <c r="V407" s="411"/>
      <c r="W407" s="411"/>
      <c r="X407" s="411"/>
      <c r="Y407" s="412"/>
      <c r="Z407" s="412"/>
      <c r="AA407" s="413"/>
    </row>
    <row r="408" spans="1:32" s="309" customFormat="1" ht="45.75" customHeight="1" x14ac:dyDescent="0.45">
      <c r="A408" s="256"/>
      <c r="B408" s="300" t="s">
        <v>380</v>
      </c>
      <c r="C408" s="410" t="s">
        <v>942</v>
      </c>
      <c r="D408" s="411"/>
      <c r="E408" s="411"/>
      <c r="F408" s="411"/>
      <c r="G408" s="411"/>
      <c r="H408" s="411"/>
      <c r="I408" s="411"/>
      <c r="J408" s="411"/>
      <c r="K408" s="411"/>
      <c r="L408" s="411"/>
      <c r="M408" s="411"/>
      <c r="N408" s="411"/>
      <c r="O408" s="411"/>
      <c r="P408" s="411"/>
      <c r="Q408" s="411"/>
      <c r="R408" s="411"/>
      <c r="S408" s="411"/>
      <c r="T408" s="411"/>
      <c r="U408" s="411"/>
      <c r="V408" s="411"/>
      <c r="W408" s="411"/>
      <c r="X408" s="411"/>
      <c r="Y408" s="412"/>
      <c r="Z408" s="412"/>
      <c r="AA408" s="413"/>
    </row>
    <row r="409" spans="1:32" s="233" customFormat="1" ht="36.75" customHeight="1" thickBot="1" x14ac:dyDescent="0.5">
      <c r="A409" s="224"/>
      <c r="B409" s="300" t="s">
        <v>431</v>
      </c>
      <c r="C409" s="448" t="s">
        <v>408</v>
      </c>
      <c r="D409" s="448"/>
      <c r="E409" s="448"/>
      <c r="F409" s="448"/>
      <c r="G409" s="448"/>
      <c r="H409" s="448"/>
      <c r="I409" s="448"/>
      <c r="J409" s="448"/>
      <c r="K409" s="448"/>
      <c r="L409" s="448"/>
      <c r="M409" s="448"/>
      <c r="N409" s="448"/>
      <c r="O409" s="448"/>
      <c r="P409" s="448"/>
      <c r="Q409" s="448"/>
      <c r="R409" s="448"/>
      <c r="S409" s="448"/>
      <c r="T409" s="448"/>
      <c r="U409" s="448"/>
      <c r="V409" s="448"/>
      <c r="W409" s="448"/>
      <c r="X409" s="448"/>
      <c r="Y409" s="414"/>
      <c r="Z409" s="414"/>
      <c r="AA409" s="415"/>
    </row>
    <row r="410" spans="1:32" s="233" customFormat="1" ht="20.25" customHeight="1" x14ac:dyDescent="0.45">
      <c r="A410" s="224" t="s">
        <v>865</v>
      </c>
      <c r="B410" s="251"/>
      <c r="C410" s="258"/>
      <c r="D410" s="258"/>
      <c r="E410" s="258"/>
      <c r="F410" s="258"/>
      <c r="G410" s="258"/>
      <c r="H410" s="258"/>
      <c r="I410" s="258"/>
      <c r="J410" s="251"/>
      <c r="K410" s="251"/>
      <c r="L410" s="251"/>
      <c r="M410" s="251"/>
      <c r="N410" s="251"/>
      <c r="O410" s="251"/>
      <c r="P410" s="251"/>
      <c r="Q410" s="251"/>
      <c r="R410" s="251"/>
      <c r="S410" s="259"/>
      <c r="T410" s="259"/>
      <c r="U410" s="259"/>
      <c r="V410" s="259"/>
      <c r="W410" s="259"/>
      <c r="X410" s="259"/>
      <c r="Y410" s="259"/>
      <c r="Z410" s="259"/>
      <c r="AA410" s="259"/>
    </row>
    <row r="411" spans="1:32" s="233" customFormat="1" ht="20.25" customHeight="1" thickBot="1" x14ac:dyDescent="0.5">
      <c r="A411" s="251"/>
      <c r="B411" s="251" t="s">
        <v>407</v>
      </c>
      <c r="C411" s="258"/>
      <c r="D411" s="258"/>
      <c r="E411" s="258"/>
      <c r="F411" s="258"/>
      <c r="G411" s="258"/>
      <c r="H411" s="258"/>
      <c r="I411" s="258"/>
      <c r="J411" s="251"/>
      <c r="K411" s="251"/>
      <c r="L411" s="251"/>
      <c r="M411" s="251"/>
      <c r="N411" s="251"/>
      <c r="O411" s="251"/>
      <c r="P411" s="251"/>
      <c r="Q411" s="251"/>
      <c r="R411" s="251"/>
      <c r="S411" s="259"/>
      <c r="T411" s="259"/>
      <c r="U411" s="259"/>
      <c r="V411" s="259"/>
      <c r="W411" s="259"/>
      <c r="X411" s="259"/>
      <c r="Y411" s="259"/>
      <c r="Z411" s="259"/>
      <c r="AA411" s="259"/>
    </row>
    <row r="412" spans="1:32" s="233" customFormat="1" ht="44.25" customHeight="1" x14ac:dyDescent="0.45">
      <c r="A412" s="251"/>
      <c r="B412" s="292" t="s">
        <v>365</v>
      </c>
      <c r="C412" s="401" t="s">
        <v>406</v>
      </c>
      <c r="D412" s="401"/>
      <c r="E412" s="401"/>
      <c r="F412" s="401"/>
      <c r="G412" s="401"/>
      <c r="H412" s="401"/>
      <c r="I412" s="401"/>
      <c r="J412" s="401"/>
      <c r="K412" s="401"/>
      <c r="L412" s="401"/>
      <c r="M412" s="401"/>
      <c r="N412" s="401"/>
      <c r="O412" s="401"/>
      <c r="P412" s="401"/>
      <c r="Q412" s="401"/>
      <c r="R412" s="401"/>
      <c r="S412" s="401"/>
      <c r="T412" s="401"/>
      <c r="U412" s="401"/>
      <c r="V412" s="401"/>
      <c r="W412" s="401"/>
      <c r="X412" s="401"/>
      <c r="Y412" s="403"/>
      <c r="Z412" s="403"/>
      <c r="AA412" s="404"/>
    </row>
    <row r="413" spans="1:32" s="233" customFormat="1" ht="44.25" customHeight="1" x14ac:dyDescent="0.45">
      <c r="A413" s="251"/>
      <c r="B413" s="293" t="s">
        <v>354</v>
      </c>
      <c r="C413" s="417" t="s">
        <v>945</v>
      </c>
      <c r="D413" s="417"/>
      <c r="E413" s="417"/>
      <c r="F413" s="417"/>
      <c r="G413" s="417"/>
      <c r="H413" s="417"/>
      <c r="I413" s="417"/>
      <c r="J413" s="417"/>
      <c r="K413" s="417"/>
      <c r="L413" s="417"/>
      <c r="M413" s="417"/>
      <c r="N413" s="417"/>
      <c r="O413" s="417"/>
      <c r="P413" s="417"/>
      <c r="Q413" s="417"/>
      <c r="R413" s="417"/>
      <c r="S413" s="417"/>
      <c r="T413" s="417"/>
      <c r="U413" s="417"/>
      <c r="V413" s="417"/>
      <c r="W413" s="417"/>
      <c r="X413" s="417"/>
      <c r="Y413" s="412"/>
      <c r="Z413" s="412"/>
      <c r="AA413" s="413"/>
    </row>
    <row r="414" spans="1:32" s="233" customFormat="1" ht="44.25" customHeight="1" x14ac:dyDescent="0.45">
      <c r="A414" s="251"/>
      <c r="B414" s="293" t="s">
        <v>353</v>
      </c>
      <c r="C414" s="417" t="s">
        <v>405</v>
      </c>
      <c r="D414" s="417"/>
      <c r="E414" s="417"/>
      <c r="F414" s="417"/>
      <c r="G414" s="417"/>
      <c r="H414" s="417"/>
      <c r="I414" s="417"/>
      <c r="J414" s="417"/>
      <c r="K414" s="417"/>
      <c r="L414" s="417"/>
      <c r="M414" s="417"/>
      <c r="N414" s="417"/>
      <c r="O414" s="417"/>
      <c r="P414" s="417"/>
      <c r="Q414" s="417"/>
      <c r="R414" s="417"/>
      <c r="S414" s="417"/>
      <c r="T414" s="417"/>
      <c r="U414" s="417"/>
      <c r="V414" s="417"/>
      <c r="W414" s="417"/>
      <c r="X414" s="417"/>
      <c r="Y414" s="412"/>
      <c r="Z414" s="412"/>
      <c r="AA414" s="413"/>
    </row>
    <row r="415" spans="1:32" s="233" customFormat="1" ht="44.25" customHeight="1" x14ac:dyDescent="0.45">
      <c r="A415" s="251"/>
      <c r="B415" s="293" t="s">
        <v>352</v>
      </c>
      <c r="C415" s="417" t="s">
        <v>404</v>
      </c>
      <c r="D415" s="417"/>
      <c r="E415" s="417"/>
      <c r="F415" s="417"/>
      <c r="G415" s="417"/>
      <c r="H415" s="417"/>
      <c r="I415" s="417"/>
      <c r="J415" s="417"/>
      <c r="K415" s="417"/>
      <c r="L415" s="417"/>
      <c r="M415" s="417"/>
      <c r="N415" s="417"/>
      <c r="O415" s="417"/>
      <c r="P415" s="417"/>
      <c r="Q415" s="417"/>
      <c r="R415" s="417"/>
      <c r="S415" s="417"/>
      <c r="T415" s="417"/>
      <c r="U415" s="417"/>
      <c r="V415" s="417"/>
      <c r="W415" s="417"/>
      <c r="X415" s="417"/>
      <c r="Y415" s="412"/>
      <c r="Z415" s="412"/>
      <c r="AA415" s="413"/>
    </row>
    <row r="416" spans="1:32" s="233" customFormat="1" ht="44.25" customHeight="1" x14ac:dyDescent="0.45">
      <c r="A416" s="251"/>
      <c r="B416" s="293" t="s">
        <v>351</v>
      </c>
      <c r="C416" s="417" t="s">
        <v>403</v>
      </c>
      <c r="D416" s="417"/>
      <c r="E416" s="417"/>
      <c r="F416" s="417"/>
      <c r="G416" s="417"/>
      <c r="H416" s="417"/>
      <c r="I416" s="417"/>
      <c r="J416" s="417"/>
      <c r="K416" s="417"/>
      <c r="L416" s="417"/>
      <c r="M416" s="417"/>
      <c r="N416" s="417"/>
      <c r="O416" s="417"/>
      <c r="P416" s="417"/>
      <c r="Q416" s="417"/>
      <c r="R416" s="417"/>
      <c r="S416" s="417"/>
      <c r="T416" s="417"/>
      <c r="U416" s="417"/>
      <c r="V416" s="417"/>
      <c r="W416" s="417"/>
      <c r="X416" s="417"/>
      <c r="Y416" s="412"/>
      <c r="Z416" s="412"/>
      <c r="AA416" s="413"/>
    </row>
    <row r="417" spans="1:27" s="233" customFormat="1" ht="44.25" customHeight="1" x14ac:dyDescent="0.45">
      <c r="A417" s="253"/>
      <c r="B417" s="293" t="s">
        <v>350</v>
      </c>
      <c r="C417" s="417" t="s">
        <v>402</v>
      </c>
      <c r="D417" s="417"/>
      <c r="E417" s="417"/>
      <c r="F417" s="417"/>
      <c r="G417" s="417"/>
      <c r="H417" s="417"/>
      <c r="I417" s="417"/>
      <c r="J417" s="417"/>
      <c r="K417" s="417"/>
      <c r="L417" s="417"/>
      <c r="M417" s="417"/>
      <c r="N417" s="417"/>
      <c r="O417" s="417"/>
      <c r="P417" s="417"/>
      <c r="Q417" s="417"/>
      <c r="R417" s="417"/>
      <c r="S417" s="417"/>
      <c r="T417" s="417"/>
      <c r="U417" s="417"/>
      <c r="V417" s="417"/>
      <c r="W417" s="417"/>
      <c r="X417" s="417"/>
      <c r="Y417" s="412"/>
      <c r="Z417" s="412"/>
      <c r="AA417" s="413"/>
    </row>
    <row r="418" spans="1:27" s="233" customFormat="1" ht="72" customHeight="1" x14ac:dyDescent="0.45">
      <c r="A418" s="253"/>
      <c r="B418" s="293" t="s">
        <v>349</v>
      </c>
      <c r="C418" s="417" t="s">
        <v>401</v>
      </c>
      <c r="D418" s="417"/>
      <c r="E418" s="417"/>
      <c r="F418" s="417"/>
      <c r="G418" s="417"/>
      <c r="H418" s="417"/>
      <c r="I418" s="417"/>
      <c r="J418" s="417"/>
      <c r="K418" s="417"/>
      <c r="L418" s="417"/>
      <c r="M418" s="417"/>
      <c r="N418" s="417"/>
      <c r="O418" s="417"/>
      <c r="P418" s="417"/>
      <c r="Q418" s="417"/>
      <c r="R418" s="417"/>
      <c r="S418" s="417"/>
      <c r="T418" s="417"/>
      <c r="U418" s="417"/>
      <c r="V418" s="417"/>
      <c r="W418" s="417"/>
      <c r="X418" s="417"/>
      <c r="Y418" s="412"/>
      <c r="Z418" s="412"/>
      <c r="AA418" s="413"/>
    </row>
    <row r="419" spans="1:27" s="233" customFormat="1" ht="72" customHeight="1" thickBot="1" x14ac:dyDescent="0.5">
      <c r="A419" s="253"/>
      <c r="B419" s="290" t="s">
        <v>400</v>
      </c>
      <c r="C419" s="458" t="s">
        <v>399</v>
      </c>
      <c r="D419" s="458"/>
      <c r="E419" s="458"/>
      <c r="F419" s="458"/>
      <c r="G419" s="458"/>
      <c r="H419" s="458"/>
      <c r="I419" s="458"/>
      <c r="J419" s="458"/>
      <c r="K419" s="458"/>
      <c r="L419" s="458"/>
      <c r="M419" s="458"/>
      <c r="N419" s="458"/>
      <c r="O419" s="458"/>
      <c r="P419" s="458"/>
      <c r="Q419" s="458"/>
      <c r="R419" s="458"/>
      <c r="S419" s="458"/>
      <c r="T419" s="458"/>
      <c r="U419" s="458"/>
      <c r="V419" s="458"/>
      <c r="W419" s="458"/>
      <c r="X419" s="458"/>
      <c r="Y419" s="414"/>
      <c r="Z419" s="414"/>
      <c r="AA419" s="415"/>
    </row>
    <row r="420" spans="1:27" s="233" customFormat="1" ht="20.25" customHeight="1" thickBot="1" x14ac:dyDescent="0.5">
      <c r="A420" s="251"/>
      <c r="B420" s="251" t="s">
        <v>398</v>
      </c>
      <c r="C420" s="258"/>
      <c r="D420" s="258"/>
      <c r="E420" s="258"/>
      <c r="F420" s="258"/>
      <c r="G420" s="258"/>
      <c r="H420" s="258"/>
      <c r="I420" s="258"/>
      <c r="J420" s="251"/>
      <c r="K420" s="251"/>
      <c r="L420" s="251"/>
      <c r="M420" s="251"/>
      <c r="N420" s="251"/>
      <c r="O420" s="251"/>
      <c r="P420" s="251"/>
      <c r="Q420" s="251"/>
      <c r="R420" s="251"/>
      <c r="S420" s="259"/>
      <c r="T420" s="259"/>
      <c r="U420" s="259"/>
      <c r="V420" s="259"/>
      <c r="W420" s="259"/>
      <c r="X420" s="259"/>
      <c r="Y420" s="259"/>
      <c r="Z420" s="259"/>
      <c r="AA420" s="259"/>
    </row>
    <row r="421" spans="1:27" s="233" customFormat="1" ht="42" customHeight="1" thickBot="1" x14ac:dyDescent="0.5">
      <c r="A421" s="253"/>
      <c r="B421" s="291" t="s">
        <v>328</v>
      </c>
      <c r="C421" s="520" t="s">
        <v>397</v>
      </c>
      <c r="D421" s="532"/>
      <c r="E421" s="532"/>
      <c r="F421" s="532"/>
      <c r="G421" s="532"/>
      <c r="H421" s="532"/>
      <c r="I421" s="532"/>
      <c r="J421" s="532"/>
      <c r="K421" s="532"/>
      <c r="L421" s="532"/>
      <c r="M421" s="532"/>
      <c r="N421" s="532"/>
      <c r="O421" s="532"/>
      <c r="P421" s="532"/>
      <c r="Q421" s="532"/>
      <c r="R421" s="532"/>
      <c r="S421" s="532"/>
      <c r="T421" s="532"/>
      <c r="U421" s="532"/>
      <c r="V421" s="532"/>
      <c r="W421" s="532"/>
      <c r="X421" s="533"/>
      <c r="Y421" s="399"/>
      <c r="Z421" s="399"/>
      <c r="AA421" s="400"/>
    </row>
    <row r="422" spans="1:27" s="233" customFormat="1" ht="20.25" customHeight="1" thickBot="1" x14ac:dyDescent="0.5">
      <c r="A422" s="251" t="s">
        <v>866</v>
      </c>
      <c r="B422" s="251"/>
      <c r="C422" s="258"/>
      <c r="D422" s="258"/>
      <c r="E422" s="258"/>
      <c r="F422" s="258"/>
      <c r="G422" s="258"/>
      <c r="H422" s="258"/>
      <c r="I422" s="258"/>
      <c r="J422" s="251"/>
      <c r="K422" s="251"/>
      <c r="L422" s="251"/>
      <c r="M422" s="251"/>
      <c r="N422" s="251"/>
      <c r="O422" s="251"/>
      <c r="P422" s="251"/>
      <c r="Q422" s="251"/>
      <c r="R422" s="251"/>
      <c r="S422" s="259"/>
      <c r="T422" s="259"/>
      <c r="U422" s="259"/>
      <c r="V422" s="259"/>
      <c r="W422" s="259"/>
      <c r="X422" s="259"/>
      <c r="Y422" s="259"/>
      <c r="Z422" s="259"/>
      <c r="AA422" s="259"/>
    </row>
    <row r="423" spans="1:27" s="233" customFormat="1" ht="50.25" customHeight="1" x14ac:dyDescent="0.45">
      <c r="A423" s="253"/>
      <c r="B423" s="292" t="s">
        <v>328</v>
      </c>
      <c r="C423" s="401" t="s">
        <v>396</v>
      </c>
      <c r="D423" s="401"/>
      <c r="E423" s="401"/>
      <c r="F423" s="401"/>
      <c r="G423" s="401"/>
      <c r="H423" s="401"/>
      <c r="I423" s="401"/>
      <c r="J423" s="401"/>
      <c r="K423" s="401"/>
      <c r="L423" s="401"/>
      <c r="M423" s="401"/>
      <c r="N423" s="401"/>
      <c r="O423" s="401"/>
      <c r="P423" s="401"/>
      <c r="Q423" s="401"/>
      <c r="R423" s="401"/>
      <c r="S423" s="401"/>
      <c r="T423" s="401"/>
      <c r="U423" s="401"/>
      <c r="V423" s="401"/>
      <c r="W423" s="401"/>
      <c r="X423" s="401"/>
      <c r="Y423" s="403"/>
      <c r="Z423" s="403"/>
      <c r="AA423" s="404"/>
    </row>
    <row r="424" spans="1:27" s="233" customFormat="1" ht="50.25" customHeight="1" x14ac:dyDescent="0.45">
      <c r="A424" s="253"/>
      <c r="B424" s="293" t="s">
        <v>354</v>
      </c>
      <c r="C424" s="417" t="s">
        <v>395</v>
      </c>
      <c r="D424" s="417"/>
      <c r="E424" s="417"/>
      <c r="F424" s="417"/>
      <c r="G424" s="417"/>
      <c r="H424" s="417"/>
      <c r="I424" s="417"/>
      <c r="J424" s="417"/>
      <c r="K424" s="417"/>
      <c r="L424" s="417"/>
      <c r="M424" s="417"/>
      <c r="N424" s="417"/>
      <c r="O424" s="417"/>
      <c r="P424" s="417"/>
      <c r="Q424" s="417"/>
      <c r="R424" s="417"/>
      <c r="S424" s="417"/>
      <c r="T424" s="417"/>
      <c r="U424" s="417"/>
      <c r="V424" s="417"/>
      <c r="W424" s="417"/>
      <c r="X424" s="417"/>
      <c r="Y424" s="412"/>
      <c r="Z424" s="412"/>
      <c r="AA424" s="413"/>
    </row>
    <row r="425" spans="1:27" s="233" customFormat="1" ht="50.25" customHeight="1" x14ac:dyDescent="0.45">
      <c r="A425" s="253"/>
      <c r="B425" s="293" t="s">
        <v>353</v>
      </c>
      <c r="C425" s="417" t="s">
        <v>394</v>
      </c>
      <c r="D425" s="417"/>
      <c r="E425" s="417"/>
      <c r="F425" s="417"/>
      <c r="G425" s="417"/>
      <c r="H425" s="417"/>
      <c r="I425" s="417"/>
      <c r="J425" s="417"/>
      <c r="K425" s="417"/>
      <c r="L425" s="417"/>
      <c r="M425" s="417"/>
      <c r="N425" s="417"/>
      <c r="O425" s="417"/>
      <c r="P425" s="417"/>
      <c r="Q425" s="417"/>
      <c r="R425" s="417"/>
      <c r="S425" s="417"/>
      <c r="T425" s="417"/>
      <c r="U425" s="417"/>
      <c r="V425" s="417"/>
      <c r="W425" s="417"/>
      <c r="X425" s="417"/>
      <c r="Y425" s="412"/>
      <c r="Z425" s="412"/>
      <c r="AA425" s="413"/>
    </row>
    <row r="426" spans="1:27" s="233" customFormat="1" ht="50.25" customHeight="1" thickBot="1" x14ac:dyDescent="0.5">
      <c r="A426" s="253"/>
      <c r="B426" s="290" t="s">
        <v>375</v>
      </c>
      <c r="C426" s="458" t="s">
        <v>393</v>
      </c>
      <c r="D426" s="458"/>
      <c r="E426" s="458"/>
      <c r="F426" s="458"/>
      <c r="G426" s="458"/>
      <c r="H426" s="458"/>
      <c r="I426" s="458"/>
      <c r="J426" s="458"/>
      <c r="K426" s="458"/>
      <c r="L426" s="458"/>
      <c r="M426" s="458"/>
      <c r="N426" s="458"/>
      <c r="O426" s="458"/>
      <c r="P426" s="458"/>
      <c r="Q426" s="458"/>
      <c r="R426" s="458"/>
      <c r="S426" s="458"/>
      <c r="T426" s="458"/>
      <c r="U426" s="458"/>
      <c r="V426" s="458"/>
      <c r="W426" s="458"/>
      <c r="X426" s="458"/>
      <c r="Y426" s="414"/>
      <c r="Z426" s="414"/>
      <c r="AA426" s="415"/>
    </row>
    <row r="427" spans="1:27" s="233" customFormat="1" ht="20.25" customHeight="1" thickBot="1" x14ac:dyDescent="0.5">
      <c r="A427" s="251" t="s">
        <v>867</v>
      </c>
      <c r="B427" s="251"/>
      <c r="C427" s="258"/>
      <c r="D427" s="258"/>
      <c r="E427" s="258"/>
      <c r="F427" s="258"/>
      <c r="G427" s="258"/>
      <c r="H427" s="258"/>
      <c r="I427" s="258"/>
      <c r="J427" s="251"/>
      <c r="K427" s="251"/>
      <c r="L427" s="251"/>
      <c r="M427" s="251"/>
      <c r="N427" s="251"/>
      <c r="O427" s="251"/>
      <c r="P427" s="251"/>
      <c r="Q427" s="251"/>
      <c r="R427" s="251"/>
      <c r="S427" s="259"/>
      <c r="T427" s="259"/>
      <c r="U427" s="259"/>
      <c r="V427" s="259"/>
      <c r="W427" s="259"/>
      <c r="X427" s="259"/>
      <c r="Y427" s="259"/>
      <c r="Z427" s="259"/>
      <c r="AA427" s="259"/>
    </row>
    <row r="428" spans="1:27" s="233" customFormat="1" ht="54" customHeight="1" x14ac:dyDescent="0.45">
      <c r="A428" s="253"/>
      <c r="B428" s="292" t="s">
        <v>328</v>
      </c>
      <c r="C428" s="401" t="s">
        <v>392</v>
      </c>
      <c r="D428" s="401"/>
      <c r="E428" s="401"/>
      <c r="F428" s="401"/>
      <c r="G428" s="401"/>
      <c r="H428" s="401"/>
      <c r="I428" s="401"/>
      <c r="J428" s="401"/>
      <c r="K428" s="401"/>
      <c r="L428" s="401"/>
      <c r="M428" s="401"/>
      <c r="N428" s="401"/>
      <c r="O428" s="401"/>
      <c r="P428" s="401"/>
      <c r="Q428" s="401"/>
      <c r="R428" s="401"/>
      <c r="S428" s="401"/>
      <c r="T428" s="401"/>
      <c r="U428" s="401"/>
      <c r="V428" s="401"/>
      <c r="W428" s="401"/>
      <c r="X428" s="401"/>
      <c r="Y428" s="403"/>
      <c r="Z428" s="403"/>
      <c r="AA428" s="404"/>
    </row>
    <row r="429" spans="1:27" s="233" customFormat="1" ht="57" customHeight="1" thickBot="1" x14ac:dyDescent="0.5">
      <c r="A429" s="253"/>
      <c r="B429" s="290" t="s">
        <v>354</v>
      </c>
      <c r="C429" s="458" t="s">
        <v>391</v>
      </c>
      <c r="D429" s="458"/>
      <c r="E429" s="458"/>
      <c r="F429" s="458"/>
      <c r="G429" s="458"/>
      <c r="H429" s="458"/>
      <c r="I429" s="458"/>
      <c r="J429" s="458"/>
      <c r="K429" s="458"/>
      <c r="L429" s="458"/>
      <c r="M429" s="458"/>
      <c r="N429" s="458"/>
      <c r="O429" s="458"/>
      <c r="P429" s="458"/>
      <c r="Q429" s="458"/>
      <c r="R429" s="458"/>
      <c r="S429" s="458"/>
      <c r="T429" s="458"/>
      <c r="U429" s="458"/>
      <c r="V429" s="458"/>
      <c r="W429" s="458"/>
      <c r="X429" s="458"/>
      <c r="Y429" s="414"/>
      <c r="Z429" s="414"/>
      <c r="AA429" s="415"/>
    </row>
    <row r="430" spans="1:27" s="233" customFormat="1" ht="20.25" customHeight="1" x14ac:dyDescent="0.45">
      <c r="A430" s="224" t="s">
        <v>868</v>
      </c>
      <c r="B430" s="251"/>
      <c r="C430" s="258"/>
      <c r="D430" s="258"/>
      <c r="E430" s="258"/>
      <c r="F430" s="258"/>
      <c r="G430" s="258"/>
      <c r="H430" s="258"/>
      <c r="I430" s="258"/>
      <c r="J430" s="251"/>
      <c r="K430" s="251"/>
      <c r="L430" s="251"/>
      <c r="M430" s="251"/>
      <c r="N430" s="251"/>
      <c r="O430" s="251"/>
      <c r="P430" s="251"/>
      <c r="Q430" s="251"/>
      <c r="R430" s="251"/>
      <c r="S430" s="259"/>
      <c r="T430" s="259"/>
      <c r="U430" s="259"/>
      <c r="V430" s="259"/>
      <c r="W430" s="259"/>
      <c r="X430" s="259"/>
      <c r="Y430" s="259"/>
      <c r="Z430" s="259"/>
      <c r="AA430" s="259"/>
    </row>
    <row r="431" spans="1:27" s="233" customFormat="1" ht="20.25" customHeight="1" thickBot="1" x14ac:dyDescent="0.5">
      <c r="B431" s="251" t="s">
        <v>390</v>
      </c>
      <c r="C431" s="258"/>
      <c r="D431" s="258"/>
      <c r="E431" s="258"/>
      <c r="F431" s="258"/>
      <c r="G431" s="258"/>
      <c r="H431" s="258"/>
      <c r="I431" s="258"/>
      <c r="J431" s="251"/>
      <c r="K431" s="251"/>
      <c r="L431" s="251"/>
      <c r="M431" s="251"/>
      <c r="N431" s="251"/>
      <c r="O431" s="251"/>
      <c r="P431" s="251"/>
      <c r="Q431" s="251"/>
      <c r="R431" s="251"/>
      <c r="S431" s="259"/>
      <c r="T431" s="259"/>
      <c r="U431" s="259"/>
      <c r="V431" s="259"/>
      <c r="W431" s="259"/>
      <c r="X431" s="259"/>
      <c r="Y431" s="259"/>
      <c r="Z431" s="259"/>
      <c r="AA431" s="259"/>
    </row>
    <row r="432" spans="1:27" s="233" customFormat="1" ht="84.75" customHeight="1" x14ac:dyDescent="0.45">
      <c r="A432" s="253"/>
      <c r="B432" s="292" t="s">
        <v>328</v>
      </c>
      <c r="C432" s="401" t="s">
        <v>869</v>
      </c>
      <c r="D432" s="401"/>
      <c r="E432" s="401"/>
      <c r="F432" s="401"/>
      <c r="G432" s="401"/>
      <c r="H432" s="401"/>
      <c r="I432" s="401"/>
      <c r="J432" s="401"/>
      <c r="K432" s="401"/>
      <c r="L432" s="401"/>
      <c r="M432" s="401"/>
      <c r="N432" s="401"/>
      <c r="O432" s="401"/>
      <c r="P432" s="401"/>
      <c r="Q432" s="401"/>
      <c r="R432" s="401"/>
      <c r="S432" s="401"/>
      <c r="T432" s="401"/>
      <c r="U432" s="401"/>
      <c r="V432" s="401"/>
      <c r="W432" s="401"/>
      <c r="X432" s="401"/>
      <c r="Y432" s="403"/>
      <c r="Z432" s="403"/>
      <c r="AA432" s="404"/>
    </row>
    <row r="433" spans="1:27" s="233" customFormat="1" ht="94.5" customHeight="1" x14ac:dyDescent="0.45">
      <c r="A433" s="253"/>
      <c r="B433" s="293" t="s">
        <v>354</v>
      </c>
      <c r="C433" s="417" t="s">
        <v>870</v>
      </c>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2"/>
      <c r="Z433" s="412"/>
      <c r="AA433" s="413"/>
    </row>
    <row r="434" spans="1:27" s="233" customFormat="1" ht="51" customHeight="1" x14ac:dyDescent="0.45">
      <c r="A434" s="253"/>
      <c r="B434" s="293" t="s">
        <v>353</v>
      </c>
      <c r="C434" s="417" t="s">
        <v>389</v>
      </c>
      <c r="D434" s="417"/>
      <c r="E434" s="417"/>
      <c r="F434" s="417"/>
      <c r="G434" s="417"/>
      <c r="H434" s="417"/>
      <c r="I434" s="417"/>
      <c r="J434" s="417"/>
      <c r="K434" s="417"/>
      <c r="L434" s="417"/>
      <c r="M434" s="417"/>
      <c r="N434" s="417"/>
      <c r="O434" s="417"/>
      <c r="P434" s="417"/>
      <c r="Q434" s="417"/>
      <c r="R434" s="417"/>
      <c r="S434" s="417"/>
      <c r="T434" s="417"/>
      <c r="U434" s="417"/>
      <c r="V434" s="417"/>
      <c r="W434" s="417"/>
      <c r="X434" s="417"/>
      <c r="Y434" s="412"/>
      <c r="Z434" s="412"/>
      <c r="AA434" s="413"/>
    </row>
    <row r="435" spans="1:27" s="309" customFormat="1" ht="39" customHeight="1" thickBot="1" x14ac:dyDescent="0.5">
      <c r="A435" s="253"/>
      <c r="B435" s="374" t="s">
        <v>352</v>
      </c>
      <c r="C435" s="405" t="s">
        <v>871</v>
      </c>
      <c r="D435" s="405"/>
      <c r="E435" s="405"/>
      <c r="F435" s="405"/>
      <c r="G435" s="405"/>
      <c r="H435" s="405"/>
      <c r="I435" s="405"/>
      <c r="J435" s="405"/>
      <c r="K435" s="405"/>
      <c r="L435" s="405"/>
      <c r="M435" s="405"/>
      <c r="N435" s="405"/>
      <c r="O435" s="405"/>
      <c r="P435" s="405"/>
      <c r="Q435" s="405"/>
      <c r="R435" s="405"/>
      <c r="S435" s="405"/>
      <c r="T435" s="405"/>
      <c r="U435" s="405"/>
      <c r="V435" s="405"/>
      <c r="W435" s="405"/>
      <c r="X435" s="405"/>
      <c r="Y435" s="407"/>
      <c r="Z435" s="407"/>
      <c r="AA435" s="408"/>
    </row>
    <row r="436" spans="1:27" s="233" customFormat="1" ht="20.25" customHeight="1" thickBot="1" x14ac:dyDescent="0.5">
      <c r="B436" s="251" t="s">
        <v>388</v>
      </c>
      <c r="C436" s="258"/>
      <c r="D436" s="258"/>
      <c r="E436" s="258"/>
      <c r="F436" s="258"/>
      <c r="G436" s="258"/>
      <c r="H436" s="258"/>
      <c r="I436" s="258"/>
      <c r="J436" s="251"/>
      <c r="K436" s="251"/>
      <c r="L436" s="251"/>
      <c r="M436" s="251"/>
      <c r="N436" s="251"/>
      <c r="O436" s="251"/>
      <c r="P436" s="251"/>
      <c r="Q436" s="251"/>
      <c r="R436" s="251"/>
      <c r="S436" s="259"/>
      <c r="T436" s="259"/>
      <c r="U436" s="259"/>
      <c r="V436" s="259"/>
      <c r="W436" s="259"/>
      <c r="X436" s="259"/>
      <c r="Y436" s="259"/>
      <c r="Z436" s="259"/>
      <c r="AA436" s="259"/>
    </row>
    <row r="437" spans="1:27" s="233" customFormat="1" ht="36.75" customHeight="1" x14ac:dyDescent="0.45">
      <c r="A437" s="253"/>
      <c r="B437" s="292" t="s">
        <v>365</v>
      </c>
      <c r="C437" s="401" t="s">
        <v>387</v>
      </c>
      <c r="D437" s="401"/>
      <c r="E437" s="401"/>
      <c r="F437" s="401"/>
      <c r="G437" s="401"/>
      <c r="H437" s="401"/>
      <c r="I437" s="401"/>
      <c r="J437" s="401"/>
      <c r="K437" s="401"/>
      <c r="L437" s="401"/>
      <c r="M437" s="401"/>
      <c r="N437" s="401"/>
      <c r="O437" s="401"/>
      <c r="P437" s="401"/>
      <c r="Q437" s="401"/>
      <c r="R437" s="401"/>
      <c r="S437" s="401"/>
      <c r="T437" s="401"/>
      <c r="U437" s="401"/>
      <c r="V437" s="401"/>
      <c r="W437" s="401"/>
      <c r="X437" s="401"/>
      <c r="Y437" s="403"/>
      <c r="Z437" s="403"/>
      <c r="AA437" s="404"/>
    </row>
    <row r="438" spans="1:27" s="233" customFormat="1" ht="36.75" customHeight="1" thickBot="1" x14ac:dyDescent="0.5">
      <c r="A438" s="253"/>
      <c r="B438" s="290" t="s">
        <v>342</v>
      </c>
      <c r="C438" s="458" t="s">
        <v>386</v>
      </c>
      <c r="D438" s="458"/>
      <c r="E438" s="458"/>
      <c r="F438" s="458"/>
      <c r="G438" s="458"/>
      <c r="H438" s="458"/>
      <c r="I438" s="458"/>
      <c r="J438" s="458"/>
      <c r="K438" s="458"/>
      <c r="L438" s="458"/>
      <c r="M438" s="458"/>
      <c r="N438" s="458"/>
      <c r="O438" s="458"/>
      <c r="P438" s="458"/>
      <c r="Q438" s="458"/>
      <c r="R438" s="458"/>
      <c r="S438" s="458"/>
      <c r="T438" s="458"/>
      <c r="U438" s="458"/>
      <c r="V438" s="458"/>
      <c r="W438" s="458"/>
      <c r="X438" s="458"/>
      <c r="Y438" s="414"/>
      <c r="Z438" s="414"/>
      <c r="AA438" s="415"/>
    </row>
    <row r="439" spans="1:27" s="309" customFormat="1" ht="20.25" customHeight="1" x14ac:dyDescent="0.45">
      <c r="A439" s="224" t="s">
        <v>872</v>
      </c>
      <c r="B439" s="224"/>
      <c r="C439" s="370"/>
      <c r="D439" s="370"/>
      <c r="E439" s="370"/>
      <c r="F439" s="370"/>
      <c r="G439" s="370"/>
      <c r="H439" s="370"/>
      <c r="I439" s="370"/>
      <c r="J439" s="224"/>
      <c r="K439" s="224"/>
      <c r="L439" s="224"/>
      <c r="M439" s="224"/>
      <c r="N439" s="224"/>
      <c r="O439" s="224"/>
      <c r="P439" s="224"/>
      <c r="Q439" s="224"/>
      <c r="R439" s="224"/>
      <c r="S439" s="223"/>
      <c r="T439" s="223"/>
      <c r="U439" s="223"/>
      <c r="V439" s="223"/>
      <c r="W439" s="223"/>
      <c r="X439" s="223"/>
      <c r="Y439" s="223"/>
      <c r="Z439" s="223"/>
      <c r="AA439" s="223"/>
    </row>
    <row r="440" spans="1:27" s="309" customFormat="1" ht="20.25" customHeight="1" thickBot="1" x14ac:dyDescent="0.5">
      <c r="A440" s="286"/>
      <c r="B440" s="251" t="s">
        <v>879</v>
      </c>
      <c r="C440" s="258"/>
      <c r="D440" s="258"/>
      <c r="E440" s="258"/>
      <c r="F440" s="258"/>
      <c r="G440" s="258"/>
      <c r="H440" s="258"/>
      <c r="I440" s="258"/>
      <c r="J440" s="251"/>
      <c r="K440" s="251"/>
      <c r="L440" s="251"/>
      <c r="M440" s="251"/>
      <c r="N440" s="251"/>
      <c r="O440" s="251"/>
      <c r="P440" s="251"/>
      <c r="Q440" s="251"/>
      <c r="R440" s="251"/>
      <c r="S440" s="259"/>
      <c r="T440" s="259"/>
      <c r="U440" s="259"/>
      <c r="V440" s="259"/>
      <c r="W440" s="259"/>
      <c r="X440" s="259"/>
      <c r="Y440" s="259"/>
      <c r="Z440" s="259"/>
      <c r="AA440" s="259"/>
    </row>
    <row r="441" spans="1:27" s="309" customFormat="1" ht="57" customHeight="1" x14ac:dyDescent="0.45">
      <c r="A441" s="253"/>
      <c r="B441" s="292" t="s">
        <v>328</v>
      </c>
      <c r="C441" s="401" t="s">
        <v>873</v>
      </c>
      <c r="D441" s="453"/>
      <c r="E441" s="453"/>
      <c r="F441" s="453"/>
      <c r="G441" s="453"/>
      <c r="H441" s="453"/>
      <c r="I441" s="453"/>
      <c r="J441" s="453"/>
      <c r="K441" s="453"/>
      <c r="L441" s="453"/>
      <c r="M441" s="453"/>
      <c r="N441" s="453"/>
      <c r="O441" s="453"/>
      <c r="P441" s="453"/>
      <c r="Q441" s="453"/>
      <c r="R441" s="453"/>
      <c r="S441" s="453"/>
      <c r="T441" s="453"/>
      <c r="U441" s="453"/>
      <c r="V441" s="453"/>
      <c r="W441" s="453"/>
      <c r="X441" s="453"/>
      <c r="Y441" s="403"/>
      <c r="Z441" s="403"/>
      <c r="AA441" s="404"/>
    </row>
    <row r="442" spans="1:27" s="309" customFormat="1" ht="58.2" customHeight="1" x14ac:dyDescent="0.45">
      <c r="A442" s="253"/>
      <c r="B442" s="293" t="s">
        <v>354</v>
      </c>
      <c r="C442" s="529" t="s">
        <v>875</v>
      </c>
      <c r="D442" s="530"/>
      <c r="E442" s="530"/>
      <c r="F442" s="530"/>
      <c r="G442" s="530"/>
      <c r="H442" s="530"/>
      <c r="I442" s="530"/>
      <c r="J442" s="530"/>
      <c r="K442" s="530"/>
      <c r="L442" s="530"/>
      <c r="M442" s="530"/>
      <c r="N442" s="530"/>
      <c r="O442" s="530"/>
      <c r="P442" s="530"/>
      <c r="Q442" s="530"/>
      <c r="R442" s="530"/>
      <c r="S442" s="530"/>
      <c r="T442" s="530"/>
      <c r="U442" s="530"/>
      <c r="V442" s="530"/>
      <c r="W442" s="530"/>
      <c r="X442" s="530"/>
      <c r="Y442" s="412"/>
      <c r="Z442" s="412"/>
      <c r="AA442" s="413"/>
    </row>
    <row r="443" spans="1:27" s="309" customFormat="1" ht="59.4" customHeight="1" thickBot="1" x14ac:dyDescent="0.5">
      <c r="A443" s="253"/>
      <c r="B443" s="290" t="s">
        <v>353</v>
      </c>
      <c r="C443" s="405" t="s">
        <v>876</v>
      </c>
      <c r="D443" s="531"/>
      <c r="E443" s="531"/>
      <c r="F443" s="531"/>
      <c r="G443" s="531"/>
      <c r="H443" s="531"/>
      <c r="I443" s="531"/>
      <c r="J443" s="531"/>
      <c r="K443" s="531"/>
      <c r="L443" s="531"/>
      <c r="M443" s="531"/>
      <c r="N443" s="531"/>
      <c r="O443" s="531"/>
      <c r="P443" s="531"/>
      <c r="Q443" s="531"/>
      <c r="R443" s="531"/>
      <c r="S443" s="531"/>
      <c r="T443" s="531"/>
      <c r="U443" s="531"/>
      <c r="V443" s="531"/>
      <c r="W443" s="531"/>
      <c r="X443" s="531"/>
      <c r="Y443" s="407"/>
      <c r="Z443" s="407"/>
      <c r="AA443" s="408"/>
    </row>
    <row r="444" spans="1:27" s="309" customFormat="1" ht="20.25" customHeight="1" thickBot="1" x14ac:dyDescent="0.5">
      <c r="A444" s="286"/>
      <c r="B444" s="251" t="s">
        <v>878</v>
      </c>
      <c r="C444" s="258"/>
      <c r="D444" s="258"/>
      <c r="E444" s="258"/>
      <c r="F444" s="258"/>
      <c r="G444" s="258"/>
      <c r="H444" s="258"/>
      <c r="I444" s="258"/>
      <c r="J444" s="251"/>
      <c r="K444" s="251"/>
      <c r="L444" s="251"/>
      <c r="M444" s="251"/>
      <c r="N444" s="251"/>
      <c r="O444" s="251"/>
      <c r="P444" s="251"/>
      <c r="Q444" s="251"/>
      <c r="R444" s="251"/>
      <c r="S444" s="259"/>
      <c r="T444" s="259"/>
      <c r="U444" s="259"/>
      <c r="V444" s="259"/>
      <c r="W444" s="259"/>
      <c r="X444" s="259"/>
      <c r="Y444" s="259"/>
      <c r="Z444" s="259"/>
      <c r="AA444" s="259"/>
    </row>
    <row r="445" spans="1:27" s="309" customFormat="1" ht="85.8" customHeight="1" thickBot="1" x14ac:dyDescent="0.5">
      <c r="A445" s="286"/>
      <c r="B445" s="291" t="s">
        <v>328</v>
      </c>
      <c r="C445" s="409" t="s">
        <v>874</v>
      </c>
      <c r="D445" s="444"/>
      <c r="E445" s="444"/>
      <c r="F445" s="444"/>
      <c r="G445" s="444"/>
      <c r="H445" s="444"/>
      <c r="I445" s="444"/>
      <c r="J445" s="444"/>
      <c r="K445" s="444"/>
      <c r="L445" s="444"/>
      <c r="M445" s="444"/>
      <c r="N445" s="444"/>
      <c r="O445" s="444"/>
      <c r="P445" s="444"/>
      <c r="Q445" s="444"/>
      <c r="R445" s="444"/>
      <c r="S445" s="444"/>
      <c r="T445" s="444"/>
      <c r="U445" s="444"/>
      <c r="V445" s="444"/>
      <c r="W445" s="444"/>
      <c r="X445" s="444"/>
      <c r="Y445" s="399"/>
      <c r="Z445" s="399"/>
      <c r="AA445" s="400"/>
    </row>
    <row r="446" spans="1:27" s="309" customFormat="1" ht="20.25" customHeight="1" thickBot="1" x14ac:dyDescent="0.5">
      <c r="A446" s="286"/>
      <c r="B446" s="251" t="s">
        <v>877</v>
      </c>
      <c r="C446" s="258"/>
      <c r="D446" s="258"/>
      <c r="E446" s="258"/>
      <c r="F446" s="258"/>
      <c r="G446" s="258"/>
      <c r="H446" s="258"/>
      <c r="I446" s="258"/>
      <c r="J446" s="251"/>
      <c r="K446" s="251"/>
      <c r="L446" s="251"/>
      <c r="M446" s="251"/>
      <c r="N446" s="251"/>
      <c r="O446" s="251"/>
      <c r="P446" s="251"/>
      <c r="Q446" s="251"/>
      <c r="R446" s="251"/>
      <c r="S446" s="259"/>
      <c r="T446" s="259"/>
      <c r="U446" s="259"/>
      <c r="V446" s="259"/>
      <c r="W446" s="259"/>
      <c r="X446" s="259"/>
      <c r="Y446" s="259"/>
      <c r="Z446" s="259"/>
      <c r="AA446" s="259"/>
    </row>
    <row r="447" spans="1:27" s="309" customFormat="1" ht="55.2" customHeight="1" thickBot="1" x14ac:dyDescent="0.5">
      <c r="A447" s="286"/>
      <c r="B447" s="291" t="s">
        <v>328</v>
      </c>
      <c r="C447" s="409" t="s">
        <v>880</v>
      </c>
      <c r="D447" s="444"/>
      <c r="E447" s="444"/>
      <c r="F447" s="444"/>
      <c r="G447" s="444"/>
      <c r="H447" s="444"/>
      <c r="I447" s="444"/>
      <c r="J447" s="444"/>
      <c r="K447" s="444"/>
      <c r="L447" s="444"/>
      <c r="M447" s="444"/>
      <c r="N447" s="444"/>
      <c r="O447" s="444"/>
      <c r="P447" s="444"/>
      <c r="Q447" s="444"/>
      <c r="R447" s="444"/>
      <c r="S447" s="444"/>
      <c r="T447" s="444"/>
      <c r="U447" s="444"/>
      <c r="V447" s="444"/>
      <c r="W447" s="444"/>
      <c r="X447" s="444"/>
      <c r="Y447" s="399"/>
      <c r="Z447" s="399"/>
      <c r="AA447" s="400"/>
    </row>
    <row r="448" spans="1:27" s="309" customFormat="1" ht="20.25" customHeight="1" thickBot="1" x14ac:dyDescent="0.5">
      <c r="A448" s="224" t="s">
        <v>946</v>
      </c>
      <c r="B448" s="224"/>
      <c r="C448" s="370"/>
      <c r="D448" s="370"/>
      <c r="E448" s="370"/>
      <c r="F448" s="370"/>
      <c r="G448" s="370"/>
      <c r="H448" s="370"/>
      <c r="I448" s="370"/>
      <c r="J448" s="224"/>
      <c r="K448" s="224"/>
      <c r="L448" s="224"/>
      <c r="M448" s="224"/>
      <c r="N448" s="224"/>
      <c r="O448" s="224"/>
      <c r="P448" s="224"/>
      <c r="Q448" s="224"/>
      <c r="R448" s="224"/>
      <c r="S448" s="223"/>
      <c r="T448" s="223"/>
      <c r="U448" s="223"/>
      <c r="V448" s="223"/>
      <c r="W448" s="223"/>
      <c r="X448" s="223"/>
      <c r="Y448" s="223"/>
      <c r="Z448" s="223"/>
      <c r="AA448" s="223"/>
    </row>
    <row r="449" spans="1:27" s="233" customFormat="1" ht="57" customHeight="1" x14ac:dyDescent="0.45">
      <c r="A449" s="253"/>
      <c r="B449" s="292" t="s">
        <v>328</v>
      </c>
      <c r="C449" s="401" t="s">
        <v>385</v>
      </c>
      <c r="D449" s="453"/>
      <c r="E449" s="453"/>
      <c r="F449" s="453"/>
      <c r="G449" s="453"/>
      <c r="H449" s="453"/>
      <c r="I449" s="453"/>
      <c r="J449" s="453"/>
      <c r="K449" s="453"/>
      <c r="L449" s="453"/>
      <c r="M449" s="453"/>
      <c r="N449" s="453"/>
      <c r="O449" s="453"/>
      <c r="P449" s="453"/>
      <c r="Q449" s="453"/>
      <c r="R449" s="453"/>
      <c r="S449" s="453"/>
      <c r="T449" s="453"/>
      <c r="U449" s="453"/>
      <c r="V449" s="453"/>
      <c r="W449" s="453"/>
      <c r="X449" s="453"/>
      <c r="Y449" s="403"/>
      <c r="Z449" s="403"/>
      <c r="AA449" s="404"/>
    </row>
    <row r="450" spans="1:27" s="233" customFormat="1" ht="36" customHeight="1" x14ac:dyDescent="0.45">
      <c r="A450" s="253"/>
      <c r="B450" s="300" t="s">
        <v>354</v>
      </c>
      <c r="C450" s="437" t="s">
        <v>384</v>
      </c>
      <c r="D450" s="421"/>
      <c r="E450" s="421"/>
      <c r="F450" s="421"/>
      <c r="G450" s="421"/>
      <c r="H450" s="421"/>
      <c r="I450" s="421"/>
      <c r="J450" s="421"/>
      <c r="K450" s="421"/>
      <c r="L450" s="421"/>
      <c r="M450" s="421"/>
      <c r="N450" s="421"/>
      <c r="O450" s="421"/>
      <c r="P450" s="421"/>
      <c r="Q450" s="421"/>
      <c r="R450" s="421"/>
      <c r="S450" s="421"/>
      <c r="T450" s="421"/>
      <c r="U450" s="421"/>
      <c r="V450" s="421"/>
      <c r="W450" s="421"/>
      <c r="X450" s="421"/>
      <c r="Y450" s="412"/>
      <c r="Z450" s="412"/>
      <c r="AA450" s="413"/>
    </row>
    <row r="451" spans="1:27" s="233" customFormat="1" ht="36" customHeight="1" x14ac:dyDescent="0.45">
      <c r="A451" s="253"/>
      <c r="B451" s="293" t="s">
        <v>353</v>
      </c>
      <c r="C451" s="417" t="s">
        <v>383</v>
      </c>
      <c r="D451" s="421"/>
      <c r="E451" s="421"/>
      <c r="F451" s="421"/>
      <c r="G451" s="421"/>
      <c r="H451" s="421"/>
      <c r="I451" s="421"/>
      <c r="J451" s="421"/>
      <c r="K451" s="421"/>
      <c r="L451" s="421"/>
      <c r="M451" s="421"/>
      <c r="N451" s="421"/>
      <c r="O451" s="421"/>
      <c r="P451" s="421"/>
      <c r="Q451" s="421"/>
      <c r="R451" s="421"/>
      <c r="S451" s="421"/>
      <c r="T451" s="421"/>
      <c r="U451" s="421"/>
      <c r="V451" s="421"/>
      <c r="W451" s="421"/>
      <c r="X451" s="421"/>
      <c r="Y451" s="412"/>
      <c r="Z451" s="412"/>
      <c r="AA451" s="413"/>
    </row>
    <row r="452" spans="1:27" s="233" customFormat="1" ht="40.5" customHeight="1" x14ac:dyDescent="0.45">
      <c r="A452" s="253"/>
      <c r="B452" s="300" t="s">
        <v>352</v>
      </c>
      <c r="C452" s="437" t="s">
        <v>382</v>
      </c>
      <c r="D452" s="421"/>
      <c r="E452" s="421"/>
      <c r="F452" s="421"/>
      <c r="G452" s="421"/>
      <c r="H452" s="421"/>
      <c r="I452" s="421"/>
      <c r="J452" s="421"/>
      <c r="K452" s="421"/>
      <c r="L452" s="421"/>
      <c r="M452" s="421"/>
      <c r="N452" s="421"/>
      <c r="O452" s="421"/>
      <c r="P452" s="421"/>
      <c r="Q452" s="421"/>
      <c r="R452" s="421"/>
      <c r="S452" s="421"/>
      <c r="T452" s="421"/>
      <c r="U452" s="421"/>
      <c r="V452" s="421"/>
      <c r="W452" s="421"/>
      <c r="X452" s="421"/>
      <c r="Y452" s="412"/>
      <c r="Z452" s="412"/>
      <c r="AA452" s="413"/>
    </row>
    <row r="453" spans="1:27" s="233" customFormat="1" ht="40.5" customHeight="1" x14ac:dyDescent="0.45">
      <c r="A453" s="253"/>
      <c r="B453" s="300" t="s">
        <v>351</v>
      </c>
      <c r="C453" s="437" t="s">
        <v>381</v>
      </c>
      <c r="D453" s="421"/>
      <c r="E453" s="421"/>
      <c r="F453" s="421"/>
      <c r="G453" s="421"/>
      <c r="H453" s="421"/>
      <c r="I453" s="421"/>
      <c r="J453" s="421"/>
      <c r="K453" s="421"/>
      <c r="L453" s="421"/>
      <c r="M453" s="421"/>
      <c r="N453" s="421"/>
      <c r="O453" s="421"/>
      <c r="P453" s="421"/>
      <c r="Q453" s="421"/>
      <c r="R453" s="421"/>
      <c r="S453" s="421"/>
      <c r="T453" s="421"/>
      <c r="U453" s="421"/>
      <c r="V453" s="421"/>
      <c r="W453" s="421"/>
      <c r="X453" s="421"/>
      <c r="Y453" s="412"/>
      <c r="Z453" s="412"/>
      <c r="AA453" s="413"/>
    </row>
    <row r="454" spans="1:27" s="233" customFormat="1" ht="40.5" customHeight="1" thickBot="1" x14ac:dyDescent="0.5">
      <c r="A454" s="253"/>
      <c r="B454" s="297" t="s">
        <v>380</v>
      </c>
      <c r="C454" s="476" t="s">
        <v>379</v>
      </c>
      <c r="D454" s="448"/>
      <c r="E454" s="448"/>
      <c r="F454" s="448"/>
      <c r="G454" s="448"/>
      <c r="H454" s="448"/>
      <c r="I454" s="448"/>
      <c r="J454" s="448"/>
      <c r="K454" s="448"/>
      <c r="L454" s="448"/>
      <c r="M454" s="448"/>
      <c r="N454" s="448"/>
      <c r="O454" s="448"/>
      <c r="P454" s="448"/>
      <c r="Q454" s="448"/>
      <c r="R454" s="448"/>
      <c r="S454" s="448"/>
      <c r="T454" s="448"/>
      <c r="U454" s="448"/>
      <c r="V454" s="448"/>
      <c r="W454" s="448"/>
      <c r="X454" s="448"/>
      <c r="Y454" s="414"/>
      <c r="Z454" s="414"/>
      <c r="AA454" s="415"/>
    </row>
    <row r="455" spans="1:27" s="309" customFormat="1" ht="20.25" customHeight="1" x14ac:dyDescent="0.45">
      <c r="A455" s="224" t="s">
        <v>947</v>
      </c>
      <c r="B455" s="224"/>
      <c r="C455" s="373"/>
      <c r="D455" s="373"/>
      <c r="E455" s="373"/>
      <c r="F455" s="373"/>
      <c r="G455" s="373"/>
      <c r="H455" s="373"/>
      <c r="I455" s="373"/>
      <c r="J455" s="224"/>
      <c r="K455" s="224"/>
      <c r="L455" s="224"/>
      <c r="M455" s="224"/>
      <c r="N455" s="224"/>
      <c r="O455" s="224"/>
      <c r="P455" s="224"/>
      <c r="Q455" s="224"/>
      <c r="R455" s="224"/>
      <c r="S455" s="223"/>
      <c r="T455" s="223"/>
      <c r="U455" s="223"/>
      <c r="V455" s="223"/>
      <c r="W455" s="223"/>
      <c r="X455" s="223"/>
      <c r="Y455" s="371"/>
      <c r="Z455" s="371"/>
      <c r="AA455" s="371"/>
    </row>
    <row r="456" spans="1:27" s="233" customFormat="1" ht="20.25" customHeight="1" thickBot="1" x14ac:dyDescent="0.5">
      <c r="B456" s="224" t="s">
        <v>378</v>
      </c>
      <c r="C456" s="257"/>
      <c r="D456" s="257"/>
      <c r="E456" s="257"/>
      <c r="F456" s="257"/>
      <c r="G456" s="257"/>
      <c r="H456" s="257"/>
      <c r="I456" s="257"/>
      <c r="J456" s="224"/>
      <c r="K456" s="224"/>
      <c r="L456" s="224"/>
      <c r="M456" s="224"/>
      <c r="N456" s="224"/>
      <c r="O456" s="224"/>
      <c r="P456" s="224"/>
      <c r="Q456" s="224"/>
      <c r="R456" s="224"/>
      <c r="S456" s="223"/>
      <c r="T456" s="223"/>
      <c r="U456" s="223"/>
      <c r="V456" s="223"/>
      <c r="W456" s="223"/>
      <c r="X456" s="223"/>
      <c r="Y456" s="266"/>
      <c r="Z456" s="266"/>
      <c r="AA456" s="266"/>
    </row>
    <row r="457" spans="1:27" s="233" customFormat="1" ht="88.5" customHeight="1" x14ac:dyDescent="0.45">
      <c r="A457" s="256"/>
      <c r="B457" s="299" t="s">
        <v>328</v>
      </c>
      <c r="C457" s="475" t="s">
        <v>881</v>
      </c>
      <c r="D457" s="453"/>
      <c r="E457" s="453"/>
      <c r="F457" s="453"/>
      <c r="G457" s="453"/>
      <c r="H457" s="453"/>
      <c r="I457" s="453"/>
      <c r="J457" s="453"/>
      <c r="K457" s="453"/>
      <c r="L457" s="453"/>
      <c r="M457" s="453"/>
      <c r="N457" s="453"/>
      <c r="O457" s="453"/>
      <c r="P457" s="453"/>
      <c r="Q457" s="453"/>
      <c r="R457" s="453"/>
      <c r="S457" s="453"/>
      <c r="T457" s="453"/>
      <c r="U457" s="453"/>
      <c r="V457" s="453"/>
      <c r="W457" s="453"/>
      <c r="X457" s="453"/>
      <c r="Y457" s="403"/>
      <c r="Z457" s="403"/>
      <c r="AA457" s="404"/>
    </row>
    <row r="458" spans="1:27" s="233" customFormat="1" ht="60.75" customHeight="1" x14ac:dyDescent="0.45">
      <c r="A458" s="256"/>
      <c r="B458" s="300" t="s">
        <v>354</v>
      </c>
      <c r="C458" s="437" t="s">
        <v>882</v>
      </c>
      <c r="D458" s="437"/>
      <c r="E458" s="437"/>
      <c r="F458" s="437"/>
      <c r="G458" s="437"/>
      <c r="H458" s="437"/>
      <c r="I458" s="437"/>
      <c r="J458" s="437"/>
      <c r="K458" s="437"/>
      <c r="L458" s="437"/>
      <c r="M458" s="437"/>
      <c r="N458" s="437"/>
      <c r="O458" s="437"/>
      <c r="P458" s="437"/>
      <c r="Q458" s="437"/>
      <c r="R458" s="437"/>
      <c r="S458" s="437"/>
      <c r="T458" s="437"/>
      <c r="U458" s="437"/>
      <c r="V458" s="437"/>
      <c r="W458" s="437"/>
      <c r="X458" s="437"/>
      <c r="Y458" s="412"/>
      <c r="Z458" s="412"/>
      <c r="AA458" s="413"/>
    </row>
    <row r="459" spans="1:27" s="233" customFormat="1" ht="43.5" customHeight="1" x14ac:dyDescent="0.45">
      <c r="A459" s="256"/>
      <c r="B459" s="300" t="s">
        <v>377</v>
      </c>
      <c r="C459" s="437" t="s">
        <v>376</v>
      </c>
      <c r="D459" s="437"/>
      <c r="E459" s="437"/>
      <c r="F459" s="437"/>
      <c r="G459" s="437"/>
      <c r="H459" s="437"/>
      <c r="I459" s="437"/>
      <c r="J459" s="437"/>
      <c r="K459" s="437"/>
      <c r="L459" s="437"/>
      <c r="M459" s="437"/>
      <c r="N459" s="437"/>
      <c r="O459" s="437"/>
      <c r="P459" s="437"/>
      <c r="Q459" s="437"/>
      <c r="R459" s="437"/>
      <c r="S459" s="437"/>
      <c r="T459" s="437"/>
      <c r="U459" s="437"/>
      <c r="V459" s="437"/>
      <c r="W459" s="437"/>
      <c r="X459" s="437"/>
      <c r="Y459" s="412"/>
      <c r="Z459" s="412"/>
      <c r="AA459" s="413"/>
    </row>
    <row r="460" spans="1:27" s="233" customFormat="1" ht="43.5" customHeight="1" thickBot="1" x14ac:dyDescent="0.5">
      <c r="A460" s="256"/>
      <c r="B460" s="297" t="s">
        <v>375</v>
      </c>
      <c r="C460" s="476" t="s">
        <v>374</v>
      </c>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14"/>
      <c r="Z460" s="414"/>
      <c r="AA460" s="415"/>
    </row>
    <row r="461" spans="1:27" s="233" customFormat="1" ht="20.25" customHeight="1" thickBot="1" x14ac:dyDescent="0.5">
      <c r="B461" s="224" t="s">
        <v>373</v>
      </c>
      <c r="C461" s="257"/>
      <c r="D461" s="257"/>
      <c r="E461" s="257"/>
      <c r="F461" s="257"/>
      <c r="G461" s="257"/>
      <c r="H461" s="257"/>
      <c r="I461" s="257"/>
      <c r="J461" s="224"/>
      <c r="K461" s="224"/>
      <c r="L461" s="224"/>
      <c r="M461" s="224"/>
      <c r="N461" s="224"/>
      <c r="O461" s="224"/>
      <c r="P461" s="224"/>
      <c r="Q461" s="224"/>
      <c r="R461" s="224"/>
      <c r="S461" s="223"/>
      <c r="T461" s="223"/>
      <c r="U461" s="223"/>
      <c r="V461" s="223"/>
      <c r="W461" s="223"/>
      <c r="X461" s="223"/>
      <c r="Y461" s="266"/>
      <c r="Z461" s="266"/>
      <c r="AA461" s="266"/>
    </row>
    <row r="462" spans="1:27" s="233" customFormat="1" ht="57.6" customHeight="1" thickBot="1" x14ac:dyDescent="0.5">
      <c r="A462" s="256"/>
      <c r="B462" s="298" t="s">
        <v>328</v>
      </c>
      <c r="C462" s="526" t="s">
        <v>883</v>
      </c>
      <c r="D462" s="527"/>
      <c r="E462" s="527"/>
      <c r="F462" s="527"/>
      <c r="G462" s="527"/>
      <c r="H462" s="527"/>
      <c r="I462" s="527"/>
      <c r="J462" s="527"/>
      <c r="K462" s="527"/>
      <c r="L462" s="527"/>
      <c r="M462" s="527"/>
      <c r="N462" s="527"/>
      <c r="O462" s="527"/>
      <c r="P462" s="527"/>
      <c r="Q462" s="527"/>
      <c r="R462" s="527"/>
      <c r="S462" s="527"/>
      <c r="T462" s="527"/>
      <c r="U462" s="527"/>
      <c r="V462" s="527"/>
      <c r="W462" s="527"/>
      <c r="X462" s="528"/>
      <c r="Y462" s="399"/>
      <c r="Z462" s="399"/>
      <c r="AA462" s="400"/>
    </row>
    <row r="463" spans="1:27" s="233" customFormat="1" ht="20.25" customHeight="1" x14ac:dyDescent="0.45">
      <c r="A463" s="224" t="s">
        <v>948</v>
      </c>
      <c r="B463" s="224"/>
      <c r="C463" s="257"/>
      <c r="D463" s="257"/>
      <c r="E463" s="257"/>
      <c r="F463" s="257"/>
      <c r="G463" s="257"/>
      <c r="H463" s="257"/>
      <c r="I463" s="257"/>
      <c r="J463" s="224"/>
      <c r="K463" s="224"/>
      <c r="L463" s="224"/>
      <c r="M463" s="224"/>
      <c r="N463" s="224"/>
      <c r="O463" s="224"/>
      <c r="P463" s="224"/>
      <c r="Q463" s="224"/>
      <c r="R463" s="224"/>
      <c r="S463" s="223"/>
      <c r="T463" s="223"/>
      <c r="U463" s="223"/>
      <c r="V463" s="223"/>
      <c r="W463" s="223"/>
      <c r="X463" s="223"/>
      <c r="Y463" s="266"/>
      <c r="Z463" s="266"/>
      <c r="AA463" s="266"/>
    </row>
    <row r="464" spans="1:27" s="233" customFormat="1" ht="20.25" customHeight="1" thickBot="1" x14ac:dyDescent="0.5">
      <c r="B464" s="224" t="s">
        <v>372</v>
      </c>
      <c r="C464" s="257"/>
      <c r="D464" s="257"/>
      <c r="E464" s="257"/>
      <c r="F464" s="257"/>
      <c r="G464" s="257"/>
      <c r="H464" s="257"/>
      <c r="I464" s="257"/>
      <c r="J464" s="224"/>
      <c r="K464" s="224"/>
      <c r="L464" s="224"/>
      <c r="M464" s="224"/>
      <c r="N464" s="224"/>
      <c r="O464" s="224"/>
      <c r="P464" s="224"/>
      <c r="Q464" s="224"/>
      <c r="R464" s="224"/>
      <c r="S464" s="223"/>
      <c r="T464" s="223"/>
      <c r="U464" s="223"/>
      <c r="V464" s="223"/>
      <c r="W464" s="223"/>
      <c r="X464" s="223"/>
      <c r="Y464" s="266"/>
      <c r="Z464" s="266"/>
      <c r="AA464" s="266"/>
    </row>
    <row r="465" spans="1:27" s="233" customFormat="1" ht="87.75" customHeight="1" x14ac:dyDescent="0.45">
      <c r="A465" s="256"/>
      <c r="B465" s="299" t="s">
        <v>328</v>
      </c>
      <c r="C465" s="475" t="s">
        <v>884</v>
      </c>
      <c r="D465" s="453"/>
      <c r="E465" s="453"/>
      <c r="F465" s="453"/>
      <c r="G465" s="453"/>
      <c r="H465" s="453"/>
      <c r="I465" s="453"/>
      <c r="J465" s="453"/>
      <c r="K465" s="453"/>
      <c r="L465" s="453"/>
      <c r="M465" s="453"/>
      <c r="N465" s="453"/>
      <c r="O465" s="453"/>
      <c r="P465" s="453"/>
      <c r="Q465" s="453"/>
      <c r="R465" s="453"/>
      <c r="S465" s="453"/>
      <c r="T465" s="453"/>
      <c r="U465" s="453"/>
      <c r="V465" s="453"/>
      <c r="W465" s="453"/>
      <c r="X465" s="453"/>
      <c r="Y465" s="403"/>
      <c r="Z465" s="403"/>
      <c r="AA465" s="404"/>
    </row>
    <row r="466" spans="1:27" s="233" customFormat="1" ht="87.75" customHeight="1" x14ac:dyDescent="0.45">
      <c r="A466" s="256"/>
      <c r="B466" s="300" t="s">
        <v>354</v>
      </c>
      <c r="C466" s="437" t="s">
        <v>371</v>
      </c>
      <c r="D466" s="421"/>
      <c r="E466" s="421"/>
      <c r="F466" s="421"/>
      <c r="G466" s="421"/>
      <c r="H466" s="421"/>
      <c r="I466" s="421"/>
      <c r="J466" s="421"/>
      <c r="K466" s="421"/>
      <c r="L466" s="421"/>
      <c r="M466" s="421"/>
      <c r="N466" s="421"/>
      <c r="O466" s="421"/>
      <c r="P466" s="421"/>
      <c r="Q466" s="421"/>
      <c r="R466" s="421"/>
      <c r="S466" s="421"/>
      <c r="T466" s="421"/>
      <c r="U466" s="421"/>
      <c r="V466" s="421"/>
      <c r="W466" s="421"/>
      <c r="X466" s="421"/>
      <c r="Y466" s="412"/>
      <c r="Z466" s="412"/>
      <c r="AA466" s="413"/>
    </row>
    <row r="467" spans="1:27" s="233" customFormat="1" ht="40.5" customHeight="1" thickBot="1" x14ac:dyDescent="0.5">
      <c r="A467" s="256"/>
      <c r="B467" s="297" t="s">
        <v>353</v>
      </c>
      <c r="C467" s="476" t="s">
        <v>370</v>
      </c>
      <c r="D467" s="448"/>
      <c r="E467" s="448"/>
      <c r="F467" s="448"/>
      <c r="G467" s="448"/>
      <c r="H467" s="448"/>
      <c r="I467" s="448"/>
      <c r="J467" s="448"/>
      <c r="K467" s="448"/>
      <c r="L467" s="448"/>
      <c r="M467" s="448"/>
      <c r="N467" s="448"/>
      <c r="O467" s="448"/>
      <c r="P467" s="448"/>
      <c r="Q467" s="448"/>
      <c r="R467" s="448"/>
      <c r="S467" s="448"/>
      <c r="T467" s="448"/>
      <c r="U467" s="448"/>
      <c r="V467" s="448"/>
      <c r="W467" s="448"/>
      <c r="X467" s="448"/>
      <c r="Y467" s="414"/>
      <c r="Z467" s="414"/>
      <c r="AA467" s="415"/>
    </row>
    <row r="468" spans="1:27" s="233" customFormat="1" ht="20.25" customHeight="1" thickBot="1" x14ac:dyDescent="0.5">
      <c r="B468" s="224" t="s">
        <v>369</v>
      </c>
      <c r="C468" s="257"/>
      <c r="D468" s="257"/>
      <c r="E468" s="257"/>
      <c r="F468" s="257"/>
      <c r="G468" s="257"/>
      <c r="H468" s="257"/>
      <c r="I468" s="257"/>
      <c r="J468" s="224"/>
      <c r="K468" s="224"/>
      <c r="L468" s="224"/>
      <c r="M468" s="224"/>
      <c r="N468" s="224"/>
      <c r="O468" s="224"/>
      <c r="P468" s="224"/>
      <c r="Q468" s="224"/>
      <c r="R468" s="224"/>
      <c r="S468" s="223"/>
      <c r="T468" s="223"/>
      <c r="U468" s="223"/>
      <c r="V468" s="223"/>
      <c r="W468" s="223"/>
      <c r="X468" s="223"/>
      <c r="Y468" s="266"/>
      <c r="Z468" s="266"/>
      <c r="AA468" s="266"/>
    </row>
    <row r="469" spans="1:27" s="233" customFormat="1" ht="159" customHeight="1" thickBot="1" x14ac:dyDescent="0.5">
      <c r="A469" s="256"/>
      <c r="B469" s="298" t="s">
        <v>328</v>
      </c>
      <c r="C469" s="526" t="s">
        <v>886</v>
      </c>
      <c r="D469" s="527"/>
      <c r="E469" s="527"/>
      <c r="F469" s="527"/>
      <c r="G469" s="527"/>
      <c r="H469" s="527"/>
      <c r="I469" s="527"/>
      <c r="J469" s="527"/>
      <c r="K469" s="527"/>
      <c r="L469" s="527"/>
      <c r="M469" s="527"/>
      <c r="N469" s="527"/>
      <c r="O469" s="527"/>
      <c r="P469" s="527"/>
      <c r="Q469" s="527"/>
      <c r="R469" s="527"/>
      <c r="S469" s="527"/>
      <c r="T469" s="527"/>
      <c r="U469" s="527"/>
      <c r="V469" s="527"/>
      <c r="W469" s="527"/>
      <c r="X469" s="528"/>
      <c r="Y469" s="399"/>
      <c r="Z469" s="399"/>
      <c r="AA469" s="400"/>
    </row>
    <row r="470" spans="1:27" s="233" customFormat="1" ht="20.25" customHeight="1" thickBot="1" x14ac:dyDescent="0.5">
      <c r="B470" s="224" t="s">
        <v>885</v>
      </c>
      <c r="C470" s="257"/>
      <c r="D470" s="257"/>
      <c r="E470" s="257"/>
      <c r="F470" s="257"/>
      <c r="G470" s="257"/>
      <c r="H470" s="257"/>
      <c r="I470" s="257"/>
      <c r="J470" s="224"/>
      <c r="K470" s="224"/>
      <c r="L470" s="224"/>
      <c r="M470" s="224"/>
      <c r="N470" s="224"/>
      <c r="O470" s="224"/>
      <c r="P470" s="224"/>
      <c r="Q470" s="224"/>
      <c r="R470" s="224"/>
      <c r="S470" s="223"/>
      <c r="T470" s="223"/>
      <c r="U470" s="223"/>
      <c r="V470" s="223"/>
      <c r="W470" s="223"/>
      <c r="X470" s="223"/>
      <c r="Y470" s="266"/>
      <c r="Z470" s="266"/>
      <c r="AA470" s="266"/>
    </row>
    <row r="471" spans="1:27" s="233" customFormat="1" ht="48" customHeight="1" thickBot="1" x14ac:dyDescent="0.5">
      <c r="A471" s="256"/>
      <c r="B471" s="298" t="s">
        <v>328</v>
      </c>
      <c r="C471" s="526" t="s">
        <v>887</v>
      </c>
      <c r="D471" s="527"/>
      <c r="E471" s="527"/>
      <c r="F471" s="527"/>
      <c r="G471" s="527"/>
      <c r="H471" s="527"/>
      <c r="I471" s="527"/>
      <c r="J471" s="527"/>
      <c r="K471" s="527"/>
      <c r="L471" s="527"/>
      <c r="M471" s="527"/>
      <c r="N471" s="527"/>
      <c r="O471" s="527"/>
      <c r="P471" s="527"/>
      <c r="Q471" s="527"/>
      <c r="R471" s="527"/>
      <c r="S471" s="527"/>
      <c r="T471" s="527"/>
      <c r="U471" s="527"/>
      <c r="V471" s="527"/>
      <c r="W471" s="527"/>
      <c r="X471" s="528"/>
      <c r="Y471" s="399"/>
      <c r="Z471" s="399"/>
      <c r="AA471" s="400"/>
    </row>
    <row r="472" spans="1:27" s="233" customFormat="1" ht="20.25" customHeight="1" thickBot="1" x14ac:dyDescent="0.5">
      <c r="A472" s="251" t="s">
        <v>949</v>
      </c>
      <c r="B472" s="251"/>
      <c r="C472" s="258"/>
      <c r="D472" s="258"/>
      <c r="E472" s="258"/>
      <c r="F472" s="258"/>
      <c r="G472" s="258"/>
      <c r="H472" s="258"/>
      <c r="I472" s="258"/>
      <c r="J472" s="251"/>
      <c r="K472" s="251"/>
      <c r="L472" s="251"/>
      <c r="M472" s="251"/>
      <c r="N472" s="251"/>
      <c r="O472" s="251"/>
      <c r="P472" s="251"/>
      <c r="Q472" s="251"/>
      <c r="R472" s="251"/>
      <c r="S472" s="259"/>
      <c r="T472" s="259"/>
      <c r="U472" s="259"/>
      <c r="V472" s="259"/>
      <c r="W472" s="259"/>
      <c r="X472" s="259"/>
      <c r="Y472" s="259"/>
      <c r="Z472" s="259"/>
      <c r="AA472" s="259"/>
    </row>
    <row r="473" spans="1:27" s="233" customFormat="1" ht="64.5" customHeight="1" x14ac:dyDescent="0.45">
      <c r="A473" s="253"/>
      <c r="B473" s="292" t="s">
        <v>328</v>
      </c>
      <c r="C473" s="401" t="s">
        <v>888</v>
      </c>
      <c r="D473" s="453"/>
      <c r="E473" s="453"/>
      <c r="F473" s="453"/>
      <c r="G473" s="453"/>
      <c r="H473" s="453"/>
      <c r="I473" s="453"/>
      <c r="J473" s="453"/>
      <c r="K473" s="453"/>
      <c r="L473" s="453"/>
      <c r="M473" s="453"/>
      <c r="N473" s="453"/>
      <c r="O473" s="453"/>
      <c r="P473" s="453"/>
      <c r="Q473" s="453"/>
      <c r="R473" s="453"/>
      <c r="S473" s="453"/>
      <c r="T473" s="453"/>
      <c r="U473" s="453"/>
      <c r="V473" s="453"/>
      <c r="W473" s="453"/>
      <c r="X473" s="453"/>
      <c r="Y473" s="403"/>
      <c r="Z473" s="403"/>
      <c r="AA473" s="404"/>
    </row>
    <row r="474" spans="1:27" s="233" customFormat="1" ht="51" customHeight="1" x14ac:dyDescent="0.45">
      <c r="A474" s="253"/>
      <c r="B474" s="300" t="s">
        <v>354</v>
      </c>
      <c r="C474" s="437" t="s">
        <v>368</v>
      </c>
      <c r="D474" s="421"/>
      <c r="E474" s="421"/>
      <c r="F474" s="421"/>
      <c r="G474" s="421"/>
      <c r="H474" s="421"/>
      <c r="I474" s="421"/>
      <c r="J474" s="421"/>
      <c r="K474" s="421"/>
      <c r="L474" s="421"/>
      <c r="M474" s="421"/>
      <c r="N474" s="421"/>
      <c r="O474" s="421"/>
      <c r="P474" s="421"/>
      <c r="Q474" s="421"/>
      <c r="R474" s="421"/>
      <c r="S474" s="421"/>
      <c r="T474" s="421"/>
      <c r="U474" s="421"/>
      <c r="V474" s="421"/>
      <c r="W474" s="421"/>
      <c r="X474" s="421"/>
      <c r="Y474" s="412"/>
      <c r="Z474" s="412"/>
      <c r="AA474" s="413"/>
    </row>
    <row r="475" spans="1:27" s="233" customFormat="1" ht="36" customHeight="1" x14ac:dyDescent="0.45">
      <c r="A475" s="253"/>
      <c r="B475" s="293" t="s">
        <v>353</v>
      </c>
      <c r="C475" s="417" t="s">
        <v>367</v>
      </c>
      <c r="D475" s="421"/>
      <c r="E475" s="421"/>
      <c r="F475" s="421"/>
      <c r="G475" s="421"/>
      <c r="H475" s="421"/>
      <c r="I475" s="421"/>
      <c r="J475" s="421"/>
      <c r="K475" s="421"/>
      <c r="L475" s="421"/>
      <c r="M475" s="421"/>
      <c r="N475" s="421"/>
      <c r="O475" s="421"/>
      <c r="P475" s="421"/>
      <c r="Q475" s="421"/>
      <c r="R475" s="421"/>
      <c r="S475" s="421"/>
      <c r="T475" s="421"/>
      <c r="U475" s="421"/>
      <c r="V475" s="421"/>
      <c r="W475" s="421"/>
      <c r="X475" s="421"/>
      <c r="Y475" s="412"/>
      <c r="Z475" s="412"/>
      <c r="AA475" s="413"/>
    </row>
    <row r="476" spans="1:27" s="233" customFormat="1" ht="36" customHeight="1" thickBot="1" x14ac:dyDescent="0.5">
      <c r="A476" s="253"/>
      <c r="B476" s="297" t="s">
        <v>352</v>
      </c>
      <c r="C476" s="476" t="s">
        <v>366</v>
      </c>
      <c r="D476" s="448"/>
      <c r="E476" s="448"/>
      <c r="F476" s="448"/>
      <c r="G476" s="448"/>
      <c r="H476" s="448"/>
      <c r="I476" s="448"/>
      <c r="J476" s="448"/>
      <c r="K476" s="448"/>
      <c r="L476" s="448"/>
      <c r="M476" s="448"/>
      <c r="N476" s="448"/>
      <c r="O476" s="448"/>
      <c r="P476" s="448"/>
      <c r="Q476" s="448"/>
      <c r="R476" s="448"/>
      <c r="S476" s="448"/>
      <c r="T476" s="448"/>
      <c r="U476" s="448"/>
      <c r="V476" s="448"/>
      <c r="W476" s="448"/>
      <c r="X476" s="448"/>
      <c r="Y476" s="414"/>
      <c r="Z476" s="414"/>
      <c r="AA476" s="415"/>
    </row>
    <row r="477" spans="1:27" s="233" customFormat="1" ht="20.25" customHeight="1" x14ac:dyDescent="0.45">
      <c r="A477" s="256" t="s">
        <v>950</v>
      </c>
      <c r="B477" s="232"/>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45"/>
      <c r="Z477" s="245"/>
      <c r="AA477" s="245"/>
    </row>
    <row r="478" spans="1:27" s="309" customFormat="1" ht="20.25" customHeight="1" thickBot="1" x14ac:dyDescent="0.5">
      <c r="A478" s="256"/>
      <c r="B478" s="224" t="s">
        <v>889</v>
      </c>
      <c r="C478" s="372"/>
      <c r="D478" s="372"/>
      <c r="E478" s="372"/>
      <c r="F478" s="372"/>
      <c r="G478" s="372"/>
      <c r="H478" s="372"/>
      <c r="I478" s="372"/>
      <c r="J478" s="372"/>
      <c r="K478" s="372"/>
      <c r="L478" s="372"/>
      <c r="M478" s="372"/>
      <c r="N478" s="372"/>
      <c r="O478" s="372"/>
      <c r="P478" s="372"/>
      <c r="Q478" s="372"/>
      <c r="R478" s="372"/>
      <c r="S478" s="372"/>
      <c r="T478" s="372"/>
      <c r="U478" s="372"/>
      <c r="V478" s="372"/>
      <c r="W478" s="372"/>
      <c r="X478" s="372"/>
      <c r="Y478" s="371"/>
      <c r="Z478" s="371"/>
      <c r="AA478" s="371"/>
    </row>
    <row r="479" spans="1:27" s="233" customFormat="1" ht="53.25" customHeight="1" x14ac:dyDescent="0.45">
      <c r="A479" s="256"/>
      <c r="B479" s="299" t="s">
        <v>365</v>
      </c>
      <c r="C479" s="475" t="s">
        <v>364</v>
      </c>
      <c r="D479" s="475"/>
      <c r="E479" s="475"/>
      <c r="F479" s="475"/>
      <c r="G479" s="475"/>
      <c r="H479" s="475"/>
      <c r="I479" s="475"/>
      <c r="J479" s="475"/>
      <c r="K479" s="475"/>
      <c r="L479" s="475"/>
      <c r="M479" s="475"/>
      <c r="N479" s="475"/>
      <c r="O479" s="475"/>
      <c r="P479" s="475"/>
      <c r="Q479" s="475"/>
      <c r="R479" s="475"/>
      <c r="S479" s="475"/>
      <c r="T479" s="475"/>
      <c r="U479" s="475"/>
      <c r="V479" s="475"/>
      <c r="W479" s="475"/>
      <c r="X479" s="475"/>
      <c r="Y479" s="403"/>
      <c r="Z479" s="403"/>
      <c r="AA479" s="404"/>
    </row>
    <row r="480" spans="1:27" s="233" customFormat="1" ht="53.25" customHeight="1" thickBot="1" x14ac:dyDescent="0.5">
      <c r="A480" s="256"/>
      <c r="B480" s="297" t="s">
        <v>342</v>
      </c>
      <c r="C480" s="476" t="s">
        <v>363</v>
      </c>
      <c r="D480" s="476"/>
      <c r="E480" s="476"/>
      <c r="F480" s="476"/>
      <c r="G480" s="476"/>
      <c r="H480" s="476"/>
      <c r="I480" s="476"/>
      <c r="J480" s="476"/>
      <c r="K480" s="476"/>
      <c r="L480" s="476"/>
      <c r="M480" s="476"/>
      <c r="N480" s="476"/>
      <c r="O480" s="476"/>
      <c r="P480" s="476"/>
      <c r="Q480" s="476"/>
      <c r="R480" s="476"/>
      <c r="S480" s="476"/>
      <c r="T480" s="476"/>
      <c r="U480" s="476"/>
      <c r="V480" s="476"/>
      <c r="W480" s="476"/>
      <c r="X480" s="476"/>
      <c r="Y480" s="414"/>
      <c r="Z480" s="414"/>
      <c r="AA480" s="415"/>
    </row>
    <row r="481" spans="1:27" s="309" customFormat="1" ht="20.25" customHeight="1" thickBot="1" x14ac:dyDescent="0.5">
      <c r="A481" s="256"/>
      <c r="B481" s="224" t="s">
        <v>890</v>
      </c>
      <c r="C481" s="372"/>
      <c r="D481" s="372"/>
      <c r="E481" s="372"/>
      <c r="F481" s="372"/>
      <c r="G481" s="372"/>
      <c r="H481" s="372"/>
      <c r="I481" s="372"/>
      <c r="J481" s="372"/>
      <c r="K481" s="372"/>
      <c r="L481" s="372"/>
      <c r="M481" s="372"/>
      <c r="N481" s="372"/>
      <c r="O481" s="372"/>
      <c r="P481" s="372"/>
      <c r="Q481" s="372"/>
      <c r="R481" s="372"/>
      <c r="S481" s="372"/>
      <c r="T481" s="372"/>
      <c r="U481" s="372"/>
      <c r="V481" s="372"/>
      <c r="W481" s="372"/>
      <c r="X481" s="372"/>
      <c r="Y481" s="371"/>
      <c r="Z481" s="371"/>
      <c r="AA481" s="371"/>
    </row>
    <row r="482" spans="1:27" s="309" customFormat="1" ht="53.25" customHeight="1" x14ac:dyDescent="0.45">
      <c r="A482" s="256"/>
      <c r="B482" s="299" t="s">
        <v>365</v>
      </c>
      <c r="C482" s="475" t="s">
        <v>891</v>
      </c>
      <c r="D482" s="475"/>
      <c r="E482" s="475"/>
      <c r="F482" s="475"/>
      <c r="G482" s="475"/>
      <c r="H482" s="475"/>
      <c r="I482" s="475"/>
      <c r="J482" s="475"/>
      <c r="K482" s="475"/>
      <c r="L482" s="475"/>
      <c r="M482" s="475"/>
      <c r="N482" s="475"/>
      <c r="O482" s="475"/>
      <c r="P482" s="475"/>
      <c r="Q482" s="475"/>
      <c r="R482" s="475"/>
      <c r="S482" s="475"/>
      <c r="T482" s="475"/>
      <c r="U482" s="475"/>
      <c r="V482" s="475"/>
      <c r="W482" s="475"/>
      <c r="X482" s="475"/>
      <c r="Y482" s="403"/>
      <c r="Z482" s="403"/>
      <c r="AA482" s="404"/>
    </row>
    <row r="483" spans="1:27" s="309" customFormat="1" ht="53.25" customHeight="1" thickBot="1" x14ac:dyDescent="0.5">
      <c r="A483" s="256"/>
      <c r="B483" s="297" t="s">
        <v>342</v>
      </c>
      <c r="C483" s="476" t="s">
        <v>892</v>
      </c>
      <c r="D483" s="476"/>
      <c r="E483" s="476"/>
      <c r="F483" s="476"/>
      <c r="G483" s="476"/>
      <c r="H483" s="476"/>
      <c r="I483" s="476"/>
      <c r="J483" s="476"/>
      <c r="K483" s="476"/>
      <c r="L483" s="476"/>
      <c r="M483" s="476"/>
      <c r="N483" s="476"/>
      <c r="O483" s="476"/>
      <c r="P483" s="476"/>
      <c r="Q483" s="476"/>
      <c r="R483" s="476"/>
      <c r="S483" s="476"/>
      <c r="T483" s="476"/>
      <c r="U483" s="476"/>
      <c r="V483" s="476"/>
      <c r="W483" s="476"/>
      <c r="X483" s="476"/>
      <c r="Y483" s="414"/>
      <c r="Z483" s="414"/>
      <c r="AA483" s="415"/>
    </row>
    <row r="484" spans="1:27" s="309" customFormat="1" ht="20.25" customHeight="1" thickBot="1" x14ac:dyDescent="0.5">
      <c r="A484" s="251" t="s">
        <v>951</v>
      </c>
      <c r="B484" s="251"/>
      <c r="C484" s="258"/>
      <c r="D484" s="258"/>
      <c r="E484" s="258"/>
      <c r="F484" s="258"/>
      <c r="G484" s="258"/>
      <c r="H484" s="258"/>
      <c r="I484" s="258"/>
      <c r="J484" s="251"/>
      <c r="K484" s="251"/>
      <c r="L484" s="251"/>
      <c r="M484" s="251"/>
      <c r="N484" s="251"/>
      <c r="O484" s="251"/>
      <c r="P484" s="251"/>
      <c r="Q484" s="251"/>
      <c r="R484" s="251"/>
      <c r="S484" s="259"/>
      <c r="T484" s="259"/>
      <c r="U484" s="259"/>
      <c r="V484" s="259"/>
      <c r="W484" s="259"/>
      <c r="X484" s="259"/>
      <c r="Y484" s="259"/>
      <c r="Z484" s="259"/>
      <c r="AA484" s="259"/>
    </row>
    <row r="485" spans="1:27" s="309" customFormat="1" ht="37.5" customHeight="1" x14ac:dyDescent="0.45">
      <c r="A485" s="253"/>
      <c r="B485" s="292" t="s">
        <v>328</v>
      </c>
      <c r="C485" s="523" t="s">
        <v>362</v>
      </c>
      <c r="D485" s="524"/>
      <c r="E485" s="524"/>
      <c r="F485" s="524"/>
      <c r="G485" s="524"/>
      <c r="H485" s="524"/>
      <c r="I485" s="524"/>
      <c r="J485" s="524"/>
      <c r="K485" s="524"/>
      <c r="L485" s="524"/>
      <c r="M485" s="524"/>
      <c r="N485" s="524"/>
      <c r="O485" s="524"/>
      <c r="P485" s="524"/>
      <c r="Q485" s="524"/>
      <c r="R485" s="524"/>
      <c r="S485" s="524"/>
      <c r="T485" s="524"/>
      <c r="U485" s="524"/>
      <c r="V485" s="524"/>
      <c r="W485" s="524"/>
      <c r="X485" s="525"/>
      <c r="Y485" s="566"/>
      <c r="Z485" s="567"/>
      <c r="AA485" s="568"/>
    </row>
    <row r="486" spans="1:27" s="233" customFormat="1" ht="37.5" customHeight="1" x14ac:dyDescent="0.45">
      <c r="A486" s="253"/>
      <c r="B486" s="300" t="s">
        <v>354</v>
      </c>
      <c r="C486" s="437" t="s">
        <v>361</v>
      </c>
      <c r="D486" s="421"/>
      <c r="E486" s="421"/>
      <c r="F486" s="421"/>
      <c r="G486" s="421"/>
      <c r="H486" s="421"/>
      <c r="I486" s="421"/>
      <c r="J486" s="421"/>
      <c r="K486" s="421"/>
      <c r="L486" s="421"/>
      <c r="M486" s="421"/>
      <c r="N486" s="421"/>
      <c r="O486" s="421"/>
      <c r="P486" s="421"/>
      <c r="Q486" s="421"/>
      <c r="R486" s="421"/>
      <c r="S486" s="421"/>
      <c r="T486" s="421"/>
      <c r="U486" s="421"/>
      <c r="V486" s="421"/>
      <c r="W486" s="421"/>
      <c r="X486" s="421"/>
      <c r="Y486" s="412"/>
      <c r="Z486" s="412"/>
      <c r="AA486" s="413"/>
    </row>
    <row r="487" spans="1:27" s="233" customFormat="1" ht="37.5" customHeight="1" thickBot="1" x14ac:dyDescent="0.5">
      <c r="A487" s="253"/>
      <c r="B487" s="290" t="s">
        <v>353</v>
      </c>
      <c r="C487" s="458" t="s">
        <v>360</v>
      </c>
      <c r="D487" s="448"/>
      <c r="E487" s="448"/>
      <c r="F487" s="448"/>
      <c r="G487" s="448"/>
      <c r="H487" s="448"/>
      <c r="I487" s="448"/>
      <c r="J487" s="448"/>
      <c r="K487" s="448"/>
      <c r="L487" s="448"/>
      <c r="M487" s="448"/>
      <c r="N487" s="448"/>
      <c r="O487" s="448"/>
      <c r="P487" s="448"/>
      <c r="Q487" s="448"/>
      <c r="R487" s="448"/>
      <c r="S487" s="448"/>
      <c r="T487" s="448"/>
      <c r="U487" s="448"/>
      <c r="V487" s="448"/>
      <c r="W487" s="448"/>
      <c r="X487" s="448"/>
      <c r="Y487" s="414"/>
      <c r="Z487" s="414"/>
      <c r="AA487" s="415"/>
    </row>
    <row r="488" spans="1:27" s="309" customFormat="1" ht="20.25" customHeight="1" x14ac:dyDescent="0.45">
      <c r="A488" s="251" t="s">
        <v>952</v>
      </c>
      <c r="B488" s="251"/>
      <c r="C488" s="258"/>
      <c r="D488" s="258"/>
      <c r="E488" s="258"/>
      <c r="F488" s="258"/>
      <c r="G488" s="258"/>
      <c r="H488" s="258"/>
      <c r="I488" s="258"/>
      <c r="J488" s="251"/>
      <c r="K488" s="251"/>
      <c r="L488" s="251"/>
      <c r="M488" s="251"/>
      <c r="N488" s="251"/>
      <c r="O488" s="251"/>
      <c r="P488" s="251"/>
      <c r="Q488" s="251"/>
      <c r="R488" s="251"/>
      <c r="S488" s="259"/>
      <c r="T488" s="259"/>
      <c r="U488" s="259"/>
      <c r="V488" s="259"/>
      <c r="W488" s="259"/>
      <c r="X488" s="259"/>
      <c r="Y488" s="259"/>
      <c r="Z488" s="259"/>
      <c r="AA488" s="259"/>
    </row>
    <row r="489" spans="1:27" s="309" customFormat="1" ht="20.25" customHeight="1" thickBot="1" x14ac:dyDescent="0.5">
      <c r="A489" s="251"/>
      <c r="B489" s="251" t="s">
        <v>893</v>
      </c>
      <c r="C489" s="258"/>
      <c r="D489" s="258"/>
      <c r="E489" s="258"/>
      <c r="F489" s="258"/>
      <c r="G489" s="258"/>
      <c r="H489" s="258"/>
      <c r="I489" s="258"/>
      <c r="J489" s="251"/>
      <c r="K489" s="251"/>
      <c r="L489" s="251"/>
      <c r="M489" s="251"/>
      <c r="N489" s="251"/>
      <c r="O489" s="251"/>
      <c r="P489" s="251"/>
      <c r="Q489" s="251"/>
      <c r="R489" s="251"/>
      <c r="S489" s="259"/>
      <c r="T489" s="259"/>
      <c r="U489" s="259"/>
      <c r="V489" s="259"/>
      <c r="W489" s="259"/>
      <c r="X489" s="259"/>
      <c r="Y489" s="259"/>
      <c r="Z489" s="259"/>
      <c r="AA489" s="259"/>
    </row>
    <row r="490" spans="1:27" s="309" customFormat="1" ht="37.5" customHeight="1" x14ac:dyDescent="0.45">
      <c r="A490" s="253"/>
      <c r="B490" s="292" t="s">
        <v>328</v>
      </c>
      <c r="C490" s="523" t="s">
        <v>895</v>
      </c>
      <c r="D490" s="524"/>
      <c r="E490" s="524"/>
      <c r="F490" s="524"/>
      <c r="G490" s="524"/>
      <c r="H490" s="524"/>
      <c r="I490" s="524"/>
      <c r="J490" s="524"/>
      <c r="K490" s="524"/>
      <c r="L490" s="524"/>
      <c r="M490" s="524"/>
      <c r="N490" s="524"/>
      <c r="O490" s="524"/>
      <c r="P490" s="524"/>
      <c r="Q490" s="524"/>
      <c r="R490" s="524"/>
      <c r="S490" s="524"/>
      <c r="T490" s="524"/>
      <c r="U490" s="524"/>
      <c r="V490" s="524"/>
      <c r="W490" s="524"/>
      <c r="X490" s="525"/>
      <c r="Y490" s="566"/>
      <c r="Z490" s="567"/>
      <c r="AA490" s="568"/>
    </row>
    <row r="491" spans="1:27" s="309" customFormat="1" ht="73.2" customHeight="1" x14ac:dyDescent="0.45">
      <c r="A491" s="253"/>
      <c r="B491" s="300" t="s">
        <v>354</v>
      </c>
      <c r="C491" s="437" t="s">
        <v>896</v>
      </c>
      <c r="D491" s="421"/>
      <c r="E491" s="421"/>
      <c r="F491" s="421"/>
      <c r="G491" s="421"/>
      <c r="H491" s="421"/>
      <c r="I491" s="421"/>
      <c r="J491" s="421"/>
      <c r="K491" s="421"/>
      <c r="L491" s="421"/>
      <c r="M491" s="421"/>
      <c r="N491" s="421"/>
      <c r="O491" s="421"/>
      <c r="P491" s="421"/>
      <c r="Q491" s="421"/>
      <c r="R491" s="421"/>
      <c r="S491" s="421"/>
      <c r="T491" s="421"/>
      <c r="U491" s="421"/>
      <c r="V491" s="421"/>
      <c r="W491" s="421"/>
      <c r="X491" s="421"/>
      <c r="Y491" s="412"/>
      <c r="Z491" s="412"/>
      <c r="AA491" s="413"/>
    </row>
    <row r="492" spans="1:27" s="309" customFormat="1" ht="37.5" customHeight="1" thickBot="1" x14ac:dyDescent="0.5">
      <c r="A492" s="253"/>
      <c r="B492" s="290" t="s">
        <v>353</v>
      </c>
      <c r="C492" s="458" t="s">
        <v>897</v>
      </c>
      <c r="D492" s="448"/>
      <c r="E492" s="448"/>
      <c r="F492" s="448"/>
      <c r="G492" s="448"/>
      <c r="H492" s="448"/>
      <c r="I492" s="448"/>
      <c r="J492" s="448"/>
      <c r="K492" s="448"/>
      <c r="L492" s="448"/>
      <c r="M492" s="448"/>
      <c r="N492" s="448"/>
      <c r="O492" s="448"/>
      <c r="P492" s="448"/>
      <c r="Q492" s="448"/>
      <c r="R492" s="448"/>
      <c r="S492" s="448"/>
      <c r="T492" s="448"/>
      <c r="U492" s="448"/>
      <c r="V492" s="448"/>
      <c r="W492" s="448"/>
      <c r="X492" s="448"/>
      <c r="Y492" s="414"/>
      <c r="Z492" s="414"/>
      <c r="AA492" s="415"/>
    </row>
    <row r="493" spans="1:27" s="309" customFormat="1" ht="20.25" customHeight="1" thickBot="1" x14ac:dyDescent="0.5">
      <c r="A493" s="251"/>
      <c r="B493" s="251" t="s">
        <v>894</v>
      </c>
      <c r="C493" s="258"/>
      <c r="D493" s="258"/>
      <c r="E493" s="258"/>
      <c r="F493" s="258"/>
      <c r="G493" s="258"/>
      <c r="H493" s="258"/>
      <c r="I493" s="258"/>
      <c r="J493" s="251"/>
      <c r="K493" s="251"/>
      <c r="L493" s="251"/>
      <c r="M493" s="251"/>
      <c r="N493" s="251"/>
      <c r="O493" s="251"/>
      <c r="P493" s="251"/>
      <c r="Q493" s="251"/>
      <c r="R493" s="251"/>
      <c r="S493" s="259"/>
      <c r="T493" s="259"/>
      <c r="U493" s="259"/>
      <c r="V493" s="259"/>
      <c r="W493" s="259"/>
      <c r="X493" s="259"/>
      <c r="Y493" s="259"/>
      <c r="Z493" s="259"/>
      <c r="AA493" s="259"/>
    </row>
    <row r="494" spans="1:27" s="309" customFormat="1" ht="42" customHeight="1" thickBot="1" x14ac:dyDescent="0.5">
      <c r="A494" s="253"/>
      <c r="B494" s="291" t="s">
        <v>328</v>
      </c>
      <c r="C494" s="520" t="s">
        <v>898</v>
      </c>
      <c r="D494" s="532"/>
      <c r="E494" s="532"/>
      <c r="F494" s="532"/>
      <c r="G494" s="532"/>
      <c r="H494" s="532"/>
      <c r="I494" s="532"/>
      <c r="J494" s="532"/>
      <c r="K494" s="532"/>
      <c r="L494" s="532"/>
      <c r="M494" s="532"/>
      <c r="N494" s="532"/>
      <c r="O494" s="532"/>
      <c r="P494" s="532"/>
      <c r="Q494" s="532"/>
      <c r="R494" s="532"/>
      <c r="S494" s="532"/>
      <c r="T494" s="532"/>
      <c r="U494" s="532"/>
      <c r="V494" s="532"/>
      <c r="W494" s="532"/>
      <c r="X494" s="533"/>
      <c r="Y494" s="441"/>
      <c r="Z494" s="442"/>
      <c r="AA494" s="443"/>
    </row>
    <row r="495" spans="1:27" s="309" customFormat="1" ht="20.25" customHeight="1" thickBot="1" x14ac:dyDescent="0.5">
      <c r="A495" s="251" t="s">
        <v>953</v>
      </c>
      <c r="B495" s="251"/>
      <c r="C495" s="258"/>
      <c r="D495" s="258"/>
      <c r="E495" s="258"/>
      <c r="F495" s="258"/>
      <c r="G495" s="258"/>
      <c r="H495" s="258"/>
      <c r="I495" s="258"/>
      <c r="J495" s="251"/>
      <c r="K495" s="251"/>
      <c r="L495" s="251"/>
      <c r="M495" s="251"/>
      <c r="N495" s="251"/>
      <c r="O495" s="251"/>
      <c r="P495" s="251"/>
      <c r="Q495" s="251"/>
      <c r="R495" s="251"/>
      <c r="S495" s="259"/>
      <c r="T495" s="259"/>
      <c r="U495" s="259"/>
      <c r="V495" s="259"/>
      <c r="W495" s="259"/>
      <c r="X495" s="259"/>
      <c r="Y495" s="259"/>
      <c r="Z495" s="259"/>
      <c r="AA495" s="259"/>
    </row>
    <row r="496" spans="1:27" s="309" customFormat="1" ht="58.2" customHeight="1" thickBot="1" x14ac:dyDescent="0.5">
      <c r="A496" s="253"/>
      <c r="B496" s="291" t="s">
        <v>328</v>
      </c>
      <c r="C496" s="520" t="s">
        <v>899</v>
      </c>
      <c r="D496" s="532"/>
      <c r="E496" s="532"/>
      <c r="F496" s="532"/>
      <c r="G496" s="532"/>
      <c r="H496" s="532"/>
      <c r="I496" s="532"/>
      <c r="J496" s="532"/>
      <c r="K496" s="532"/>
      <c r="L496" s="532"/>
      <c r="M496" s="532"/>
      <c r="N496" s="532"/>
      <c r="O496" s="532"/>
      <c r="P496" s="532"/>
      <c r="Q496" s="532"/>
      <c r="R496" s="532"/>
      <c r="S496" s="532"/>
      <c r="T496" s="532"/>
      <c r="U496" s="532"/>
      <c r="V496" s="532"/>
      <c r="W496" s="532"/>
      <c r="X496" s="533"/>
      <c r="Y496" s="441"/>
      <c r="Z496" s="442"/>
      <c r="AA496" s="443"/>
    </row>
    <row r="497" spans="1:27" s="309" customFormat="1" ht="20.25" customHeight="1" x14ac:dyDescent="0.45">
      <c r="A497" s="251" t="s">
        <v>954</v>
      </c>
      <c r="B497" s="251"/>
      <c r="C497" s="258"/>
      <c r="D497" s="258"/>
      <c r="E497" s="258"/>
      <c r="F497" s="258"/>
      <c r="G497" s="258"/>
      <c r="H497" s="258"/>
      <c r="I497" s="258"/>
      <c r="J497" s="251"/>
      <c r="K497" s="251"/>
      <c r="L497" s="251"/>
      <c r="M497" s="251"/>
      <c r="N497" s="251"/>
      <c r="O497" s="251"/>
      <c r="P497" s="251"/>
      <c r="Q497" s="251"/>
      <c r="R497" s="251"/>
      <c r="S497" s="259"/>
      <c r="T497" s="259"/>
      <c r="U497" s="259"/>
      <c r="V497" s="259"/>
      <c r="W497" s="259"/>
      <c r="X497" s="259"/>
      <c r="Y497" s="259"/>
      <c r="Z497" s="259"/>
      <c r="AA497" s="259"/>
    </row>
    <row r="498" spans="1:27" s="309" customFormat="1" ht="20.25" customHeight="1" thickBot="1" x14ac:dyDescent="0.5">
      <c r="A498" s="251"/>
      <c r="B498" s="251" t="s">
        <v>900</v>
      </c>
      <c r="C498" s="258"/>
      <c r="D498" s="258"/>
      <c r="E498" s="258"/>
      <c r="F498" s="258"/>
      <c r="G498" s="258"/>
      <c r="H498" s="258"/>
      <c r="I498" s="258"/>
      <c r="J498" s="251"/>
      <c r="K498" s="251"/>
      <c r="L498" s="251"/>
      <c r="M498" s="251"/>
      <c r="N498" s="251"/>
      <c r="O498" s="251"/>
      <c r="P498" s="251"/>
      <c r="Q498" s="251"/>
      <c r="R498" s="251"/>
      <c r="S498" s="259"/>
      <c r="T498" s="259"/>
      <c r="U498" s="259"/>
      <c r="V498" s="259"/>
      <c r="W498" s="259"/>
      <c r="X498" s="259"/>
      <c r="Y498" s="259"/>
      <c r="Z498" s="259"/>
      <c r="AA498" s="259"/>
    </row>
    <row r="499" spans="1:27" s="309" customFormat="1" ht="121.2" customHeight="1" x14ac:dyDescent="0.45">
      <c r="A499" s="253"/>
      <c r="B499" s="289" t="s">
        <v>328</v>
      </c>
      <c r="C499" s="587" t="s">
        <v>902</v>
      </c>
      <c r="D499" s="588"/>
      <c r="E499" s="588"/>
      <c r="F499" s="588"/>
      <c r="G499" s="588"/>
      <c r="H499" s="588"/>
      <c r="I499" s="588"/>
      <c r="J499" s="588"/>
      <c r="K499" s="588"/>
      <c r="L499" s="588"/>
      <c r="M499" s="588"/>
      <c r="N499" s="588"/>
      <c r="O499" s="588"/>
      <c r="P499" s="588"/>
      <c r="Q499" s="588"/>
      <c r="R499" s="588"/>
      <c r="S499" s="588"/>
      <c r="T499" s="588"/>
      <c r="U499" s="588"/>
      <c r="V499" s="588"/>
      <c r="W499" s="588"/>
      <c r="X499" s="589"/>
      <c r="Y499" s="642"/>
      <c r="Z499" s="430"/>
      <c r="AA499" s="431"/>
    </row>
    <row r="500" spans="1:27" s="309" customFormat="1" ht="37.5" customHeight="1" x14ac:dyDescent="0.45">
      <c r="A500" s="253"/>
      <c r="B500" s="375" t="s">
        <v>354</v>
      </c>
      <c r="C500" s="643" t="s">
        <v>905</v>
      </c>
      <c r="D500" s="644"/>
      <c r="E500" s="644"/>
      <c r="F500" s="644"/>
      <c r="G500" s="644"/>
      <c r="H500" s="644"/>
      <c r="I500" s="644"/>
      <c r="J500" s="644"/>
      <c r="K500" s="644"/>
      <c r="L500" s="644"/>
      <c r="M500" s="644"/>
      <c r="N500" s="644"/>
      <c r="O500" s="644"/>
      <c r="P500" s="644"/>
      <c r="Q500" s="644"/>
      <c r="R500" s="644"/>
      <c r="S500" s="644"/>
      <c r="T500" s="644"/>
      <c r="U500" s="644"/>
      <c r="V500" s="644"/>
      <c r="W500" s="644"/>
      <c r="X500" s="645"/>
      <c r="Y500" s="646"/>
      <c r="Z500" s="647"/>
      <c r="AA500" s="648"/>
    </row>
    <row r="501" spans="1:27" s="309" customFormat="1" ht="37.5" customHeight="1" x14ac:dyDescent="0.45">
      <c r="A501" s="253"/>
      <c r="B501" s="293" t="s">
        <v>353</v>
      </c>
      <c r="C501" s="534" t="s">
        <v>903</v>
      </c>
      <c r="D501" s="535"/>
      <c r="E501" s="535"/>
      <c r="F501" s="535"/>
      <c r="G501" s="535"/>
      <c r="H501" s="535"/>
      <c r="I501" s="535"/>
      <c r="J501" s="535"/>
      <c r="K501" s="535"/>
      <c r="L501" s="535"/>
      <c r="M501" s="535"/>
      <c r="N501" s="535"/>
      <c r="O501" s="535"/>
      <c r="P501" s="535"/>
      <c r="Q501" s="535"/>
      <c r="R501" s="535"/>
      <c r="S501" s="535"/>
      <c r="T501" s="535"/>
      <c r="U501" s="535"/>
      <c r="V501" s="535"/>
      <c r="W501" s="535"/>
      <c r="X501" s="536"/>
      <c r="Y501" s="635"/>
      <c r="Z501" s="636"/>
      <c r="AA501" s="637"/>
    </row>
    <row r="502" spans="1:27" s="309" customFormat="1" ht="61.2" customHeight="1" x14ac:dyDescent="0.45">
      <c r="A502" s="253"/>
      <c r="B502" s="293" t="s">
        <v>352</v>
      </c>
      <c r="C502" s="649" t="s">
        <v>904</v>
      </c>
      <c r="D502" s="561"/>
      <c r="E502" s="561"/>
      <c r="F502" s="561"/>
      <c r="G502" s="561"/>
      <c r="H502" s="561"/>
      <c r="I502" s="561"/>
      <c r="J502" s="561"/>
      <c r="K502" s="561"/>
      <c r="L502" s="561"/>
      <c r="M502" s="561"/>
      <c r="N502" s="561"/>
      <c r="O502" s="561"/>
      <c r="P502" s="561"/>
      <c r="Q502" s="561"/>
      <c r="R502" s="561"/>
      <c r="S502" s="561"/>
      <c r="T502" s="561"/>
      <c r="U502" s="561"/>
      <c r="V502" s="561"/>
      <c r="W502" s="561"/>
      <c r="X502" s="650"/>
      <c r="Y502" s="651"/>
      <c r="Z502" s="493"/>
      <c r="AA502" s="652"/>
    </row>
    <row r="503" spans="1:27" s="309" customFormat="1" ht="37.5" customHeight="1" thickBot="1" x14ac:dyDescent="0.5">
      <c r="A503" s="253"/>
      <c r="B503" s="374" t="s">
        <v>351</v>
      </c>
      <c r="C503" s="573" t="s">
        <v>908</v>
      </c>
      <c r="D503" s="574"/>
      <c r="E503" s="574"/>
      <c r="F503" s="574"/>
      <c r="G503" s="574"/>
      <c r="H503" s="574"/>
      <c r="I503" s="574"/>
      <c r="J503" s="574"/>
      <c r="K503" s="574"/>
      <c r="L503" s="574"/>
      <c r="M503" s="574"/>
      <c r="N503" s="574"/>
      <c r="O503" s="574"/>
      <c r="P503" s="574"/>
      <c r="Q503" s="574"/>
      <c r="R503" s="574"/>
      <c r="S503" s="574"/>
      <c r="T503" s="574"/>
      <c r="U503" s="574"/>
      <c r="V503" s="574"/>
      <c r="W503" s="574"/>
      <c r="X503" s="575"/>
      <c r="Y503" s="462"/>
      <c r="Z503" s="463"/>
      <c r="AA503" s="464"/>
    </row>
    <row r="504" spans="1:27" s="309" customFormat="1" ht="20.25" customHeight="1" thickBot="1" x14ac:dyDescent="0.5">
      <c r="A504" s="251"/>
      <c r="B504" s="251" t="s">
        <v>901</v>
      </c>
      <c r="C504" s="258"/>
      <c r="D504" s="258"/>
      <c r="E504" s="258"/>
      <c r="F504" s="258"/>
      <c r="G504" s="258"/>
      <c r="H504" s="258"/>
      <c r="I504" s="258"/>
      <c r="J504" s="251"/>
      <c r="K504" s="251"/>
      <c r="L504" s="251"/>
      <c r="M504" s="251"/>
      <c r="N504" s="251"/>
      <c r="O504" s="251"/>
      <c r="P504" s="251"/>
      <c r="Q504" s="251"/>
      <c r="R504" s="251"/>
      <c r="S504" s="259"/>
      <c r="T504" s="259"/>
      <c r="U504" s="259"/>
      <c r="V504" s="259"/>
      <c r="W504" s="259"/>
      <c r="X504" s="259"/>
      <c r="Y504" s="259"/>
      <c r="Z504" s="259"/>
      <c r="AA504" s="259"/>
    </row>
    <row r="505" spans="1:27" s="309" customFormat="1" ht="37.5" customHeight="1" x14ac:dyDescent="0.45">
      <c r="A505" s="253"/>
      <c r="B505" s="292" t="s">
        <v>328</v>
      </c>
      <c r="C505" s="523" t="s">
        <v>906</v>
      </c>
      <c r="D505" s="524"/>
      <c r="E505" s="524"/>
      <c r="F505" s="524"/>
      <c r="G505" s="524"/>
      <c r="H505" s="524"/>
      <c r="I505" s="524"/>
      <c r="J505" s="524"/>
      <c r="K505" s="524"/>
      <c r="L505" s="524"/>
      <c r="M505" s="524"/>
      <c r="N505" s="524"/>
      <c r="O505" s="524"/>
      <c r="P505" s="524"/>
      <c r="Q505" s="524"/>
      <c r="R505" s="524"/>
      <c r="S505" s="524"/>
      <c r="T505" s="524"/>
      <c r="U505" s="524"/>
      <c r="V505" s="524"/>
      <c r="W505" s="524"/>
      <c r="X505" s="525"/>
      <c r="Y505" s="566"/>
      <c r="Z505" s="567"/>
      <c r="AA505" s="568"/>
    </row>
    <row r="506" spans="1:27" s="309" customFormat="1" ht="37.5" customHeight="1" x14ac:dyDescent="0.45">
      <c r="A506" s="253"/>
      <c r="B506" s="293" t="s">
        <v>354</v>
      </c>
      <c r="C506" s="534" t="s">
        <v>907</v>
      </c>
      <c r="D506" s="535"/>
      <c r="E506" s="535"/>
      <c r="F506" s="535"/>
      <c r="G506" s="535"/>
      <c r="H506" s="535"/>
      <c r="I506" s="535"/>
      <c r="J506" s="535"/>
      <c r="K506" s="535"/>
      <c r="L506" s="535"/>
      <c r="M506" s="535"/>
      <c r="N506" s="535"/>
      <c r="O506" s="535"/>
      <c r="P506" s="535"/>
      <c r="Q506" s="535"/>
      <c r="R506" s="535"/>
      <c r="S506" s="535"/>
      <c r="T506" s="535"/>
      <c r="U506" s="535"/>
      <c r="V506" s="535"/>
      <c r="W506" s="535"/>
      <c r="X506" s="536"/>
      <c r="Y506" s="635"/>
      <c r="Z506" s="636"/>
      <c r="AA506" s="637"/>
    </row>
    <row r="507" spans="1:27" s="309" customFormat="1" ht="37.5" customHeight="1" thickBot="1" x14ac:dyDescent="0.5">
      <c r="A507" s="253"/>
      <c r="B507" s="374" t="s">
        <v>353</v>
      </c>
      <c r="C507" s="638" t="s">
        <v>909</v>
      </c>
      <c r="D507" s="639"/>
      <c r="E507" s="639"/>
      <c r="F507" s="639"/>
      <c r="G507" s="639"/>
      <c r="H507" s="639"/>
      <c r="I507" s="639"/>
      <c r="J507" s="639"/>
      <c r="K507" s="639"/>
      <c r="L507" s="639"/>
      <c r="M507" s="639"/>
      <c r="N507" s="639"/>
      <c r="O507" s="639"/>
      <c r="P507" s="639"/>
      <c r="Q507" s="639"/>
      <c r="R507" s="639"/>
      <c r="S507" s="639"/>
      <c r="T507" s="639"/>
      <c r="U507" s="639"/>
      <c r="V507" s="639"/>
      <c r="W507" s="639"/>
      <c r="X507" s="640"/>
      <c r="Y507" s="590"/>
      <c r="Z507" s="591"/>
      <c r="AA507" s="592"/>
    </row>
    <row r="508" spans="1:27" s="233" customFormat="1" ht="20.25" customHeight="1" x14ac:dyDescent="0.45">
      <c r="A508" s="224" t="s">
        <v>955</v>
      </c>
      <c r="B508" s="251"/>
      <c r="C508" s="258"/>
      <c r="D508" s="258"/>
      <c r="E508" s="258"/>
      <c r="F508" s="258"/>
      <c r="G508" s="258"/>
      <c r="H508" s="258"/>
      <c r="I508" s="258"/>
      <c r="J508" s="251"/>
      <c r="K508" s="251"/>
      <c r="L508" s="251"/>
      <c r="M508" s="251"/>
      <c r="N508" s="251"/>
      <c r="O508" s="251"/>
      <c r="P508" s="251"/>
      <c r="Q508" s="251"/>
      <c r="R508" s="251"/>
      <c r="S508" s="259"/>
      <c r="T508" s="259"/>
      <c r="U508" s="259"/>
      <c r="V508" s="259"/>
      <c r="W508" s="259"/>
      <c r="X508" s="259"/>
      <c r="Y508" s="259"/>
      <c r="Z508" s="259"/>
      <c r="AA508" s="259"/>
    </row>
    <row r="509" spans="1:27" s="309" customFormat="1" ht="20.25" customHeight="1" thickBot="1" x14ac:dyDescent="0.5">
      <c r="A509" s="251"/>
      <c r="B509" s="251" t="s">
        <v>769</v>
      </c>
      <c r="C509" s="258"/>
      <c r="D509" s="258"/>
      <c r="E509" s="258"/>
      <c r="F509" s="258"/>
      <c r="G509" s="258"/>
      <c r="H509" s="258"/>
      <c r="I509" s="258"/>
      <c r="J509" s="251"/>
      <c r="K509" s="251"/>
      <c r="L509" s="251"/>
      <c r="M509" s="251"/>
      <c r="N509" s="251"/>
      <c r="O509" s="251"/>
      <c r="P509" s="251"/>
      <c r="Q509" s="251"/>
      <c r="R509" s="251"/>
      <c r="S509" s="259"/>
      <c r="T509" s="259"/>
      <c r="U509" s="259"/>
      <c r="V509" s="259"/>
      <c r="W509" s="259"/>
      <c r="X509" s="259"/>
      <c r="Y509" s="259"/>
      <c r="Z509" s="259"/>
      <c r="AA509" s="259"/>
    </row>
    <row r="510" spans="1:27" s="309" customFormat="1" ht="42.75" customHeight="1" thickBot="1" x14ac:dyDescent="0.5">
      <c r="A510" s="251"/>
      <c r="B510" s="291" t="s">
        <v>328</v>
      </c>
      <c r="C510" s="424" t="s">
        <v>770</v>
      </c>
      <c r="D510" s="425"/>
      <c r="E510" s="425"/>
      <c r="F510" s="425"/>
      <c r="G510" s="425"/>
      <c r="H510" s="425"/>
      <c r="I510" s="425"/>
      <c r="J510" s="425"/>
      <c r="K510" s="425"/>
      <c r="L510" s="425"/>
      <c r="M510" s="425"/>
      <c r="N510" s="425"/>
      <c r="O510" s="425"/>
      <c r="P510" s="425"/>
      <c r="Q510" s="425"/>
      <c r="R510" s="425"/>
      <c r="S510" s="425"/>
      <c r="T510" s="425"/>
      <c r="U510" s="425"/>
      <c r="V510" s="425"/>
      <c r="W510" s="425"/>
      <c r="X510" s="426"/>
      <c r="Y510" s="399"/>
      <c r="Z510" s="399"/>
      <c r="AA510" s="400"/>
    </row>
    <row r="511" spans="1:27" s="309" customFormat="1" ht="20.25" customHeight="1" thickBot="1" x14ac:dyDescent="0.5">
      <c r="A511" s="251"/>
      <c r="B511" s="251" t="s">
        <v>771</v>
      </c>
      <c r="C511" s="258"/>
      <c r="D511" s="258"/>
      <c r="E511" s="258"/>
      <c r="F511" s="258"/>
      <c r="G511" s="258"/>
      <c r="H511" s="258"/>
      <c r="I511" s="258"/>
      <c r="J511" s="251"/>
      <c r="K511" s="251"/>
      <c r="L511" s="251"/>
      <c r="M511" s="251"/>
      <c r="N511" s="251"/>
      <c r="O511" s="251"/>
      <c r="P511" s="251"/>
      <c r="Q511" s="251"/>
      <c r="R511" s="251"/>
      <c r="S511" s="259"/>
      <c r="T511" s="259"/>
      <c r="U511" s="259"/>
      <c r="V511" s="259"/>
      <c r="W511" s="259"/>
      <c r="X511" s="259"/>
      <c r="Y511" s="259"/>
      <c r="Z511" s="259"/>
      <c r="AA511" s="259"/>
    </row>
    <row r="512" spans="1:27" s="233" customFormat="1" ht="84" customHeight="1" x14ac:dyDescent="0.45">
      <c r="A512" s="251"/>
      <c r="B512" s="292" t="s">
        <v>775</v>
      </c>
      <c r="C512" s="422" t="s">
        <v>772</v>
      </c>
      <c r="D512" s="422"/>
      <c r="E512" s="422"/>
      <c r="F512" s="422"/>
      <c r="G512" s="422"/>
      <c r="H512" s="422"/>
      <c r="I512" s="422"/>
      <c r="J512" s="422"/>
      <c r="K512" s="422"/>
      <c r="L512" s="422"/>
      <c r="M512" s="422"/>
      <c r="N512" s="422"/>
      <c r="O512" s="422"/>
      <c r="P512" s="422"/>
      <c r="Q512" s="422"/>
      <c r="R512" s="422"/>
      <c r="S512" s="422"/>
      <c r="T512" s="422"/>
      <c r="U512" s="422"/>
      <c r="V512" s="422"/>
      <c r="W512" s="422"/>
      <c r="X512" s="422"/>
      <c r="Y512" s="403"/>
      <c r="Z512" s="403"/>
      <c r="AA512" s="404"/>
    </row>
    <row r="513" spans="1:52" s="309" customFormat="1" ht="51.75" customHeight="1" thickBot="1" x14ac:dyDescent="0.5">
      <c r="A513" s="251"/>
      <c r="B513" s="290" t="s">
        <v>776</v>
      </c>
      <c r="C513" s="427" t="s">
        <v>850</v>
      </c>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14"/>
      <c r="Z513" s="414"/>
      <c r="AA513" s="415"/>
    </row>
    <row r="514" spans="1:52" s="309" customFormat="1" ht="21" customHeight="1" thickBot="1" x14ac:dyDescent="0.5">
      <c r="A514" s="251"/>
      <c r="B514" s="251" t="s">
        <v>773</v>
      </c>
      <c r="C514" s="258"/>
      <c r="D514" s="258"/>
      <c r="E514" s="258"/>
      <c r="F514" s="258"/>
      <c r="G514" s="258"/>
      <c r="H514" s="258"/>
      <c r="I514" s="258"/>
      <c r="J514" s="251"/>
      <c r="K514" s="251"/>
      <c r="L514" s="251"/>
      <c r="M514" s="251"/>
      <c r="N514" s="251"/>
      <c r="O514" s="251"/>
      <c r="P514" s="251"/>
      <c r="Q514" s="251"/>
      <c r="R514" s="251"/>
      <c r="S514" s="259"/>
      <c r="T514" s="259"/>
      <c r="U514" s="259"/>
      <c r="V514" s="259"/>
      <c r="W514" s="259"/>
      <c r="X514" s="259"/>
      <c r="Y514" s="259"/>
      <c r="Z514" s="259"/>
      <c r="AA514" s="259"/>
    </row>
    <row r="515" spans="1:52" s="233" customFormat="1" ht="38.25" customHeight="1" thickBot="1" x14ac:dyDescent="0.5">
      <c r="A515" s="251"/>
      <c r="B515" s="291" t="s">
        <v>328</v>
      </c>
      <c r="C515" s="520" t="s">
        <v>774</v>
      </c>
      <c r="D515" s="521"/>
      <c r="E515" s="521"/>
      <c r="F515" s="521"/>
      <c r="G515" s="521"/>
      <c r="H515" s="521"/>
      <c r="I515" s="521"/>
      <c r="J515" s="521"/>
      <c r="K515" s="521"/>
      <c r="L515" s="521"/>
      <c r="M515" s="521"/>
      <c r="N515" s="521"/>
      <c r="O515" s="521"/>
      <c r="P515" s="521"/>
      <c r="Q515" s="521"/>
      <c r="R515" s="521"/>
      <c r="S515" s="521"/>
      <c r="T515" s="521"/>
      <c r="U515" s="521"/>
      <c r="V515" s="521"/>
      <c r="W515" s="521"/>
      <c r="X515" s="522"/>
      <c r="Y515" s="399"/>
      <c r="Z515" s="399"/>
      <c r="AA515" s="400"/>
    </row>
    <row r="516" spans="1:52" s="309" customFormat="1" ht="21" customHeight="1" thickBot="1" x14ac:dyDescent="0.5">
      <c r="A516" s="251"/>
      <c r="B516" s="251" t="s">
        <v>777</v>
      </c>
      <c r="C516" s="258"/>
      <c r="D516" s="258"/>
      <c r="E516" s="258"/>
      <c r="F516" s="258"/>
      <c r="G516" s="258"/>
      <c r="H516" s="258"/>
      <c r="I516" s="258"/>
      <c r="J516" s="251"/>
      <c r="K516" s="251"/>
      <c r="L516" s="251"/>
      <c r="M516" s="251"/>
      <c r="N516" s="251"/>
      <c r="O516" s="251"/>
      <c r="P516" s="251"/>
      <c r="Q516" s="251"/>
      <c r="R516" s="251"/>
      <c r="S516" s="259"/>
      <c r="T516" s="259"/>
      <c r="U516" s="259"/>
      <c r="V516" s="259"/>
      <c r="W516" s="259"/>
      <c r="X516" s="259"/>
      <c r="Y516" s="259"/>
      <c r="Z516" s="259"/>
      <c r="AA516" s="259"/>
    </row>
    <row r="517" spans="1:52" s="233" customFormat="1" ht="116.25" customHeight="1" thickBot="1" x14ac:dyDescent="0.5">
      <c r="A517" s="251"/>
      <c r="B517" s="291" t="s">
        <v>328</v>
      </c>
      <c r="C517" s="520" t="s">
        <v>778</v>
      </c>
      <c r="D517" s="521"/>
      <c r="E517" s="521"/>
      <c r="F517" s="521"/>
      <c r="G517" s="521"/>
      <c r="H517" s="521"/>
      <c r="I517" s="521"/>
      <c r="J517" s="521"/>
      <c r="K517" s="521"/>
      <c r="L517" s="521"/>
      <c r="M517" s="521"/>
      <c r="N517" s="521"/>
      <c r="O517" s="521"/>
      <c r="P517" s="521"/>
      <c r="Q517" s="521"/>
      <c r="R517" s="521"/>
      <c r="S517" s="521"/>
      <c r="T517" s="521"/>
      <c r="U517" s="521"/>
      <c r="V517" s="521"/>
      <c r="W517" s="521"/>
      <c r="X517" s="522"/>
      <c r="Y517" s="399"/>
      <c r="Z517" s="399"/>
      <c r="AA517" s="400"/>
    </row>
    <row r="518" spans="1:52" ht="19.5" customHeight="1" x14ac:dyDescent="0.45">
      <c r="A518" s="279" t="s">
        <v>956</v>
      </c>
      <c r="B518" s="279"/>
      <c r="C518" s="280"/>
      <c r="D518" s="280"/>
      <c r="E518" s="280"/>
      <c r="F518" s="280"/>
      <c r="G518" s="280"/>
      <c r="H518" s="280"/>
      <c r="I518" s="280"/>
      <c r="J518" s="279"/>
      <c r="K518" s="279"/>
      <c r="L518" s="279"/>
      <c r="M518" s="279"/>
      <c r="N518" s="279"/>
      <c r="O518" s="279"/>
      <c r="P518" s="279"/>
      <c r="Q518" s="279"/>
      <c r="R518" s="279"/>
      <c r="S518" s="281"/>
      <c r="T518" s="281"/>
      <c r="U518" s="281"/>
      <c r="V518" s="281"/>
      <c r="W518" s="281"/>
      <c r="X518" s="281"/>
      <c r="Y518" s="281"/>
      <c r="Z518" s="281"/>
      <c r="AA518" s="281"/>
      <c r="AB518" s="233"/>
      <c r="AC518" s="233"/>
      <c r="AD518" s="233"/>
      <c r="AE518" s="233"/>
      <c r="AF518" s="233"/>
      <c r="AG518" s="233"/>
      <c r="AH518" s="233"/>
      <c r="AI518" s="233"/>
      <c r="AJ518" s="233"/>
      <c r="AK518" s="233"/>
      <c r="AL518" s="233"/>
      <c r="AM518" s="233"/>
      <c r="AN518" s="233"/>
      <c r="AO518" s="233"/>
      <c r="AP518" s="233"/>
      <c r="AQ518" s="233"/>
      <c r="AR518" s="233"/>
      <c r="AS518" s="233"/>
      <c r="AT518" s="233"/>
      <c r="AU518" s="233"/>
      <c r="AV518" s="233"/>
      <c r="AW518" s="233"/>
      <c r="AX518" s="233"/>
      <c r="AY518" s="233"/>
      <c r="AZ518" s="233"/>
    </row>
    <row r="519" spans="1:52" s="385" customFormat="1" ht="15.75" customHeight="1" thickBot="1" x14ac:dyDescent="0.35">
      <c r="A519" s="641" t="s">
        <v>914</v>
      </c>
      <c r="B519" s="641"/>
      <c r="C519" s="641"/>
      <c r="D519" s="641"/>
      <c r="E519" s="641"/>
      <c r="F519" s="641"/>
      <c r="G519" s="641"/>
      <c r="H519" s="641"/>
      <c r="I519" s="641"/>
      <c r="J519" s="641"/>
      <c r="P519" s="381"/>
      <c r="Q519" s="381"/>
      <c r="R519" s="381"/>
      <c r="S519" s="381"/>
      <c r="T519" s="381"/>
      <c r="U519" s="381"/>
      <c r="V519" s="381"/>
      <c r="W519" s="381"/>
      <c r="X519" s="381"/>
      <c r="Y519" s="381"/>
      <c r="Z519" s="386"/>
      <c r="AA519" s="384"/>
    </row>
    <row r="520" spans="1:52" s="387" customFormat="1" ht="106.8" customHeight="1" x14ac:dyDescent="0.3">
      <c r="B520" s="392" t="s">
        <v>328</v>
      </c>
      <c r="C520" s="596" t="s">
        <v>915</v>
      </c>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7"/>
    </row>
    <row r="521" spans="1:52" s="387" customFormat="1" ht="93.6" customHeight="1" x14ac:dyDescent="0.3">
      <c r="B521" s="393" t="s">
        <v>354</v>
      </c>
      <c r="C521" s="598" t="s">
        <v>916</v>
      </c>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9"/>
    </row>
    <row r="522" spans="1:52" s="387" customFormat="1" ht="36" customHeight="1" x14ac:dyDescent="0.3">
      <c r="B522" s="393" t="s">
        <v>353</v>
      </c>
      <c r="C522" s="598" t="s">
        <v>910</v>
      </c>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9"/>
    </row>
    <row r="523" spans="1:52" s="387" customFormat="1" ht="24.75" customHeight="1" x14ac:dyDescent="0.3">
      <c r="B523" s="393" t="s">
        <v>352</v>
      </c>
      <c r="C523" s="598" t="s">
        <v>911</v>
      </c>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9"/>
    </row>
    <row r="524" spans="1:52" s="387" customFormat="1" ht="33" customHeight="1" x14ac:dyDescent="0.3">
      <c r="B524" s="393" t="s">
        <v>351</v>
      </c>
      <c r="C524" s="598" t="s">
        <v>912</v>
      </c>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9"/>
    </row>
    <row r="525" spans="1:52" s="387" customFormat="1" ht="54" customHeight="1" x14ac:dyDescent="0.3">
      <c r="B525" s="393" t="s">
        <v>350</v>
      </c>
      <c r="C525" s="598" t="s">
        <v>917</v>
      </c>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9"/>
    </row>
    <row r="526" spans="1:52" s="387" customFormat="1" ht="54" customHeight="1" x14ac:dyDescent="0.3">
      <c r="B526" s="393" t="s">
        <v>349</v>
      </c>
      <c r="C526" s="598" t="s">
        <v>913</v>
      </c>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9"/>
    </row>
    <row r="527" spans="1:52" s="387" customFormat="1" ht="49.2" customHeight="1" thickBot="1" x14ac:dyDescent="0.35">
      <c r="B527" s="394" t="s">
        <v>348</v>
      </c>
      <c r="C527" s="605" t="s">
        <v>925</v>
      </c>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6"/>
    </row>
    <row r="528" spans="1:52" s="385" customFormat="1" ht="12.9" customHeight="1" x14ac:dyDescent="0.3">
      <c r="B528" s="376"/>
      <c r="C528" s="377"/>
      <c r="D528" s="377"/>
      <c r="E528" s="377"/>
      <c r="F528" s="377"/>
      <c r="G528" s="377"/>
      <c r="H528" s="377"/>
      <c r="I528" s="377"/>
      <c r="J528" s="377"/>
      <c r="K528" s="377"/>
      <c r="L528" s="377"/>
      <c r="M528" s="377"/>
      <c r="N528" s="377"/>
      <c r="O528" s="377"/>
      <c r="P528" s="377"/>
      <c r="Q528" s="377"/>
      <c r="R528" s="377"/>
      <c r="S528" s="377"/>
      <c r="T528" s="377"/>
      <c r="U528" s="377"/>
      <c r="V528" s="377"/>
      <c r="W528" s="377"/>
      <c r="X528" s="377"/>
      <c r="Y528" s="377"/>
      <c r="Z528" s="386"/>
      <c r="AA528" s="384"/>
    </row>
    <row r="529" spans="1:27" s="385" customFormat="1" ht="18" customHeight="1" thickBot="1" x14ac:dyDescent="0.35">
      <c r="A529" s="384" t="s">
        <v>921</v>
      </c>
      <c r="B529" s="380"/>
      <c r="C529" s="376"/>
      <c r="D529" s="376"/>
      <c r="E529" s="376"/>
      <c r="F529" s="376"/>
      <c r="G529" s="376"/>
      <c r="H529" s="376"/>
      <c r="I529" s="376"/>
      <c r="J529" s="381"/>
      <c r="K529" s="381"/>
      <c r="L529" s="381"/>
      <c r="M529" s="381"/>
      <c r="N529" s="381"/>
      <c r="O529" s="381"/>
      <c r="P529" s="381"/>
      <c r="Q529" s="381"/>
      <c r="R529" s="381"/>
      <c r="S529" s="381"/>
      <c r="T529" s="381"/>
      <c r="U529" s="381"/>
      <c r="V529" s="381"/>
      <c r="W529" s="381"/>
      <c r="X529" s="381"/>
      <c r="Y529" s="381"/>
      <c r="Z529" s="386"/>
      <c r="AA529" s="384"/>
    </row>
    <row r="530" spans="1:27" s="388" customFormat="1" ht="90" customHeight="1" x14ac:dyDescent="0.45">
      <c r="B530" s="395" t="s">
        <v>328</v>
      </c>
      <c r="C530" s="600" t="s">
        <v>915</v>
      </c>
      <c r="D530" s="601"/>
      <c r="E530" s="601"/>
      <c r="F530" s="601"/>
      <c r="G530" s="601"/>
      <c r="H530" s="601"/>
      <c r="I530" s="601"/>
      <c r="J530" s="601"/>
      <c r="K530" s="601"/>
      <c r="L530" s="601"/>
      <c r="M530" s="601"/>
      <c r="N530" s="601"/>
      <c r="O530" s="601"/>
      <c r="P530" s="601"/>
      <c r="Q530" s="601"/>
      <c r="R530" s="601"/>
      <c r="S530" s="601"/>
      <c r="T530" s="601"/>
      <c r="U530" s="601"/>
      <c r="V530" s="601"/>
      <c r="W530" s="601"/>
      <c r="X530" s="602"/>
      <c r="Y530" s="603"/>
      <c r="Z530" s="603"/>
      <c r="AA530" s="604"/>
    </row>
    <row r="531" spans="1:27" s="388" customFormat="1" ht="94.2" customHeight="1" x14ac:dyDescent="0.45">
      <c r="B531" s="396" t="s">
        <v>354</v>
      </c>
      <c r="C531" s="617" t="s">
        <v>916</v>
      </c>
      <c r="D531" s="613"/>
      <c r="E531" s="613"/>
      <c r="F531" s="613"/>
      <c r="G531" s="613"/>
      <c r="H531" s="613"/>
      <c r="I531" s="613"/>
      <c r="J531" s="613"/>
      <c r="K531" s="613"/>
      <c r="L531" s="613"/>
      <c r="M531" s="613"/>
      <c r="N531" s="613"/>
      <c r="O531" s="613"/>
      <c r="P531" s="613"/>
      <c r="Q531" s="613"/>
      <c r="R531" s="613"/>
      <c r="S531" s="613"/>
      <c r="T531" s="613"/>
      <c r="U531" s="613"/>
      <c r="V531" s="613"/>
      <c r="W531" s="613"/>
      <c r="X531" s="614"/>
      <c r="Y531" s="615"/>
      <c r="Z531" s="615"/>
      <c r="AA531" s="616"/>
    </row>
    <row r="532" spans="1:27" s="388" customFormat="1" ht="39.9" customHeight="1" x14ac:dyDescent="0.45">
      <c r="B532" s="396" t="s">
        <v>353</v>
      </c>
      <c r="C532" s="617" t="s">
        <v>910</v>
      </c>
      <c r="D532" s="618"/>
      <c r="E532" s="618"/>
      <c r="F532" s="618"/>
      <c r="G532" s="618"/>
      <c r="H532" s="618"/>
      <c r="I532" s="618"/>
      <c r="J532" s="618"/>
      <c r="K532" s="618"/>
      <c r="L532" s="618"/>
      <c r="M532" s="618"/>
      <c r="N532" s="618"/>
      <c r="O532" s="618"/>
      <c r="P532" s="618"/>
      <c r="Q532" s="618"/>
      <c r="R532" s="618"/>
      <c r="S532" s="618"/>
      <c r="T532" s="618"/>
      <c r="U532" s="618"/>
      <c r="V532" s="618"/>
      <c r="W532" s="618"/>
      <c r="X532" s="619"/>
      <c r="Y532" s="615"/>
      <c r="Z532" s="615"/>
      <c r="AA532" s="616"/>
    </row>
    <row r="533" spans="1:27" s="388" customFormat="1" ht="39.9" customHeight="1" x14ac:dyDescent="0.45">
      <c r="B533" s="396" t="s">
        <v>352</v>
      </c>
      <c r="C533" s="612" t="s">
        <v>911</v>
      </c>
      <c r="D533" s="613"/>
      <c r="E533" s="613"/>
      <c r="F533" s="613"/>
      <c r="G533" s="613"/>
      <c r="H533" s="613"/>
      <c r="I533" s="613"/>
      <c r="J533" s="613"/>
      <c r="K533" s="613"/>
      <c r="L533" s="613"/>
      <c r="M533" s="613"/>
      <c r="N533" s="613"/>
      <c r="O533" s="613"/>
      <c r="P533" s="613"/>
      <c r="Q533" s="613"/>
      <c r="R533" s="613"/>
      <c r="S533" s="613"/>
      <c r="T533" s="613"/>
      <c r="U533" s="613"/>
      <c r="V533" s="613"/>
      <c r="W533" s="613"/>
      <c r="X533" s="614"/>
      <c r="Y533" s="615"/>
      <c r="Z533" s="615"/>
      <c r="AA533" s="616"/>
    </row>
    <row r="534" spans="1:27" s="388" customFormat="1" ht="39.9" customHeight="1" x14ac:dyDescent="0.45">
      <c r="B534" s="396" t="s">
        <v>351</v>
      </c>
      <c r="C534" s="617" t="s">
        <v>912</v>
      </c>
      <c r="D534" s="618"/>
      <c r="E534" s="618"/>
      <c r="F534" s="618"/>
      <c r="G534" s="618"/>
      <c r="H534" s="618"/>
      <c r="I534" s="618"/>
      <c r="J534" s="618"/>
      <c r="K534" s="618"/>
      <c r="L534" s="618"/>
      <c r="M534" s="618"/>
      <c r="N534" s="618"/>
      <c r="O534" s="618"/>
      <c r="P534" s="618"/>
      <c r="Q534" s="618"/>
      <c r="R534" s="618"/>
      <c r="S534" s="618"/>
      <c r="T534" s="618"/>
      <c r="U534" s="618"/>
      <c r="V534" s="618"/>
      <c r="W534" s="618"/>
      <c r="X534" s="619"/>
      <c r="Y534" s="615"/>
      <c r="Z534" s="615"/>
      <c r="AA534" s="616"/>
    </row>
    <row r="535" spans="1:27" s="388" customFormat="1" ht="65.25" customHeight="1" x14ac:dyDescent="0.45">
      <c r="B535" s="396" t="s">
        <v>350</v>
      </c>
      <c r="C535" s="617" t="s">
        <v>918</v>
      </c>
      <c r="D535" s="618"/>
      <c r="E535" s="618"/>
      <c r="F535" s="618"/>
      <c r="G535" s="618"/>
      <c r="H535" s="618"/>
      <c r="I535" s="618"/>
      <c r="J535" s="618"/>
      <c r="K535" s="618"/>
      <c r="L535" s="618"/>
      <c r="M535" s="618"/>
      <c r="N535" s="618"/>
      <c r="O535" s="618"/>
      <c r="P535" s="618"/>
      <c r="Q535" s="618"/>
      <c r="R535" s="618"/>
      <c r="S535" s="618"/>
      <c r="T535" s="618"/>
      <c r="U535" s="618"/>
      <c r="V535" s="618"/>
      <c r="W535" s="618"/>
      <c r="X535" s="619"/>
      <c r="Y535" s="615"/>
      <c r="Z535" s="615"/>
      <c r="AA535" s="616"/>
    </row>
    <row r="536" spans="1:27" s="388" customFormat="1" ht="46.2" customHeight="1" thickBot="1" x14ac:dyDescent="0.5">
      <c r="B536" s="394" t="s">
        <v>349</v>
      </c>
      <c r="C536" s="607" t="s">
        <v>925</v>
      </c>
      <c r="D536" s="608"/>
      <c r="E536" s="608"/>
      <c r="F536" s="608"/>
      <c r="G536" s="608"/>
      <c r="H536" s="608"/>
      <c r="I536" s="608"/>
      <c r="J536" s="608"/>
      <c r="K536" s="608"/>
      <c r="L536" s="608"/>
      <c r="M536" s="608"/>
      <c r="N536" s="608"/>
      <c r="O536" s="608"/>
      <c r="P536" s="608"/>
      <c r="Q536" s="608"/>
      <c r="R536" s="608"/>
      <c r="S536" s="608"/>
      <c r="T536" s="608"/>
      <c r="U536" s="608"/>
      <c r="V536" s="608"/>
      <c r="W536" s="608"/>
      <c r="X536" s="609"/>
      <c r="Y536" s="610"/>
      <c r="Z536" s="610"/>
      <c r="AA536" s="611"/>
    </row>
    <row r="537" spans="1:27" s="385" customFormat="1" ht="12.9" customHeight="1" x14ac:dyDescent="0.3">
      <c r="B537" s="378"/>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86"/>
      <c r="AA537" s="384"/>
    </row>
    <row r="538" spans="1:27" s="385" customFormat="1" ht="17.25" customHeight="1" thickBot="1" x14ac:dyDescent="0.35">
      <c r="A538" s="384" t="s">
        <v>922</v>
      </c>
      <c r="B538" s="380"/>
      <c r="C538" s="376"/>
      <c r="D538" s="376"/>
      <c r="E538" s="376"/>
      <c r="F538" s="376"/>
      <c r="G538" s="376"/>
      <c r="H538" s="376"/>
      <c r="I538" s="376"/>
      <c r="J538" s="381"/>
      <c r="K538" s="381"/>
      <c r="L538" s="381"/>
      <c r="M538" s="381"/>
      <c r="N538" s="381"/>
      <c r="O538" s="381"/>
      <c r="P538" s="381"/>
      <c r="Q538" s="381"/>
      <c r="R538" s="381"/>
      <c r="S538" s="381"/>
      <c r="T538" s="381"/>
      <c r="U538" s="381"/>
      <c r="V538" s="381"/>
      <c r="W538" s="381"/>
      <c r="X538" s="381"/>
      <c r="Y538" s="381"/>
      <c r="Z538" s="386"/>
      <c r="AA538" s="384"/>
    </row>
    <row r="539" spans="1:27" s="385" customFormat="1" ht="99.6" customHeight="1" x14ac:dyDescent="0.3">
      <c r="B539" s="397" t="s">
        <v>328</v>
      </c>
      <c r="C539" s="600" t="s">
        <v>919</v>
      </c>
      <c r="D539" s="601"/>
      <c r="E539" s="601"/>
      <c r="F539" s="601"/>
      <c r="G539" s="601"/>
      <c r="H539" s="601"/>
      <c r="I539" s="601"/>
      <c r="J539" s="601"/>
      <c r="K539" s="601"/>
      <c r="L539" s="601"/>
      <c r="M539" s="601"/>
      <c r="N539" s="601"/>
      <c r="O539" s="601"/>
      <c r="P539" s="601"/>
      <c r="Q539" s="601"/>
      <c r="R539" s="601"/>
      <c r="S539" s="601"/>
      <c r="T539" s="601"/>
      <c r="U539" s="601"/>
      <c r="V539" s="601"/>
      <c r="W539" s="601"/>
      <c r="X539" s="602"/>
      <c r="Y539" s="622"/>
      <c r="Z539" s="622"/>
      <c r="AA539" s="623"/>
    </row>
    <row r="540" spans="1:27" s="385" customFormat="1" ht="94.2" customHeight="1" x14ac:dyDescent="0.3">
      <c r="B540" s="398" t="s">
        <v>354</v>
      </c>
      <c r="C540" s="624" t="s">
        <v>916</v>
      </c>
      <c r="D540" s="625"/>
      <c r="E540" s="625"/>
      <c r="F540" s="625"/>
      <c r="G540" s="625"/>
      <c r="H540" s="625"/>
      <c r="I540" s="625"/>
      <c r="J540" s="625"/>
      <c r="K540" s="625"/>
      <c r="L540" s="625"/>
      <c r="M540" s="625"/>
      <c r="N540" s="625"/>
      <c r="O540" s="625"/>
      <c r="P540" s="625"/>
      <c r="Q540" s="625"/>
      <c r="R540" s="625"/>
      <c r="S540" s="625"/>
      <c r="T540" s="625"/>
      <c r="U540" s="625"/>
      <c r="V540" s="625"/>
      <c r="W540" s="625"/>
      <c r="X540" s="626"/>
      <c r="Y540" s="620"/>
      <c r="Z540" s="620"/>
      <c r="AA540" s="621"/>
    </row>
    <row r="541" spans="1:27" s="385" customFormat="1" ht="38.4" customHeight="1" x14ac:dyDescent="0.3">
      <c r="B541" s="398" t="s">
        <v>353</v>
      </c>
      <c r="C541" s="624" t="s">
        <v>910</v>
      </c>
      <c r="D541" s="625"/>
      <c r="E541" s="625"/>
      <c r="F541" s="625"/>
      <c r="G541" s="625"/>
      <c r="H541" s="625"/>
      <c r="I541" s="625"/>
      <c r="J541" s="625"/>
      <c r="K541" s="625"/>
      <c r="L541" s="625"/>
      <c r="M541" s="625"/>
      <c r="N541" s="625"/>
      <c r="O541" s="625"/>
      <c r="P541" s="625"/>
      <c r="Q541" s="625"/>
      <c r="R541" s="625"/>
      <c r="S541" s="625"/>
      <c r="T541" s="625"/>
      <c r="U541" s="625"/>
      <c r="V541" s="625"/>
      <c r="W541" s="625"/>
      <c r="X541" s="626"/>
      <c r="Y541" s="620"/>
      <c r="Z541" s="620"/>
      <c r="AA541" s="621"/>
    </row>
    <row r="542" spans="1:27" s="385" customFormat="1" ht="29.25" customHeight="1" x14ac:dyDescent="0.3">
      <c r="B542" s="398" t="s">
        <v>352</v>
      </c>
      <c r="C542" s="624" t="s">
        <v>911</v>
      </c>
      <c r="D542" s="625"/>
      <c r="E542" s="625"/>
      <c r="F542" s="625"/>
      <c r="G542" s="625"/>
      <c r="H542" s="625"/>
      <c r="I542" s="625"/>
      <c r="J542" s="625"/>
      <c r="K542" s="625"/>
      <c r="L542" s="625"/>
      <c r="M542" s="625"/>
      <c r="N542" s="625"/>
      <c r="O542" s="625"/>
      <c r="P542" s="625"/>
      <c r="Q542" s="625"/>
      <c r="R542" s="625"/>
      <c r="S542" s="625"/>
      <c r="T542" s="625"/>
      <c r="U542" s="625"/>
      <c r="V542" s="625"/>
      <c r="W542" s="625"/>
      <c r="X542" s="626"/>
      <c r="Y542" s="620"/>
      <c r="Z542" s="620"/>
      <c r="AA542" s="621"/>
    </row>
    <row r="543" spans="1:27" s="385" customFormat="1" ht="32.4" customHeight="1" x14ac:dyDescent="0.3">
      <c r="B543" s="398" t="s">
        <v>351</v>
      </c>
      <c r="C543" s="624" t="s">
        <v>912</v>
      </c>
      <c r="D543" s="625"/>
      <c r="E543" s="625"/>
      <c r="F543" s="625"/>
      <c r="G543" s="625"/>
      <c r="H543" s="625"/>
      <c r="I543" s="625"/>
      <c r="J543" s="625"/>
      <c r="K543" s="625"/>
      <c r="L543" s="625"/>
      <c r="M543" s="625"/>
      <c r="N543" s="625"/>
      <c r="O543" s="625"/>
      <c r="P543" s="625"/>
      <c r="Q543" s="625"/>
      <c r="R543" s="625"/>
      <c r="S543" s="625"/>
      <c r="T543" s="625"/>
      <c r="U543" s="625"/>
      <c r="V543" s="625"/>
      <c r="W543" s="625"/>
      <c r="X543" s="626"/>
      <c r="Y543" s="620"/>
      <c r="Z543" s="620"/>
      <c r="AA543" s="621"/>
    </row>
    <row r="544" spans="1:27" s="385" customFormat="1" ht="32.25" customHeight="1" thickBot="1" x14ac:dyDescent="0.35">
      <c r="B544" s="391" t="s">
        <v>350</v>
      </c>
      <c r="C544" s="627" t="s">
        <v>924</v>
      </c>
      <c r="D544" s="628"/>
      <c r="E544" s="628"/>
      <c r="F544" s="628"/>
      <c r="G544" s="628"/>
      <c r="H544" s="628"/>
      <c r="I544" s="628"/>
      <c r="J544" s="628"/>
      <c r="K544" s="628"/>
      <c r="L544" s="628"/>
      <c r="M544" s="628"/>
      <c r="N544" s="628"/>
      <c r="O544" s="628"/>
      <c r="P544" s="628"/>
      <c r="Q544" s="628"/>
      <c r="R544" s="628"/>
      <c r="S544" s="628"/>
      <c r="T544" s="628"/>
      <c r="U544" s="628"/>
      <c r="V544" s="628"/>
      <c r="W544" s="628"/>
      <c r="X544" s="629"/>
      <c r="Y544" s="630"/>
      <c r="Z544" s="630"/>
      <c r="AA544" s="631"/>
    </row>
    <row r="545" spans="1:32" s="385" customFormat="1" ht="12.9" customHeight="1" x14ac:dyDescent="0.3">
      <c r="B545" s="382"/>
      <c r="C545" s="383"/>
      <c r="D545" s="383"/>
      <c r="E545" s="383"/>
      <c r="F545" s="383"/>
      <c r="G545" s="383"/>
      <c r="H545" s="383"/>
      <c r="I545" s="383"/>
      <c r="J545" s="383"/>
      <c r="K545" s="383"/>
      <c r="L545" s="383"/>
      <c r="M545" s="383"/>
      <c r="N545" s="383"/>
      <c r="O545" s="383"/>
      <c r="P545" s="383"/>
      <c r="Q545" s="383"/>
      <c r="R545" s="383"/>
      <c r="S545" s="383"/>
      <c r="T545" s="383"/>
      <c r="U545" s="383"/>
      <c r="V545" s="383"/>
      <c r="W545" s="383"/>
      <c r="X545" s="383"/>
      <c r="Y545" s="383"/>
      <c r="Z545" s="383"/>
      <c r="AA545" s="384"/>
    </row>
    <row r="546" spans="1:32" s="385" customFormat="1" ht="18.75" customHeight="1" thickBot="1" x14ac:dyDescent="0.35">
      <c r="A546" s="384" t="s">
        <v>923</v>
      </c>
      <c r="B546" s="384"/>
      <c r="C546" s="382"/>
      <c r="D546" s="382"/>
      <c r="E546" s="382"/>
      <c r="F546" s="382"/>
      <c r="G546" s="382"/>
      <c r="H546" s="382"/>
      <c r="I546" s="382"/>
      <c r="Z546" s="383"/>
      <c r="AA546" s="384"/>
    </row>
    <row r="547" spans="1:32" s="385" customFormat="1" ht="95.4" customHeight="1" x14ac:dyDescent="0.3">
      <c r="B547" s="397" t="s">
        <v>328</v>
      </c>
      <c r="C547" s="632" t="s">
        <v>915</v>
      </c>
      <c r="D547" s="633"/>
      <c r="E547" s="633"/>
      <c r="F547" s="633"/>
      <c r="G547" s="633"/>
      <c r="H547" s="633"/>
      <c r="I547" s="633"/>
      <c r="J547" s="633"/>
      <c r="K547" s="633"/>
      <c r="L547" s="633"/>
      <c r="M547" s="633"/>
      <c r="N547" s="633"/>
      <c r="O547" s="633"/>
      <c r="P547" s="633"/>
      <c r="Q547" s="633"/>
      <c r="R547" s="633"/>
      <c r="S547" s="633"/>
      <c r="T547" s="633"/>
      <c r="U547" s="633"/>
      <c r="V547" s="633"/>
      <c r="W547" s="633"/>
      <c r="X547" s="634"/>
      <c r="Y547" s="622"/>
      <c r="Z547" s="622"/>
      <c r="AA547" s="623"/>
    </row>
    <row r="548" spans="1:32" s="385" customFormat="1" ht="50.4" customHeight="1" x14ac:dyDescent="0.3">
      <c r="B548" s="398" t="s">
        <v>354</v>
      </c>
      <c r="C548" s="624" t="s">
        <v>920</v>
      </c>
      <c r="D548" s="625"/>
      <c r="E548" s="625"/>
      <c r="F548" s="625"/>
      <c r="G548" s="625"/>
      <c r="H548" s="625"/>
      <c r="I548" s="625"/>
      <c r="J548" s="625"/>
      <c r="K548" s="625"/>
      <c r="L548" s="625"/>
      <c r="M548" s="625"/>
      <c r="N548" s="625"/>
      <c r="O548" s="625"/>
      <c r="P548" s="625"/>
      <c r="Q548" s="625"/>
      <c r="R548" s="625"/>
      <c r="S548" s="625"/>
      <c r="T548" s="625"/>
      <c r="U548" s="625"/>
      <c r="V548" s="625"/>
      <c r="W548" s="625"/>
      <c r="X548" s="626"/>
      <c r="Y548" s="620"/>
      <c r="Z548" s="620"/>
      <c r="AA548" s="621"/>
    </row>
    <row r="549" spans="1:32" s="385" customFormat="1" ht="33" customHeight="1" x14ac:dyDescent="0.3">
      <c r="B549" s="398" t="s">
        <v>353</v>
      </c>
      <c r="C549" s="624" t="s">
        <v>910</v>
      </c>
      <c r="D549" s="625"/>
      <c r="E549" s="625"/>
      <c r="F549" s="625"/>
      <c r="G549" s="625"/>
      <c r="H549" s="625"/>
      <c r="I549" s="625"/>
      <c r="J549" s="625"/>
      <c r="K549" s="625"/>
      <c r="L549" s="625"/>
      <c r="M549" s="625"/>
      <c r="N549" s="625"/>
      <c r="O549" s="625"/>
      <c r="P549" s="625"/>
      <c r="Q549" s="625"/>
      <c r="R549" s="625"/>
      <c r="S549" s="625"/>
      <c r="T549" s="625"/>
      <c r="U549" s="625"/>
      <c r="V549" s="625"/>
      <c r="W549" s="625"/>
      <c r="X549" s="626"/>
      <c r="Y549" s="620"/>
      <c r="Z549" s="620"/>
      <c r="AA549" s="621"/>
    </row>
    <row r="550" spans="1:32" s="385" customFormat="1" ht="25.5" customHeight="1" x14ac:dyDescent="0.3">
      <c r="B550" s="398" t="s">
        <v>352</v>
      </c>
      <c r="C550" s="624" t="s">
        <v>911</v>
      </c>
      <c r="D550" s="625"/>
      <c r="E550" s="625"/>
      <c r="F550" s="625"/>
      <c r="G550" s="625"/>
      <c r="H550" s="625"/>
      <c r="I550" s="625"/>
      <c r="J550" s="625"/>
      <c r="K550" s="625"/>
      <c r="L550" s="625"/>
      <c r="M550" s="625"/>
      <c r="N550" s="625"/>
      <c r="O550" s="625"/>
      <c r="P550" s="625"/>
      <c r="Q550" s="625"/>
      <c r="R550" s="625"/>
      <c r="S550" s="625"/>
      <c r="T550" s="625"/>
      <c r="U550" s="625"/>
      <c r="V550" s="625"/>
      <c r="W550" s="625"/>
      <c r="X550" s="626"/>
      <c r="Y550" s="620"/>
      <c r="Z550" s="620"/>
      <c r="AA550" s="621"/>
    </row>
    <row r="551" spans="1:32" s="385" customFormat="1" ht="34.5" customHeight="1" thickBot="1" x14ac:dyDescent="0.35">
      <c r="B551" s="391" t="s">
        <v>351</v>
      </c>
      <c r="C551" s="627" t="s">
        <v>924</v>
      </c>
      <c r="D551" s="628"/>
      <c r="E551" s="628"/>
      <c r="F551" s="628"/>
      <c r="G551" s="628"/>
      <c r="H551" s="628"/>
      <c r="I551" s="628"/>
      <c r="J551" s="628"/>
      <c r="K551" s="628"/>
      <c r="L551" s="628"/>
      <c r="M551" s="628"/>
      <c r="N551" s="628"/>
      <c r="O551" s="628"/>
      <c r="P551" s="628"/>
      <c r="Q551" s="628"/>
      <c r="R551" s="628"/>
      <c r="S551" s="628"/>
      <c r="T551" s="628"/>
      <c r="U551" s="628"/>
      <c r="V551" s="628"/>
      <c r="W551" s="628"/>
      <c r="X551" s="629"/>
      <c r="Y551" s="630"/>
      <c r="Z551" s="630"/>
      <c r="AA551" s="631"/>
    </row>
    <row r="552" spans="1:32" s="233" customFormat="1" ht="20.25" customHeight="1" x14ac:dyDescent="0.45">
      <c r="A552" s="251"/>
      <c r="B552" s="252"/>
      <c r="C552" s="277"/>
      <c r="D552" s="277"/>
      <c r="E552" s="277"/>
      <c r="F552" s="277"/>
      <c r="G552" s="277"/>
      <c r="H552" s="277"/>
      <c r="I552" s="277"/>
      <c r="J552" s="277"/>
      <c r="K552" s="277"/>
      <c r="L552" s="277"/>
      <c r="M552" s="277"/>
      <c r="N552" s="277"/>
      <c r="O552" s="277"/>
      <c r="P552" s="277"/>
      <c r="Q552" s="277"/>
      <c r="R552" s="277"/>
      <c r="S552" s="277"/>
      <c r="T552" s="277"/>
      <c r="U552" s="277"/>
      <c r="V552" s="277"/>
      <c r="W552" s="277"/>
      <c r="X552" s="277"/>
      <c r="Y552" s="266"/>
      <c r="Z552" s="266"/>
      <c r="AA552" s="266"/>
    </row>
    <row r="553" spans="1:32" s="233" customFormat="1" ht="20.25" customHeight="1" x14ac:dyDescent="0.45">
      <c r="A553" s="251"/>
      <c r="B553" s="252"/>
      <c r="C553" s="277"/>
      <c r="D553" s="277"/>
      <c r="E553" s="277"/>
      <c r="F553" s="277"/>
      <c r="G553" s="277"/>
      <c r="H553" s="277"/>
      <c r="I553" s="277"/>
      <c r="J553" s="277"/>
      <c r="K553" s="277"/>
      <c r="L553" s="277"/>
      <c r="M553" s="277"/>
      <c r="N553" s="277"/>
      <c r="O553" s="277"/>
      <c r="P553" s="277"/>
      <c r="Q553" s="277"/>
      <c r="R553" s="277"/>
      <c r="S553" s="277"/>
      <c r="T553" s="277"/>
      <c r="U553" s="277"/>
      <c r="V553" s="277"/>
      <c r="W553" s="277"/>
      <c r="X553" s="277"/>
      <c r="Y553" s="266"/>
      <c r="Z553" s="266"/>
      <c r="AA553" s="266"/>
    </row>
    <row r="554" spans="1:32" s="233" customFormat="1" ht="20.25" customHeight="1" x14ac:dyDescent="0.45">
      <c r="A554" s="259" t="s">
        <v>752</v>
      </c>
      <c r="B554" s="259"/>
      <c r="C554" s="259"/>
      <c r="D554" s="259"/>
      <c r="E554" s="259"/>
      <c r="F554" s="259"/>
      <c r="G554" s="259"/>
      <c r="H554" s="259"/>
      <c r="I554" s="259"/>
      <c r="J554" s="259"/>
      <c r="K554" s="259"/>
      <c r="L554" s="259"/>
      <c r="M554" s="259"/>
      <c r="N554" s="259"/>
      <c r="O554" s="259"/>
      <c r="P554" s="259"/>
      <c r="Q554" s="259"/>
      <c r="R554" s="259"/>
      <c r="S554" s="259"/>
      <c r="T554" s="259"/>
      <c r="U554" s="259"/>
      <c r="V554" s="259"/>
      <c r="W554" s="259"/>
      <c r="X554" s="259"/>
      <c r="Y554" s="259"/>
      <c r="Z554" s="259"/>
      <c r="AA554" s="259"/>
      <c r="AB554" s="223"/>
      <c r="AC554" s="223"/>
      <c r="AD554" s="223"/>
      <c r="AE554" s="223"/>
      <c r="AF554" s="223"/>
    </row>
    <row r="555" spans="1:32" s="233" customFormat="1" ht="20.25" customHeight="1" thickBot="1" x14ac:dyDescent="0.5">
      <c r="A555" s="251" t="s">
        <v>346</v>
      </c>
      <c r="B555" s="251"/>
      <c r="C555" s="258"/>
      <c r="D555" s="258"/>
      <c r="E555" s="258"/>
      <c r="F555" s="258"/>
      <c r="G555" s="258"/>
      <c r="H555" s="258"/>
      <c r="I555" s="258"/>
      <c r="J555" s="251"/>
      <c r="K555" s="251"/>
      <c r="L555" s="251"/>
      <c r="M555" s="251"/>
      <c r="N555" s="251"/>
      <c r="O555" s="251"/>
      <c r="P555" s="251"/>
      <c r="Q555" s="251"/>
      <c r="R555" s="251"/>
      <c r="S555" s="259"/>
      <c r="T555" s="259"/>
      <c r="U555" s="259"/>
      <c r="V555" s="259"/>
      <c r="W555" s="259"/>
      <c r="X555" s="259"/>
      <c r="Y555" s="259"/>
      <c r="Z555" s="259"/>
      <c r="AA555" s="259"/>
    </row>
    <row r="556" spans="1:32" s="233" customFormat="1" ht="54.75" customHeight="1" thickBot="1" x14ac:dyDescent="0.5">
      <c r="A556" s="253"/>
      <c r="B556" s="291" t="s">
        <v>328</v>
      </c>
      <c r="C556" s="409" t="s">
        <v>345</v>
      </c>
      <c r="D556" s="409"/>
      <c r="E556" s="409"/>
      <c r="F556" s="409"/>
      <c r="G556" s="409"/>
      <c r="H556" s="409"/>
      <c r="I556" s="409"/>
      <c r="J556" s="409"/>
      <c r="K556" s="409"/>
      <c r="L556" s="409"/>
      <c r="M556" s="409"/>
      <c r="N556" s="409"/>
      <c r="O556" s="409"/>
      <c r="P556" s="409"/>
      <c r="Q556" s="409"/>
      <c r="R556" s="409"/>
      <c r="S556" s="409"/>
      <c r="T556" s="409"/>
      <c r="U556" s="409"/>
      <c r="V556" s="409"/>
      <c r="W556" s="409"/>
      <c r="X556" s="409"/>
      <c r="Y556" s="399"/>
      <c r="Z556" s="399"/>
      <c r="AA556" s="400"/>
    </row>
    <row r="557" spans="1:32" s="233" customFormat="1" ht="20.25" customHeight="1" thickBot="1" x14ac:dyDescent="0.5">
      <c r="A557" s="251" t="s">
        <v>344</v>
      </c>
      <c r="B557" s="251"/>
      <c r="C557" s="258"/>
      <c r="D557" s="258"/>
      <c r="E557" s="258"/>
      <c r="F557" s="258"/>
      <c r="G557" s="258"/>
      <c r="H557" s="258"/>
      <c r="I557" s="258"/>
      <c r="J557" s="251"/>
      <c r="K557" s="251"/>
      <c r="L557" s="251"/>
      <c r="M557" s="251"/>
      <c r="N557" s="251"/>
      <c r="O557" s="251"/>
      <c r="P557" s="251"/>
      <c r="Q557" s="251"/>
      <c r="R557" s="251"/>
      <c r="S557" s="259"/>
      <c r="T557" s="259"/>
      <c r="U557" s="259"/>
      <c r="V557" s="259"/>
      <c r="W557" s="259"/>
      <c r="X557" s="259"/>
      <c r="Y557" s="259"/>
      <c r="Z557" s="259"/>
      <c r="AA557" s="259"/>
      <c r="AB557" s="223"/>
      <c r="AC557" s="223"/>
      <c r="AD557" s="223"/>
      <c r="AE557" s="223"/>
      <c r="AF557" s="223"/>
    </row>
    <row r="558" spans="1:32" s="233" customFormat="1" ht="83.25" customHeight="1" x14ac:dyDescent="0.45">
      <c r="A558" s="253"/>
      <c r="B558" s="292" t="s">
        <v>328</v>
      </c>
      <c r="C558" s="401" t="s">
        <v>343</v>
      </c>
      <c r="D558" s="401"/>
      <c r="E558" s="401"/>
      <c r="F558" s="401"/>
      <c r="G558" s="401"/>
      <c r="H558" s="401"/>
      <c r="I558" s="401"/>
      <c r="J558" s="401"/>
      <c r="K558" s="401"/>
      <c r="L558" s="401"/>
      <c r="M558" s="401"/>
      <c r="N558" s="401"/>
      <c r="O558" s="401"/>
      <c r="P558" s="401"/>
      <c r="Q558" s="401"/>
      <c r="R558" s="401"/>
      <c r="S558" s="401"/>
      <c r="T558" s="401"/>
      <c r="U558" s="401"/>
      <c r="V558" s="401"/>
      <c r="W558" s="401"/>
      <c r="X558" s="401"/>
      <c r="Y558" s="403"/>
      <c r="Z558" s="403"/>
      <c r="AA558" s="404"/>
    </row>
    <row r="559" spans="1:32" s="233" customFormat="1" ht="72.75" customHeight="1" thickBot="1" x14ac:dyDescent="0.5">
      <c r="A559" s="253"/>
      <c r="B559" s="290" t="s">
        <v>342</v>
      </c>
      <c r="C559" s="458" t="s">
        <v>341</v>
      </c>
      <c r="D559" s="458"/>
      <c r="E559" s="458"/>
      <c r="F559" s="458"/>
      <c r="G559" s="458"/>
      <c r="H559" s="458"/>
      <c r="I559" s="458"/>
      <c r="J559" s="458"/>
      <c r="K559" s="458"/>
      <c r="L559" s="458"/>
      <c r="M559" s="458"/>
      <c r="N559" s="458"/>
      <c r="O559" s="458"/>
      <c r="P559" s="458"/>
      <c r="Q559" s="458"/>
      <c r="R559" s="458"/>
      <c r="S559" s="458"/>
      <c r="T559" s="458"/>
      <c r="U559" s="458"/>
      <c r="V559" s="458"/>
      <c r="W559" s="458"/>
      <c r="X559" s="458"/>
      <c r="Y559" s="414"/>
      <c r="Z559" s="414"/>
      <c r="AA559" s="415"/>
      <c r="AB559" s="223"/>
      <c r="AC559" s="223"/>
      <c r="AD559" s="223"/>
      <c r="AE559" s="223"/>
      <c r="AF559" s="223"/>
    </row>
    <row r="560" spans="1:32" s="233" customFormat="1" ht="20.25" customHeight="1" thickBot="1" x14ac:dyDescent="0.5">
      <c r="A560" s="251" t="s">
        <v>340</v>
      </c>
      <c r="B560" s="251"/>
      <c r="C560" s="258"/>
      <c r="D560" s="258"/>
      <c r="E560" s="258"/>
      <c r="F560" s="258"/>
      <c r="G560" s="258"/>
      <c r="H560" s="258"/>
      <c r="I560" s="258"/>
      <c r="J560" s="251"/>
      <c r="K560" s="251"/>
      <c r="L560" s="251"/>
      <c r="M560" s="251"/>
      <c r="N560" s="251"/>
      <c r="O560" s="251"/>
      <c r="P560" s="251"/>
      <c r="Q560" s="251"/>
      <c r="R560" s="251"/>
      <c r="S560" s="259"/>
      <c r="T560" s="259"/>
      <c r="U560" s="259"/>
      <c r="V560" s="259"/>
      <c r="W560" s="259"/>
      <c r="X560" s="259"/>
      <c r="Y560" s="259"/>
      <c r="Z560" s="259"/>
      <c r="AA560" s="259"/>
    </row>
    <row r="561" spans="1:27" s="233" customFormat="1" ht="63.75" customHeight="1" thickBot="1" x14ac:dyDescent="0.5">
      <c r="A561" s="253"/>
      <c r="B561" s="291" t="s">
        <v>328</v>
      </c>
      <c r="C561" s="409" t="s">
        <v>339</v>
      </c>
      <c r="D561" s="409"/>
      <c r="E561" s="409"/>
      <c r="F561" s="409"/>
      <c r="G561" s="409"/>
      <c r="H561" s="409"/>
      <c r="I561" s="409"/>
      <c r="J561" s="409"/>
      <c r="K561" s="409"/>
      <c r="L561" s="409"/>
      <c r="M561" s="409"/>
      <c r="N561" s="409"/>
      <c r="O561" s="409"/>
      <c r="P561" s="409"/>
      <c r="Q561" s="409"/>
      <c r="R561" s="409"/>
      <c r="S561" s="409"/>
      <c r="T561" s="409"/>
      <c r="U561" s="409"/>
      <c r="V561" s="409"/>
      <c r="W561" s="409"/>
      <c r="X561" s="409"/>
      <c r="Y561" s="399"/>
      <c r="Z561" s="399"/>
      <c r="AA561" s="400"/>
    </row>
    <row r="562" spans="1:27" s="233" customFormat="1" ht="20.25" customHeight="1" thickBot="1" x14ac:dyDescent="0.5">
      <c r="A562" s="251" t="s">
        <v>338</v>
      </c>
      <c r="B562" s="251"/>
      <c r="C562" s="258"/>
      <c r="D562" s="258"/>
      <c r="E562" s="258"/>
      <c r="F562" s="258"/>
      <c r="G562" s="258"/>
      <c r="H562" s="258"/>
      <c r="I562" s="258"/>
      <c r="J562" s="251"/>
      <c r="K562" s="251"/>
      <c r="L562" s="251"/>
      <c r="M562" s="251"/>
      <c r="N562" s="251"/>
      <c r="O562" s="251"/>
      <c r="P562" s="251"/>
      <c r="Q562" s="251"/>
      <c r="R562" s="251"/>
      <c r="S562" s="259"/>
      <c r="T562" s="259"/>
      <c r="U562" s="259"/>
      <c r="V562" s="259"/>
      <c r="W562" s="259"/>
      <c r="X562" s="259"/>
      <c r="Y562" s="259"/>
      <c r="Z562" s="259"/>
      <c r="AA562" s="259"/>
    </row>
    <row r="563" spans="1:27" s="233" customFormat="1" ht="84" customHeight="1" thickBot="1" x14ac:dyDescent="0.5">
      <c r="A563" s="253"/>
      <c r="B563" s="291" t="s">
        <v>328</v>
      </c>
      <c r="C563" s="409" t="s">
        <v>337</v>
      </c>
      <c r="D563" s="409"/>
      <c r="E563" s="409"/>
      <c r="F563" s="409"/>
      <c r="G563" s="409"/>
      <c r="H563" s="409"/>
      <c r="I563" s="409"/>
      <c r="J563" s="409"/>
      <c r="K563" s="409"/>
      <c r="L563" s="409"/>
      <c r="M563" s="409"/>
      <c r="N563" s="409"/>
      <c r="O563" s="409"/>
      <c r="P563" s="409"/>
      <c r="Q563" s="409"/>
      <c r="R563" s="409"/>
      <c r="S563" s="409"/>
      <c r="T563" s="409"/>
      <c r="U563" s="409"/>
      <c r="V563" s="409"/>
      <c r="W563" s="409"/>
      <c r="X563" s="409"/>
      <c r="Y563" s="399"/>
      <c r="Z563" s="399"/>
      <c r="AA563" s="400"/>
    </row>
    <row r="564" spans="1:27" s="233" customFormat="1" ht="20.25" customHeight="1" thickBot="1" x14ac:dyDescent="0.5">
      <c r="A564" s="251" t="s">
        <v>336</v>
      </c>
      <c r="B564" s="251"/>
      <c r="C564" s="258"/>
      <c r="D564" s="258"/>
      <c r="E564" s="258"/>
      <c r="F564" s="258"/>
      <c r="G564" s="258"/>
      <c r="H564" s="258"/>
      <c r="I564" s="258"/>
      <c r="J564" s="251"/>
      <c r="K564" s="251"/>
      <c r="L564" s="251"/>
      <c r="M564" s="251"/>
      <c r="N564" s="251"/>
      <c r="O564" s="251"/>
      <c r="P564" s="251"/>
      <c r="Q564" s="251"/>
      <c r="R564" s="251"/>
      <c r="S564" s="259"/>
      <c r="T564" s="259"/>
      <c r="U564" s="259"/>
      <c r="V564" s="259"/>
      <c r="W564" s="259"/>
      <c r="X564" s="259"/>
      <c r="Y564" s="259"/>
      <c r="Z564" s="259"/>
      <c r="AA564" s="259"/>
    </row>
    <row r="565" spans="1:27" s="233" customFormat="1" ht="84" customHeight="1" x14ac:dyDescent="0.45">
      <c r="A565" s="253"/>
      <c r="B565" s="292" t="s">
        <v>328</v>
      </c>
      <c r="C565" s="475" t="s">
        <v>335</v>
      </c>
      <c r="D565" s="453"/>
      <c r="E565" s="453"/>
      <c r="F565" s="453"/>
      <c r="G565" s="453"/>
      <c r="H565" s="453"/>
      <c r="I565" s="453"/>
      <c r="J565" s="453"/>
      <c r="K565" s="453"/>
      <c r="L565" s="453"/>
      <c r="M565" s="453"/>
      <c r="N565" s="453"/>
      <c r="O565" s="453"/>
      <c r="P565" s="453"/>
      <c r="Q565" s="453"/>
      <c r="R565" s="453"/>
      <c r="S565" s="453"/>
      <c r="T565" s="453"/>
      <c r="U565" s="453"/>
      <c r="V565" s="453"/>
      <c r="W565" s="453"/>
      <c r="X565" s="453"/>
      <c r="Y565" s="403"/>
      <c r="Z565" s="403"/>
      <c r="AA565" s="404"/>
    </row>
    <row r="566" spans="1:27" s="233" customFormat="1" ht="153" customHeight="1" thickBot="1" x14ac:dyDescent="0.5">
      <c r="A566" s="253"/>
      <c r="B566" s="297" t="s">
        <v>334</v>
      </c>
      <c r="C566" s="476" t="s">
        <v>768</v>
      </c>
      <c r="D566" s="448"/>
      <c r="E566" s="448"/>
      <c r="F566" s="448"/>
      <c r="G566" s="448"/>
      <c r="H566" s="448"/>
      <c r="I566" s="448"/>
      <c r="J566" s="448"/>
      <c r="K566" s="448"/>
      <c r="L566" s="448"/>
      <c r="M566" s="448"/>
      <c r="N566" s="448"/>
      <c r="O566" s="448"/>
      <c r="P566" s="448"/>
      <c r="Q566" s="448"/>
      <c r="R566" s="448"/>
      <c r="S566" s="448"/>
      <c r="T566" s="448"/>
      <c r="U566" s="448"/>
      <c r="V566" s="448"/>
      <c r="W566" s="448"/>
      <c r="X566" s="448"/>
      <c r="Y566" s="414"/>
      <c r="Z566" s="414"/>
      <c r="AA566" s="415"/>
    </row>
    <row r="567" spans="1:27" s="385" customFormat="1" ht="18" customHeight="1" thickBot="1" x14ac:dyDescent="0.35">
      <c r="A567" s="657" t="s">
        <v>926</v>
      </c>
      <c r="B567" s="657"/>
      <c r="C567" s="657"/>
      <c r="D567" s="657"/>
      <c r="E567" s="657"/>
      <c r="F567" s="657"/>
      <c r="G567" s="657"/>
      <c r="H567" s="657"/>
      <c r="I567" s="657"/>
      <c r="J567" s="657"/>
      <c r="K567" s="657"/>
      <c r="L567" s="657"/>
      <c r="Y567" s="384"/>
      <c r="Z567" s="384"/>
      <c r="AA567" s="384"/>
    </row>
    <row r="568" spans="1:27" s="385" customFormat="1" ht="36" customHeight="1" x14ac:dyDescent="0.3">
      <c r="B568" s="389" t="s">
        <v>328</v>
      </c>
      <c r="C568" s="596" t="s">
        <v>927</v>
      </c>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653"/>
      <c r="Z568" s="653"/>
      <c r="AA568" s="654"/>
    </row>
    <row r="569" spans="1:27" s="385" customFormat="1" ht="30.75" customHeight="1" x14ac:dyDescent="0.3">
      <c r="B569" s="390" t="s">
        <v>354</v>
      </c>
      <c r="C569" s="598" t="s">
        <v>928</v>
      </c>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658"/>
      <c r="Z569" s="658"/>
      <c r="AA569" s="659"/>
    </row>
    <row r="570" spans="1:27" s="385" customFormat="1" ht="33" customHeight="1" x14ac:dyDescent="0.3">
      <c r="B570" s="390" t="s">
        <v>353</v>
      </c>
      <c r="C570" s="598" t="s">
        <v>935</v>
      </c>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658"/>
      <c r="Z570" s="658"/>
      <c r="AA570" s="659"/>
    </row>
    <row r="571" spans="1:27" s="385" customFormat="1" ht="33" customHeight="1" thickBot="1" x14ac:dyDescent="0.35">
      <c r="B571" s="391" t="s">
        <v>352</v>
      </c>
      <c r="C571" s="605" t="s">
        <v>929</v>
      </c>
      <c r="D571" s="605"/>
      <c r="E571" s="605"/>
      <c r="F571" s="605"/>
      <c r="G571" s="605"/>
      <c r="H571" s="605"/>
      <c r="I571" s="605"/>
      <c r="J571" s="605"/>
      <c r="K571" s="605"/>
      <c r="L571" s="605"/>
      <c r="M571" s="605"/>
      <c r="N571" s="605"/>
      <c r="O571" s="605"/>
      <c r="P571" s="605"/>
      <c r="Q571" s="605"/>
      <c r="R571" s="605"/>
      <c r="S571" s="605"/>
      <c r="T571" s="605"/>
      <c r="U571" s="605"/>
      <c r="V571" s="605"/>
      <c r="W571" s="605"/>
      <c r="X571" s="605"/>
      <c r="Y571" s="655"/>
      <c r="Z571" s="655"/>
      <c r="AA571" s="656"/>
    </row>
    <row r="572" spans="1:27" s="385" customFormat="1" ht="19.8" customHeight="1" thickBot="1" x14ac:dyDescent="0.35">
      <c r="A572" s="381" t="s">
        <v>930</v>
      </c>
      <c r="Y572" s="384"/>
      <c r="Z572" s="384"/>
      <c r="AA572" s="384"/>
    </row>
    <row r="573" spans="1:27" s="385" customFormat="1" ht="48.6" customHeight="1" x14ac:dyDescent="0.3">
      <c r="B573" s="389" t="s">
        <v>328</v>
      </c>
      <c r="C573" s="596" t="s">
        <v>931</v>
      </c>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653"/>
      <c r="Z573" s="653"/>
      <c r="AA573" s="654"/>
    </row>
    <row r="574" spans="1:27" s="385" customFormat="1" ht="30" customHeight="1" thickBot="1" x14ac:dyDescent="0.35">
      <c r="B574" s="391" t="s">
        <v>354</v>
      </c>
      <c r="C574" s="605" t="s">
        <v>932</v>
      </c>
      <c r="D574" s="605"/>
      <c r="E574" s="605"/>
      <c r="F574" s="605"/>
      <c r="G574" s="605"/>
      <c r="H574" s="605"/>
      <c r="I574" s="605"/>
      <c r="J574" s="605"/>
      <c r="K574" s="605"/>
      <c r="L574" s="605"/>
      <c r="M574" s="605"/>
      <c r="N574" s="605"/>
      <c r="O574" s="605"/>
      <c r="P574" s="605"/>
      <c r="Q574" s="605"/>
      <c r="R574" s="605"/>
      <c r="S574" s="605"/>
      <c r="T574" s="605"/>
      <c r="U574" s="605"/>
      <c r="V574" s="605"/>
      <c r="W574" s="605"/>
      <c r="X574" s="605"/>
      <c r="Y574" s="655"/>
      <c r="Z574" s="655"/>
      <c r="AA574" s="656"/>
    </row>
    <row r="575" spans="1:27" s="233" customFormat="1" ht="20.25" customHeight="1" thickBot="1" x14ac:dyDescent="0.5">
      <c r="A575" s="251" t="s">
        <v>933</v>
      </c>
      <c r="B575" s="251"/>
      <c r="C575" s="258"/>
      <c r="D575" s="258"/>
      <c r="E575" s="258"/>
      <c r="F575" s="258"/>
      <c r="G575" s="258"/>
      <c r="H575" s="258"/>
      <c r="I575" s="258"/>
      <c r="J575" s="251"/>
      <c r="K575" s="251"/>
      <c r="L575" s="251"/>
      <c r="M575" s="251"/>
      <c r="N575" s="251"/>
      <c r="O575" s="251"/>
      <c r="P575" s="251"/>
      <c r="Q575" s="251"/>
      <c r="R575" s="251"/>
      <c r="S575" s="259"/>
      <c r="T575" s="259"/>
      <c r="U575" s="259"/>
      <c r="V575" s="259"/>
      <c r="W575" s="259"/>
      <c r="X575" s="259"/>
      <c r="Y575" s="259"/>
      <c r="Z575" s="259"/>
      <c r="AA575" s="259"/>
    </row>
    <row r="576" spans="1:27" s="233" customFormat="1" ht="43.5" customHeight="1" thickBot="1" x14ac:dyDescent="0.5">
      <c r="A576" s="253"/>
      <c r="B576" s="291" t="s">
        <v>328</v>
      </c>
      <c r="C576" s="467" t="s">
        <v>333</v>
      </c>
      <c r="D576" s="444"/>
      <c r="E576" s="444"/>
      <c r="F576" s="444"/>
      <c r="G576" s="444"/>
      <c r="H576" s="444"/>
      <c r="I576" s="444"/>
      <c r="J576" s="444"/>
      <c r="K576" s="444"/>
      <c r="L576" s="444"/>
      <c r="M576" s="444"/>
      <c r="N576" s="444"/>
      <c r="O576" s="444"/>
      <c r="P576" s="444"/>
      <c r="Q576" s="444"/>
      <c r="R576" s="444"/>
      <c r="S576" s="444"/>
      <c r="T576" s="444"/>
      <c r="U576" s="444"/>
      <c r="V576" s="444"/>
      <c r="W576" s="444"/>
      <c r="X576" s="444"/>
      <c r="Y576" s="399"/>
      <c r="Z576" s="399"/>
      <c r="AA576" s="400"/>
    </row>
    <row r="577" spans="1:32" s="233" customFormat="1" ht="20.25" customHeight="1" thickBot="1" x14ac:dyDescent="0.5">
      <c r="A577" s="251" t="s">
        <v>934</v>
      </c>
      <c r="B577" s="251"/>
      <c r="C577" s="258"/>
      <c r="D577" s="258"/>
      <c r="E577" s="258"/>
      <c r="F577" s="258"/>
      <c r="G577" s="258"/>
      <c r="H577" s="258"/>
      <c r="I577" s="258"/>
      <c r="J577" s="251"/>
      <c r="K577" s="251"/>
      <c r="L577" s="251"/>
      <c r="M577" s="251"/>
      <c r="N577" s="251"/>
      <c r="O577" s="251"/>
      <c r="P577" s="251"/>
      <c r="Q577" s="251"/>
      <c r="R577" s="251"/>
      <c r="S577" s="259"/>
      <c r="T577" s="259"/>
      <c r="U577" s="259"/>
      <c r="V577" s="259"/>
      <c r="W577" s="259"/>
      <c r="X577" s="259"/>
      <c r="Y577" s="259"/>
      <c r="Z577" s="259"/>
      <c r="AA577" s="259"/>
    </row>
    <row r="578" spans="1:32" s="233" customFormat="1" ht="43.5" customHeight="1" thickBot="1" x14ac:dyDescent="0.5">
      <c r="A578" s="253"/>
      <c r="B578" s="291" t="s">
        <v>328</v>
      </c>
      <c r="C578" s="467" t="s">
        <v>332</v>
      </c>
      <c r="D578" s="444"/>
      <c r="E578" s="444"/>
      <c r="F578" s="444"/>
      <c r="G578" s="444"/>
      <c r="H578" s="444"/>
      <c r="I578" s="444"/>
      <c r="J578" s="444"/>
      <c r="K578" s="444"/>
      <c r="L578" s="444"/>
      <c r="M578" s="444"/>
      <c r="N578" s="444"/>
      <c r="O578" s="444"/>
      <c r="P578" s="444"/>
      <c r="Q578" s="444"/>
      <c r="R578" s="444"/>
      <c r="S578" s="444"/>
      <c r="T578" s="444"/>
      <c r="U578" s="444"/>
      <c r="V578" s="444"/>
      <c r="W578" s="444"/>
      <c r="X578" s="444"/>
      <c r="Y578" s="399"/>
      <c r="Z578" s="399"/>
      <c r="AA578" s="400"/>
    </row>
    <row r="579" spans="1:32" s="233" customFormat="1" ht="20.25" customHeight="1" x14ac:dyDescent="0.45">
      <c r="A579" s="253"/>
      <c r="B579" s="253"/>
      <c r="C579" s="253"/>
      <c r="D579" s="253"/>
      <c r="E579" s="253"/>
      <c r="F579" s="253"/>
      <c r="G579" s="253"/>
      <c r="H579" s="253"/>
      <c r="I579" s="255"/>
      <c r="J579" s="255"/>
      <c r="K579" s="255"/>
      <c r="L579" s="255"/>
      <c r="M579" s="255"/>
      <c r="N579" s="255"/>
      <c r="O579" s="255"/>
      <c r="P579" s="255"/>
      <c r="Q579" s="255"/>
      <c r="R579" s="255"/>
      <c r="S579" s="255"/>
      <c r="T579" s="255"/>
      <c r="U579" s="255"/>
      <c r="V579" s="255"/>
      <c r="W579" s="255"/>
      <c r="X579" s="255"/>
      <c r="Y579" s="255"/>
      <c r="Z579" s="255"/>
      <c r="AA579" s="255"/>
    </row>
    <row r="580" spans="1:32" s="233" customFormat="1" ht="20.25" customHeight="1" x14ac:dyDescent="0.45">
      <c r="A580" s="253"/>
      <c r="B580" s="253"/>
      <c r="C580" s="253"/>
      <c r="D580" s="253"/>
      <c r="E580" s="253"/>
      <c r="F580" s="253"/>
      <c r="G580" s="253"/>
      <c r="H580" s="253"/>
      <c r="I580" s="255"/>
      <c r="J580" s="255"/>
      <c r="K580" s="255"/>
      <c r="L580" s="255"/>
      <c r="M580" s="255"/>
      <c r="N580" s="255"/>
      <c r="O580" s="255"/>
      <c r="P580" s="255"/>
      <c r="Q580" s="255"/>
      <c r="R580" s="255"/>
      <c r="S580" s="255"/>
      <c r="T580" s="255"/>
      <c r="U580" s="255"/>
      <c r="V580" s="255"/>
      <c r="W580" s="255"/>
      <c r="X580" s="255"/>
      <c r="Y580" s="255"/>
      <c r="Z580" s="255"/>
      <c r="AA580" s="255"/>
    </row>
    <row r="581" spans="1:32" ht="20.25" customHeight="1" thickBot="1" x14ac:dyDescent="0.5">
      <c r="A581" s="251" t="s">
        <v>331</v>
      </c>
      <c r="B581" s="251"/>
      <c r="C581" s="258"/>
      <c r="D581" s="258"/>
      <c r="E581" s="258"/>
      <c r="F581" s="258"/>
      <c r="G581" s="258"/>
      <c r="H581" s="258"/>
      <c r="I581" s="258"/>
      <c r="J581" s="251"/>
      <c r="K581" s="251"/>
      <c r="L581" s="251"/>
      <c r="M581" s="251"/>
      <c r="N581" s="251"/>
      <c r="O581" s="251"/>
      <c r="P581" s="251"/>
      <c r="Q581" s="251"/>
      <c r="R581" s="251"/>
      <c r="S581" s="259"/>
      <c r="T581" s="259"/>
      <c r="U581" s="259"/>
      <c r="V581" s="259"/>
      <c r="W581" s="259"/>
      <c r="X581" s="259"/>
      <c r="Y581" s="259"/>
      <c r="Z581" s="259"/>
      <c r="AA581" s="259"/>
      <c r="AB581" s="233"/>
      <c r="AC581" s="233"/>
      <c r="AD581" s="233"/>
      <c r="AE581" s="233"/>
      <c r="AF581" s="233"/>
    </row>
    <row r="582" spans="1:32" ht="53.25" customHeight="1" thickBot="1" x14ac:dyDescent="0.5">
      <c r="A582" s="253"/>
      <c r="B582" s="291" t="s">
        <v>328</v>
      </c>
      <c r="C582" s="520" t="s">
        <v>330</v>
      </c>
      <c r="D582" s="532"/>
      <c r="E582" s="532"/>
      <c r="F582" s="532"/>
      <c r="G582" s="532"/>
      <c r="H582" s="532"/>
      <c r="I582" s="532"/>
      <c r="J582" s="532"/>
      <c r="K582" s="532"/>
      <c r="L582" s="532"/>
      <c r="M582" s="532"/>
      <c r="N582" s="532"/>
      <c r="O582" s="532"/>
      <c r="P582" s="532"/>
      <c r="Q582" s="532"/>
      <c r="R582" s="532"/>
      <c r="S582" s="532"/>
      <c r="T582" s="532"/>
      <c r="U582" s="532"/>
      <c r="V582" s="532"/>
      <c r="W582" s="532"/>
      <c r="X582" s="533"/>
      <c r="Y582" s="399"/>
      <c r="Z582" s="399"/>
      <c r="AA582" s="400"/>
      <c r="AB582" s="233"/>
      <c r="AC582" s="233"/>
      <c r="AD582" s="233"/>
      <c r="AE582" s="233"/>
      <c r="AF582" s="233"/>
    </row>
    <row r="583" spans="1:32" ht="20.25" customHeight="1" x14ac:dyDescent="0.45">
      <c r="A583" s="253"/>
      <c r="B583" s="253"/>
      <c r="C583" s="253"/>
      <c r="D583" s="253"/>
      <c r="E583" s="253"/>
      <c r="F583" s="253"/>
      <c r="G583" s="253"/>
      <c r="H583" s="253"/>
      <c r="I583" s="255"/>
      <c r="J583" s="255"/>
      <c r="K583" s="255"/>
      <c r="L583" s="255"/>
      <c r="M583" s="255"/>
      <c r="N583" s="255"/>
      <c r="O583" s="255"/>
      <c r="P583" s="255"/>
      <c r="Q583" s="255"/>
      <c r="R583" s="255"/>
      <c r="S583" s="255"/>
      <c r="T583" s="255"/>
      <c r="U583" s="255"/>
      <c r="V583" s="255"/>
      <c r="W583" s="255"/>
      <c r="X583" s="255"/>
      <c r="Y583" s="255"/>
      <c r="Z583" s="255"/>
      <c r="AA583" s="255"/>
      <c r="AB583" s="233"/>
      <c r="AC583" s="233"/>
      <c r="AD583" s="233"/>
      <c r="AE583" s="233"/>
      <c r="AF583" s="233"/>
    </row>
    <row r="584" spans="1:32" ht="20.25" customHeight="1" x14ac:dyDescent="0.45">
      <c r="A584" s="253"/>
      <c r="B584" s="253"/>
      <c r="C584" s="253"/>
      <c r="D584" s="253"/>
      <c r="E584" s="253"/>
      <c r="F584" s="253"/>
      <c r="G584" s="253"/>
      <c r="H584" s="253"/>
      <c r="I584" s="255"/>
      <c r="J584" s="255"/>
      <c r="K584" s="255"/>
      <c r="L584" s="255"/>
      <c r="M584" s="255"/>
      <c r="N584" s="255"/>
      <c r="O584" s="255"/>
      <c r="P584" s="255"/>
      <c r="Q584" s="255"/>
      <c r="R584" s="255"/>
      <c r="S584" s="255"/>
      <c r="T584" s="255"/>
      <c r="U584" s="255"/>
      <c r="V584" s="255"/>
      <c r="W584" s="255"/>
      <c r="X584" s="255"/>
      <c r="Y584" s="255"/>
      <c r="Z584" s="255"/>
      <c r="AA584" s="255"/>
      <c r="AB584" s="233"/>
      <c r="AC584" s="233"/>
      <c r="AD584" s="233"/>
      <c r="AE584" s="233"/>
      <c r="AF584" s="233"/>
    </row>
    <row r="585" spans="1:32" ht="20.25" customHeight="1" thickBot="1" x14ac:dyDescent="0.5">
      <c r="A585" s="251" t="s">
        <v>329</v>
      </c>
      <c r="B585" s="251"/>
      <c r="C585" s="258"/>
      <c r="D585" s="258"/>
      <c r="E585" s="258"/>
      <c r="F585" s="258"/>
      <c r="G585" s="258"/>
      <c r="H585" s="258"/>
      <c r="I585" s="258"/>
      <c r="J585" s="251"/>
      <c r="K585" s="251"/>
      <c r="L585" s="251"/>
      <c r="M585" s="251"/>
      <c r="N585" s="251"/>
      <c r="O585" s="251"/>
      <c r="P585" s="251"/>
      <c r="Q585" s="251"/>
      <c r="R585" s="251"/>
      <c r="S585" s="259"/>
      <c r="T585" s="259"/>
      <c r="U585" s="259"/>
      <c r="V585" s="259"/>
      <c r="W585" s="259"/>
      <c r="X585" s="259"/>
      <c r="Y585" s="259"/>
      <c r="Z585" s="259"/>
      <c r="AA585" s="259"/>
      <c r="AB585" s="233"/>
      <c r="AC585" s="233"/>
      <c r="AD585" s="233"/>
      <c r="AE585" s="233"/>
      <c r="AF585" s="233"/>
    </row>
    <row r="586" spans="1:32" ht="34.5" customHeight="1" thickBot="1" x14ac:dyDescent="0.5">
      <c r="A586" s="253"/>
      <c r="B586" s="291" t="s">
        <v>328</v>
      </c>
      <c r="C586" s="520" t="s">
        <v>327</v>
      </c>
      <c r="D586" s="532"/>
      <c r="E586" s="532"/>
      <c r="F586" s="532"/>
      <c r="G586" s="532"/>
      <c r="H586" s="532"/>
      <c r="I586" s="532"/>
      <c r="J586" s="532"/>
      <c r="K586" s="532"/>
      <c r="L586" s="532"/>
      <c r="M586" s="532"/>
      <c r="N586" s="532"/>
      <c r="O586" s="532"/>
      <c r="P586" s="532"/>
      <c r="Q586" s="532"/>
      <c r="R586" s="532"/>
      <c r="S586" s="532"/>
      <c r="T586" s="532"/>
      <c r="U586" s="532"/>
      <c r="V586" s="532"/>
      <c r="W586" s="532"/>
      <c r="X586" s="533"/>
      <c r="Y586" s="399"/>
      <c r="Z586" s="399"/>
      <c r="AA586" s="400"/>
      <c r="AB586" s="233"/>
      <c r="AC586" s="233"/>
      <c r="AD586" s="233"/>
      <c r="AE586" s="233"/>
      <c r="AF586" s="233"/>
    </row>
    <row r="587" spans="1:32" ht="20.25" customHeight="1" x14ac:dyDescent="0.45">
      <c r="A587" s="253"/>
      <c r="B587" s="253"/>
      <c r="C587" s="253"/>
      <c r="D587" s="253"/>
      <c r="E587" s="253"/>
      <c r="F587" s="253"/>
      <c r="G587" s="253"/>
      <c r="H587" s="253"/>
      <c r="I587" s="255"/>
      <c r="J587" s="255"/>
      <c r="K587" s="255"/>
      <c r="L587" s="255"/>
      <c r="M587" s="255"/>
      <c r="N587" s="255"/>
      <c r="O587" s="255"/>
      <c r="P587" s="255"/>
      <c r="Q587" s="255"/>
      <c r="R587" s="255"/>
      <c r="S587" s="255"/>
      <c r="T587" s="255"/>
      <c r="U587" s="255"/>
      <c r="V587" s="255"/>
      <c r="W587" s="255"/>
      <c r="X587" s="255"/>
      <c r="Y587" s="255"/>
      <c r="Z587" s="255"/>
      <c r="AA587" s="255"/>
      <c r="AB587" s="233"/>
      <c r="AC587" s="233"/>
      <c r="AD587" s="233"/>
      <c r="AE587" s="233"/>
      <c r="AF587" s="233"/>
    </row>
    <row r="588" spans="1:32" ht="20.25" customHeight="1" x14ac:dyDescent="0.45">
      <c r="A588" s="253"/>
      <c r="B588" s="253"/>
      <c r="C588" s="254"/>
      <c r="D588" s="254"/>
      <c r="E588" s="253"/>
      <c r="F588" s="253"/>
      <c r="G588" s="253"/>
      <c r="H588" s="253"/>
      <c r="I588" s="255"/>
      <c r="J588" s="255"/>
      <c r="K588" s="255"/>
      <c r="L588" s="255"/>
      <c r="M588" s="255"/>
      <c r="N588" s="255"/>
      <c r="O588" s="255"/>
      <c r="P588" s="255"/>
      <c r="Q588" s="255"/>
      <c r="R588" s="255"/>
      <c r="S588" s="255"/>
      <c r="T588" s="255"/>
      <c r="U588" s="255"/>
      <c r="V588" s="255"/>
      <c r="W588" s="255"/>
      <c r="X588" s="255"/>
      <c r="Y588" s="255"/>
      <c r="Z588" s="255"/>
      <c r="AA588" s="255"/>
      <c r="AB588" s="233"/>
      <c r="AC588" s="233"/>
      <c r="AD588" s="233"/>
      <c r="AE588" s="233"/>
      <c r="AF588" s="233"/>
    </row>
    <row r="589" spans="1:32" ht="20.25" customHeight="1" x14ac:dyDescent="0.45">
      <c r="A589" s="253"/>
      <c r="B589" s="253"/>
      <c r="C589" s="253"/>
      <c r="D589" s="253"/>
      <c r="E589" s="253"/>
      <c r="F589" s="253"/>
      <c r="G589" s="253"/>
      <c r="H589" s="253"/>
      <c r="I589" s="255"/>
      <c r="J589" s="255"/>
      <c r="K589" s="255"/>
      <c r="L589" s="255"/>
      <c r="M589" s="255"/>
      <c r="N589" s="255"/>
      <c r="O589" s="255"/>
      <c r="P589" s="255"/>
      <c r="Q589" s="255"/>
      <c r="R589" s="255"/>
      <c r="S589" s="255"/>
      <c r="T589" s="255"/>
      <c r="U589" s="255"/>
      <c r="V589" s="255"/>
      <c r="W589" s="255"/>
      <c r="X589" s="255"/>
      <c r="Y589" s="255"/>
      <c r="Z589" s="255"/>
      <c r="AA589" s="255"/>
      <c r="AB589" s="233"/>
      <c r="AC589" s="233"/>
      <c r="AD589" s="233"/>
      <c r="AE589" s="233"/>
      <c r="AF589" s="233"/>
    </row>
    <row r="590" spans="1:32" ht="20.25" customHeight="1" x14ac:dyDescent="0.45">
      <c r="A590" s="253"/>
      <c r="B590" s="253"/>
      <c r="C590" s="253"/>
      <c r="D590" s="255"/>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c r="AA590" s="255"/>
      <c r="AB590" s="233"/>
      <c r="AC590" s="233"/>
      <c r="AD590" s="233"/>
      <c r="AE590" s="233"/>
      <c r="AF590" s="233"/>
    </row>
    <row r="591" spans="1:32" ht="20.25" customHeight="1" x14ac:dyDescent="0.45">
      <c r="A591" s="253"/>
      <c r="B591" s="253"/>
      <c r="C591" s="253"/>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c r="AA591" s="255"/>
      <c r="AB591" s="233"/>
      <c r="AC591" s="233"/>
      <c r="AD591" s="233"/>
      <c r="AE591" s="233"/>
      <c r="AF591" s="233"/>
    </row>
    <row r="592" spans="1:32" ht="20.25" customHeight="1" x14ac:dyDescent="0.45">
      <c r="A592" s="256"/>
      <c r="B592" s="256"/>
      <c r="C592" s="256"/>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row>
    <row r="593" spans="1:32" s="233" customFormat="1" ht="20.25" customHeight="1" x14ac:dyDescent="0.45">
      <c r="A593" s="256"/>
      <c r="B593" s="256"/>
      <c r="C593" s="256"/>
      <c r="AB593" s="223"/>
      <c r="AC593" s="223"/>
      <c r="AD593" s="223"/>
      <c r="AE593" s="223"/>
      <c r="AF593" s="223"/>
    </row>
    <row r="594" spans="1:32" s="233" customFormat="1" ht="20.25" customHeight="1" x14ac:dyDescent="0.45">
      <c r="A594" s="235"/>
      <c r="B594" s="235"/>
      <c r="C594" s="235"/>
      <c r="AB594" s="223"/>
      <c r="AC594" s="223"/>
      <c r="AD594" s="223"/>
      <c r="AE594" s="223"/>
      <c r="AF594" s="223"/>
    </row>
    <row r="595" spans="1:32" s="233" customFormat="1" ht="20.25" customHeight="1" x14ac:dyDescent="0.45">
      <c r="A595" s="256"/>
      <c r="B595" s="256"/>
      <c r="C595" s="256"/>
      <c r="AB595" s="223"/>
      <c r="AC595" s="223"/>
      <c r="AD595" s="223"/>
      <c r="AE595" s="223"/>
      <c r="AF595" s="223"/>
    </row>
    <row r="596" spans="1:32" s="233" customFormat="1" ht="20.25" customHeight="1" x14ac:dyDescent="0.45">
      <c r="A596" s="256"/>
      <c r="B596" s="256"/>
      <c r="C596" s="256"/>
      <c r="AB596" s="223"/>
      <c r="AC596" s="223"/>
      <c r="AD596" s="223"/>
      <c r="AE596" s="223"/>
      <c r="AF596" s="223"/>
    </row>
    <row r="597" spans="1:32" s="233" customFormat="1" ht="20.25" customHeight="1" x14ac:dyDescent="0.45">
      <c r="A597" s="235"/>
      <c r="B597" s="235"/>
      <c r="C597" s="235"/>
      <c r="AB597" s="223"/>
      <c r="AC597" s="223"/>
      <c r="AD597" s="223"/>
      <c r="AE597" s="223"/>
      <c r="AF597" s="223"/>
    </row>
    <row r="598" spans="1:32" s="233" customFormat="1" ht="20.25" customHeight="1" x14ac:dyDescent="0.45">
      <c r="A598" s="235"/>
      <c r="B598" s="235"/>
      <c r="C598" s="235"/>
      <c r="AB598" s="223"/>
      <c r="AC598" s="223"/>
      <c r="AD598" s="223"/>
      <c r="AE598" s="223"/>
      <c r="AF598" s="223"/>
    </row>
    <row r="599" spans="1:32" s="233" customFormat="1" ht="20.25" customHeight="1" x14ac:dyDescent="0.45">
      <c r="A599" s="235"/>
      <c r="B599" s="235"/>
      <c r="C599" s="235"/>
      <c r="AB599" s="223"/>
      <c r="AC599" s="223"/>
      <c r="AD599" s="223"/>
      <c r="AE599" s="223"/>
      <c r="AF599" s="223"/>
    </row>
    <row r="600" spans="1:32" ht="20.25" customHeight="1" x14ac:dyDescent="0.45">
      <c r="A600" s="235"/>
      <c r="B600" s="235"/>
      <c r="C600" s="235"/>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row>
    <row r="601" spans="1:32" ht="20.25" customHeight="1" x14ac:dyDescent="0.45">
      <c r="A601" s="235"/>
      <c r="B601" s="235"/>
      <c r="C601" s="235"/>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row>
    <row r="602" spans="1:32" ht="20.25" customHeight="1" x14ac:dyDescent="0.45">
      <c r="A602" s="235"/>
      <c r="B602" s="235"/>
      <c r="C602" s="235"/>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row>
    <row r="603" spans="1:32" ht="20.25" customHeight="1" x14ac:dyDescent="0.45">
      <c r="A603" s="235"/>
      <c r="B603" s="235"/>
      <c r="C603" s="235"/>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row>
    <row r="604" spans="1:32" ht="20.25" customHeight="1" x14ac:dyDescent="0.45">
      <c r="A604" s="235"/>
      <c r="B604" s="235"/>
      <c r="C604" s="235"/>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row>
    <row r="605" spans="1:32" ht="20.25" customHeight="1" x14ac:dyDescent="0.45">
      <c r="A605" s="235"/>
      <c r="B605" s="235"/>
      <c r="C605" s="235"/>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row>
    <row r="606" spans="1:32" ht="20.25" customHeight="1" x14ac:dyDescent="0.45">
      <c r="A606" s="235"/>
      <c r="B606" s="235"/>
      <c r="C606" s="235"/>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row>
    <row r="607" spans="1:32" ht="20.25" customHeight="1" x14ac:dyDescent="0.45">
      <c r="A607" s="235"/>
      <c r="B607" s="235"/>
      <c r="C607" s="235"/>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row>
    <row r="608" spans="1:32" ht="20.25" customHeight="1" x14ac:dyDescent="0.45">
      <c r="A608" s="235"/>
      <c r="B608" s="235"/>
      <c r="C608" s="235"/>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row>
    <row r="609" spans="1:32" ht="20.25" customHeight="1" x14ac:dyDescent="0.45">
      <c r="A609" s="235"/>
      <c r="B609" s="235"/>
      <c r="C609" s="235"/>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row>
    <row r="610" spans="1:32" ht="20.25" customHeight="1" x14ac:dyDescent="0.45">
      <c r="A610" s="235"/>
      <c r="B610" s="235"/>
      <c r="C610" s="235"/>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row>
    <row r="611" spans="1:32" ht="20.25" customHeight="1" x14ac:dyDescent="0.45">
      <c r="A611" s="234"/>
      <c r="B611" s="234"/>
      <c r="C611" s="234"/>
      <c r="D611" s="223"/>
      <c r="E611" s="223"/>
      <c r="F611" s="223"/>
      <c r="G611" s="223"/>
      <c r="H611" s="223"/>
      <c r="I611" s="223"/>
      <c r="J611" s="223"/>
      <c r="K611" s="223"/>
      <c r="L611" s="223"/>
      <c r="M611" s="223"/>
      <c r="N611" s="223"/>
      <c r="O611" s="223"/>
      <c r="P611" s="223"/>
      <c r="Q611" s="223"/>
      <c r="R611" s="223"/>
      <c r="AB611" s="233"/>
      <c r="AC611" s="233"/>
      <c r="AD611" s="233"/>
      <c r="AE611" s="233"/>
      <c r="AF611" s="233"/>
    </row>
    <row r="612" spans="1:32" ht="20.25" customHeight="1" x14ac:dyDescent="0.45">
      <c r="A612" s="234"/>
      <c r="B612" s="234"/>
      <c r="C612" s="234"/>
      <c r="D612" s="223"/>
      <c r="E612" s="223"/>
      <c r="F612" s="223"/>
      <c r="G612" s="223"/>
      <c r="H612" s="223"/>
      <c r="I612" s="223"/>
      <c r="J612" s="223"/>
      <c r="K612" s="223"/>
      <c r="L612" s="223"/>
      <c r="M612" s="223"/>
      <c r="N612" s="223"/>
      <c r="O612" s="223"/>
      <c r="P612" s="223"/>
      <c r="Q612" s="223"/>
      <c r="R612" s="223"/>
      <c r="AB612" s="233"/>
      <c r="AC612" s="233"/>
      <c r="AD612" s="233"/>
      <c r="AE612" s="233"/>
      <c r="AF612" s="233"/>
    </row>
    <row r="613" spans="1:32" ht="20.25" customHeight="1" x14ac:dyDescent="0.45">
      <c r="A613" s="234"/>
      <c r="B613" s="234"/>
      <c r="C613" s="234"/>
      <c r="D613" s="223"/>
      <c r="E613" s="223"/>
      <c r="F613" s="223"/>
      <c r="G613" s="223"/>
      <c r="H613" s="223"/>
      <c r="I613" s="223"/>
      <c r="J613" s="223"/>
      <c r="K613" s="223"/>
      <c r="L613" s="223"/>
      <c r="M613" s="223"/>
      <c r="N613" s="223"/>
      <c r="O613" s="223"/>
      <c r="P613" s="223"/>
      <c r="Q613" s="223"/>
      <c r="R613" s="223"/>
      <c r="AB613" s="233"/>
      <c r="AC613" s="233"/>
      <c r="AD613" s="233"/>
      <c r="AE613" s="233"/>
      <c r="AF613" s="233"/>
    </row>
    <row r="614" spans="1:32" ht="20.25" customHeight="1" x14ac:dyDescent="0.45">
      <c r="A614" s="234"/>
      <c r="B614" s="234"/>
      <c r="C614" s="234"/>
      <c r="D614" s="223"/>
      <c r="E614" s="223"/>
      <c r="F614" s="223"/>
      <c r="G614" s="223"/>
      <c r="H614" s="223"/>
      <c r="I614" s="223"/>
      <c r="J614" s="223"/>
      <c r="K614" s="223"/>
      <c r="L614" s="223"/>
      <c r="M614" s="223"/>
      <c r="N614" s="223"/>
      <c r="O614" s="223"/>
      <c r="P614" s="223"/>
      <c r="Q614" s="223"/>
      <c r="R614" s="223"/>
      <c r="AB614" s="233"/>
      <c r="AC614" s="233"/>
      <c r="AD614" s="233"/>
      <c r="AE614" s="233"/>
      <c r="AF614" s="233"/>
    </row>
    <row r="615" spans="1:32" ht="20.25" customHeight="1" x14ac:dyDescent="0.45">
      <c r="A615" s="234"/>
      <c r="B615" s="234"/>
      <c r="C615" s="234"/>
      <c r="D615" s="223"/>
      <c r="E615" s="223"/>
      <c r="F615" s="223"/>
      <c r="G615" s="223"/>
      <c r="H615" s="223"/>
      <c r="I615" s="223"/>
      <c r="J615" s="223"/>
      <c r="K615" s="223"/>
      <c r="L615" s="223"/>
      <c r="M615" s="223"/>
      <c r="N615" s="223"/>
      <c r="O615" s="223"/>
      <c r="P615" s="223"/>
      <c r="Q615" s="223"/>
      <c r="R615" s="223"/>
      <c r="AB615" s="233"/>
      <c r="AC615" s="233"/>
      <c r="AD615" s="233"/>
      <c r="AE615" s="233"/>
      <c r="AF615" s="233"/>
    </row>
    <row r="616" spans="1:32" ht="20.25" customHeight="1" x14ac:dyDescent="0.45">
      <c r="A616" s="234"/>
      <c r="B616" s="234"/>
      <c r="C616" s="234"/>
      <c r="D616" s="223"/>
      <c r="E616" s="223"/>
      <c r="F616" s="223"/>
      <c r="G616" s="223"/>
      <c r="H616" s="223"/>
      <c r="I616" s="223"/>
      <c r="J616" s="223"/>
      <c r="K616" s="223"/>
      <c r="L616" s="223"/>
      <c r="M616" s="223"/>
      <c r="N616" s="223"/>
      <c r="O616" s="223"/>
      <c r="P616" s="223"/>
      <c r="Q616" s="223"/>
      <c r="R616" s="223"/>
      <c r="AB616" s="233"/>
      <c r="AC616" s="233"/>
      <c r="AD616" s="233"/>
      <c r="AE616" s="233"/>
      <c r="AF616" s="233"/>
    </row>
    <row r="617" spans="1:32" ht="20.25" customHeight="1" x14ac:dyDescent="0.45">
      <c r="A617" s="235"/>
      <c r="B617" s="235"/>
      <c r="C617" s="235"/>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row>
    <row r="618" spans="1:32" s="274" customFormat="1" ht="20.25" customHeight="1" x14ac:dyDescent="0.45">
      <c r="A618" s="235"/>
      <c r="B618" s="235"/>
      <c r="C618" s="235"/>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23"/>
      <c r="AC618" s="223"/>
      <c r="AD618" s="223"/>
      <c r="AE618" s="223"/>
      <c r="AF618" s="223"/>
    </row>
    <row r="619" spans="1:32" s="274" customFormat="1" ht="20.25" customHeight="1" x14ac:dyDescent="0.45">
      <c r="A619" s="235"/>
      <c r="B619" s="235"/>
      <c r="C619" s="235"/>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23"/>
      <c r="AC619" s="223"/>
      <c r="AD619" s="223"/>
      <c r="AE619" s="223"/>
      <c r="AF619" s="223"/>
    </row>
    <row r="620" spans="1:32" s="274" customFormat="1" ht="20.25" customHeight="1" x14ac:dyDescent="0.45">
      <c r="A620" s="235"/>
      <c r="B620" s="235"/>
      <c r="C620" s="235"/>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23"/>
      <c r="AC620" s="223"/>
      <c r="AD620" s="223"/>
      <c r="AE620" s="223"/>
      <c r="AF620" s="223"/>
    </row>
    <row r="621" spans="1:32" s="274" customFormat="1" ht="20.25" customHeight="1" x14ac:dyDescent="0.45">
      <c r="A621" s="235"/>
      <c r="B621" s="235"/>
      <c r="C621" s="235"/>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23"/>
      <c r="AC621" s="223"/>
      <c r="AD621" s="223"/>
      <c r="AE621" s="223"/>
      <c r="AF621" s="223"/>
    </row>
    <row r="622" spans="1:32" s="274" customFormat="1" ht="20.25" customHeight="1" x14ac:dyDescent="0.45">
      <c r="A622" s="235"/>
      <c r="B622" s="235"/>
      <c r="C622" s="235"/>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23"/>
      <c r="AC622" s="223"/>
      <c r="AD622" s="223"/>
      <c r="AE622" s="223"/>
      <c r="AF622" s="223"/>
    </row>
    <row r="623" spans="1:32" s="274" customFormat="1" ht="20.25" customHeight="1" x14ac:dyDescent="0.45">
      <c r="A623" s="235"/>
      <c r="B623" s="235"/>
      <c r="C623" s="235"/>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23"/>
      <c r="AC623" s="223"/>
      <c r="AD623" s="223"/>
      <c r="AE623" s="223"/>
      <c r="AF623" s="223"/>
    </row>
    <row r="624" spans="1:32" s="274" customFormat="1" ht="20.25" customHeight="1" x14ac:dyDescent="0.45">
      <c r="A624" s="235"/>
      <c r="B624" s="235"/>
      <c r="C624" s="235"/>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23"/>
      <c r="AC624" s="223"/>
      <c r="AD624" s="223"/>
      <c r="AE624" s="223"/>
      <c r="AF624" s="223"/>
    </row>
    <row r="625" spans="1:32" s="274" customFormat="1" ht="20.25" customHeight="1" x14ac:dyDescent="0.45">
      <c r="A625" s="235"/>
      <c r="B625" s="235"/>
      <c r="C625" s="235"/>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23"/>
      <c r="AC625" s="223"/>
      <c r="AD625" s="223"/>
      <c r="AE625" s="223"/>
      <c r="AF625" s="223"/>
    </row>
    <row r="626" spans="1:32" s="274" customFormat="1" ht="20.25" customHeight="1" x14ac:dyDescent="0.45">
      <c r="A626" s="235"/>
      <c r="B626" s="235"/>
      <c r="C626" s="235"/>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23"/>
      <c r="AC626" s="223"/>
      <c r="AD626" s="223"/>
      <c r="AE626" s="223"/>
      <c r="AF626" s="223"/>
    </row>
    <row r="627" spans="1:32" s="274" customFormat="1" ht="20.25" customHeight="1" x14ac:dyDescent="0.45">
      <c r="A627" s="235"/>
      <c r="B627" s="235"/>
      <c r="C627" s="235"/>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23"/>
      <c r="AC627" s="223"/>
      <c r="AD627" s="223"/>
      <c r="AE627" s="223"/>
      <c r="AF627" s="223"/>
    </row>
    <row r="628" spans="1:32" s="274" customFormat="1" ht="20.25" customHeight="1" x14ac:dyDescent="0.45">
      <c r="A628" s="234"/>
      <c r="B628" s="234"/>
      <c r="C628" s="234"/>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3"/>
    </row>
    <row r="629" spans="1:32" s="274" customFormat="1" ht="20.25" customHeight="1" x14ac:dyDescent="0.45">
      <c r="A629" s="234"/>
      <c r="B629" s="234"/>
      <c r="C629" s="234"/>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3"/>
    </row>
    <row r="630" spans="1:32" s="274" customFormat="1" ht="20.25" customHeight="1" x14ac:dyDescent="0.45">
      <c r="A630" s="235"/>
      <c r="B630" s="235"/>
      <c r="C630" s="235"/>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23"/>
      <c r="AC630" s="223"/>
      <c r="AD630" s="223"/>
      <c r="AE630" s="223"/>
      <c r="AF630" s="223"/>
    </row>
    <row r="631" spans="1:32" s="274" customFormat="1" ht="20.25" customHeight="1" x14ac:dyDescent="0.45">
      <c r="A631" s="235"/>
      <c r="B631" s="235"/>
      <c r="C631" s="235"/>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23"/>
      <c r="AC631" s="223"/>
      <c r="AD631" s="223"/>
      <c r="AE631" s="223"/>
      <c r="AF631" s="223"/>
    </row>
    <row r="632" spans="1:32" s="274" customFormat="1" ht="20.25" customHeight="1" x14ac:dyDescent="0.45">
      <c r="A632" s="235"/>
      <c r="B632" s="235"/>
      <c r="C632" s="235"/>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23"/>
      <c r="AC632" s="223"/>
      <c r="AD632" s="223"/>
      <c r="AE632" s="223"/>
      <c r="AF632" s="223"/>
    </row>
    <row r="633" spans="1:32" s="274" customFormat="1" ht="20.25" customHeight="1" x14ac:dyDescent="0.45">
      <c r="A633" s="235"/>
      <c r="B633" s="235"/>
      <c r="C633" s="235"/>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23"/>
      <c r="AC633" s="223"/>
      <c r="AD633" s="223"/>
      <c r="AE633" s="223"/>
      <c r="AF633" s="223"/>
    </row>
    <row r="634" spans="1:32" s="274" customFormat="1" ht="20.25" customHeight="1" x14ac:dyDescent="0.45">
      <c r="A634" s="235"/>
      <c r="B634" s="235"/>
      <c r="C634" s="235"/>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23"/>
      <c r="AC634" s="223"/>
      <c r="AD634" s="223"/>
      <c r="AE634" s="223"/>
      <c r="AF634" s="223"/>
    </row>
    <row r="635" spans="1:32" s="274" customFormat="1" ht="20.25" customHeight="1" x14ac:dyDescent="0.45">
      <c r="A635" s="235"/>
      <c r="B635" s="235"/>
      <c r="C635" s="235"/>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23"/>
      <c r="AC635" s="223"/>
      <c r="AD635" s="223"/>
      <c r="AE635" s="223"/>
      <c r="AF635" s="223"/>
    </row>
    <row r="636" spans="1:32" s="274" customFormat="1" ht="20.25" customHeight="1" x14ac:dyDescent="0.45">
      <c r="A636" s="235"/>
      <c r="B636" s="235"/>
      <c r="C636" s="235"/>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row>
    <row r="637" spans="1:32" s="274" customFormat="1" ht="20.25" customHeight="1" x14ac:dyDescent="0.45">
      <c r="A637" s="234"/>
      <c r="B637" s="234"/>
      <c r="C637" s="234"/>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row>
    <row r="638" spans="1:32" s="274" customFormat="1" ht="20.25" customHeight="1" x14ac:dyDescent="0.45">
      <c r="A638" s="234"/>
      <c r="B638" s="234"/>
      <c r="C638" s="234"/>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row>
    <row r="639" spans="1:32" s="274" customFormat="1" ht="20.25" customHeight="1" x14ac:dyDescent="0.45">
      <c r="A639" s="234"/>
      <c r="B639" s="234"/>
      <c r="C639" s="234"/>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c r="AA639" s="223"/>
    </row>
    <row r="640" spans="1:32" s="274" customFormat="1" ht="20.25" customHeight="1" x14ac:dyDescent="0.45">
      <c r="A640" s="234"/>
      <c r="B640" s="234"/>
      <c r="C640" s="234"/>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c r="AA640" s="223"/>
    </row>
    <row r="641" spans="1:27" s="274" customFormat="1" ht="20.25" customHeight="1" x14ac:dyDescent="0.45">
      <c r="A641" s="235"/>
      <c r="B641" s="235"/>
      <c r="C641" s="235"/>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23"/>
      <c r="Z641" s="223"/>
      <c r="AA641" s="223"/>
    </row>
    <row r="642" spans="1:27" s="274" customFormat="1" ht="20.25" customHeight="1" x14ac:dyDescent="0.45">
      <c r="A642" s="235"/>
      <c r="B642" s="235"/>
      <c r="C642" s="235"/>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23"/>
      <c r="Z642" s="223"/>
      <c r="AA642" s="223"/>
    </row>
    <row r="643" spans="1:27" s="274" customFormat="1" ht="20.25" customHeight="1" x14ac:dyDescent="0.45">
      <c r="A643" s="235"/>
      <c r="B643" s="235"/>
      <c r="C643" s="235"/>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23"/>
      <c r="Z643" s="223"/>
      <c r="AA643" s="223"/>
    </row>
    <row r="644" spans="1:27" s="274" customFormat="1" ht="20.25" customHeight="1" x14ac:dyDescent="0.45">
      <c r="A644" s="235"/>
      <c r="B644" s="235"/>
      <c r="C644" s="235"/>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23"/>
      <c r="Z644" s="223"/>
      <c r="AA644" s="223"/>
    </row>
    <row r="645" spans="1:27" s="274" customFormat="1" ht="20.25" customHeight="1" x14ac:dyDescent="0.45">
      <c r="A645" s="235"/>
      <c r="B645" s="235"/>
      <c r="C645" s="235"/>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23"/>
      <c r="Z645" s="223"/>
      <c r="AA645" s="223"/>
    </row>
    <row r="646" spans="1:27" s="274" customFormat="1" ht="20.25" customHeight="1" x14ac:dyDescent="0.45">
      <c r="A646" s="235"/>
      <c r="B646" s="235"/>
      <c r="C646" s="235"/>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23"/>
      <c r="Z646" s="223"/>
      <c r="AA646" s="223"/>
    </row>
    <row r="647" spans="1:27" s="274" customFormat="1" ht="20.25" customHeight="1" x14ac:dyDescent="0.45">
      <c r="A647" s="235"/>
      <c r="B647" s="235"/>
      <c r="C647" s="235"/>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23"/>
      <c r="Z647" s="223"/>
      <c r="AA647" s="223"/>
    </row>
    <row r="648" spans="1:27" s="274" customFormat="1" ht="20.25" customHeight="1" x14ac:dyDescent="0.45">
      <c r="A648" s="235"/>
      <c r="B648" s="235"/>
      <c r="C648" s="235"/>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23"/>
      <c r="Z648" s="223"/>
      <c r="AA648" s="223"/>
    </row>
    <row r="649" spans="1:27" s="274" customFormat="1" ht="20.25" customHeight="1" x14ac:dyDescent="0.45">
      <c r="A649" s="235"/>
      <c r="B649" s="235"/>
      <c r="C649" s="235"/>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23"/>
      <c r="Z649" s="223"/>
      <c r="AA649" s="223"/>
    </row>
    <row r="650" spans="1:27" s="274" customFormat="1" ht="20.25" customHeight="1" x14ac:dyDescent="0.45">
      <c r="A650" s="235"/>
      <c r="B650" s="235"/>
      <c r="C650" s="235"/>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23"/>
      <c r="Z650" s="223"/>
      <c r="AA650" s="223"/>
    </row>
    <row r="651" spans="1:27" s="274" customFormat="1" ht="20.25" customHeight="1" x14ac:dyDescent="0.45">
      <c r="A651" s="235"/>
      <c r="B651" s="235"/>
      <c r="C651" s="235"/>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23"/>
      <c r="Z651" s="223"/>
      <c r="AA651" s="223"/>
    </row>
    <row r="652" spans="1:27" s="274" customFormat="1" ht="20.25" customHeight="1" x14ac:dyDescent="0.45">
      <c r="A652" s="235"/>
      <c r="B652" s="235"/>
      <c r="C652" s="235"/>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23"/>
      <c r="Z652" s="223"/>
      <c r="AA652" s="223"/>
    </row>
    <row r="653" spans="1:27" s="274" customFormat="1" ht="20.25" customHeight="1" x14ac:dyDescent="0.45">
      <c r="A653" s="235"/>
      <c r="B653" s="235"/>
      <c r="C653" s="235"/>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23"/>
      <c r="Z653" s="223"/>
      <c r="AA653" s="223"/>
    </row>
    <row r="654" spans="1:27" s="274" customFormat="1" ht="20.25" customHeight="1" x14ac:dyDescent="0.45">
      <c r="A654" s="235"/>
      <c r="B654" s="235"/>
      <c r="C654" s="235"/>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23"/>
      <c r="Z654" s="223"/>
      <c r="AA654" s="223"/>
    </row>
    <row r="655" spans="1:27" s="274" customFormat="1" ht="20.25" customHeight="1" x14ac:dyDescent="0.45">
      <c r="A655" s="235"/>
      <c r="B655" s="235"/>
      <c r="C655" s="235"/>
      <c r="D655" s="235"/>
      <c r="E655" s="235"/>
      <c r="F655" s="235"/>
      <c r="G655" s="235"/>
    </row>
    <row r="656" spans="1:27" s="274" customFormat="1" ht="20.25" customHeight="1" x14ac:dyDescent="0.45">
      <c r="A656" s="235"/>
      <c r="B656" s="235"/>
      <c r="C656" s="235"/>
      <c r="D656" s="235"/>
      <c r="E656" s="235"/>
      <c r="F656" s="235"/>
      <c r="G656" s="235"/>
    </row>
    <row r="657" spans="1:32" s="274" customFormat="1" ht="20.25" customHeight="1" x14ac:dyDescent="0.45">
      <c r="A657" s="235"/>
      <c r="B657" s="235"/>
      <c r="C657" s="235"/>
      <c r="D657" s="235"/>
      <c r="E657" s="235"/>
      <c r="F657" s="235"/>
      <c r="G657" s="235"/>
    </row>
    <row r="658" spans="1:32" s="274" customFormat="1" ht="20.25" customHeight="1" x14ac:dyDescent="0.45">
      <c r="A658" s="235"/>
      <c r="B658" s="235"/>
      <c r="C658" s="235"/>
      <c r="D658" s="235"/>
      <c r="E658" s="235"/>
      <c r="F658" s="235"/>
      <c r="G658" s="235"/>
    </row>
    <row r="659" spans="1:32" s="274" customFormat="1" ht="20.25" customHeight="1" x14ac:dyDescent="0.45">
      <c r="A659" s="235"/>
      <c r="B659" s="235"/>
      <c r="C659" s="235"/>
      <c r="D659" s="235"/>
      <c r="E659" s="235"/>
      <c r="F659" s="235"/>
      <c r="G659" s="235"/>
    </row>
    <row r="660" spans="1:32" s="274" customFormat="1" ht="20.25" customHeight="1" x14ac:dyDescent="0.45">
      <c r="A660" s="235"/>
      <c r="B660" s="235"/>
      <c r="C660" s="235"/>
      <c r="D660" s="235"/>
      <c r="E660" s="235"/>
      <c r="F660" s="235"/>
      <c r="G660" s="235"/>
    </row>
    <row r="661" spans="1:32" s="274" customFormat="1" ht="20.25" customHeight="1" x14ac:dyDescent="0.45">
      <c r="A661" s="235"/>
      <c r="B661" s="235"/>
      <c r="C661" s="235"/>
      <c r="D661" s="235"/>
      <c r="E661" s="235"/>
      <c r="F661" s="235"/>
      <c r="G661" s="235"/>
    </row>
    <row r="662" spans="1:32" s="274" customFormat="1" ht="20.25" customHeight="1" x14ac:dyDescent="0.45">
      <c r="A662" s="235"/>
      <c r="B662" s="235"/>
      <c r="C662" s="235"/>
      <c r="D662" s="235"/>
      <c r="E662" s="235"/>
      <c r="F662" s="235"/>
      <c r="G662" s="235"/>
    </row>
    <row r="663" spans="1:32" s="274" customFormat="1" ht="20.25" customHeight="1" x14ac:dyDescent="0.45">
      <c r="A663" s="235"/>
      <c r="B663" s="235"/>
      <c r="C663" s="235"/>
      <c r="D663" s="235"/>
      <c r="E663" s="235"/>
      <c r="F663" s="235"/>
      <c r="G663" s="235"/>
    </row>
    <row r="664" spans="1:32" s="274" customFormat="1" ht="20.25" customHeight="1" x14ac:dyDescent="0.45">
      <c r="A664" s="235"/>
      <c r="B664" s="235"/>
      <c r="C664" s="235"/>
      <c r="D664" s="235"/>
      <c r="E664" s="235"/>
      <c r="F664" s="235"/>
      <c r="G664" s="235"/>
    </row>
    <row r="665" spans="1:32" s="274" customFormat="1" ht="20.25" customHeight="1" x14ac:dyDescent="0.45">
      <c r="A665" s="235"/>
      <c r="B665" s="235"/>
      <c r="C665" s="235"/>
      <c r="D665" s="235"/>
      <c r="E665" s="235"/>
      <c r="F665" s="235"/>
      <c r="G665" s="235"/>
    </row>
    <row r="666" spans="1:32" s="274" customFormat="1" ht="20.25" customHeight="1" x14ac:dyDescent="0.45">
      <c r="A666" s="235"/>
      <c r="B666" s="235"/>
      <c r="C666" s="235"/>
      <c r="D666" s="235"/>
      <c r="E666" s="235"/>
      <c r="F666" s="235"/>
      <c r="G666" s="235"/>
    </row>
    <row r="667" spans="1:32" s="274" customFormat="1" ht="20.25" customHeight="1" x14ac:dyDescent="0.45">
      <c r="A667" s="235"/>
      <c r="B667" s="235"/>
      <c r="C667" s="235"/>
      <c r="D667" s="235"/>
      <c r="E667" s="235"/>
      <c r="F667" s="235"/>
      <c r="G667" s="235"/>
    </row>
    <row r="668" spans="1:32" s="274" customFormat="1" ht="20.25" customHeight="1" x14ac:dyDescent="0.45">
      <c r="A668" s="235"/>
      <c r="B668" s="235"/>
      <c r="C668" s="235"/>
      <c r="D668" s="235"/>
      <c r="E668" s="235"/>
      <c r="F668" s="235"/>
      <c r="G668" s="235"/>
    </row>
    <row r="669" spans="1:32" s="274" customFormat="1" ht="20.25" customHeight="1" x14ac:dyDescent="0.45">
      <c r="A669" s="235"/>
      <c r="B669" s="235"/>
      <c r="C669" s="235"/>
      <c r="D669" s="235"/>
      <c r="E669" s="235"/>
      <c r="F669" s="235"/>
      <c r="G669" s="235"/>
    </row>
    <row r="670" spans="1:32" s="274" customFormat="1" ht="20.25" customHeight="1" x14ac:dyDescent="0.45">
      <c r="A670" s="235"/>
      <c r="B670" s="235"/>
      <c r="C670" s="235"/>
      <c r="D670" s="235"/>
      <c r="E670" s="235"/>
      <c r="F670" s="235"/>
      <c r="G670" s="235"/>
    </row>
    <row r="671" spans="1:32" ht="20.25" customHeight="1" x14ac:dyDescent="0.45">
      <c r="A671" s="235"/>
      <c r="B671" s="235"/>
      <c r="C671" s="235"/>
      <c r="D671" s="235"/>
      <c r="E671" s="235"/>
      <c r="F671" s="235"/>
      <c r="G671" s="235"/>
      <c r="H671" s="274"/>
      <c r="I671" s="274"/>
      <c r="J671" s="274"/>
      <c r="K671" s="274"/>
      <c r="L671" s="274"/>
      <c r="M671" s="274"/>
      <c r="N671" s="274"/>
      <c r="O671" s="274"/>
      <c r="P671" s="274"/>
      <c r="Q671" s="274"/>
      <c r="R671" s="274"/>
      <c r="S671" s="274"/>
      <c r="T671" s="274"/>
      <c r="U671" s="274"/>
      <c r="V671" s="274"/>
      <c r="W671" s="274"/>
      <c r="X671" s="274"/>
      <c r="Y671" s="274"/>
      <c r="Z671" s="274"/>
      <c r="AA671" s="274"/>
      <c r="AB671" s="274"/>
      <c r="AC671" s="274"/>
      <c r="AD671" s="274"/>
      <c r="AE671" s="274"/>
      <c r="AF671" s="274"/>
    </row>
    <row r="672" spans="1:32" ht="20.25" customHeight="1" x14ac:dyDescent="0.45">
      <c r="A672" s="235"/>
      <c r="B672" s="235"/>
      <c r="C672" s="235"/>
      <c r="D672" s="235"/>
      <c r="E672" s="235"/>
      <c r="F672" s="235"/>
      <c r="G672" s="235"/>
      <c r="H672" s="274"/>
      <c r="I672" s="274"/>
      <c r="J672" s="274"/>
      <c r="K672" s="274"/>
      <c r="L672" s="274"/>
      <c r="M672" s="274"/>
      <c r="N672" s="274"/>
      <c r="O672" s="274"/>
      <c r="P672" s="274"/>
      <c r="Q672" s="274"/>
      <c r="R672" s="274"/>
      <c r="S672" s="274"/>
      <c r="T672" s="274"/>
      <c r="U672" s="274"/>
      <c r="V672" s="274"/>
      <c r="W672" s="274"/>
      <c r="X672" s="274"/>
      <c r="Y672" s="274"/>
      <c r="Z672" s="274"/>
      <c r="AA672" s="274"/>
      <c r="AB672" s="274"/>
      <c r="AC672" s="274"/>
      <c r="AD672" s="274"/>
      <c r="AE672" s="274"/>
      <c r="AF672" s="274"/>
    </row>
    <row r="673" spans="1:32" ht="20.25" customHeight="1" x14ac:dyDescent="0.45">
      <c r="A673" s="235"/>
      <c r="B673" s="235"/>
      <c r="C673" s="235"/>
      <c r="D673" s="235"/>
      <c r="E673" s="235"/>
      <c r="F673" s="235"/>
      <c r="G673" s="235"/>
      <c r="H673" s="274"/>
      <c r="I673" s="274"/>
      <c r="J673" s="274"/>
      <c r="K673" s="274"/>
      <c r="L673" s="274"/>
      <c r="M673" s="274"/>
      <c r="N673" s="274"/>
      <c r="O673" s="274"/>
      <c r="P673" s="274"/>
      <c r="Q673" s="274"/>
      <c r="R673" s="274"/>
      <c r="S673" s="274"/>
      <c r="T673" s="274"/>
      <c r="U673" s="274"/>
      <c r="V673" s="274"/>
      <c r="W673" s="274"/>
      <c r="X673" s="274"/>
      <c r="Y673" s="274"/>
      <c r="Z673" s="274"/>
      <c r="AA673" s="274"/>
      <c r="AB673" s="274"/>
      <c r="AC673" s="274"/>
      <c r="AD673" s="274"/>
      <c r="AE673" s="274"/>
      <c r="AF673" s="274"/>
    </row>
    <row r="674" spans="1:32" ht="20.25" customHeight="1" x14ac:dyDescent="0.45">
      <c r="A674" s="235"/>
      <c r="B674" s="235"/>
      <c r="C674" s="235"/>
      <c r="D674" s="235"/>
      <c r="E674" s="274"/>
      <c r="F674" s="235"/>
      <c r="G674" s="235"/>
      <c r="H674" s="274"/>
      <c r="I674" s="274"/>
      <c r="J674" s="274"/>
      <c r="K674" s="274"/>
      <c r="L674" s="274"/>
      <c r="M674" s="274"/>
      <c r="N674" s="274"/>
      <c r="O674" s="274"/>
      <c r="P674" s="274"/>
      <c r="Q674" s="274"/>
      <c r="R674" s="274"/>
      <c r="S674" s="274"/>
      <c r="T674" s="274"/>
      <c r="U674" s="274"/>
      <c r="V674" s="235"/>
      <c r="W674" s="274"/>
      <c r="X674" s="274"/>
      <c r="Y674" s="274"/>
      <c r="Z674" s="274"/>
      <c r="AA674" s="274"/>
      <c r="AB674" s="274"/>
      <c r="AC674" s="274"/>
      <c r="AD674" s="274"/>
      <c r="AE674" s="274"/>
      <c r="AF674" s="274"/>
    </row>
    <row r="675" spans="1:32" ht="20.25" customHeight="1" x14ac:dyDescent="0.45">
      <c r="A675" s="235"/>
      <c r="B675" s="235"/>
      <c r="C675" s="235"/>
      <c r="D675" s="235"/>
      <c r="E675" s="274"/>
      <c r="F675" s="235"/>
      <c r="G675" s="235"/>
      <c r="H675" s="274"/>
      <c r="I675" s="274"/>
      <c r="J675" s="274"/>
      <c r="K675" s="274"/>
      <c r="L675" s="274"/>
      <c r="M675" s="274"/>
      <c r="N675" s="274"/>
      <c r="O675" s="274"/>
      <c r="P675" s="274"/>
      <c r="Q675" s="274"/>
      <c r="R675" s="274"/>
      <c r="S675" s="274"/>
      <c r="T675" s="274"/>
      <c r="U675" s="274"/>
      <c r="V675" s="235"/>
      <c r="W675" s="274"/>
      <c r="X675" s="274"/>
      <c r="Y675" s="274"/>
      <c r="Z675" s="274"/>
      <c r="AA675" s="274"/>
      <c r="AB675" s="274"/>
      <c r="AC675" s="274"/>
      <c r="AD675" s="274"/>
      <c r="AE675" s="274"/>
      <c r="AF675" s="274"/>
    </row>
    <row r="676" spans="1:32" ht="20.25" customHeight="1" x14ac:dyDescent="0.45">
      <c r="A676" s="235"/>
      <c r="B676" s="235"/>
      <c r="C676" s="235"/>
      <c r="D676" s="235"/>
      <c r="E676" s="274"/>
      <c r="F676" s="235"/>
      <c r="G676" s="235"/>
      <c r="H676" s="274"/>
      <c r="I676" s="274"/>
      <c r="J676" s="274"/>
      <c r="K676" s="274"/>
      <c r="L676" s="274"/>
      <c r="M676" s="274"/>
      <c r="N676" s="274"/>
      <c r="O676" s="274"/>
      <c r="P676" s="274"/>
      <c r="Q676" s="274"/>
      <c r="R676" s="274"/>
      <c r="S676" s="274"/>
      <c r="T676" s="274"/>
      <c r="U676" s="274"/>
      <c r="V676" s="235"/>
      <c r="W676" s="274"/>
      <c r="X676" s="274"/>
      <c r="Y676" s="274"/>
      <c r="Z676" s="274"/>
      <c r="AA676" s="274"/>
      <c r="AB676" s="274"/>
      <c r="AC676" s="274"/>
      <c r="AD676" s="274"/>
      <c r="AE676" s="274"/>
      <c r="AF676" s="274"/>
    </row>
    <row r="677" spans="1:32" ht="20.25" customHeight="1" x14ac:dyDescent="0.45">
      <c r="A677" s="235"/>
      <c r="B677" s="235"/>
      <c r="C677" s="235"/>
      <c r="D677" s="235"/>
      <c r="E677" s="274"/>
      <c r="F677" s="235"/>
      <c r="G677" s="235"/>
      <c r="H677" s="274"/>
      <c r="I677" s="274"/>
      <c r="J677" s="274"/>
      <c r="K677" s="274"/>
      <c r="L677" s="274"/>
      <c r="M677" s="274"/>
      <c r="N677" s="274"/>
      <c r="O677" s="274"/>
      <c r="P677" s="274"/>
      <c r="Q677" s="274"/>
      <c r="R677" s="274"/>
      <c r="S677" s="274"/>
      <c r="T677" s="274"/>
      <c r="U677" s="274"/>
      <c r="V677" s="235"/>
      <c r="W677" s="274"/>
      <c r="X677" s="274"/>
      <c r="Y677" s="274"/>
      <c r="Z677" s="274"/>
      <c r="AA677" s="274"/>
      <c r="AB677" s="274"/>
      <c r="AC677" s="274"/>
      <c r="AD677" s="274"/>
      <c r="AE677" s="274"/>
      <c r="AF677" s="274"/>
    </row>
    <row r="678" spans="1:32" ht="20.25" customHeight="1" x14ac:dyDescent="0.45">
      <c r="A678" s="235"/>
      <c r="B678" s="235"/>
      <c r="C678" s="235"/>
      <c r="D678" s="235"/>
      <c r="E678" s="274"/>
      <c r="F678" s="235"/>
      <c r="G678" s="235"/>
      <c r="H678" s="274"/>
      <c r="I678" s="274"/>
      <c r="J678" s="274"/>
      <c r="K678" s="274"/>
      <c r="L678" s="274"/>
      <c r="M678" s="274"/>
      <c r="N678" s="274"/>
      <c r="O678" s="274"/>
      <c r="P678" s="274"/>
      <c r="Q678" s="274"/>
      <c r="R678" s="274"/>
      <c r="S678" s="274"/>
      <c r="T678" s="274"/>
      <c r="U678" s="274"/>
      <c r="V678" s="235"/>
      <c r="W678" s="274"/>
      <c r="X678" s="274"/>
      <c r="Y678" s="274"/>
      <c r="Z678" s="274"/>
      <c r="AA678" s="274"/>
      <c r="AB678" s="274"/>
      <c r="AC678" s="274"/>
      <c r="AD678" s="274"/>
      <c r="AE678" s="274"/>
      <c r="AF678" s="274"/>
    </row>
    <row r="679" spans="1:32" ht="20.25" customHeight="1" x14ac:dyDescent="0.45">
      <c r="A679" s="235"/>
      <c r="B679" s="235"/>
      <c r="C679" s="235"/>
      <c r="D679" s="235"/>
      <c r="E679" s="274"/>
      <c r="F679" s="235"/>
      <c r="G679" s="235"/>
      <c r="H679" s="274"/>
      <c r="I679" s="274"/>
      <c r="J679" s="274"/>
      <c r="K679" s="274"/>
      <c r="L679" s="274"/>
      <c r="M679" s="274"/>
      <c r="N679" s="274"/>
      <c r="O679" s="274"/>
      <c r="P679" s="274"/>
      <c r="Q679" s="274"/>
      <c r="R679" s="274"/>
      <c r="S679" s="274"/>
      <c r="T679" s="274"/>
      <c r="U679" s="274"/>
      <c r="V679" s="235"/>
      <c r="W679" s="274"/>
      <c r="X679" s="274"/>
      <c r="Y679" s="274"/>
      <c r="Z679" s="274"/>
      <c r="AA679" s="274"/>
      <c r="AB679" s="274"/>
      <c r="AC679" s="274"/>
      <c r="AD679" s="274"/>
      <c r="AE679" s="274"/>
      <c r="AF679" s="274"/>
    </row>
    <row r="680" spans="1:32" ht="20.25" customHeight="1" x14ac:dyDescent="0.45">
      <c r="A680" s="235"/>
      <c r="B680" s="235"/>
      <c r="C680" s="235"/>
      <c r="D680" s="235"/>
      <c r="E680" s="274"/>
      <c r="F680" s="235"/>
      <c r="G680" s="235"/>
      <c r="H680" s="274"/>
      <c r="I680" s="274"/>
      <c r="J680" s="274"/>
      <c r="K680" s="274"/>
      <c r="L680" s="274"/>
      <c r="M680" s="274"/>
      <c r="N680" s="274"/>
      <c r="O680" s="274"/>
      <c r="P680" s="274"/>
      <c r="Q680" s="274"/>
      <c r="R680" s="274"/>
      <c r="S680" s="274"/>
      <c r="T680" s="274"/>
      <c r="U680" s="274"/>
      <c r="V680" s="235"/>
      <c r="W680" s="274"/>
      <c r="X680" s="274"/>
      <c r="Y680" s="274"/>
      <c r="Z680" s="274"/>
      <c r="AA680" s="274"/>
      <c r="AB680" s="274"/>
      <c r="AC680" s="274"/>
      <c r="AD680" s="274"/>
      <c r="AE680" s="274"/>
      <c r="AF680" s="274"/>
    </row>
    <row r="681" spans="1:32" ht="20.25" customHeight="1" x14ac:dyDescent="0.45">
      <c r="A681" s="235"/>
      <c r="B681" s="235"/>
      <c r="C681" s="235"/>
      <c r="D681" s="235"/>
      <c r="E681" s="274"/>
      <c r="F681" s="235"/>
      <c r="G681" s="235"/>
      <c r="H681" s="274"/>
      <c r="I681" s="274"/>
      <c r="J681" s="274"/>
      <c r="K681" s="274"/>
      <c r="L681" s="274"/>
      <c r="M681" s="274"/>
      <c r="N681" s="274"/>
      <c r="O681" s="274"/>
      <c r="P681" s="274"/>
      <c r="Q681" s="274"/>
      <c r="R681" s="274"/>
      <c r="S681" s="274"/>
      <c r="T681" s="274"/>
      <c r="U681" s="274"/>
      <c r="V681" s="235"/>
      <c r="W681" s="274"/>
      <c r="X681" s="274"/>
      <c r="Y681" s="274"/>
      <c r="Z681" s="274"/>
      <c r="AA681" s="274"/>
      <c r="AB681" s="274"/>
      <c r="AC681" s="274"/>
      <c r="AD681" s="274"/>
      <c r="AE681" s="274"/>
      <c r="AF681" s="274"/>
    </row>
    <row r="682" spans="1:32" ht="20.25" customHeight="1" x14ac:dyDescent="0.45">
      <c r="A682" s="235"/>
      <c r="B682" s="235"/>
      <c r="C682" s="235"/>
      <c r="D682" s="235"/>
      <c r="E682" s="274"/>
      <c r="F682" s="235"/>
      <c r="G682" s="235"/>
      <c r="H682" s="274"/>
      <c r="I682" s="274"/>
      <c r="J682" s="274"/>
      <c r="K682" s="274"/>
      <c r="L682" s="274"/>
      <c r="M682" s="274"/>
      <c r="N682" s="274"/>
      <c r="O682" s="274"/>
      <c r="P682" s="274"/>
      <c r="Q682" s="274"/>
      <c r="R682" s="274"/>
      <c r="S682" s="274"/>
      <c r="T682" s="274"/>
      <c r="U682" s="274"/>
      <c r="V682" s="235"/>
      <c r="W682" s="274"/>
      <c r="X682" s="274"/>
      <c r="Y682" s="274"/>
      <c r="Z682" s="274"/>
      <c r="AA682" s="274"/>
      <c r="AB682" s="274"/>
      <c r="AC682" s="274"/>
      <c r="AD682" s="274"/>
      <c r="AE682" s="274"/>
      <c r="AF682" s="274"/>
    </row>
    <row r="683" spans="1:32" ht="20.25" customHeight="1" x14ac:dyDescent="0.45">
      <c r="A683" s="235"/>
      <c r="B683" s="235"/>
      <c r="C683" s="235"/>
      <c r="D683" s="235"/>
      <c r="E683" s="274"/>
      <c r="F683" s="235"/>
      <c r="G683" s="235"/>
      <c r="H683" s="274"/>
      <c r="I683" s="274"/>
      <c r="J683" s="274"/>
      <c r="K683" s="274"/>
      <c r="L683" s="274"/>
      <c r="M683" s="274"/>
      <c r="N683" s="274"/>
      <c r="O683" s="274"/>
      <c r="P683" s="274"/>
      <c r="Q683" s="274"/>
      <c r="R683" s="274"/>
      <c r="S683" s="274"/>
      <c r="T683" s="274"/>
      <c r="U683" s="274"/>
      <c r="V683" s="235"/>
      <c r="W683" s="274"/>
      <c r="X683" s="274"/>
      <c r="Y683" s="274"/>
      <c r="Z683" s="274"/>
      <c r="AA683" s="274"/>
      <c r="AB683" s="274"/>
      <c r="AC683" s="274"/>
      <c r="AD683" s="274"/>
      <c r="AE683" s="274"/>
      <c r="AF683" s="274"/>
    </row>
    <row r="684" spans="1:32" ht="20.25" customHeight="1" x14ac:dyDescent="0.45">
      <c r="A684" s="235"/>
      <c r="B684" s="235"/>
      <c r="C684" s="235"/>
      <c r="D684" s="235"/>
      <c r="E684" s="274"/>
      <c r="F684" s="235"/>
      <c r="G684" s="235"/>
      <c r="H684" s="274"/>
      <c r="I684" s="274"/>
      <c r="J684" s="274"/>
      <c r="K684" s="274"/>
      <c r="L684" s="274"/>
      <c r="M684" s="274"/>
      <c r="N684" s="274"/>
      <c r="O684" s="274"/>
      <c r="P684" s="274"/>
      <c r="Q684" s="274"/>
      <c r="R684" s="274"/>
      <c r="S684" s="274"/>
      <c r="T684" s="274"/>
      <c r="U684" s="274"/>
      <c r="V684" s="235"/>
      <c r="W684" s="274"/>
      <c r="X684" s="274"/>
      <c r="Y684" s="274"/>
      <c r="Z684" s="274"/>
      <c r="AA684" s="274"/>
      <c r="AB684" s="274"/>
      <c r="AC684" s="274"/>
      <c r="AD684" s="274"/>
      <c r="AE684" s="274"/>
      <c r="AF684" s="274"/>
    </row>
    <row r="685" spans="1:32" ht="20.25" customHeight="1" x14ac:dyDescent="0.45">
      <c r="A685" s="235"/>
      <c r="B685" s="235"/>
      <c r="C685" s="235"/>
      <c r="D685" s="235"/>
      <c r="E685" s="274"/>
      <c r="F685" s="235"/>
      <c r="G685" s="235"/>
      <c r="H685" s="274"/>
      <c r="I685" s="274"/>
      <c r="J685" s="274"/>
      <c r="K685" s="274"/>
      <c r="L685" s="274"/>
      <c r="M685" s="274"/>
      <c r="N685" s="274"/>
      <c r="O685" s="274"/>
      <c r="P685" s="274"/>
      <c r="Q685" s="274"/>
      <c r="R685" s="274"/>
      <c r="S685" s="274"/>
      <c r="T685" s="274"/>
      <c r="U685" s="274"/>
      <c r="V685" s="235"/>
      <c r="W685" s="274"/>
      <c r="X685" s="274"/>
      <c r="Y685" s="274"/>
      <c r="Z685" s="274"/>
      <c r="AA685" s="274"/>
      <c r="AB685" s="274"/>
      <c r="AC685" s="274"/>
      <c r="AD685" s="274"/>
      <c r="AE685" s="274"/>
      <c r="AF685" s="274"/>
    </row>
    <row r="686" spans="1:32" ht="20.25" customHeight="1" x14ac:dyDescent="0.45">
      <c r="A686" s="235"/>
      <c r="B686" s="235"/>
      <c r="C686" s="235"/>
      <c r="D686" s="235"/>
      <c r="E686" s="274"/>
      <c r="F686" s="235"/>
      <c r="G686" s="235"/>
      <c r="H686" s="274"/>
      <c r="I686" s="274"/>
      <c r="J686" s="274"/>
      <c r="K686" s="274"/>
      <c r="L686" s="274"/>
      <c r="M686" s="274"/>
      <c r="N686" s="274"/>
      <c r="O686" s="274"/>
      <c r="P686" s="274"/>
      <c r="Q686" s="274"/>
      <c r="R686" s="274"/>
      <c r="S686" s="274"/>
      <c r="T686" s="274"/>
      <c r="U686" s="274"/>
      <c r="V686" s="235"/>
      <c r="W686" s="274"/>
      <c r="X686" s="274"/>
      <c r="Y686" s="274"/>
      <c r="Z686" s="274"/>
      <c r="AA686" s="274"/>
      <c r="AB686" s="274"/>
      <c r="AC686" s="274"/>
      <c r="AD686" s="274"/>
      <c r="AE686" s="274"/>
      <c r="AF686" s="274"/>
    </row>
    <row r="687" spans="1:32" ht="20.25" customHeight="1" x14ac:dyDescent="0.45">
      <c r="A687" s="235"/>
      <c r="B687" s="235"/>
      <c r="C687" s="235"/>
      <c r="D687" s="235"/>
      <c r="E687" s="274"/>
      <c r="F687" s="235"/>
      <c r="G687" s="235"/>
      <c r="H687" s="274"/>
      <c r="I687" s="274"/>
      <c r="J687" s="274"/>
      <c r="K687" s="274"/>
      <c r="L687" s="274"/>
      <c r="M687" s="274"/>
      <c r="N687" s="274"/>
      <c r="O687" s="274"/>
      <c r="P687" s="274"/>
      <c r="Q687" s="274"/>
      <c r="R687" s="274"/>
      <c r="S687" s="274"/>
      <c r="T687" s="274"/>
      <c r="U687" s="274"/>
      <c r="V687" s="235"/>
      <c r="W687" s="274"/>
      <c r="X687" s="274"/>
      <c r="Y687" s="274"/>
      <c r="Z687" s="274"/>
      <c r="AA687" s="274"/>
      <c r="AB687" s="274"/>
      <c r="AC687" s="274"/>
      <c r="AD687" s="274"/>
      <c r="AE687" s="274"/>
      <c r="AF687" s="274"/>
    </row>
    <row r="688" spans="1:32" ht="20.25" customHeight="1" x14ac:dyDescent="0.45">
      <c r="A688" s="235"/>
      <c r="B688" s="235"/>
      <c r="C688" s="235"/>
      <c r="D688" s="235"/>
      <c r="E688" s="235"/>
      <c r="F688" s="235"/>
      <c r="G688" s="235"/>
      <c r="H688" s="274"/>
      <c r="I688" s="274"/>
      <c r="J688" s="274"/>
      <c r="K688" s="274"/>
      <c r="L688" s="274"/>
      <c r="M688" s="274"/>
      <c r="N688" s="274"/>
      <c r="O688" s="274"/>
      <c r="P688" s="274"/>
      <c r="Q688" s="274"/>
      <c r="R688" s="274"/>
      <c r="S688" s="274"/>
      <c r="T688" s="274"/>
      <c r="U688" s="274"/>
      <c r="V688" s="274"/>
      <c r="W688" s="274"/>
      <c r="X688" s="274"/>
      <c r="Y688" s="274"/>
      <c r="Z688" s="274"/>
      <c r="AA688" s="274"/>
      <c r="AB688" s="274"/>
      <c r="AC688" s="274"/>
      <c r="AD688" s="274"/>
      <c r="AE688" s="274"/>
      <c r="AF688" s="274"/>
    </row>
    <row r="689" spans="1:27" ht="20.25" customHeight="1" x14ac:dyDescent="0.45">
      <c r="A689" s="235"/>
      <c r="B689" s="235"/>
      <c r="C689" s="235"/>
      <c r="D689" s="235"/>
      <c r="E689" s="235"/>
      <c r="F689" s="235"/>
      <c r="G689" s="235"/>
      <c r="H689" s="274"/>
      <c r="I689" s="274"/>
      <c r="J689" s="274"/>
      <c r="K689" s="274"/>
      <c r="L689" s="274"/>
      <c r="M689" s="274"/>
      <c r="N689" s="274"/>
      <c r="O689" s="274"/>
      <c r="P689" s="274"/>
      <c r="Q689" s="274"/>
      <c r="R689" s="274"/>
      <c r="S689" s="274"/>
      <c r="T689" s="274"/>
      <c r="U689" s="274"/>
      <c r="V689" s="274"/>
      <c r="W689" s="274"/>
      <c r="X689" s="274"/>
      <c r="Y689" s="274"/>
      <c r="Z689" s="274"/>
      <c r="AA689" s="274"/>
    </row>
    <row r="690" spans="1:27" ht="20.25" customHeight="1" x14ac:dyDescent="0.45">
      <c r="A690" s="235"/>
      <c r="B690" s="235"/>
      <c r="C690" s="235"/>
      <c r="D690" s="235"/>
      <c r="E690" s="235"/>
      <c r="F690" s="235"/>
      <c r="G690" s="235"/>
      <c r="H690" s="274"/>
      <c r="I690" s="274"/>
      <c r="J690" s="274"/>
      <c r="K690" s="274"/>
      <c r="L690" s="274"/>
      <c r="M690" s="274"/>
      <c r="N690" s="274"/>
      <c r="O690" s="274"/>
      <c r="P690" s="274"/>
      <c r="Q690" s="274"/>
      <c r="R690" s="274"/>
      <c r="S690" s="274"/>
      <c r="T690" s="274"/>
      <c r="U690" s="274"/>
      <c r="V690" s="274"/>
      <c r="W690" s="274"/>
      <c r="X690" s="274"/>
      <c r="Y690" s="274"/>
      <c r="Z690" s="274"/>
      <c r="AA690" s="274"/>
    </row>
    <row r="691" spans="1:27" ht="20.25" customHeight="1" x14ac:dyDescent="0.45">
      <c r="A691" s="235"/>
      <c r="B691" s="235"/>
      <c r="C691" s="235"/>
      <c r="D691" s="235"/>
      <c r="E691" s="235"/>
      <c r="F691" s="235"/>
      <c r="G691" s="235"/>
      <c r="H691" s="274"/>
      <c r="I691" s="274"/>
      <c r="J691" s="274"/>
      <c r="K691" s="274"/>
      <c r="L691" s="274"/>
      <c r="M691" s="274"/>
      <c r="N691" s="274"/>
      <c r="O691" s="274"/>
      <c r="P691" s="274"/>
      <c r="Q691" s="274"/>
      <c r="R691" s="274"/>
      <c r="S691" s="274"/>
      <c r="T691" s="274"/>
      <c r="U691" s="274"/>
      <c r="V691" s="274"/>
      <c r="W691" s="274"/>
      <c r="X691" s="274"/>
      <c r="Y691" s="274"/>
      <c r="Z691" s="274"/>
      <c r="AA691" s="274"/>
    </row>
    <row r="692" spans="1:27" ht="20.25" customHeight="1" x14ac:dyDescent="0.45">
      <c r="A692" s="235"/>
      <c r="B692" s="235"/>
      <c r="C692" s="235"/>
      <c r="D692" s="235"/>
      <c r="E692" s="235"/>
      <c r="F692" s="235"/>
      <c r="G692" s="235"/>
      <c r="H692" s="274"/>
      <c r="I692" s="274"/>
      <c r="J692" s="274"/>
      <c r="K692" s="274"/>
      <c r="L692" s="274"/>
      <c r="M692" s="274"/>
      <c r="N692" s="274"/>
      <c r="O692" s="274"/>
      <c r="P692" s="274"/>
      <c r="Q692" s="274"/>
      <c r="R692" s="274"/>
      <c r="S692" s="274"/>
      <c r="T692" s="274"/>
      <c r="U692" s="274"/>
      <c r="V692" s="274"/>
      <c r="W692" s="274"/>
      <c r="X692" s="274"/>
      <c r="Y692" s="274"/>
      <c r="Z692" s="274"/>
      <c r="AA692" s="274"/>
    </row>
    <row r="693" spans="1:27" ht="20.25" customHeight="1" x14ac:dyDescent="0.45">
      <c r="A693" s="235"/>
      <c r="B693" s="235"/>
      <c r="C693" s="235"/>
      <c r="D693" s="235"/>
      <c r="E693" s="235"/>
      <c r="F693" s="235"/>
      <c r="G693" s="235"/>
      <c r="H693" s="274"/>
      <c r="I693" s="274"/>
      <c r="J693" s="274"/>
      <c r="K693" s="274"/>
      <c r="L693" s="274"/>
      <c r="M693" s="274"/>
      <c r="N693" s="274"/>
      <c r="O693" s="274"/>
      <c r="P693" s="274"/>
      <c r="Q693" s="274"/>
      <c r="R693" s="274"/>
      <c r="S693" s="274"/>
      <c r="T693" s="274"/>
      <c r="U693" s="274"/>
      <c r="V693" s="274"/>
      <c r="W693" s="274"/>
      <c r="X693" s="274"/>
      <c r="Y693" s="274"/>
      <c r="Z693" s="274"/>
      <c r="AA693" s="274"/>
    </row>
    <row r="694" spans="1:27" ht="20.25" customHeight="1" x14ac:dyDescent="0.45">
      <c r="A694" s="235"/>
      <c r="B694" s="235"/>
      <c r="C694" s="235"/>
      <c r="D694" s="235"/>
      <c r="E694" s="235"/>
      <c r="F694" s="235"/>
      <c r="G694" s="235"/>
      <c r="H694" s="274"/>
      <c r="I694" s="274"/>
      <c r="J694" s="274"/>
      <c r="K694" s="274"/>
      <c r="L694" s="274"/>
      <c r="M694" s="274"/>
      <c r="N694" s="274"/>
      <c r="O694" s="274"/>
      <c r="P694" s="274"/>
      <c r="Q694" s="274"/>
      <c r="R694" s="274"/>
      <c r="S694" s="274"/>
      <c r="T694" s="274"/>
      <c r="U694" s="274"/>
      <c r="V694" s="274"/>
      <c r="W694" s="274"/>
      <c r="X694" s="274"/>
      <c r="Y694" s="274"/>
      <c r="Z694" s="274"/>
      <c r="AA694" s="274"/>
    </row>
    <row r="695" spans="1:27" ht="20.25" customHeight="1" x14ac:dyDescent="0.45">
      <c r="A695" s="235"/>
      <c r="B695" s="235"/>
      <c r="C695" s="235"/>
      <c r="D695" s="235"/>
      <c r="E695" s="235"/>
      <c r="F695" s="235"/>
      <c r="G695" s="235"/>
      <c r="H695" s="274"/>
      <c r="I695" s="274"/>
      <c r="J695" s="274"/>
      <c r="K695" s="274"/>
      <c r="L695" s="274"/>
      <c r="M695" s="274"/>
      <c r="N695" s="274"/>
      <c r="O695" s="274"/>
      <c r="P695" s="274"/>
      <c r="Q695" s="274"/>
      <c r="R695" s="274"/>
      <c r="S695" s="274"/>
      <c r="T695" s="274"/>
      <c r="U695" s="274"/>
      <c r="V695" s="274"/>
      <c r="W695" s="274"/>
      <c r="X695" s="274"/>
      <c r="Y695" s="274"/>
      <c r="Z695" s="274"/>
      <c r="AA695" s="274"/>
    </row>
    <row r="696" spans="1:27" ht="20.25" customHeight="1" x14ac:dyDescent="0.45">
      <c r="A696" s="235"/>
      <c r="B696" s="235"/>
      <c r="C696" s="235"/>
      <c r="D696" s="235"/>
      <c r="E696" s="235"/>
      <c r="F696" s="235"/>
      <c r="G696" s="235"/>
      <c r="H696" s="274"/>
      <c r="I696" s="274"/>
      <c r="J696" s="274"/>
      <c r="K696" s="274"/>
      <c r="L696" s="274"/>
      <c r="M696" s="274"/>
      <c r="N696" s="274"/>
      <c r="O696" s="274"/>
      <c r="P696" s="274"/>
      <c r="Q696" s="274"/>
      <c r="R696" s="274"/>
      <c r="S696" s="274"/>
      <c r="T696" s="274"/>
      <c r="U696" s="274"/>
      <c r="V696" s="274"/>
      <c r="W696" s="274"/>
      <c r="X696" s="274"/>
      <c r="Y696" s="274"/>
      <c r="Z696" s="274"/>
      <c r="AA696" s="274"/>
    </row>
    <row r="697" spans="1:27" ht="20.25" customHeight="1" x14ac:dyDescent="0.45">
      <c r="A697" s="235"/>
      <c r="B697" s="235"/>
      <c r="C697" s="235"/>
      <c r="D697" s="235"/>
      <c r="E697" s="235"/>
      <c r="F697" s="235"/>
      <c r="G697" s="235"/>
      <c r="H697" s="274"/>
      <c r="I697" s="274"/>
      <c r="J697" s="274"/>
      <c r="K697" s="274"/>
      <c r="L697" s="274"/>
      <c r="M697" s="274"/>
      <c r="N697" s="274"/>
      <c r="O697" s="274"/>
      <c r="P697" s="274"/>
      <c r="Q697" s="274"/>
      <c r="R697" s="274"/>
      <c r="S697" s="274"/>
      <c r="T697" s="274"/>
      <c r="U697" s="274"/>
      <c r="V697" s="274"/>
      <c r="W697" s="274"/>
      <c r="X697" s="274"/>
      <c r="Y697" s="274"/>
      <c r="Z697" s="274"/>
      <c r="AA697" s="274"/>
    </row>
    <row r="698" spans="1:27" ht="20.25" customHeight="1" x14ac:dyDescent="0.45">
      <c r="A698" s="235"/>
      <c r="B698" s="235"/>
      <c r="C698" s="235"/>
      <c r="D698" s="235"/>
      <c r="E698" s="235"/>
      <c r="F698" s="235"/>
      <c r="G698" s="235"/>
      <c r="H698" s="274"/>
      <c r="I698" s="274"/>
      <c r="J698" s="274"/>
      <c r="K698" s="274"/>
      <c r="L698" s="274"/>
      <c r="M698" s="274"/>
      <c r="N698" s="274"/>
      <c r="O698" s="274"/>
      <c r="P698" s="274"/>
      <c r="Q698" s="274"/>
      <c r="R698" s="274"/>
      <c r="S698" s="274"/>
      <c r="T698" s="274"/>
      <c r="U698" s="274"/>
      <c r="V698" s="274"/>
      <c r="W698" s="274"/>
      <c r="X698" s="274"/>
      <c r="Y698" s="274"/>
      <c r="Z698" s="274"/>
      <c r="AA698" s="274"/>
    </row>
    <row r="699" spans="1:27" ht="20.25" customHeight="1" x14ac:dyDescent="0.45">
      <c r="A699" s="235"/>
      <c r="B699" s="235"/>
      <c r="C699" s="235"/>
      <c r="D699" s="235"/>
      <c r="E699" s="235"/>
      <c r="F699" s="235"/>
      <c r="G699" s="235"/>
      <c r="H699" s="274"/>
      <c r="I699" s="274"/>
      <c r="J699" s="274"/>
      <c r="K699" s="274"/>
      <c r="L699" s="274"/>
      <c r="M699" s="274"/>
      <c r="N699" s="274"/>
      <c r="O699" s="274"/>
      <c r="P699" s="274"/>
      <c r="Q699" s="274"/>
      <c r="R699" s="274"/>
      <c r="S699" s="274"/>
      <c r="T699" s="274"/>
      <c r="U699" s="274"/>
      <c r="V699" s="274"/>
      <c r="W699" s="274"/>
      <c r="X699" s="274"/>
      <c r="Y699" s="274"/>
      <c r="Z699" s="274"/>
      <c r="AA699" s="274"/>
    </row>
    <row r="700" spans="1:27" ht="20.25" customHeight="1" x14ac:dyDescent="0.45">
      <c r="A700" s="235"/>
      <c r="B700" s="235"/>
      <c r="C700" s="235"/>
      <c r="D700" s="235"/>
      <c r="E700" s="235"/>
      <c r="F700" s="235"/>
      <c r="G700" s="235"/>
      <c r="H700" s="274"/>
      <c r="I700" s="274"/>
      <c r="J700" s="274"/>
      <c r="K700" s="274"/>
      <c r="L700" s="274"/>
      <c r="M700" s="274"/>
      <c r="N700" s="274"/>
      <c r="O700" s="274"/>
      <c r="P700" s="274"/>
      <c r="Q700" s="274"/>
      <c r="R700" s="274"/>
      <c r="S700" s="274"/>
      <c r="T700" s="274"/>
      <c r="U700" s="274"/>
      <c r="V700" s="274"/>
      <c r="W700" s="274"/>
      <c r="X700" s="274"/>
      <c r="Y700" s="274"/>
      <c r="Z700" s="274"/>
      <c r="AA700" s="274"/>
    </row>
    <row r="701" spans="1:27" ht="20.25" customHeight="1" x14ac:dyDescent="0.45">
      <c r="A701" s="235"/>
      <c r="B701" s="235"/>
      <c r="C701" s="235"/>
      <c r="D701" s="235"/>
      <c r="E701" s="274"/>
      <c r="F701" s="235"/>
      <c r="G701" s="235"/>
      <c r="H701" s="274"/>
      <c r="I701" s="274"/>
      <c r="J701" s="274"/>
      <c r="K701" s="274"/>
      <c r="L701" s="274"/>
      <c r="M701" s="274"/>
      <c r="N701" s="274"/>
      <c r="O701" s="274"/>
      <c r="P701" s="274"/>
      <c r="Q701" s="274"/>
      <c r="R701" s="274"/>
      <c r="S701" s="274"/>
      <c r="T701" s="274"/>
      <c r="U701" s="274"/>
      <c r="V701" s="274"/>
      <c r="W701" s="235"/>
      <c r="X701" s="274"/>
      <c r="Y701" s="274"/>
      <c r="Z701" s="274"/>
      <c r="AA701" s="274"/>
    </row>
    <row r="702" spans="1:27" ht="20.25" customHeight="1" x14ac:dyDescent="0.45">
      <c r="A702" s="235"/>
      <c r="B702" s="235"/>
      <c r="C702" s="235"/>
      <c r="D702" s="235"/>
      <c r="E702" s="274"/>
      <c r="F702" s="235"/>
      <c r="G702" s="235"/>
      <c r="H702" s="274"/>
      <c r="I702" s="274"/>
      <c r="J702" s="274"/>
      <c r="K702" s="274"/>
      <c r="L702" s="274"/>
      <c r="M702" s="274"/>
      <c r="N702" s="274"/>
      <c r="O702" s="274"/>
      <c r="P702" s="274"/>
      <c r="Q702" s="274"/>
      <c r="R702" s="274"/>
      <c r="S702" s="274"/>
      <c r="T702" s="274"/>
      <c r="U702" s="274"/>
      <c r="V702" s="274"/>
      <c r="W702" s="235"/>
      <c r="X702" s="274"/>
      <c r="Y702" s="274"/>
      <c r="Z702" s="274"/>
      <c r="AA702" s="274"/>
    </row>
    <row r="703" spans="1:27" ht="20.25" customHeight="1" x14ac:dyDescent="0.45">
      <c r="A703" s="235"/>
      <c r="B703" s="235"/>
      <c r="C703" s="235"/>
      <c r="D703" s="235"/>
      <c r="E703" s="274"/>
      <c r="F703" s="235"/>
      <c r="G703" s="235"/>
      <c r="H703" s="274"/>
      <c r="I703" s="274"/>
      <c r="J703" s="274"/>
      <c r="K703" s="274"/>
      <c r="L703" s="274"/>
      <c r="M703" s="274"/>
      <c r="N703" s="274"/>
      <c r="O703" s="274"/>
      <c r="P703" s="274"/>
      <c r="Q703" s="274"/>
      <c r="R703" s="274"/>
      <c r="S703" s="274"/>
      <c r="T703" s="274"/>
      <c r="U703" s="274"/>
      <c r="V703" s="274"/>
      <c r="W703" s="235"/>
      <c r="X703" s="274"/>
      <c r="Y703" s="274"/>
      <c r="Z703" s="274"/>
      <c r="AA703" s="274"/>
    </row>
    <row r="704" spans="1:27" ht="20.25" customHeight="1" x14ac:dyDescent="0.45">
      <c r="A704" s="235"/>
      <c r="B704" s="235"/>
      <c r="C704" s="235"/>
      <c r="D704" s="235"/>
      <c r="E704" s="274"/>
      <c r="F704" s="235"/>
      <c r="G704" s="235"/>
      <c r="H704" s="274"/>
      <c r="I704" s="274"/>
      <c r="J704" s="274"/>
      <c r="K704" s="274"/>
      <c r="L704" s="274"/>
      <c r="M704" s="274"/>
      <c r="N704" s="274"/>
      <c r="O704" s="274"/>
      <c r="P704" s="274"/>
      <c r="Q704" s="274"/>
      <c r="R704" s="274"/>
      <c r="S704" s="274"/>
      <c r="T704" s="274"/>
      <c r="U704" s="274"/>
      <c r="V704" s="274"/>
      <c r="W704" s="235"/>
      <c r="X704" s="274"/>
      <c r="Y704" s="274"/>
      <c r="Z704" s="274"/>
      <c r="AA704" s="274"/>
    </row>
    <row r="705" spans="1:27" ht="20.25" customHeight="1" x14ac:dyDescent="0.45">
      <c r="A705" s="235"/>
      <c r="B705" s="235"/>
      <c r="C705" s="235"/>
      <c r="D705" s="235"/>
      <c r="E705" s="274"/>
      <c r="F705" s="235"/>
      <c r="G705" s="235"/>
      <c r="H705" s="274"/>
      <c r="I705" s="274"/>
      <c r="J705" s="274"/>
      <c r="K705" s="274"/>
      <c r="L705" s="274"/>
      <c r="M705" s="274"/>
      <c r="N705" s="274"/>
      <c r="O705" s="274"/>
      <c r="P705" s="274"/>
      <c r="Q705" s="274"/>
      <c r="R705" s="274"/>
      <c r="S705" s="274"/>
      <c r="T705" s="274"/>
      <c r="U705" s="274"/>
      <c r="V705" s="274"/>
      <c r="W705" s="235"/>
      <c r="X705" s="274"/>
      <c r="Y705" s="274"/>
      <c r="Z705" s="274"/>
      <c r="AA705" s="274"/>
    </row>
    <row r="706" spans="1:27" ht="20.25" customHeight="1" x14ac:dyDescent="0.45">
      <c r="A706" s="235"/>
      <c r="B706" s="235"/>
      <c r="C706" s="235"/>
      <c r="D706" s="235"/>
      <c r="E706" s="235"/>
      <c r="F706" s="235"/>
      <c r="G706" s="235"/>
      <c r="H706" s="274"/>
      <c r="I706" s="274"/>
      <c r="J706" s="274"/>
      <c r="K706" s="274"/>
      <c r="L706" s="274"/>
      <c r="M706" s="274"/>
      <c r="N706" s="274"/>
      <c r="O706" s="274"/>
      <c r="P706" s="274"/>
      <c r="Q706" s="274"/>
      <c r="R706" s="274"/>
      <c r="S706" s="274"/>
      <c r="T706" s="274"/>
      <c r="U706" s="274"/>
      <c r="V706" s="274"/>
      <c r="W706" s="274"/>
      <c r="X706" s="274"/>
      <c r="Y706" s="274"/>
      <c r="Z706" s="274"/>
      <c r="AA706" s="274"/>
    </row>
    <row r="707" spans="1:27" ht="20.25" customHeight="1" x14ac:dyDescent="0.45">
      <c r="A707" s="235"/>
      <c r="B707" s="235"/>
      <c r="C707" s="235"/>
      <c r="D707" s="235"/>
      <c r="E707" s="235"/>
      <c r="F707" s="235"/>
      <c r="G707" s="235"/>
      <c r="H707" s="274"/>
      <c r="I707" s="274"/>
      <c r="J707" s="274"/>
      <c r="K707" s="274"/>
      <c r="L707" s="274"/>
      <c r="M707" s="274"/>
      <c r="N707" s="274"/>
      <c r="O707" s="274"/>
      <c r="P707" s="274"/>
      <c r="Q707" s="274"/>
      <c r="R707" s="274"/>
      <c r="S707" s="274"/>
      <c r="T707" s="274"/>
      <c r="U707" s="274"/>
      <c r="V707" s="274"/>
      <c r="W707" s="274"/>
      <c r="X707" s="274"/>
      <c r="Y707" s="274"/>
      <c r="Z707" s="274"/>
      <c r="AA707" s="274"/>
    </row>
  </sheetData>
  <mergeCells count="806">
    <mergeCell ref="C573:X573"/>
    <mergeCell ref="Y573:AA573"/>
    <mergeCell ref="C574:X574"/>
    <mergeCell ref="Y574:AA574"/>
    <mergeCell ref="A567:L567"/>
    <mergeCell ref="C568:X568"/>
    <mergeCell ref="Y568:AA568"/>
    <mergeCell ref="C569:X569"/>
    <mergeCell ref="Y569:AA569"/>
    <mergeCell ref="C570:X570"/>
    <mergeCell ref="Y570:AA570"/>
    <mergeCell ref="C571:X571"/>
    <mergeCell ref="Y571:AA571"/>
    <mergeCell ref="Y506:AA506"/>
    <mergeCell ref="C507:X507"/>
    <mergeCell ref="Y507:AA507"/>
    <mergeCell ref="C531:X531"/>
    <mergeCell ref="C523:X523"/>
    <mergeCell ref="A519:J519"/>
    <mergeCell ref="C534:X534"/>
    <mergeCell ref="Y534:AA534"/>
    <mergeCell ref="Y494:AA494"/>
    <mergeCell ref="C496:X496"/>
    <mergeCell ref="Y496:AA496"/>
    <mergeCell ref="C499:X499"/>
    <mergeCell ref="Y499:AA499"/>
    <mergeCell ref="C505:X505"/>
    <mergeCell ref="Y505:AA505"/>
    <mergeCell ref="C500:X500"/>
    <mergeCell ref="Y500:AA500"/>
    <mergeCell ref="C501:X501"/>
    <mergeCell ref="Y501:AA501"/>
    <mergeCell ref="C502:X502"/>
    <mergeCell ref="Y502:AA502"/>
    <mergeCell ref="C503:X503"/>
    <mergeCell ref="Y503:AA503"/>
    <mergeCell ref="Y531:AA531"/>
    <mergeCell ref="Y482:AA482"/>
    <mergeCell ref="C483:X483"/>
    <mergeCell ref="Y483:AA483"/>
    <mergeCell ref="C490:X490"/>
    <mergeCell ref="Y490:AA490"/>
    <mergeCell ref="C491:X491"/>
    <mergeCell ref="Y491:AA491"/>
    <mergeCell ref="C492:X492"/>
    <mergeCell ref="Y492:AA492"/>
    <mergeCell ref="C543:X543"/>
    <mergeCell ref="Y543:AA543"/>
    <mergeCell ref="C544:X544"/>
    <mergeCell ref="Y544:AA544"/>
    <mergeCell ref="C541:X541"/>
    <mergeCell ref="Y541:AA541"/>
    <mergeCell ref="C542:X542"/>
    <mergeCell ref="Y542:AA542"/>
    <mergeCell ref="Y551:AA551"/>
    <mergeCell ref="C549:X549"/>
    <mergeCell ref="Y549:AA549"/>
    <mergeCell ref="C550:X550"/>
    <mergeCell ref="Y550:AA550"/>
    <mergeCell ref="C547:X547"/>
    <mergeCell ref="Y547:AA547"/>
    <mergeCell ref="C548:X548"/>
    <mergeCell ref="Y548:AA548"/>
    <mergeCell ref="C551:X551"/>
    <mergeCell ref="Y536:AA536"/>
    <mergeCell ref="C533:X533"/>
    <mergeCell ref="Y533:AA533"/>
    <mergeCell ref="C535:X535"/>
    <mergeCell ref="Y535:AA535"/>
    <mergeCell ref="C532:X532"/>
    <mergeCell ref="Y532:AA532"/>
    <mergeCell ref="Y523:AA523"/>
    <mergeCell ref="Y540:AA540"/>
    <mergeCell ref="C539:X539"/>
    <mergeCell ref="Y539:AA539"/>
    <mergeCell ref="C540:X540"/>
    <mergeCell ref="C576:X576"/>
    <mergeCell ref="Y576:AA576"/>
    <mergeCell ref="C578:X578"/>
    <mergeCell ref="Y578:AA578"/>
    <mergeCell ref="Y556:AA556"/>
    <mergeCell ref="Y565:AA565"/>
    <mergeCell ref="Y559:AA559"/>
    <mergeCell ref="C520:X520"/>
    <mergeCell ref="Y520:AA520"/>
    <mergeCell ref="C521:X521"/>
    <mergeCell ref="Y521:AA521"/>
    <mergeCell ref="C530:X530"/>
    <mergeCell ref="Y530:AA530"/>
    <mergeCell ref="C526:X526"/>
    <mergeCell ref="Y526:AA526"/>
    <mergeCell ref="C527:X527"/>
    <mergeCell ref="Y527:AA527"/>
    <mergeCell ref="C524:X524"/>
    <mergeCell ref="Y524:AA524"/>
    <mergeCell ref="C525:X525"/>
    <mergeCell ref="Y525:AA525"/>
    <mergeCell ref="C522:X522"/>
    <mergeCell ref="Y522:AA522"/>
    <mergeCell ref="C536:X536"/>
    <mergeCell ref="Y512:AA512"/>
    <mergeCell ref="C458:X458"/>
    <mergeCell ref="C459:X459"/>
    <mergeCell ref="C392:X392"/>
    <mergeCell ref="C457:X457"/>
    <mergeCell ref="Y457:AA457"/>
    <mergeCell ref="Y459:AA459"/>
    <mergeCell ref="Y428:AA428"/>
    <mergeCell ref="Y415:AA415"/>
    <mergeCell ref="Y407:AA407"/>
    <mergeCell ref="Y414:AA414"/>
    <mergeCell ref="Y416:AA416"/>
    <mergeCell ref="Y417:AA417"/>
    <mergeCell ref="Y412:AA412"/>
    <mergeCell ref="Y413:AA413"/>
    <mergeCell ref="Y396:AA396"/>
    <mergeCell ref="Y398:AA398"/>
    <mergeCell ref="C512:X512"/>
    <mergeCell ref="Y392:AA392"/>
    <mergeCell ref="Y469:AA469"/>
    <mergeCell ref="C471:X471"/>
    <mergeCell ref="Y471:AA471"/>
    <mergeCell ref="Y487:AA487"/>
    <mergeCell ref="Y486:AA486"/>
    <mergeCell ref="C418:X418"/>
    <mergeCell ref="C429:X429"/>
    <mergeCell ref="C405:X405"/>
    <mergeCell ref="C413:X413"/>
    <mergeCell ref="C407:X407"/>
    <mergeCell ref="C414:X414"/>
    <mergeCell ref="C380:X380"/>
    <mergeCell ref="C409:X409"/>
    <mergeCell ref="C424:X424"/>
    <mergeCell ref="C425:X425"/>
    <mergeCell ref="C426:X426"/>
    <mergeCell ref="C415:X415"/>
    <mergeCell ref="C419:X419"/>
    <mergeCell ref="C412:X412"/>
    <mergeCell ref="C404:X404"/>
    <mergeCell ref="C394:X394"/>
    <mergeCell ref="C390:X390"/>
    <mergeCell ref="C406:X406"/>
    <mergeCell ref="C255:X255"/>
    <mergeCell ref="C257:X257"/>
    <mergeCell ref="C229:X229"/>
    <mergeCell ref="Y261:AA261"/>
    <mergeCell ref="Y272:AA272"/>
    <mergeCell ref="C230:X230"/>
    <mergeCell ref="C302:X302"/>
    <mergeCell ref="C303:X303"/>
    <mergeCell ref="C399:X399"/>
    <mergeCell ref="C307:X307"/>
    <mergeCell ref="C366:X366"/>
    <mergeCell ref="C343:X343"/>
    <mergeCell ref="C365:X365"/>
    <mergeCell ref="C350:X350"/>
    <mergeCell ref="C310:X310"/>
    <mergeCell ref="C325:X325"/>
    <mergeCell ref="C348:X348"/>
    <mergeCell ref="C315:X315"/>
    <mergeCell ref="C333:X333"/>
    <mergeCell ref="C360:X360"/>
    <mergeCell ref="C351:X351"/>
    <mergeCell ref="C352:X352"/>
    <mergeCell ref="C328:X328"/>
    <mergeCell ref="C346:X346"/>
    <mergeCell ref="Y44:AA44"/>
    <mergeCell ref="Y49:AA49"/>
    <mergeCell ref="C177:X177"/>
    <mergeCell ref="C118:X118"/>
    <mergeCell ref="C123:X123"/>
    <mergeCell ref="C127:X127"/>
    <mergeCell ref="C125:X125"/>
    <mergeCell ref="C133:X133"/>
    <mergeCell ref="Y99:AA99"/>
    <mergeCell ref="Y100:AA100"/>
    <mergeCell ref="Y103:AA103"/>
    <mergeCell ref="Y106:AA106"/>
    <mergeCell ref="Y88:AA88"/>
    <mergeCell ref="Y89:AA89"/>
    <mergeCell ref="Y117:AA117"/>
    <mergeCell ref="Y134:AA134"/>
    <mergeCell ref="C136:X136"/>
    <mergeCell ref="Y136:AA136"/>
    <mergeCell ref="Y151:AA151"/>
    <mergeCell ref="Y142:AA142"/>
    <mergeCell ref="Y177:AA177"/>
    <mergeCell ref="Y175:AA175"/>
    <mergeCell ref="Y176:AA176"/>
    <mergeCell ref="C142:X142"/>
    <mergeCell ref="C22:G23"/>
    <mergeCell ref="H22:J23"/>
    <mergeCell ref="K22:Q23"/>
    <mergeCell ref="R22:T23"/>
    <mergeCell ref="U22:AA23"/>
    <mergeCell ref="C61:X61"/>
    <mergeCell ref="Y46:AA46"/>
    <mergeCell ref="C134:X134"/>
    <mergeCell ref="V38:X39"/>
    <mergeCell ref="C131:X131"/>
    <mergeCell ref="Y131:AA131"/>
    <mergeCell ref="C132:X132"/>
    <mergeCell ref="C119:X119"/>
    <mergeCell ref="C71:X71"/>
    <mergeCell ref="Y71:AA71"/>
    <mergeCell ref="C73:X73"/>
    <mergeCell ref="Y64:AA64"/>
    <mergeCell ref="Y116:AA116"/>
    <mergeCell ref="Y114:AA114"/>
    <mergeCell ref="C64:X64"/>
    <mergeCell ref="Y55:AA55"/>
    <mergeCell ref="Y57:AA57"/>
    <mergeCell ref="C59:X59"/>
    <mergeCell ref="C46:X46"/>
    <mergeCell ref="C15:G15"/>
    <mergeCell ref="C14:G14"/>
    <mergeCell ref="H14:I15"/>
    <mergeCell ref="J14:K15"/>
    <mergeCell ref="L14:M15"/>
    <mergeCell ref="Y109:AA109"/>
    <mergeCell ref="Y110:AA110"/>
    <mergeCell ref="C42:X42"/>
    <mergeCell ref="Z24:AA25"/>
    <mergeCell ref="U24:Y25"/>
    <mergeCell ref="C44:X44"/>
    <mergeCell ref="H16:AA16"/>
    <mergeCell ref="C17:G18"/>
    <mergeCell ref="H17:AA18"/>
    <mergeCell ref="C19:G21"/>
    <mergeCell ref="H19:N19"/>
    <mergeCell ref="H20:AA21"/>
    <mergeCell ref="C24:G25"/>
    <mergeCell ref="C41:X41"/>
    <mergeCell ref="Y41:AA41"/>
    <mergeCell ref="C47:X47"/>
    <mergeCell ref="Y47:AA47"/>
    <mergeCell ref="Y42:AA42"/>
    <mergeCell ref="P24:T25"/>
    <mergeCell ref="Y480:AA480"/>
    <mergeCell ref="Y473:AA473"/>
    <mergeCell ref="C476:X476"/>
    <mergeCell ref="Y476:AA476"/>
    <mergeCell ref="Y485:AA485"/>
    <mergeCell ref="P14:Q15"/>
    <mergeCell ref="C450:X450"/>
    <mergeCell ref="C452:X452"/>
    <mergeCell ref="C453:X453"/>
    <mergeCell ref="R14:S15"/>
    <mergeCell ref="T14:U15"/>
    <mergeCell ref="V14:W15"/>
    <mergeCell ref="X14:Y15"/>
    <mergeCell ref="Y308:AA308"/>
    <mergeCell ref="C312:X312"/>
    <mergeCell ref="C329:X329"/>
    <mergeCell ref="C293:X293"/>
    <mergeCell ref="C327:X327"/>
    <mergeCell ref="C324:X324"/>
    <mergeCell ref="C308:X308"/>
    <mergeCell ref="N24:O25"/>
    <mergeCell ref="H24:M25"/>
    <mergeCell ref="S38:U39"/>
    <mergeCell ref="Z14:AA15"/>
    <mergeCell ref="C175:X175"/>
    <mergeCell ref="C272:X272"/>
    <mergeCell ref="C289:X289"/>
    <mergeCell ref="C305:X305"/>
    <mergeCell ref="C237:X237"/>
    <mergeCell ref="C301:X301"/>
    <mergeCell ref="Y183:AA183"/>
    <mergeCell ref="C211:X211"/>
    <mergeCell ref="Y207:AA207"/>
    <mergeCell ref="C284:X284"/>
    <mergeCell ref="C245:X245"/>
    <mergeCell ref="C176:X176"/>
    <mergeCell ref="Y253:AA253"/>
    <mergeCell ref="Y255:AA255"/>
    <mergeCell ref="Y257:AA257"/>
    <mergeCell ref="Y182:AA182"/>
    <mergeCell ref="C183:X183"/>
    <mergeCell ref="C277:X277"/>
    <mergeCell ref="C196:X196"/>
    <mergeCell ref="C186:X186"/>
    <mergeCell ref="C184:X184"/>
    <mergeCell ref="C187:X187"/>
    <mergeCell ref="C182:X182"/>
    <mergeCell ref="C179:X179"/>
    <mergeCell ref="Y429:AA429"/>
    <mergeCell ref="Y465:AA465"/>
    <mergeCell ref="Y423:AA423"/>
    <mergeCell ref="A14:B23"/>
    <mergeCell ref="N14:O15"/>
    <mergeCell ref="C16:G16"/>
    <mergeCell ref="C57:X57"/>
    <mergeCell ref="C62:X62"/>
    <mergeCell ref="C68:X68"/>
    <mergeCell ref="C88:X88"/>
    <mergeCell ref="C53:X53"/>
    <mergeCell ref="C76:X76"/>
    <mergeCell ref="C97:X97"/>
    <mergeCell ref="Y38:AA39"/>
    <mergeCell ref="A26:G28"/>
    <mergeCell ref="A29:AA29"/>
    <mergeCell ref="A30:AA30"/>
    <mergeCell ref="Y123:AA123"/>
    <mergeCell ref="C238:X238"/>
    <mergeCell ref="Y69:AA69"/>
    <mergeCell ref="Y68:AA68"/>
    <mergeCell ref="Y86:AA86"/>
    <mergeCell ref="Y133:AA133"/>
    <mergeCell ref="Y281:AA281"/>
    <mergeCell ref="Y405:AA405"/>
    <mergeCell ref="Y406:AA406"/>
    <mergeCell ref="Y433:AA433"/>
    <mergeCell ref="Y390:AA390"/>
    <mergeCell ref="Y388:AA388"/>
    <mergeCell ref="Y395:AA395"/>
    <mergeCell ref="Y409:AA409"/>
    <mergeCell ref="Y515:AA515"/>
    <mergeCell ref="C423:X423"/>
    <mergeCell ref="Y418:AA418"/>
    <mergeCell ref="Y438:AA438"/>
    <mergeCell ref="Y424:AA424"/>
    <mergeCell ref="Y421:AA421"/>
    <mergeCell ref="Y426:AA426"/>
    <mergeCell ref="C432:X432"/>
    <mergeCell ref="Y460:AA460"/>
    <mergeCell ref="Y475:AA475"/>
    <mergeCell ref="Y510:AA510"/>
    <mergeCell ref="C454:X454"/>
    <mergeCell ref="C469:X469"/>
    <mergeCell ref="C475:X475"/>
    <mergeCell ref="C479:X479"/>
    <mergeCell ref="Y479:AA479"/>
    <mergeCell ref="C438:X438"/>
    <mergeCell ref="Y466:AA466"/>
    <mergeCell ref="Y467:AA467"/>
    <mergeCell ref="Y449:AA449"/>
    <mergeCell ref="Y434:AA434"/>
    <mergeCell ref="Y437:AA437"/>
    <mergeCell ref="Y458:AA458"/>
    <mergeCell ref="C449:X449"/>
    <mergeCell ref="Y462:AA462"/>
    <mergeCell ref="Y454:AA454"/>
    <mergeCell ref="C467:X467"/>
    <mergeCell ref="C451:X451"/>
    <mergeCell ref="C465:X465"/>
    <mergeCell ref="Y435:AA435"/>
    <mergeCell ref="Y441:AA441"/>
    <mergeCell ref="Y442:AA442"/>
    <mergeCell ref="Y443:AA443"/>
    <mergeCell ref="Y445:AA445"/>
    <mergeCell ref="Y447:AA447"/>
    <mergeCell ref="Y419:AA419"/>
    <mergeCell ref="Y432:AA432"/>
    <mergeCell ref="Y425:AA425"/>
    <mergeCell ref="Y452:AA452"/>
    <mergeCell ref="Y453:AA453"/>
    <mergeCell ref="Y451:AA451"/>
    <mergeCell ref="C586:X586"/>
    <mergeCell ref="C416:X416"/>
    <mergeCell ref="C437:X437"/>
    <mergeCell ref="C556:X556"/>
    <mergeCell ref="C510:X510"/>
    <mergeCell ref="C473:X473"/>
    <mergeCell ref="C486:X486"/>
    <mergeCell ref="C487:X487"/>
    <mergeCell ref="C421:X421"/>
    <mergeCell ref="C417:X417"/>
    <mergeCell ref="C582:X582"/>
    <mergeCell ref="C561:X561"/>
    <mergeCell ref="C566:X566"/>
    <mergeCell ref="C563:X563"/>
    <mergeCell ref="C565:X565"/>
    <mergeCell ref="C559:X559"/>
    <mergeCell ref="C558:X558"/>
    <mergeCell ref="Y582:AA582"/>
    <mergeCell ref="C517:X517"/>
    <mergeCell ref="C515:X515"/>
    <mergeCell ref="C434:X434"/>
    <mergeCell ref="C428:X428"/>
    <mergeCell ref="C433:X433"/>
    <mergeCell ref="C485:X485"/>
    <mergeCell ref="C474:X474"/>
    <mergeCell ref="C466:X466"/>
    <mergeCell ref="C460:X460"/>
    <mergeCell ref="C462:X462"/>
    <mergeCell ref="C480:X480"/>
    <mergeCell ref="C435:X435"/>
    <mergeCell ref="C441:X441"/>
    <mergeCell ref="C442:X442"/>
    <mergeCell ref="C443:X443"/>
    <mergeCell ref="C445:X445"/>
    <mergeCell ref="C447:X447"/>
    <mergeCell ref="C482:X482"/>
    <mergeCell ref="C494:X494"/>
    <mergeCell ref="C506:X506"/>
    <mergeCell ref="C377:X377"/>
    <mergeCell ref="C378:X378"/>
    <mergeCell ref="C379:X379"/>
    <mergeCell ref="C359:X359"/>
    <mergeCell ref="C342:X342"/>
    <mergeCell ref="C361:X361"/>
    <mergeCell ref="C347:X347"/>
    <mergeCell ref="C334:X334"/>
    <mergeCell ref="C376:X376"/>
    <mergeCell ref="C371:X371"/>
    <mergeCell ref="C338:X338"/>
    <mergeCell ref="C354:X354"/>
    <mergeCell ref="Y54:AA54"/>
    <mergeCell ref="Y50:AA50"/>
    <mergeCell ref="C54:X54"/>
    <mergeCell ref="C55:X55"/>
    <mergeCell ref="Y73:AA73"/>
    <mergeCell ref="C75:X75"/>
    <mergeCell ref="Y75:AA75"/>
    <mergeCell ref="C146:X146"/>
    <mergeCell ref="C104:X104"/>
    <mergeCell ref="C105:X105"/>
    <mergeCell ref="C117:X117"/>
    <mergeCell ref="C79:X79"/>
    <mergeCell ref="C138:X138"/>
    <mergeCell ref="C83:X83"/>
    <mergeCell ref="C84:X84"/>
    <mergeCell ref="C129:X129"/>
    <mergeCell ref="Y129:AA129"/>
    <mergeCell ref="Y80:AA80"/>
    <mergeCell ref="Y59:AA59"/>
    <mergeCell ref="Y61:AA61"/>
    <mergeCell ref="Y119:AA119"/>
    <mergeCell ref="Y122:AA122"/>
    <mergeCell ref="C80:X80"/>
    <mergeCell ref="Y81:AA81"/>
    <mergeCell ref="A1:AA2"/>
    <mergeCell ref="A9:F10"/>
    <mergeCell ref="G9:AA10"/>
    <mergeCell ref="Y113:AA113"/>
    <mergeCell ref="Y157:AA157"/>
    <mergeCell ref="U43:AA43"/>
    <mergeCell ref="Y53:AA53"/>
    <mergeCell ref="C49:X49"/>
    <mergeCell ref="C52:X52"/>
    <mergeCell ref="Y62:AA62"/>
    <mergeCell ref="A3:AA3"/>
    <mergeCell ref="A5:G5"/>
    <mergeCell ref="A6:J7"/>
    <mergeCell ref="K6:AA7"/>
    <mergeCell ref="C114:X114"/>
    <mergeCell ref="C89:X89"/>
    <mergeCell ref="C113:X113"/>
    <mergeCell ref="C69:X69"/>
    <mergeCell ref="C50:X50"/>
    <mergeCell ref="Y52:AA52"/>
    <mergeCell ref="C78:X78"/>
    <mergeCell ref="C91:X91"/>
    <mergeCell ref="A11:F12"/>
    <mergeCell ref="G11:AA12"/>
    <mergeCell ref="C81:X81"/>
    <mergeCell ref="C82:X82"/>
    <mergeCell ref="Y121:AA121"/>
    <mergeCell ref="Y105:AA105"/>
    <mergeCell ref="Y115:AA115"/>
    <mergeCell ref="Y111:AA111"/>
    <mergeCell ref="C116:X116"/>
    <mergeCell ref="Y101:AA101"/>
    <mergeCell ref="C106:X106"/>
    <mergeCell ref="C95:X95"/>
    <mergeCell ref="Y95:AA95"/>
    <mergeCell ref="C86:X86"/>
    <mergeCell ref="Y91:AA91"/>
    <mergeCell ref="C93:X93"/>
    <mergeCell ref="Y93:AA93"/>
    <mergeCell ref="C94:X94"/>
    <mergeCell ref="Y94:AA94"/>
    <mergeCell ref="C121:X121"/>
    <mergeCell ref="C107:X107"/>
    <mergeCell ref="C108:X108"/>
    <mergeCell ref="Y83:AA83"/>
    <mergeCell ref="Y82:AA82"/>
    <mergeCell ref="C99:X99"/>
    <mergeCell ref="C101:X101"/>
    <mergeCell ref="C253:X253"/>
    <mergeCell ref="Y350:AA350"/>
    <mergeCell ref="Y252:AA252"/>
    <mergeCell ref="Y283:AA283"/>
    <mergeCell ref="Y292:AA292"/>
    <mergeCell ref="Y305:AA305"/>
    <mergeCell ref="Y307:AA307"/>
    <mergeCell ref="Y302:AA302"/>
    <mergeCell ref="Y312:AA312"/>
    <mergeCell ref="Y303:AA303"/>
    <mergeCell ref="Y317:AA317"/>
    <mergeCell ref="Y327:AA327"/>
    <mergeCell ref="Y277:AA277"/>
    <mergeCell ref="Y348:AA348"/>
    <mergeCell ref="Y335:AA335"/>
    <mergeCell ref="Y322:AA322"/>
    <mergeCell ref="Y328:AA328"/>
    <mergeCell ref="Y324:AA324"/>
    <mergeCell ref="Y338:AA338"/>
    <mergeCell ref="Y340:AA340"/>
    <mergeCell ref="Y346:AA346"/>
    <mergeCell ref="Y344:AA344"/>
    <mergeCell ref="Y315:AA315"/>
    <mergeCell ref="Y282:AA282"/>
    <mergeCell ref="C383:X383"/>
    <mergeCell ref="C309:X309"/>
    <mergeCell ref="C339:X339"/>
    <mergeCell ref="C318:X318"/>
    <mergeCell ref="C319:X319"/>
    <mergeCell ref="Y321:AA321"/>
    <mergeCell ref="Y323:AA323"/>
    <mergeCell ref="Y242:AA242"/>
    <mergeCell ref="Y263:AA263"/>
    <mergeCell ref="Y260:AA260"/>
    <mergeCell ref="C316:X316"/>
    <mergeCell ref="C317:X317"/>
    <mergeCell ref="C290:X290"/>
    <mergeCell ref="C249:X249"/>
    <mergeCell ref="Y245:AA245"/>
    <mergeCell ref="Y249:AA249"/>
    <mergeCell ref="C246:X246"/>
    <mergeCell ref="Y246:AA246"/>
    <mergeCell ref="C247:X247"/>
    <mergeCell ref="Y247:AA247"/>
    <mergeCell ref="C281:X281"/>
    <mergeCell ref="C282:X282"/>
    <mergeCell ref="C283:X283"/>
    <mergeCell ref="C251:X251"/>
    <mergeCell ref="Y174:AA174"/>
    <mergeCell ref="Y153:AA153"/>
    <mergeCell ref="Y399:AA399"/>
    <mergeCell ref="Y383:AA383"/>
    <mergeCell ref="Y394:AA394"/>
    <mergeCell ref="Y397:AA397"/>
    <mergeCell ref="C403:X403"/>
    <mergeCell ref="C398:X398"/>
    <mergeCell ref="C387:X387"/>
    <mergeCell ref="Y384:AA384"/>
    <mergeCell ref="Y359:AA359"/>
    <mergeCell ref="Y389:AA389"/>
    <mergeCell ref="Y378:AA378"/>
    <mergeCell ref="C363:X363"/>
    <mergeCell ref="C375:X375"/>
    <mergeCell ref="C368:X368"/>
    <mergeCell ref="C395:X395"/>
    <mergeCell ref="C389:X389"/>
    <mergeCell ref="C397:X397"/>
    <mergeCell ref="C381:X381"/>
    <mergeCell ref="C374:X374"/>
    <mergeCell ref="C388:X388"/>
    <mergeCell ref="C396:X396"/>
    <mergeCell ref="C370:X370"/>
    <mergeCell ref="Y178:AA178"/>
    <mergeCell ref="Y187:AA187"/>
    <mergeCell ref="Y186:AA186"/>
    <mergeCell ref="Y237:AA237"/>
    <mergeCell ref="Y222:AA222"/>
    <mergeCell ref="Y197:AA197"/>
    <mergeCell ref="Y200:AA200"/>
    <mergeCell ref="Y229:AA229"/>
    <mergeCell ref="Y220:AA220"/>
    <mergeCell ref="Y251:AA251"/>
    <mergeCell ref="Y184:AA184"/>
    <mergeCell ref="Y193:AA193"/>
    <mergeCell ref="Y196:AA196"/>
    <mergeCell ref="Y185:AA185"/>
    <mergeCell ref="Y240:AA240"/>
    <mergeCell ref="Y208:AA208"/>
    <mergeCell ref="Y209:AA209"/>
    <mergeCell ref="Y210:AA210"/>
    <mergeCell ref="Y205:AA205"/>
    <mergeCell ref="C263:X263"/>
    <mergeCell ref="Y352:AA352"/>
    <mergeCell ref="Y316:AA316"/>
    <mergeCell ref="Y301:AA301"/>
    <mergeCell ref="Y238:AA238"/>
    <mergeCell ref="Y84:AA84"/>
    <mergeCell ref="Y331:AA331"/>
    <mergeCell ref="C193:X193"/>
    <mergeCell ref="C242:X242"/>
    <mergeCell ref="Y325:AA325"/>
    <mergeCell ref="Y313:AA313"/>
    <mergeCell ref="Y309:AA309"/>
    <mergeCell ref="C340:X340"/>
    <mergeCell ref="C321:X321"/>
    <mergeCell ref="C322:X322"/>
    <mergeCell ref="C323:X323"/>
    <mergeCell ref="C292:X292"/>
    <mergeCell ref="C252:X252"/>
    <mergeCell ref="C295:X295"/>
    <mergeCell ref="C294:X294"/>
    <mergeCell ref="C313:X313"/>
    <mergeCell ref="Y204:AA204"/>
    <mergeCell ref="C214:X214"/>
    <mergeCell ref="C220:X220"/>
    <mergeCell ref="C227:X227"/>
    <mergeCell ref="Y227:AA227"/>
    <mergeCell ref="Y236:AA236"/>
    <mergeCell ref="Y211:AA211"/>
    <mergeCell ref="Y199:AA199"/>
    <mergeCell ref="C207:X207"/>
    <mergeCell ref="C200:X200"/>
    <mergeCell ref="C210:X210"/>
    <mergeCell ref="C208:X208"/>
    <mergeCell ref="C222:X222"/>
    <mergeCell ref="C226:X226"/>
    <mergeCell ref="C331:X331"/>
    <mergeCell ref="Y76:AA76"/>
    <mergeCell ref="Y78:AA78"/>
    <mergeCell ref="Y180:AA180"/>
    <mergeCell ref="Y98:AA98"/>
    <mergeCell ref="Y97:AA97"/>
    <mergeCell ref="Y102:AA102"/>
    <mergeCell ref="Y140:AA140"/>
    <mergeCell ref="Y118:AA118"/>
    <mergeCell ref="Y144:AA144"/>
    <mergeCell ref="Y79:AA79"/>
    <mergeCell ref="Y148:AA148"/>
    <mergeCell ref="Y170:AA170"/>
    <mergeCell ref="Y172:AA172"/>
    <mergeCell ref="Y173:AA173"/>
    <mergeCell ref="C197:X197"/>
    <mergeCell ref="C199:X199"/>
    <mergeCell ref="C285:X285"/>
    <mergeCell ref="C260:X260"/>
    <mergeCell ref="Y230:AA230"/>
    <mergeCell ref="Y226:AA226"/>
    <mergeCell ref="Y203:AA203"/>
    <mergeCell ref="Y202:AA202"/>
    <mergeCell ref="Y214:AA214"/>
    <mergeCell ref="C275:X275"/>
    <mergeCell ref="Y275:AA275"/>
    <mergeCell ref="C269:X269"/>
    <mergeCell ref="Y269:AA269"/>
    <mergeCell ref="C271:X271"/>
    <mergeCell ref="Y271:AA271"/>
    <mergeCell ref="C274:X274"/>
    <mergeCell ref="Y299:AA299"/>
    <mergeCell ref="Y295:AA295"/>
    <mergeCell ref="Y284:AA284"/>
    <mergeCell ref="Y285:AA285"/>
    <mergeCell ref="Y286:AA286"/>
    <mergeCell ref="Y288:AA288"/>
    <mergeCell ref="Y289:AA289"/>
    <mergeCell ref="Y294:AA294"/>
    <mergeCell ref="Y278:AA278"/>
    <mergeCell ref="C278:X278"/>
    <mergeCell ref="C286:X286"/>
    <mergeCell ref="C288:X288"/>
    <mergeCell ref="Y293:AA293"/>
    <mergeCell ref="Y290:AA290"/>
    <mergeCell ref="C180:X180"/>
    <mergeCell ref="Y179:AA179"/>
    <mergeCell ref="C159:X159"/>
    <mergeCell ref="Y342:AA342"/>
    <mergeCell ref="C344:X344"/>
    <mergeCell ref="C240:X240"/>
    <mergeCell ref="C299:X299"/>
    <mergeCell ref="C298:X298"/>
    <mergeCell ref="C297:X297"/>
    <mergeCell ref="Y334:AA334"/>
    <mergeCell ref="Y333:AA333"/>
    <mergeCell ref="Y329:AA329"/>
    <mergeCell ref="Y310:AA310"/>
    <mergeCell ref="Y318:AA318"/>
    <mergeCell ref="Y319:AA319"/>
    <mergeCell ref="Y298:AA298"/>
    <mergeCell ref="Y297:AA297"/>
    <mergeCell ref="Y274:AA274"/>
    <mergeCell ref="C261:X261"/>
    <mergeCell ref="C265:X265"/>
    <mergeCell ref="Y265:AA265"/>
    <mergeCell ref="Y267:AA267"/>
    <mergeCell ref="C267:X267"/>
    <mergeCell ref="C335:X335"/>
    <mergeCell ref="C148:X148"/>
    <mergeCell ref="Y126:AA126"/>
    <mergeCell ref="Y127:AA127"/>
    <mergeCell ref="C122:X122"/>
    <mergeCell ref="C140:X140"/>
    <mergeCell ref="C144:X144"/>
    <mergeCell ref="C151:X151"/>
    <mergeCell ref="C152:X152"/>
    <mergeCell ref="C173:X173"/>
    <mergeCell ref="C170:X170"/>
    <mergeCell ref="C161:X161"/>
    <mergeCell ref="C153:X153"/>
    <mergeCell ref="Y164:AA164"/>
    <mergeCell ref="C165:X165"/>
    <mergeCell ref="Y161:AA161"/>
    <mergeCell ref="Y160:AA160"/>
    <mergeCell ref="Y159:AA159"/>
    <mergeCell ref="C168:X168"/>
    <mergeCell ref="C172:X172"/>
    <mergeCell ref="C160:X160"/>
    <mergeCell ref="C155:X155"/>
    <mergeCell ref="C149:X149"/>
    <mergeCell ref="Y149:AA149"/>
    <mergeCell ref="Y155:AA155"/>
    <mergeCell ref="C100:X100"/>
    <mergeCell ref="C98:X98"/>
    <mergeCell ref="Y146:AA146"/>
    <mergeCell ref="C126:X126"/>
    <mergeCell ref="Y104:AA104"/>
    <mergeCell ref="C103:X103"/>
    <mergeCell ref="C110:X110"/>
    <mergeCell ref="C109:X109"/>
    <mergeCell ref="C111:X111"/>
    <mergeCell ref="Y108:AA108"/>
    <mergeCell ref="Y107:AA107"/>
    <mergeCell ref="C115:X115"/>
    <mergeCell ref="Y138:AA138"/>
    <mergeCell ref="Y132:AA132"/>
    <mergeCell ref="Y125:AA125"/>
    <mergeCell ref="C174:X174"/>
    <mergeCell ref="Y40:AA40"/>
    <mergeCell ref="C102:X102"/>
    <mergeCell ref="C236:X236"/>
    <mergeCell ref="C218:X218"/>
    <mergeCell ref="C212:X212"/>
    <mergeCell ref="Y212:AA212"/>
    <mergeCell ref="C209:X209"/>
    <mergeCell ref="Y217:AA217"/>
    <mergeCell ref="Y216:AA216"/>
    <mergeCell ref="C216:X216"/>
    <mergeCell ref="C202:X202"/>
    <mergeCell ref="C203:X203"/>
    <mergeCell ref="C204:X204"/>
    <mergeCell ref="C205:X205"/>
    <mergeCell ref="Y218:AA218"/>
    <mergeCell ref="C219:X219"/>
    <mergeCell ref="Y219:AA219"/>
    <mergeCell ref="C215:X215"/>
    <mergeCell ref="Y215:AA215"/>
    <mergeCell ref="C217:X217"/>
    <mergeCell ref="Y168:AA168"/>
    <mergeCell ref="C185:X185"/>
    <mergeCell ref="C178:X178"/>
    <mergeCell ref="Y586:AA586"/>
    <mergeCell ref="Y513:AA513"/>
    <mergeCell ref="C513:X513"/>
    <mergeCell ref="Y517:AA517"/>
    <mergeCell ref="Y339:AA339"/>
    <mergeCell ref="Y343:AA343"/>
    <mergeCell ref="Y347:AA347"/>
    <mergeCell ref="Y351:AA351"/>
    <mergeCell ref="Y367:AA367"/>
    <mergeCell ref="Y450:AA450"/>
    <mergeCell ref="Y474:AA474"/>
    <mergeCell ref="Y360:AA360"/>
    <mergeCell ref="Y368:AA368"/>
    <mergeCell ref="Y381:AA381"/>
    <mergeCell ref="Y376:AA376"/>
    <mergeCell ref="Y374:AA374"/>
    <mergeCell ref="Y362:AA362"/>
    <mergeCell ref="Y566:AA566"/>
    <mergeCell ref="Y563:AA563"/>
    <mergeCell ref="Y558:AA558"/>
    <mergeCell ref="Y561:AA561"/>
    <mergeCell ref="Y403:AA403"/>
    <mergeCell ref="Y404:AA404"/>
    <mergeCell ref="Y361:AA361"/>
    <mergeCell ref="C194:X194"/>
    <mergeCell ref="Y194:AA194"/>
    <mergeCell ref="C224:X224"/>
    <mergeCell ref="Y224:AA224"/>
    <mergeCell ref="C189:X189"/>
    <mergeCell ref="Y189:AA189"/>
    <mergeCell ref="C190:X190"/>
    <mergeCell ref="Y190:AA190"/>
    <mergeCell ref="C191:X191"/>
    <mergeCell ref="Y191:AA191"/>
    <mergeCell ref="Y152:AA152"/>
    <mergeCell ref="C157:X157"/>
    <mergeCell ref="C166:X166"/>
    <mergeCell ref="Y167:AA167"/>
    <mergeCell ref="Y166:AA166"/>
    <mergeCell ref="Y165:AA165"/>
    <mergeCell ref="C167:X167"/>
    <mergeCell ref="C163:X163"/>
    <mergeCell ref="C164:X164"/>
    <mergeCell ref="Y163:AA163"/>
    <mergeCell ref="Y354:AA354"/>
    <mergeCell ref="C356:X356"/>
    <mergeCell ref="Y356:AA356"/>
    <mergeCell ref="C357:X357"/>
    <mergeCell ref="Y357:AA357"/>
    <mergeCell ref="C401:X401"/>
    <mergeCell ref="Y401:AA401"/>
    <mergeCell ref="C408:X408"/>
    <mergeCell ref="Y408:AA408"/>
    <mergeCell ref="Y375:AA375"/>
    <mergeCell ref="Y387:AA387"/>
    <mergeCell ref="Y365:AA365"/>
    <mergeCell ref="Y363:AA363"/>
    <mergeCell ref="Y370:AA370"/>
    <mergeCell ref="Y369:AA369"/>
    <mergeCell ref="Y366:AA366"/>
    <mergeCell ref="Y371:AA371"/>
    <mergeCell ref="Y377:AA377"/>
    <mergeCell ref="Y380:AA380"/>
    <mergeCell ref="Y379:AA379"/>
    <mergeCell ref="C362:X362"/>
    <mergeCell ref="C369:X369"/>
    <mergeCell ref="C367:X367"/>
    <mergeCell ref="C384:X384"/>
  </mergeCells>
  <phoneticPr fontId="2"/>
  <dataValidations count="1">
    <dataValidation type="list" allowBlank="1" showInputMessage="1" showErrorMessage="1" sqref="Y41:AA42 Y44:AA44 Y46:AA47 Y49:AA50 Y52:AA55 Y57:AA57 Y59:AA59 Y61:AA62 Y64:AA64 Y68:AA69 Y71:AA71 Y73:AA73 Y75:AA76 Y78:AA84 Y86:AA86 Y88:AA89 Y91:AA91 Y93:AA95 Y97:AA111 Y113:AA119 Y121:AA123 Y125:AA127 Y129:AA129 Y131:AA134 Y136:AA136 Y138:AA138 Y140:AA140 Y142:AA142 Y144:AA144 Y146:AA146 Y151:AA153 Y155:AA155 Y157:AA157 Y159:AA161 Y163:AA168 Y170:AA170 Y172:AA180 Y224:AA224 Y196:AA197 Y199:AA200 Y202:AA205 Y207:AA212 Y214:AA220 Y193:AA194 Y226:AA227 Y229:AA230 Y236:AA236 Y238:AA238 Y240:AA240 Y242:AA242 Y245:AA247 Y249:AA249 Y251:AA253 Y255:AA255 Y257:AA257 Y260:AA261 Y263:AA263 Y265:AA265 Y267:AA267 Y269:AA269 Y271:AA272 Y274:AA275 Y277:AA278 Y281:AA286 Y288:AA290 Y292:AA295 Y297:AA299 Y301:AA303 Y305:AA305 Y307:AA310 Y312:AA313 Y315:AA319 Y321:AA325 Y189:AA191 Y333:AA335 Y338:AA340 Y342:AA344 Y346:AA348 Y331:AA331 Y359:AA363 Y365:AA371 Y374:AA381 Y383:AA384 Y387:AA390 Y392:AA392 Y356:AA357 Y401:AA401 Y412:AA419 Y421:AA421 Y423:AA426 Y428:AA429 Y403:AA409 Y432:AA435 Y449:AA454 Y457:AA460 Y462:AA462 Y465:AA467 Y469:AA469 Y471:AA471 Y473:AA476 Y441:AA443 Y482:AA483 Y517:AA517 Y515:AA515 Y556:AA556 Y558:AA559 Y561:AA561 Y563:AA563 Y576:AA576 Y578:AA578 Y582:AA582 Y586:AA586 Y510:AA510 Y512:AA512 Y513 Y148:AA149 Y222:AA222 Y182:AA187 Y327:AA329 Y350:AA352 Y354:AA354 Y394:AA399 Y437:AA438 Y447:AA447 Y445:AA445 Y479:AA480 Y485:AA487 Y490:AA492 Y494:AA494 Y496:AA496 Y499:AA503 Y505:AA507 Y565:AA574">
      <formula1>$AC$40:$AE$40</formula1>
    </dataValidation>
  </dataValidations>
  <printOptions horizontalCentered="1"/>
  <pageMargins left="0.59055118110236227" right="0.59055118110236227" top="0.6692913385826772" bottom="0.62992125984251968" header="0" footer="0"/>
  <pageSetup paperSize="9" scale="97" fitToHeight="0" orientation="portrait" r:id="rId1"/>
  <headerFooter alignWithMargins="0">
    <oddHeader>&amp;R&amp;"ＭＳ Ｐゴシック,標準"&amp;9地域密着型介護老人福祉施設（ユニット型）</oddHeader>
    <oddFooter>&amp;C&amp;P</oddFooter>
  </headerFooter>
  <rowBreaks count="24" manualBreakCount="24">
    <brk id="36" max="26" man="1"/>
    <brk id="54" max="26" man="1"/>
    <brk id="76" max="26" man="1"/>
    <brk id="92" max="26" man="1"/>
    <brk id="110" max="26" man="1"/>
    <brk id="127" max="26" man="1"/>
    <brk id="146" max="26" man="1"/>
    <brk id="155" max="26" man="1"/>
    <brk id="170" max="26" man="1"/>
    <brk id="212" max="26" man="1"/>
    <brk id="227" max="26" man="1"/>
    <brk id="236" max="26" man="1"/>
    <brk id="247" max="26" man="1"/>
    <brk id="310" max="26" man="1"/>
    <brk id="338" max="26" man="1"/>
    <brk id="354" max="26" man="1"/>
    <brk id="419" max="26" man="1"/>
    <brk id="435" max="26" man="1"/>
    <brk id="483" max="26" man="1"/>
    <brk id="517" max="26" man="1"/>
    <brk id="528" max="26" man="1"/>
    <brk id="545" max="26" man="1"/>
    <brk id="561" max="26" man="1"/>
    <brk id="58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
  <sheetViews>
    <sheetView showGridLines="0" view="pageBreakPreview" zoomScaleNormal="100" zoomScaleSheetLayoutView="100" workbookViewId="0">
      <selection activeCell="U8" sqref="U8"/>
    </sheetView>
  </sheetViews>
  <sheetFormatPr defaultColWidth="9" defaultRowHeight="14.4" x14ac:dyDescent="0.45"/>
  <cols>
    <col min="1" max="1" width="15.5" style="355" customWidth="1"/>
    <col min="2" max="2" width="29.69921875" style="355" customWidth="1"/>
    <col min="3" max="17" width="6.09765625" style="355" customWidth="1"/>
    <col min="18" max="16384" width="9" style="355"/>
  </cols>
  <sheetData>
    <row r="1" spans="1:17" x14ac:dyDescent="0.45">
      <c r="A1" s="355" t="s">
        <v>943</v>
      </c>
    </row>
    <row r="2" spans="1:17" ht="30" customHeight="1" x14ac:dyDescent="0.45">
      <c r="A2" s="356"/>
      <c r="B2" s="357"/>
      <c r="C2" s="357"/>
      <c r="D2" s="357"/>
      <c r="E2" s="357"/>
      <c r="F2" s="357"/>
      <c r="H2" s="358" t="s">
        <v>716</v>
      </c>
      <c r="I2" s="358"/>
      <c r="J2" s="358"/>
      <c r="K2" s="358"/>
      <c r="L2" s="358"/>
      <c r="M2" s="358"/>
      <c r="N2" s="358"/>
      <c r="O2" s="358"/>
      <c r="P2" s="358"/>
    </row>
    <row r="3" spans="1:17" ht="20.100000000000001" customHeight="1" x14ac:dyDescent="0.45">
      <c r="A3" s="359" t="s">
        <v>715</v>
      </c>
      <c r="B3" s="359"/>
      <c r="C3" s="359"/>
      <c r="D3" s="359"/>
      <c r="E3" s="359"/>
    </row>
    <row r="4" spans="1:17" ht="20.100000000000001" customHeight="1" x14ac:dyDescent="0.45">
      <c r="A4" s="355" t="s">
        <v>714</v>
      </c>
    </row>
    <row r="5" spans="1:17" ht="20.100000000000001" customHeight="1" x14ac:dyDescent="0.45">
      <c r="A5" s="355" t="s">
        <v>713</v>
      </c>
    </row>
    <row r="6" spans="1:17" s="357" customFormat="1" ht="30" customHeight="1" x14ac:dyDescent="0.45">
      <c r="A6" s="667" t="s">
        <v>712</v>
      </c>
      <c r="B6" s="668"/>
      <c r="C6" s="672" t="s">
        <v>711</v>
      </c>
      <c r="D6" s="673"/>
      <c r="E6" s="673"/>
      <c r="F6" s="673"/>
      <c r="G6" s="673"/>
      <c r="H6" s="673"/>
      <c r="I6" s="673"/>
      <c r="J6" s="673"/>
      <c r="K6" s="674"/>
      <c r="L6" s="671" t="s">
        <v>711</v>
      </c>
      <c r="M6" s="671"/>
      <c r="N6" s="671"/>
      <c r="O6" s="671"/>
      <c r="P6" s="671"/>
      <c r="Q6" s="660" t="s">
        <v>710</v>
      </c>
    </row>
    <row r="7" spans="1:17" s="357" customFormat="1" ht="30" customHeight="1" x14ac:dyDescent="0.45">
      <c r="A7" s="669"/>
      <c r="B7" s="670"/>
      <c r="C7" s="360" t="s">
        <v>699</v>
      </c>
      <c r="D7" s="361" t="s">
        <v>698</v>
      </c>
      <c r="E7" s="361" t="s">
        <v>709</v>
      </c>
      <c r="F7" s="361" t="s">
        <v>708</v>
      </c>
      <c r="G7" s="361" t="s">
        <v>707</v>
      </c>
      <c r="H7" s="361" t="s">
        <v>706</v>
      </c>
      <c r="I7" s="361" t="s">
        <v>705</v>
      </c>
      <c r="J7" s="361" t="s">
        <v>704</v>
      </c>
      <c r="K7" s="362" t="s">
        <v>703</v>
      </c>
      <c r="L7" s="363" t="s">
        <v>702</v>
      </c>
      <c r="M7" s="361" t="s">
        <v>701</v>
      </c>
      <c r="N7" s="362" t="s">
        <v>700</v>
      </c>
      <c r="O7" s="361" t="s">
        <v>699</v>
      </c>
      <c r="P7" s="364" t="s">
        <v>698</v>
      </c>
      <c r="Q7" s="661"/>
    </row>
    <row r="8" spans="1:17" s="357" customFormat="1" ht="48.75" customHeight="1" x14ac:dyDescent="0.45">
      <c r="A8" s="665" t="s">
        <v>697</v>
      </c>
      <c r="B8" s="666"/>
      <c r="C8" s="360"/>
      <c r="D8" s="361"/>
      <c r="E8" s="361"/>
      <c r="F8" s="361"/>
      <c r="G8" s="361"/>
      <c r="H8" s="361"/>
      <c r="I8" s="361"/>
      <c r="J8" s="361"/>
      <c r="K8" s="362"/>
      <c r="L8" s="363"/>
      <c r="M8" s="361"/>
      <c r="N8" s="362"/>
      <c r="O8" s="361" t="s">
        <v>696</v>
      </c>
      <c r="P8" s="364" t="s">
        <v>695</v>
      </c>
      <c r="Q8" s="365"/>
    </row>
    <row r="9" spans="1:17" s="357" customFormat="1" ht="57" customHeight="1" x14ac:dyDescent="0.45">
      <c r="A9" s="665" t="s">
        <v>694</v>
      </c>
      <c r="B9" s="666"/>
      <c r="C9" s="360" t="s">
        <v>692</v>
      </c>
      <c r="D9" s="360" t="s">
        <v>692</v>
      </c>
      <c r="E9" s="361"/>
      <c r="F9" s="361"/>
      <c r="G9" s="361"/>
      <c r="H9" s="361"/>
      <c r="I9" s="361"/>
      <c r="J9" s="361"/>
      <c r="K9" s="362"/>
      <c r="L9" s="363"/>
      <c r="M9" s="361"/>
      <c r="N9" s="362"/>
      <c r="O9" s="361"/>
      <c r="P9" s="366"/>
      <c r="Q9" s="365"/>
    </row>
    <row r="10" spans="1:17" s="357" customFormat="1" ht="57" customHeight="1" x14ac:dyDescent="0.45">
      <c r="A10" s="665" t="s">
        <v>693</v>
      </c>
      <c r="B10" s="666"/>
      <c r="C10" s="360" t="s">
        <v>692</v>
      </c>
      <c r="D10" s="360" t="s">
        <v>692</v>
      </c>
      <c r="E10" s="360" t="s">
        <v>692</v>
      </c>
      <c r="F10" s="360" t="s">
        <v>692</v>
      </c>
      <c r="G10" s="360" t="s">
        <v>692</v>
      </c>
      <c r="H10" s="360" t="s">
        <v>692</v>
      </c>
      <c r="I10" s="360" t="s">
        <v>692</v>
      </c>
      <c r="J10" s="360" t="s">
        <v>692</v>
      </c>
      <c r="K10" s="362"/>
      <c r="L10" s="363"/>
      <c r="M10" s="361"/>
      <c r="N10" s="362"/>
      <c r="O10" s="361"/>
      <c r="P10" s="366"/>
      <c r="Q10" s="365"/>
    </row>
    <row r="11" spans="1:17" ht="57" customHeight="1" x14ac:dyDescent="0.45">
      <c r="A11" s="665" t="s">
        <v>691</v>
      </c>
      <c r="B11" s="666"/>
      <c r="C11" s="662" t="s">
        <v>690</v>
      </c>
      <c r="D11" s="663"/>
      <c r="E11" s="663"/>
      <c r="F11" s="663"/>
      <c r="G11" s="663"/>
      <c r="H11" s="663"/>
      <c r="I11" s="663"/>
      <c r="J11" s="663"/>
      <c r="K11" s="663"/>
      <c r="L11" s="663"/>
      <c r="M11" s="663"/>
      <c r="N11" s="663"/>
      <c r="O11" s="663"/>
      <c r="P11" s="664"/>
      <c r="Q11" s="365"/>
    </row>
    <row r="12" spans="1:17" ht="24" customHeight="1" x14ac:dyDescent="0.45">
      <c r="A12" s="367"/>
      <c r="B12" s="367"/>
      <c r="C12" s="368"/>
      <c r="D12" s="368"/>
      <c r="E12" s="368"/>
      <c r="F12" s="368"/>
      <c r="G12" s="368"/>
      <c r="H12" s="368"/>
      <c r="I12" s="368"/>
      <c r="J12" s="368"/>
      <c r="K12" s="368"/>
      <c r="L12" s="368"/>
      <c r="M12" s="368"/>
      <c r="N12" s="368"/>
      <c r="O12" s="368"/>
      <c r="P12" s="357"/>
    </row>
  </sheetData>
  <mergeCells count="9">
    <mergeCell ref="Q6:Q7"/>
    <mergeCell ref="C11:P11"/>
    <mergeCell ref="A10:B10"/>
    <mergeCell ref="A11:B11"/>
    <mergeCell ref="A6:B7"/>
    <mergeCell ref="A8:B8"/>
    <mergeCell ref="A9:B9"/>
    <mergeCell ref="L6:P6"/>
    <mergeCell ref="C6:K6"/>
  </mergeCells>
  <phoneticPr fontId="2"/>
  <printOptions horizontalCentered="1" verticalCentered="1"/>
  <pageMargins left="0.39370078740157483" right="0.39370078740157483" top="0.23622047244094491" bottom="0.31496062992125984" header="0.19685039370078741" footer="0.19685039370078741"/>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autoPageBreaks="0" fitToPage="1"/>
  </sheetPr>
  <dimension ref="A1:AL199"/>
  <sheetViews>
    <sheetView showGridLines="0" view="pageBreakPreview" zoomScaleNormal="130" zoomScaleSheetLayoutView="100" workbookViewId="0">
      <selection activeCell="AJ1" sqref="AJ1"/>
    </sheetView>
  </sheetViews>
  <sheetFormatPr defaultColWidth="3.09765625" defaultRowHeight="25.8" x14ac:dyDescent="0.5"/>
  <cols>
    <col min="1" max="1" width="2.3984375" style="326" customWidth="1"/>
    <col min="2" max="2" width="4" style="326" customWidth="1"/>
    <col min="3" max="18" width="3.09765625" style="326" customWidth="1"/>
    <col min="19" max="21" width="3.09765625" style="315" customWidth="1"/>
    <col min="22" max="22" width="0.5" style="315" customWidth="1"/>
    <col min="23" max="24" width="3.09765625" style="315" hidden="1" customWidth="1"/>
    <col min="25" max="27" width="3.09765625" style="350" customWidth="1"/>
    <col min="28" max="16384" width="3.09765625" style="315"/>
  </cols>
  <sheetData>
    <row r="1" spans="1:27" ht="33.75" customHeight="1" x14ac:dyDescent="0.6">
      <c r="A1" s="678" t="s">
        <v>944</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row>
    <row r="2" spans="1:27" x14ac:dyDescent="0.3">
      <c r="A2" s="316" t="s">
        <v>750</v>
      </c>
      <c r="B2" s="317"/>
      <c r="C2" s="317"/>
      <c r="D2" s="317"/>
      <c r="E2" s="318"/>
      <c r="F2" s="318"/>
      <c r="G2" s="318"/>
      <c r="H2" s="318"/>
      <c r="I2" s="318"/>
      <c r="J2" s="318"/>
      <c r="K2" s="318"/>
      <c r="L2" s="318"/>
      <c r="M2" s="318"/>
      <c r="N2" s="317"/>
      <c r="O2" s="317"/>
      <c r="P2" s="317"/>
      <c r="Q2" s="319"/>
      <c r="R2" s="320"/>
      <c r="S2" s="321"/>
      <c r="T2" s="322"/>
      <c r="U2" s="322"/>
      <c r="V2" s="323"/>
      <c r="W2" s="323"/>
      <c r="X2" s="323"/>
      <c r="Y2" s="323"/>
      <c r="Z2" s="323"/>
      <c r="AA2" s="323"/>
    </row>
    <row r="3" spans="1:27" ht="15" customHeight="1" x14ac:dyDescent="0.3">
      <c r="A3" s="324"/>
      <c r="B3" s="224"/>
      <c r="C3" s="325"/>
      <c r="D3" s="325"/>
      <c r="E3" s="325"/>
      <c r="F3" s="325"/>
      <c r="G3" s="325"/>
      <c r="H3" s="325"/>
      <c r="I3" s="325"/>
      <c r="U3" s="327"/>
      <c r="V3" s="327"/>
      <c r="W3" s="327"/>
      <c r="X3" s="327"/>
      <c r="Y3" s="679" t="s">
        <v>725</v>
      </c>
      <c r="Z3" s="680"/>
      <c r="AA3" s="681"/>
    </row>
    <row r="4" spans="1:27" ht="7.5" customHeight="1" x14ac:dyDescent="0.3">
      <c r="A4" s="325"/>
      <c r="B4" s="682" t="s">
        <v>724</v>
      </c>
      <c r="C4" s="683" t="s">
        <v>749</v>
      </c>
      <c r="D4" s="676"/>
      <c r="E4" s="676"/>
      <c r="F4" s="676"/>
      <c r="G4" s="676"/>
      <c r="H4" s="676"/>
      <c r="I4" s="676"/>
      <c r="J4" s="676"/>
      <c r="K4" s="676"/>
      <c r="L4" s="676"/>
      <c r="M4" s="676"/>
      <c r="N4" s="676"/>
      <c r="O4" s="676"/>
      <c r="P4" s="676"/>
      <c r="Q4" s="676"/>
      <c r="R4" s="676"/>
      <c r="S4" s="676"/>
      <c r="T4" s="676"/>
      <c r="U4" s="676"/>
      <c r="V4" s="676"/>
      <c r="W4" s="676"/>
      <c r="X4" s="676"/>
      <c r="Y4" s="677"/>
      <c r="Z4" s="677"/>
      <c r="AA4" s="677"/>
    </row>
    <row r="5" spans="1:27" ht="14.4" x14ac:dyDescent="0.3">
      <c r="A5" s="325"/>
      <c r="B5" s="682"/>
      <c r="C5" s="676"/>
      <c r="D5" s="676"/>
      <c r="E5" s="676"/>
      <c r="F5" s="676"/>
      <c r="G5" s="676"/>
      <c r="H5" s="676"/>
      <c r="I5" s="676"/>
      <c r="J5" s="676"/>
      <c r="K5" s="676"/>
      <c r="L5" s="676"/>
      <c r="M5" s="676"/>
      <c r="N5" s="676"/>
      <c r="O5" s="676"/>
      <c r="P5" s="676"/>
      <c r="Q5" s="676"/>
      <c r="R5" s="676"/>
      <c r="S5" s="676"/>
      <c r="T5" s="676"/>
      <c r="U5" s="676"/>
      <c r="V5" s="676"/>
      <c r="W5" s="676"/>
      <c r="X5" s="676"/>
      <c r="Y5" s="677"/>
      <c r="Z5" s="677"/>
      <c r="AA5" s="677"/>
    </row>
    <row r="6" spans="1:27" ht="7.5" customHeight="1" x14ac:dyDescent="0.3">
      <c r="A6" s="325"/>
      <c r="B6" s="682"/>
      <c r="C6" s="676"/>
      <c r="D6" s="676"/>
      <c r="E6" s="676"/>
      <c r="F6" s="676"/>
      <c r="G6" s="676"/>
      <c r="H6" s="676"/>
      <c r="I6" s="676"/>
      <c r="J6" s="676"/>
      <c r="K6" s="676"/>
      <c r="L6" s="676"/>
      <c r="M6" s="676"/>
      <c r="N6" s="676"/>
      <c r="O6" s="676"/>
      <c r="P6" s="676"/>
      <c r="Q6" s="676"/>
      <c r="R6" s="676"/>
      <c r="S6" s="676"/>
      <c r="T6" s="676"/>
      <c r="U6" s="676"/>
      <c r="V6" s="676"/>
      <c r="W6" s="676"/>
      <c r="X6" s="676"/>
      <c r="Y6" s="677"/>
      <c r="Z6" s="677"/>
      <c r="AA6" s="677"/>
    </row>
    <row r="7" spans="1:27" ht="4.5" customHeight="1" x14ac:dyDescent="0.3">
      <c r="A7" s="325"/>
      <c r="B7" s="328"/>
      <c r="C7" s="684" t="s">
        <v>748</v>
      </c>
      <c r="D7" s="685"/>
      <c r="E7" s="685"/>
      <c r="F7" s="685"/>
      <c r="G7" s="685"/>
      <c r="H7" s="685"/>
      <c r="I7" s="685"/>
      <c r="J7" s="685"/>
      <c r="K7" s="685"/>
      <c r="L7" s="685"/>
      <c r="M7" s="685"/>
      <c r="N7" s="685"/>
      <c r="O7" s="685"/>
      <c r="P7" s="685"/>
      <c r="Q7" s="685"/>
      <c r="R7" s="685"/>
      <c r="S7" s="685"/>
      <c r="T7" s="685"/>
      <c r="U7" s="685"/>
      <c r="V7" s="685"/>
      <c r="W7" s="685"/>
      <c r="X7" s="685"/>
      <c r="Y7" s="685"/>
      <c r="Z7" s="685"/>
      <c r="AA7" s="686"/>
    </row>
    <row r="8" spans="1:27" ht="15" customHeight="1" x14ac:dyDescent="0.3">
      <c r="A8" s="325"/>
      <c r="B8" s="704" t="s">
        <v>334</v>
      </c>
      <c r="C8" s="690"/>
      <c r="D8" s="691"/>
      <c r="E8" s="691"/>
      <c r="F8" s="691"/>
      <c r="G8" s="691"/>
      <c r="H8" s="691"/>
      <c r="I8" s="691"/>
      <c r="J8" s="691"/>
      <c r="K8" s="691"/>
      <c r="L8" s="691"/>
      <c r="M8" s="691"/>
      <c r="N8" s="691"/>
      <c r="O8" s="691"/>
      <c r="P8" s="691"/>
      <c r="Q8" s="691"/>
      <c r="R8" s="691"/>
      <c r="S8" s="691"/>
      <c r="T8" s="691"/>
      <c r="U8" s="691"/>
      <c r="V8" s="691"/>
      <c r="W8" s="691"/>
      <c r="X8" s="691"/>
      <c r="Y8" s="691"/>
      <c r="Z8" s="691"/>
      <c r="AA8" s="692"/>
    </row>
    <row r="9" spans="1:27" ht="23.25" customHeight="1" x14ac:dyDescent="0.3">
      <c r="A9" s="325"/>
      <c r="B9" s="705"/>
      <c r="C9" s="676" t="s">
        <v>747</v>
      </c>
      <c r="D9" s="676"/>
      <c r="E9" s="676"/>
      <c r="F9" s="676"/>
      <c r="G9" s="676"/>
      <c r="H9" s="676"/>
      <c r="I9" s="676"/>
      <c r="J9" s="676"/>
      <c r="K9" s="676"/>
      <c r="L9" s="676"/>
      <c r="M9" s="676"/>
      <c r="N9" s="676"/>
      <c r="O9" s="676"/>
      <c r="P9" s="676"/>
      <c r="Q9" s="676"/>
      <c r="R9" s="676"/>
      <c r="S9" s="676"/>
      <c r="T9" s="676"/>
      <c r="U9" s="676"/>
      <c r="V9" s="676"/>
      <c r="W9" s="676"/>
      <c r="X9" s="676"/>
      <c r="Y9" s="677"/>
      <c r="Z9" s="677"/>
      <c r="AA9" s="677"/>
    </row>
    <row r="10" spans="1:27" ht="23.25" customHeight="1" x14ac:dyDescent="0.3">
      <c r="A10" s="325"/>
      <c r="B10" s="705"/>
      <c r="C10" s="675" t="s">
        <v>746</v>
      </c>
      <c r="D10" s="675"/>
      <c r="E10" s="675"/>
      <c r="F10" s="675"/>
      <c r="G10" s="675"/>
      <c r="H10" s="675"/>
      <c r="I10" s="675"/>
      <c r="J10" s="675"/>
      <c r="K10" s="675"/>
      <c r="L10" s="675"/>
      <c r="M10" s="675"/>
      <c r="N10" s="675"/>
      <c r="O10" s="675"/>
      <c r="P10" s="675"/>
      <c r="Q10" s="675"/>
      <c r="R10" s="675"/>
      <c r="S10" s="675"/>
      <c r="T10" s="675"/>
      <c r="U10" s="675"/>
      <c r="V10" s="675"/>
      <c r="W10" s="675"/>
      <c r="X10" s="675"/>
      <c r="Y10" s="693"/>
      <c r="Z10" s="694"/>
      <c r="AA10" s="695"/>
    </row>
    <row r="11" spans="1:27" ht="11.25" customHeight="1" x14ac:dyDescent="0.3">
      <c r="A11" s="325"/>
      <c r="B11" s="705"/>
      <c r="C11" s="708" t="s">
        <v>745</v>
      </c>
      <c r="D11" s="709"/>
      <c r="E11" s="709"/>
      <c r="F11" s="709"/>
      <c r="G11" s="709"/>
      <c r="H11" s="709"/>
      <c r="I11" s="709"/>
      <c r="J11" s="709"/>
      <c r="K11" s="709"/>
      <c r="L11" s="709"/>
      <c r="M11" s="709"/>
      <c r="N11" s="709"/>
      <c r="O11" s="709"/>
      <c r="P11" s="709"/>
      <c r="Q11" s="709"/>
      <c r="R11" s="709"/>
      <c r="S11" s="709"/>
      <c r="T11" s="709"/>
      <c r="U11" s="709"/>
      <c r="V11" s="329"/>
      <c r="W11" s="330"/>
      <c r="X11" s="330"/>
      <c r="Y11" s="699"/>
      <c r="Z11" s="700"/>
      <c r="AA11" s="701"/>
    </row>
    <row r="12" spans="1:27" ht="22.5" customHeight="1" x14ac:dyDescent="0.3">
      <c r="A12" s="325"/>
      <c r="B12" s="705"/>
      <c r="C12" s="676" t="s">
        <v>744</v>
      </c>
      <c r="D12" s="676"/>
      <c r="E12" s="676"/>
      <c r="F12" s="676"/>
      <c r="G12" s="676"/>
      <c r="H12" s="676"/>
      <c r="I12" s="676"/>
      <c r="J12" s="676"/>
      <c r="K12" s="676"/>
      <c r="L12" s="676"/>
      <c r="M12" s="676"/>
      <c r="N12" s="676"/>
      <c r="O12" s="676"/>
      <c r="P12" s="676"/>
      <c r="Q12" s="676"/>
      <c r="R12" s="676"/>
      <c r="S12" s="676"/>
      <c r="T12" s="676"/>
      <c r="U12" s="676"/>
      <c r="V12" s="676"/>
      <c r="W12" s="676"/>
      <c r="X12" s="676"/>
      <c r="Y12" s="677"/>
      <c r="Z12" s="677"/>
      <c r="AA12" s="677"/>
    </row>
    <row r="13" spans="1:27" ht="23.25" customHeight="1" x14ac:dyDescent="0.3">
      <c r="A13" s="325"/>
      <c r="B13" s="705"/>
      <c r="C13" s="675" t="s">
        <v>743</v>
      </c>
      <c r="D13" s="675"/>
      <c r="E13" s="675"/>
      <c r="F13" s="675"/>
      <c r="G13" s="675"/>
      <c r="H13" s="675"/>
      <c r="I13" s="675"/>
      <c r="J13" s="675"/>
      <c r="K13" s="675"/>
      <c r="L13" s="675"/>
      <c r="M13" s="675"/>
      <c r="N13" s="675"/>
      <c r="O13" s="675"/>
      <c r="P13" s="675"/>
      <c r="Q13" s="675"/>
      <c r="R13" s="675"/>
      <c r="S13" s="675"/>
      <c r="T13" s="675"/>
      <c r="U13" s="675"/>
      <c r="V13" s="675"/>
      <c r="W13" s="676"/>
      <c r="X13" s="676"/>
      <c r="Y13" s="677"/>
      <c r="Z13" s="677"/>
      <c r="AA13" s="677"/>
    </row>
    <row r="14" spans="1:27" ht="26.25" customHeight="1" x14ac:dyDescent="0.3">
      <c r="A14" s="325"/>
      <c r="B14" s="705"/>
      <c r="C14" s="706" t="s">
        <v>742</v>
      </c>
      <c r="D14" s="706"/>
      <c r="E14" s="706"/>
      <c r="F14" s="706"/>
      <c r="G14" s="706"/>
      <c r="H14" s="706"/>
      <c r="I14" s="706"/>
      <c r="J14" s="706"/>
      <c r="K14" s="706"/>
      <c r="L14" s="706"/>
      <c r="M14" s="706"/>
      <c r="N14" s="706"/>
      <c r="O14" s="706"/>
      <c r="P14" s="706"/>
      <c r="Q14" s="706"/>
      <c r="R14" s="706"/>
      <c r="S14" s="706"/>
      <c r="T14" s="706"/>
      <c r="U14" s="706"/>
      <c r="V14" s="706"/>
      <c r="W14" s="331"/>
      <c r="X14" s="331"/>
      <c r="Y14" s="707" t="s">
        <v>741</v>
      </c>
      <c r="Z14" s="707"/>
      <c r="AA14" s="707"/>
    </row>
    <row r="15" spans="1:27" ht="18" customHeight="1" x14ac:dyDescent="0.3">
      <c r="A15" s="325"/>
      <c r="B15" s="702" t="s">
        <v>740</v>
      </c>
      <c r="C15" s="684" t="s">
        <v>739</v>
      </c>
      <c r="D15" s="685"/>
      <c r="E15" s="685"/>
      <c r="F15" s="685"/>
      <c r="G15" s="685"/>
      <c r="H15" s="685"/>
      <c r="I15" s="685"/>
      <c r="J15" s="685"/>
      <c r="K15" s="685"/>
      <c r="L15" s="685"/>
      <c r="M15" s="685"/>
      <c r="N15" s="685"/>
      <c r="O15" s="685"/>
      <c r="P15" s="685"/>
      <c r="Q15" s="685"/>
      <c r="R15" s="685"/>
      <c r="S15" s="685"/>
      <c r="T15" s="685"/>
      <c r="U15" s="685"/>
      <c r="V15" s="686"/>
      <c r="W15" s="331"/>
      <c r="X15" s="331"/>
      <c r="Y15" s="693"/>
      <c r="Z15" s="694"/>
      <c r="AA15" s="695"/>
    </row>
    <row r="16" spans="1:27" ht="18" customHeight="1" x14ac:dyDescent="0.3">
      <c r="A16" s="325"/>
      <c r="B16" s="703"/>
      <c r="C16" s="690"/>
      <c r="D16" s="691"/>
      <c r="E16" s="691"/>
      <c r="F16" s="691"/>
      <c r="G16" s="691"/>
      <c r="H16" s="691"/>
      <c r="I16" s="691"/>
      <c r="J16" s="691"/>
      <c r="K16" s="691"/>
      <c r="L16" s="691"/>
      <c r="M16" s="691"/>
      <c r="N16" s="691"/>
      <c r="O16" s="691"/>
      <c r="P16" s="691"/>
      <c r="Q16" s="691"/>
      <c r="R16" s="691"/>
      <c r="S16" s="691"/>
      <c r="T16" s="691"/>
      <c r="U16" s="691"/>
      <c r="V16" s="692"/>
      <c r="W16" s="314"/>
      <c r="X16" s="314"/>
      <c r="Y16" s="699"/>
      <c r="Z16" s="700"/>
      <c r="AA16" s="701"/>
    </row>
    <row r="17" spans="1:27" ht="28.5" customHeight="1" x14ac:dyDescent="0.3">
      <c r="A17" s="324" t="s">
        <v>738</v>
      </c>
      <c r="B17" s="224"/>
      <c r="C17" s="325"/>
      <c r="D17" s="325"/>
      <c r="E17" s="325"/>
      <c r="F17" s="325"/>
      <c r="G17" s="325"/>
      <c r="H17" s="325"/>
      <c r="I17" s="325"/>
      <c r="U17" s="327"/>
      <c r="V17" s="327"/>
      <c r="W17" s="327"/>
      <c r="X17" s="327"/>
      <c r="Y17" s="315"/>
      <c r="Z17" s="315"/>
      <c r="AA17" s="315"/>
    </row>
    <row r="18" spans="1:27" ht="7.5" customHeight="1" x14ac:dyDescent="0.3">
      <c r="A18" s="325"/>
      <c r="B18" s="328"/>
      <c r="C18" s="713" t="s">
        <v>737</v>
      </c>
      <c r="D18" s="685"/>
      <c r="E18" s="685"/>
      <c r="F18" s="685"/>
      <c r="G18" s="685"/>
      <c r="H18" s="685"/>
      <c r="I18" s="685"/>
      <c r="J18" s="685"/>
      <c r="K18" s="685"/>
      <c r="L18" s="685"/>
      <c r="M18" s="685"/>
      <c r="N18" s="685"/>
      <c r="O18" s="685"/>
      <c r="P18" s="685"/>
      <c r="Q18" s="685"/>
      <c r="R18" s="685"/>
      <c r="S18" s="685"/>
      <c r="T18" s="685"/>
      <c r="U18" s="685"/>
      <c r="V18" s="685"/>
      <c r="W18" s="685"/>
      <c r="X18" s="686"/>
      <c r="Y18" s="693"/>
      <c r="Z18" s="694"/>
      <c r="AA18" s="695"/>
    </row>
    <row r="19" spans="1:27" ht="14.4" x14ac:dyDescent="0.3">
      <c r="A19" s="325"/>
      <c r="B19" s="332" t="s">
        <v>724</v>
      </c>
      <c r="C19" s="687"/>
      <c r="D19" s="688"/>
      <c r="E19" s="688"/>
      <c r="F19" s="688"/>
      <c r="G19" s="688"/>
      <c r="H19" s="688"/>
      <c r="I19" s="688"/>
      <c r="J19" s="688"/>
      <c r="K19" s="688"/>
      <c r="L19" s="688"/>
      <c r="M19" s="688"/>
      <c r="N19" s="688"/>
      <c r="O19" s="688"/>
      <c r="P19" s="688"/>
      <c r="Q19" s="688"/>
      <c r="R19" s="688"/>
      <c r="S19" s="688"/>
      <c r="T19" s="688"/>
      <c r="U19" s="688"/>
      <c r="V19" s="688"/>
      <c r="W19" s="688"/>
      <c r="X19" s="689"/>
      <c r="Y19" s="696"/>
      <c r="Z19" s="697"/>
      <c r="AA19" s="698"/>
    </row>
    <row r="20" spans="1:27" ht="7.5" customHeight="1" x14ac:dyDescent="0.3">
      <c r="A20" s="325"/>
      <c r="B20" s="333"/>
      <c r="C20" s="690"/>
      <c r="D20" s="691"/>
      <c r="E20" s="691"/>
      <c r="F20" s="691"/>
      <c r="G20" s="691"/>
      <c r="H20" s="691"/>
      <c r="I20" s="691"/>
      <c r="J20" s="691"/>
      <c r="K20" s="691"/>
      <c r="L20" s="691"/>
      <c r="M20" s="691"/>
      <c r="N20" s="691"/>
      <c r="O20" s="691"/>
      <c r="P20" s="691"/>
      <c r="Q20" s="691"/>
      <c r="R20" s="691"/>
      <c r="S20" s="691"/>
      <c r="T20" s="691"/>
      <c r="U20" s="691"/>
      <c r="V20" s="691"/>
      <c r="W20" s="691"/>
      <c r="X20" s="692"/>
      <c r="Y20" s="699"/>
      <c r="Z20" s="700"/>
      <c r="AA20" s="701"/>
    </row>
    <row r="21" spans="1:27" ht="7.5" customHeight="1" x14ac:dyDescent="0.3">
      <c r="A21" s="325"/>
      <c r="B21" s="328"/>
      <c r="C21" s="714" t="s">
        <v>736</v>
      </c>
      <c r="D21" s="715"/>
      <c r="E21" s="715"/>
      <c r="F21" s="715"/>
      <c r="G21" s="715"/>
      <c r="H21" s="715"/>
      <c r="I21" s="715"/>
      <c r="J21" s="715"/>
      <c r="K21" s="715"/>
      <c r="L21" s="715"/>
      <c r="M21" s="715"/>
      <c r="N21" s="715"/>
      <c r="O21" s="715"/>
      <c r="P21" s="715"/>
      <c r="Q21" s="715"/>
      <c r="R21" s="715"/>
      <c r="S21" s="715"/>
      <c r="T21" s="715"/>
      <c r="U21" s="715"/>
      <c r="V21" s="715"/>
      <c r="W21" s="715"/>
      <c r="X21" s="716"/>
      <c r="Y21" s="723"/>
      <c r="Z21" s="724"/>
      <c r="AA21" s="725"/>
    </row>
    <row r="22" spans="1:27" ht="13.5" customHeight="1" x14ac:dyDescent="0.3">
      <c r="A22" s="325"/>
      <c r="B22" s="332" t="s">
        <v>334</v>
      </c>
      <c r="C22" s="717"/>
      <c r="D22" s="718"/>
      <c r="E22" s="718"/>
      <c r="F22" s="718"/>
      <c r="G22" s="718"/>
      <c r="H22" s="718"/>
      <c r="I22" s="718"/>
      <c r="J22" s="718"/>
      <c r="K22" s="718"/>
      <c r="L22" s="718"/>
      <c r="M22" s="718"/>
      <c r="N22" s="718"/>
      <c r="O22" s="718"/>
      <c r="P22" s="718"/>
      <c r="Q22" s="718"/>
      <c r="R22" s="718"/>
      <c r="S22" s="718"/>
      <c r="T22" s="718"/>
      <c r="U22" s="718"/>
      <c r="V22" s="718"/>
      <c r="W22" s="718"/>
      <c r="X22" s="719"/>
      <c r="Y22" s="726"/>
      <c r="Z22" s="727"/>
      <c r="AA22" s="728"/>
    </row>
    <row r="23" spans="1:27" ht="7.5" customHeight="1" x14ac:dyDescent="0.3">
      <c r="A23" s="325"/>
      <c r="B23" s="333"/>
      <c r="C23" s="720"/>
      <c r="D23" s="721"/>
      <c r="E23" s="721"/>
      <c r="F23" s="721"/>
      <c r="G23" s="721"/>
      <c r="H23" s="721"/>
      <c r="I23" s="721"/>
      <c r="J23" s="721"/>
      <c r="K23" s="721"/>
      <c r="L23" s="721"/>
      <c r="M23" s="721"/>
      <c r="N23" s="721"/>
      <c r="O23" s="721"/>
      <c r="P23" s="721"/>
      <c r="Q23" s="721"/>
      <c r="R23" s="721"/>
      <c r="S23" s="721"/>
      <c r="T23" s="721"/>
      <c r="U23" s="721"/>
      <c r="V23" s="721"/>
      <c r="W23" s="721"/>
      <c r="X23" s="722"/>
      <c r="Y23" s="729"/>
      <c r="Z23" s="730"/>
      <c r="AA23" s="731"/>
    </row>
    <row r="24" spans="1:27" ht="7.5" customHeight="1" x14ac:dyDescent="0.3">
      <c r="A24" s="325"/>
      <c r="B24" s="328"/>
      <c r="C24" s="684" t="s">
        <v>735</v>
      </c>
      <c r="D24" s="685"/>
      <c r="E24" s="685"/>
      <c r="F24" s="685"/>
      <c r="G24" s="685"/>
      <c r="H24" s="685"/>
      <c r="I24" s="685"/>
      <c r="J24" s="685"/>
      <c r="K24" s="685"/>
      <c r="L24" s="685"/>
      <c r="M24" s="685"/>
      <c r="N24" s="685"/>
      <c r="O24" s="685"/>
      <c r="P24" s="685"/>
      <c r="Q24" s="685"/>
      <c r="R24" s="685"/>
      <c r="S24" s="685"/>
      <c r="T24" s="685"/>
      <c r="U24" s="685"/>
      <c r="V24" s="685"/>
      <c r="W24" s="685"/>
      <c r="X24" s="686"/>
      <c r="Y24" s="693"/>
      <c r="Z24" s="694"/>
      <c r="AA24" s="695"/>
    </row>
    <row r="25" spans="1:27" ht="14.4" x14ac:dyDescent="0.3">
      <c r="A25" s="325"/>
      <c r="B25" s="334" t="s">
        <v>377</v>
      </c>
      <c r="C25" s="687"/>
      <c r="D25" s="732"/>
      <c r="E25" s="732"/>
      <c r="F25" s="732"/>
      <c r="G25" s="732"/>
      <c r="H25" s="732"/>
      <c r="I25" s="732"/>
      <c r="J25" s="732"/>
      <c r="K25" s="732"/>
      <c r="L25" s="732"/>
      <c r="M25" s="732"/>
      <c r="N25" s="732"/>
      <c r="O25" s="732"/>
      <c r="P25" s="732"/>
      <c r="Q25" s="732"/>
      <c r="R25" s="732"/>
      <c r="S25" s="732"/>
      <c r="T25" s="732"/>
      <c r="U25" s="732"/>
      <c r="V25" s="732"/>
      <c r="W25" s="732"/>
      <c r="X25" s="689"/>
      <c r="Y25" s="696"/>
      <c r="Z25" s="697"/>
      <c r="AA25" s="698"/>
    </row>
    <row r="26" spans="1:27" ht="7.5" customHeight="1" x14ac:dyDescent="0.3">
      <c r="A26" s="325"/>
      <c r="B26" s="332"/>
      <c r="C26" s="733"/>
      <c r="D26" s="734"/>
      <c r="E26" s="734"/>
      <c r="F26" s="734"/>
      <c r="G26" s="734"/>
      <c r="H26" s="734"/>
      <c r="I26" s="734"/>
      <c r="J26" s="734"/>
      <c r="K26" s="734"/>
      <c r="L26" s="734"/>
      <c r="M26" s="734"/>
      <c r="N26" s="734"/>
      <c r="O26" s="734"/>
      <c r="P26" s="734"/>
      <c r="Q26" s="734"/>
      <c r="R26" s="734"/>
      <c r="S26" s="734"/>
      <c r="T26" s="734"/>
      <c r="U26" s="734"/>
      <c r="V26" s="734"/>
      <c r="W26" s="734"/>
      <c r="X26" s="735"/>
      <c r="Y26" s="710"/>
      <c r="Z26" s="711"/>
      <c r="AA26" s="712"/>
    </row>
    <row r="27" spans="1:27" ht="7.5" customHeight="1" x14ac:dyDescent="0.3">
      <c r="A27" s="325"/>
      <c r="B27" s="328"/>
      <c r="C27" s="684" t="s">
        <v>734</v>
      </c>
      <c r="D27" s="685"/>
      <c r="E27" s="685"/>
      <c r="F27" s="685"/>
      <c r="G27" s="685"/>
      <c r="H27" s="685"/>
      <c r="I27" s="685"/>
      <c r="J27" s="685"/>
      <c r="K27" s="685"/>
      <c r="L27" s="685"/>
      <c r="M27" s="685"/>
      <c r="N27" s="685"/>
      <c r="O27" s="685"/>
      <c r="P27" s="685"/>
      <c r="Q27" s="685"/>
      <c r="R27" s="685"/>
      <c r="S27" s="685"/>
      <c r="T27" s="685"/>
      <c r="U27" s="685"/>
      <c r="V27" s="685"/>
      <c r="W27" s="685"/>
      <c r="X27" s="686"/>
      <c r="Y27" s="693"/>
      <c r="Z27" s="694"/>
      <c r="AA27" s="695"/>
    </row>
    <row r="28" spans="1:27" ht="13.5" customHeight="1" x14ac:dyDescent="0.3">
      <c r="A28" s="325"/>
      <c r="B28" s="332" t="s">
        <v>733</v>
      </c>
      <c r="C28" s="687"/>
      <c r="D28" s="688"/>
      <c r="E28" s="688"/>
      <c r="F28" s="688"/>
      <c r="G28" s="688"/>
      <c r="H28" s="688"/>
      <c r="I28" s="688"/>
      <c r="J28" s="688"/>
      <c r="K28" s="688"/>
      <c r="L28" s="688"/>
      <c r="M28" s="688"/>
      <c r="N28" s="688"/>
      <c r="O28" s="688"/>
      <c r="P28" s="688"/>
      <c r="Q28" s="688"/>
      <c r="R28" s="688"/>
      <c r="S28" s="688"/>
      <c r="T28" s="688"/>
      <c r="U28" s="688"/>
      <c r="V28" s="688"/>
      <c r="W28" s="688"/>
      <c r="X28" s="689"/>
      <c r="Y28" s="696"/>
      <c r="Z28" s="697"/>
      <c r="AA28" s="698"/>
    </row>
    <row r="29" spans="1:27" ht="7.5" customHeight="1" x14ac:dyDescent="0.3">
      <c r="A29" s="325"/>
      <c r="B29" s="333"/>
      <c r="C29" s="690"/>
      <c r="D29" s="691"/>
      <c r="E29" s="691"/>
      <c r="F29" s="691"/>
      <c r="G29" s="691"/>
      <c r="H29" s="691"/>
      <c r="I29" s="691"/>
      <c r="J29" s="691"/>
      <c r="K29" s="691"/>
      <c r="L29" s="691"/>
      <c r="M29" s="691"/>
      <c r="N29" s="691"/>
      <c r="O29" s="691"/>
      <c r="P29" s="691"/>
      <c r="Q29" s="691"/>
      <c r="R29" s="691"/>
      <c r="S29" s="691"/>
      <c r="T29" s="691"/>
      <c r="U29" s="691"/>
      <c r="V29" s="691"/>
      <c r="W29" s="691"/>
      <c r="X29" s="692"/>
      <c r="Y29" s="699"/>
      <c r="Z29" s="700"/>
      <c r="AA29" s="701"/>
    </row>
    <row r="30" spans="1:27" ht="7.5" customHeight="1" x14ac:dyDescent="0.3">
      <c r="A30" s="325"/>
      <c r="B30" s="328"/>
      <c r="C30" s="684" t="s">
        <v>732</v>
      </c>
      <c r="D30" s="685"/>
      <c r="E30" s="685"/>
      <c r="F30" s="685"/>
      <c r="G30" s="685"/>
      <c r="H30" s="685"/>
      <c r="I30" s="685"/>
      <c r="J30" s="685"/>
      <c r="K30" s="685"/>
      <c r="L30" s="685"/>
      <c r="M30" s="685"/>
      <c r="N30" s="685"/>
      <c r="O30" s="685"/>
      <c r="P30" s="685"/>
      <c r="Q30" s="685"/>
      <c r="R30" s="685"/>
      <c r="S30" s="685"/>
      <c r="T30" s="685"/>
      <c r="U30" s="685"/>
      <c r="V30" s="685"/>
      <c r="W30" s="685"/>
      <c r="X30" s="686"/>
      <c r="Y30" s="693"/>
      <c r="Z30" s="694"/>
      <c r="AA30" s="695"/>
    </row>
    <row r="31" spans="1:27" ht="13.5" customHeight="1" x14ac:dyDescent="0.3">
      <c r="A31" s="325"/>
      <c r="B31" s="332" t="s">
        <v>731</v>
      </c>
      <c r="C31" s="687"/>
      <c r="D31" s="732"/>
      <c r="E31" s="732"/>
      <c r="F31" s="732"/>
      <c r="G31" s="732"/>
      <c r="H31" s="732"/>
      <c r="I31" s="732"/>
      <c r="J31" s="732"/>
      <c r="K31" s="732"/>
      <c r="L31" s="732"/>
      <c r="M31" s="732"/>
      <c r="N31" s="732"/>
      <c r="O31" s="732"/>
      <c r="P31" s="732"/>
      <c r="Q31" s="732"/>
      <c r="R31" s="732"/>
      <c r="S31" s="732"/>
      <c r="T31" s="732"/>
      <c r="U31" s="732"/>
      <c r="V31" s="732"/>
      <c r="W31" s="732"/>
      <c r="X31" s="689"/>
      <c r="Y31" s="696"/>
      <c r="Z31" s="697"/>
      <c r="AA31" s="698"/>
    </row>
    <row r="32" spans="1:27" ht="7.5" customHeight="1" x14ac:dyDescent="0.3">
      <c r="A32" s="325"/>
      <c r="B32" s="333"/>
      <c r="C32" s="690"/>
      <c r="D32" s="691"/>
      <c r="E32" s="691"/>
      <c r="F32" s="691"/>
      <c r="G32" s="691"/>
      <c r="H32" s="691"/>
      <c r="I32" s="691"/>
      <c r="J32" s="691"/>
      <c r="K32" s="691"/>
      <c r="L32" s="691"/>
      <c r="M32" s="691"/>
      <c r="N32" s="691"/>
      <c r="O32" s="691"/>
      <c r="P32" s="691"/>
      <c r="Q32" s="691"/>
      <c r="R32" s="691"/>
      <c r="S32" s="691"/>
      <c r="T32" s="691"/>
      <c r="U32" s="691"/>
      <c r="V32" s="691"/>
      <c r="W32" s="691"/>
      <c r="X32" s="692"/>
      <c r="Y32" s="699"/>
      <c r="Z32" s="700"/>
      <c r="AA32" s="701"/>
    </row>
    <row r="33" spans="1:27" ht="7.5" customHeight="1" x14ac:dyDescent="0.3">
      <c r="A33" s="325"/>
      <c r="B33" s="328"/>
      <c r="C33" s="684" t="s">
        <v>730</v>
      </c>
      <c r="D33" s="685"/>
      <c r="E33" s="685"/>
      <c r="F33" s="685"/>
      <c r="G33" s="685"/>
      <c r="H33" s="685"/>
      <c r="I33" s="685"/>
      <c r="J33" s="685"/>
      <c r="K33" s="685"/>
      <c r="L33" s="685"/>
      <c r="M33" s="685"/>
      <c r="N33" s="685"/>
      <c r="O33" s="685"/>
      <c r="P33" s="685"/>
      <c r="Q33" s="685"/>
      <c r="R33" s="685"/>
      <c r="S33" s="685"/>
      <c r="T33" s="685"/>
      <c r="U33" s="685"/>
      <c r="V33" s="685"/>
      <c r="W33" s="685"/>
      <c r="X33" s="686"/>
      <c r="Y33" s="693"/>
      <c r="Z33" s="694"/>
      <c r="AA33" s="695"/>
    </row>
    <row r="34" spans="1:27" ht="13.5" customHeight="1" x14ac:dyDescent="0.3">
      <c r="A34" s="325"/>
      <c r="B34" s="332" t="s">
        <v>380</v>
      </c>
      <c r="C34" s="687"/>
      <c r="D34" s="732"/>
      <c r="E34" s="732"/>
      <c r="F34" s="732"/>
      <c r="G34" s="732"/>
      <c r="H34" s="732"/>
      <c r="I34" s="732"/>
      <c r="J34" s="732"/>
      <c r="K34" s="732"/>
      <c r="L34" s="732"/>
      <c r="M34" s="732"/>
      <c r="N34" s="732"/>
      <c r="O34" s="732"/>
      <c r="P34" s="732"/>
      <c r="Q34" s="732"/>
      <c r="R34" s="732"/>
      <c r="S34" s="732"/>
      <c r="T34" s="732"/>
      <c r="U34" s="732"/>
      <c r="V34" s="732"/>
      <c r="W34" s="732"/>
      <c r="X34" s="689"/>
      <c r="Y34" s="696"/>
      <c r="Z34" s="697"/>
      <c r="AA34" s="698"/>
    </row>
    <row r="35" spans="1:27" ht="7.5" customHeight="1" x14ac:dyDescent="0.3">
      <c r="A35" s="325"/>
      <c r="B35" s="333"/>
      <c r="C35" s="690"/>
      <c r="D35" s="691"/>
      <c r="E35" s="691"/>
      <c r="F35" s="691"/>
      <c r="G35" s="691"/>
      <c r="H35" s="691"/>
      <c r="I35" s="691"/>
      <c r="J35" s="691"/>
      <c r="K35" s="691"/>
      <c r="L35" s="691"/>
      <c r="M35" s="691"/>
      <c r="N35" s="691"/>
      <c r="O35" s="691"/>
      <c r="P35" s="691"/>
      <c r="Q35" s="691"/>
      <c r="R35" s="691"/>
      <c r="S35" s="691"/>
      <c r="T35" s="691"/>
      <c r="U35" s="691"/>
      <c r="V35" s="691"/>
      <c r="W35" s="691"/>
      <c r="X35" s="692"/>
      <c r="Y35" s="699"/>
      <c r="Z35" s="700"/>
      <c r="AA35" s="701"/>
    </row>
    <row r="36" spans="1:27" ht="7.5" customHeight="1" x14ac:dyDescent="0.3">
      <c r="A36" s="325"/>
      <c r="B36" s="328"/>
      <c r="C36" s="713" t="s">
        <v>729</v>
      </c>
      <c r="D36" s="685"/>
      <c r="E36" s="685"/>
      <c r="F36" s="685"/>
      <c r="G36" s="685"/>
      <c r="H36" s="685"/>
      <c r="I36" s="685"/>
      <c r="J36" s="685"/>
      <c r="K36" s="685"/>
      <c r="L36" s="685"/>
      <c r="M36" s="685"/>
      <c r="N36" s="685"/>
      <c r="O36" s="685"/>
      <c r="P36" s="685"/>
      <c r="Q36" s="685"/>
      <c r="R36" s="685"/>
      <c r="S36" s="685"/>
      <c r="T36" s="685"/>
      <c r="U36" s="685"/>
      <c r="V36" s="685"/>
      <c r="W36" s="685"/>
      <c r="X36" s="686"/>
      <c r="Y36" s="693"/>
      <c r="Z36" s="694"/>
      <c r="AA36" s="695"/>
    </row>
    <row r="37" spans="1:27" ht="14.4" x14ac:dyDescent="0.3">
      <c r="A37" s="325"/>
      <c r="B37" s="332" t="s">
        <v>349</v>
      </c>
      <c r="C37" s="687"/>
      <c r="D37" s="688"/>
      <c r="E37" s="688"/>
      <c r="F37" s="688"/>
      <c r="G37" s="688"/>
      <c r="H37" s="688"/>
      <c r="I37" s="688"/>
      <c r="J37" s="688"/>
      <c r="K37" s="688"/>
      <c r="L37" s="688"/>
      <c r="M37" s="688"/>
      <c r="N37" s="688"/>
      <c r="O37" s="688"/>
      <c r="P37" s="688"/>
      <c r="Q37" s="688"/>
      <c r="R37" s="688"/>
      <c r="S37" s="688"/>
      <c r="T37" s="688"/>
      <c r="U37" s="688"/>
      <c r="V37" s="688"/>
      <c r="W37" s="688"/>
      <c r="X37" s="689"/>
      <c r="Y37" s="696"/>
      <c r="Z37" s="697"/>
      <c r="AA37" s="698"/>
    </row>
    <row r="38" spans="1:27" ht="7.5" customHeight="1" x14ac:dyDescent="0.3">
      <c r="A38" s="325"/>
      <c r="B38" s="333"/>
      <c r="C38" s="690"/>
      <c r="D38" s="691"/>
      <c r="E38" s="691"/>
      <c r="F38" s="691"/>
      <c r="G38" s="691"/>
      <c r="H38" s="691"/>
      <c r="I38" s="691"/>
      <c r="J38" s="691"/>
      <c r="K38" s="691"/>
      <c r="L38" s="691"/>
      <c r="M38" s="691"/>
      <c r="N38" s="691"/>
      <c r="O38" s="691"/>
      <c r="P38" s="691"/>
      <c r="Q38" s="691"/>
      <c r="R38" s="691"/>
      <c r="S38" s="691"/>
      <c r="T38" s="691"/>
      <c r="U38" s="691"/>
      <c r="V38" s="691"/>
      <c r="W38" s="691"/>
      <c r="X38" s="692"/>
      <c r="Y38" s="699"/>
      <c r="Z38" s="700"/>
      <c r="AA38" s="701"/>
    </row>
    <row r="39" spans="1:27" ht="7.5" customHeight="1" x14ac:dyDescent="0.3">
      <c r="A39" s="325"/>
      <c r="B39" s="328"/>
      <c r="C39" s="713" t="s">
        <v>728</v>
      </c>
      <c r="D39" s="685"/>
      <c r="E39" s="685"/>
      <c r="F39" s="685"/>
      <c r="G39" s="685"/>
      <c r="H39" s="685"/>
      <c r="I39" s="685"/>
      <c r="J39" s="685"/>
      <c r="K39" s="685"/>
      <c r="L39" s="685"/>
      <c r="M39" s="685"/>
      <c r="N39" s="685"/>
      <c r="O39" s="685"/>
      <c r="P39" s="685"/>
      <c r="Q39" s="685"/>
      <c r="R39" s="685"/>
      <c r="S39" s="685"/>
      <c r="T39" s="685"/>
      <c r="U39" s="685"/>
      <c r="V39" s="685"/>
      <c r="W39" s="685"/>
      <c r="X39" s="686"/>
      <c r="Y39" s="693"/>
      <c r="Z39" s="694"/>
      <c r="AA39" s="695"/>
    </row>
    <row r="40" spans="1:27" ht="14.4" x14ac:dyDescent="0.3">
      <c r="A40" s="325"/>
      <c r="B40" s="332" t="s">
        <v>348</v>
      </c>
      <c r="C40" s="739"/>
      <c r="D40" s="732"/>
      <c r="E40" s="732"/>
      <c r="F40" s="732"/>
      <c r="G40" s="732"/>
      <c r="H40" s="732"/>
      <c r="I40" s="732"/>
      <c r="J40" s="732"/>
      <c r="K40" s="732"/>
      <c r="L40" s="732"/>
      <c r="M40" s="732"/>
      <c r="N40" s="732"/>
      <c r="O40" s="732"/>
      <c r="P40" s="732"/>
      <c r="Q40" s="732"/>
      <c r="R40" s="732"/>
      <c r="S40" s="732"/>
      <c r="T40" s="732"/>
      <c r="U40" s="732"/>
      <c r="V40" s="732"/>
      <c r="W40" s="732"/>
      <c r="X40" s="689"/>
      <c r="Y40" s="696"/>
      <c r="Z40" s="697"/>
      <c r="AA40" s="698"/>
    </row>
    <row r="41" spans="1:27" ht="7.5" customHeight="1" x14ac:dyDescent="0.3">
      <c r="A41" s="325"/>
      <c r="B41" s="333"/>
      <c r="C41" s="690"/>
      <c r="D41" s="691"/>
      <c r="E41" s="691"/>
      <c r="F41" s="691"/>
      <c r="G41" s="691"/>
      <c r="H41" s="691"/>
      <c r="I41" s="691"/>
      <c r="J41" s="691"/>
      <c r="K41" s="691"/>
      <c r="L41" s="691"/>
      <c r="M41" s="691"/>
      <c r="N41" s="691"/>
      <c r="O41" s="691"/>
      <c r="P41" s="691"/>
      <c r="Q41" s="691"/>
      <c r="R41" s="691"/>
      <c r="S41" s="691"/>
      <c r="T41" s="691"/>
      <c r="U41" s="691"/>
      <c r="V41" s="691"/>
      <c r="W41" s="691"/>
      <c r="X41" s="692"/>
      <c r="Y41" s="699"/>
      <c r="Z41" s="700"/>
      <c r="AA41" s="701"/>
    </row>
    <row r="42" spans="1:27" ht="7.5" customHeight="1" x14ac:dyDescent="0.3">
      <c r="A42" s="325"/>
      <c r="B42" s="328"/>
      <c r="C42" s="713" t="s">
        <v>727</v>
      </c>
      <c r="D42" s="685"/>
      <c r="E42" s="685"/>
      <c r="F42" s="685"/>
      <c r="G42" s="685"/>
      <c r="H42" s="685"/>
      <c r="I42" s="685"/>
      <c r="J42" s="685"/>
      <c r="K42" s="685"/>
      <c r="L42" s="685"/>
      <c r="M42" s="685"/>
      <c r="N42" s="685"/>
      <c r="O42" s="685"/>
      <c r="P42" s="685"/>
      <c r="Q42" s="685"/>
      <c r="R42" s="685"/>
      <c r="S42" s="685"/>
      <c r="T42" s="685"/>
      <c r="U42" s="685"/>
      <c r="V42" s="685"/>
      <c r="W42" s="685"/>
      <c r="X42" s="686"/>
      <c r="Y42" s="693"/>
      <c r="Z42" s="694"/>
      <c r="AA42" s="695"/>
    </row>
    <row r="43" spans="1:27" ht="14.4" x14ac:dyDescent="0.3">
      <c r="A43" s="325"/>
      <c r="B43" s="332" t="s">
        <v>347</v>
      </c>
      <c r="C43" s="739"/>
      <c r="D43" s="732"/>
      <c r="E43" s="732"/>
      <c r="F43" s="732"/>
      <c r="G43" s="732"/>
      <c r="H43" s="732"/>
      <c r="I43" s="732"/>
      <c r="J43" s="732"/>
      <c r="K43" s="732"/>
      <c r="L43" s="732"/>
      <c r="M43" s="732"/>
      <c r="N43" s="732"/>
      <c r="O43" s="732"/>
      <c r="P43" s="732"/>
      <c r="Q43" s="732"/>
      <c r="R43" s="732"/>
      <c r="S43" s="732"/>
      <c r="T43" s="732"/>
      <c r="U43" s="732"/>
      <c r="V43" s="732"/>
      <c r="W43" s="732"/>
      <c r="X43" s="689"/>
      <c r="Y43" s="696"/>
      <c r="Z43" s="697"/>
      <c r="AA43" s="698"/>
    </row>
    <row r="44" spans="1:27" ht="7.5" customHeight="1" x14ac:dyDescent="0.3">
      <c r="A44" s="325"/>
      <c r="B44" s="333"/>
      <c r="C44" s="690"/>
      <c r="D44" s="691"/>
      <c r="E44" s="691"/>
      <c r="F44" s="691"/>
      <c r="G44" s="691"/>
      <c r="H44" s="691"/>
      <c r="I44" s="691"/>
      <c r="J44" s="691"/>
      <c r="K44" s="691"/>
      <c r="L44" s="691"/>
      <c r="M44" s="691"/>
      <c r="N44" s="691"/>
      <c r="O44" s="691"/>
      <c r="P44" s="691"/>
      <c r="Q44" s="691"/>
      <c r="R44" s="691"/>
      <c r="S44" s="691"/>
      <c r="T44" s="691"/>
      <c r="U44" s="691"/>
      <c r="V44" s="691"/>
      <c r="W44" s="691"/>
      <c r="X44" s="692"/>
      <c r="Y44" s="699"/>
      <c r="Z44" s="700"/>
      <c r="AA44" s="701"/>
    </row>
    <row r="45" spans="1:27" ht="9" customHeight="1" x14ac:dyDescent="0.3">
      <c r="A45" s="325"/>
      <c r="B45" s="317"/>
      <c r="C45" s="335"/>
      <c r="D45" s="335"/>
      <c r="E45" s="335"/>
      <c r="F45" s="335"/>
      <c r="G45" s="335"/>
      <c r="H45" s="335"/>
      <c r="I45" s="335"/>
      <c r="J45" s="335"/>
      <c r="K45" s="335"/>
      <c r="L45" s="335"/>
      <c r="M45" s="335"/>
      <c r="N45" s="335"/>
      <c r="O45" s="335"/>
      <c r="P45" s="335"/>
      <c r="Q45" s="335"/>
      <c r="R45" s="335"/>
      <c r="S45" s="335"/>
      <c r="T45" s="335"/>
      <c r="U45" s="335"/>
      <c r="V45" s="335"/>
      <c r="W45" s="335"/>
      <c r="X45" s="335"/>
      <c r="Y45" s="336"/>
      <c r="Z45" s="336"/>
      <c r="AA45" s="336"/>
    </row>
    <row r="46" spans="1:27" ht="15" customHeight="1" x14ac:dyDescent="0.3">
      <c r="A46" s="316" t="s">
        <v>726</v>
      </c>
      <c r="B46" s="317"/>
      <c r="C46" s="335"/>
      <c r="D46" s="335"/>
      <c r="E46" s="335"/>
      <c r="F46" s="335"/>
      <c r="G46" s="335"/>
      <c r="H46" s="335"/>
      <c r="I46" s="335"/>
      <c r="J46" s="335"/>
      <c r="K46" s="335"/>
      <c r="L46" s="335"/>
      <c r="M46" s="335"/>
      <c r="N46" s="335"/>
      <c r="O46" s="335"/>
      <c r="P46" s="335"/>
      <c r="Q46" s="335"/>
      <c r="R46" s="335"/>
      <c r="S46" s="335"/>
      <c r="T46" s="335"/>
      <c r="U46" s="335"/>
      <c r="V46" s="335"/>
      <c r="W46" s="335"/>
      <c r="X46" s="335"/>
      <c r="Y46" s="336"/>
      <c r="Z46" s="336"/>
      <c r="AA46" s="336"/>
    </row>
    <row r="47" spans="1:27" ht="18" customHeight="1" x14ac:dyDescent="0.3">
      <c r="A47" s="315"/>
      <c r="B47" s="317"/>
      <c r="C47" s="317"/>
      <c r="D47" s="317"/>
      <c r="E47" s="318"/>
      <c r="F47" s="318"/>
      <c r="G47" s="318"/>
      <c r="H47" s="318"/>
      <c r="I47" s="318"/>
      <c r="J47" s="318"/>
      <c r="K47" s="318"/>
      <c r="L47" s="318"/>
      <c r="M47" s="318"/>
      <c r="N47" s="317"/>
      <c r="O47" s="317"/>
      <c r="P47" s="317"/>
      <c r="Q47" s="319"/>
      <c r="R47" s="320"/>
      <c r="S47" s="321"/>
      <c r="T47" s="322"/>
      <c r="U47" s="322"/>
      <c r="V47" s="323"/>
      <c r="W47" s="323"/>
      <c r="X47" s="323"/>
      <c r="Y47" s="679" t="s">
        <v>725</v>
      </c>
      <c r="Z47" s="680"/>
      <c r="AA47" s="681"/>
    </row>
    <row r="48" spans="1:27" ht="7.5" customHeight="1" x14ac:dyDescent="0.3">
      <c r="A48" s="325"/>
      <c r="B48" s="328"/>
      <c r="C48" s="713" t="s">
        <v>779</v>
      </c>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8"/>
    </row>
    <row r="49" spans="1:38" ht="9" customHeight="1" x14ac:dyDescent="0.3">
      <c r="A49" s="325"/>
      <c r="B49" s="332" t="s">
        <v>724</v>
      </c>
      <c r="C49" s="739"/>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1"/>
    </row>
    <row r="50" spans="1:38" ht="3.75" customHeight="1" x14ac:dyDescent="0.3">
      <c r="A50" s="325"/>
      <c r="B50" s="332"/>
      <c r="C50" s="742"/>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4"/>
    </row>
    <row r="51" spans="1:38" ht="23.25" customHeight="1" x14ac:dyDescent="0.3">
      <c r="A51" s="325"/>
      <c r="B51" s="704"/>
      <c r="C51" s="676" t="s">
        <v>723</v>
      </c>
      <c r="D51" s="676"/>
      <c r="E51" s="676"/>
      <c r="F51" s="676"/>
      <c r="G51" s="676"/>
      <c r="H51" s="676"/>
      <c r="I51" s="676"/>
      <c r="J51" s="676"/>
      <c r="K51" s="676"/>
      <c r="L51" s="676"/>
      <c r="M51" s="676"/>
      <c r="N51" s="676"/>
      <c r="O51" s="676"/>
      <c r="P51" s="676"/>
      <c r="Q51" s="676"/>
      <c r="R51" s="676"/>
      <c r="S51" s="676"/>
      <c r="T51" s="676"/>
      <c r="U51" s="676"/>
      <c r="V51" s="676"/>
      <c r="W51" s="676"/>
      <c r="X51" s="676"/>
      <c r="Y51" s="736"/>
      <c r="Z51" s="736"/>
      <c r="AA51" s="736"/>
      <c r="AL51" s="322"/>
    </row>
    <row r="52" spans="1:38" ht="23.25" customHeight="1" x14ac:dyDescent="0.3">
      <c r="A52" s="325"/>
      <c r="B52" s="705"/>
      <c r="C52" s="676" t="s">
        <v>722</v>
      </c>
      <c r="D52" s="676"/>
      <c r="E52" s="676"/>
      <c r="F52" s="676"/>
      <c r="G52" s="676"/>
      <c r="H52" s="676"/>
      <c r="I52" s="676"/>
      <c r="J52" s="676"/>
      <c r="K52" s="676"/>
      <c r="L52" s="676"/>
      <c r="M52" s="676"/>
      <c r="N52" s="676"/>
      <c r="O52" s="676"/>
      <c r="P52" s="676"/>
      <c r="Q52" s="676"/>
      <c r="R52" s="676"/>
      <c r="S52" s="676"/>
      <c r="T52" s="676"/>
      <c r="U52" s="676"/>
      <c r="V52" s="676"/>
      <c r="W52" s="676"/>
      <c r="X52" s="676"/>
      <c r="Y52" s="736"/>
      <c r="Z52" s="736"/>
      <c r="AA52" s="736"/>
    </row>
    <row r="53" spans="1:38" ht="23.25" customHeight="1" x14ac:dyDescent="0.3">
      <c r="A53" s="325"/>
      <c r="B53" s="705"/>
      <c r="C53" s="676" t="s">
        <v>721</v>
      </c>
      <c r="D53" s="676"/>
      <c r="E53" s="676"/>
      <c r="F53" s="676"/>
      <c r="G53" s="676"/>
      <c r="H53" s="676"/>
      <c r="I53" s="676"/>
      <c r="J53" s="676"/>
      <c r="K53" s="676"/>
      <c r="L53" s="676"/>
      <c r="M53" s="676"/>
      <c r="N53" s="676"/>
      <c r="O53" s="676"/>
      <c r="P53" s="676"/>
      <c r="Q53" s="676"/>
      <c r="R53" s="676"/>
      <c r="S53" s="676"/>
      <c r="T53" s="676"/>
      <c r="U53" s="676"/>
      <c r="V53" s="676"/>
      <c r="W53" s="676"/>
      <c r="X53" s="676"/>
      <c r="Y53" s="736"/>
      <c r="Z53" s="736"/>
      <c r="AA53" s="736"/>
    </row>
    <row r="54" spans="1:38" ht="23.25" customHeight="1" x14ac:dyDescent="0.3">
      <c r="A54" s="325"/>
      <c r="B54" s="705"/>
      <c r="C54" s="675" t="s">
        <v>720</v>
      </c>
      <c r="D54" s="675"/>
      <c r="E54" s="675"/>
      <c r="F54" s="675"/>
      <c r="G54" s="675"/>
      <c r="H54" s="675"/>
      <c r="I54" s="675"/>
      <c r="J54" s="675"/>
      <c r="K54" s="675"/>
      <c r="L54" s="675"/>
      <c r="M54" s="675"/>
      <c r="N54" s="675"/>
      <c r="O54" s="675"/>
      <c r="P54" s="675"/>
      <c r="Q54" s="675"/>
      <c r="R54" s="675"/>
      <c r="S54" s="675"/>
      <c r="T54" s="675"/>
      <c r="U54" s="675"/>
      <c r="V54" s="675"/>
      <c r="W54" s="676"/>
      <c r="X54" s="676"/>
      <c r="Y54" s="736"/>
      <c r="Z54" s="736"/>
      <c r="AA54" s="736"/>
    </row>
    <row r="55" spans="1:38" ht="6" customHeight="1" x14ac:dyDescent="0.3">
      <c r="A55" s="325"/>
      <c r="B55" s="328"/>
      <c r="C55" s="713" t="s">
        <v>719</v>
      </c>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8"/>
    </row>
    <row r="56" spans="1:38" ht="12" customHeight="1" x14ac:dyDescent="0.3">
      <c r="A56" s="325"/>
      <c r="B56" s="332" t="s">
        <v>354</v>
      </c>
      <c r="C56" s="739"/>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1"/>
    </row>
    <row r="57" spans="1:38" ht="12.75" customHeight="1" x14ac:dyDescent="0.3">
      <c r="A57" s="325"/>
      <c r="B57" s="332"/>
      <c r="C57" s="742"/>
      <c r="D57" s="743"/>
      <c r="E57" s="743"/>
      <c r="F57" s="743"/>
      <c r="G57" s="743"/>
      <c r="H57" s="743"/>
      <c r="I57" s="743"/>
      <c r="J57" s="743"/>
      <c r="K57" s="743"/>
      <c r="L57" s="743"/>
      <c r="M57" s="743"/>
      <c r="N57" s="743"/>
      <c r="O57" s="743"/>
      <c r="P57" s="743"/>
      <c r="Q57" s="743"/>
      <c r="R57" s="743"/>
      <c r="S57" s="743"/>
      <c r="T57" s="743"/>
      <c r="U57" s="743"/>
      <c r="V57" s="743"/>
      <c r="W57" s="743"/>
      <c r="X57" s="743"/>
      <c r="Y57" s="743"/>
      <c r="Z57" s="743"/>
      <c r="AA57" s="744"/>
    </row>
    <row r="58" spans="1:38" ht="17.25" customHeight="1" x14ac:dyDescent="0.3">
      <c r="A58" s="325"/>
      <c r="B58" s="745"/>
      <c r="C58" s="676" t="s">
        <v>718</v>
      </c>
      <c r="D58" s="676"/>
      <c r="E58" s="676"/>
      <c r="F58" s="676"/>
      <c r="G58" s="676"/>
      <c r="H58" s="676"/>
      <c r="I58" s="676"/>
      <c r="J58" s="676"/>
      <c r="K58" s="676"/>
      <c r="L58" s="676"/>
      <c r="M58" s="676" t="s">
        <v>717</v>
      </c>
      <c r="N58" s="676"/>
      <c r="O58" s="676"/>
      <c r="P58" s="676"/>
      <c r="Q58" s="676"/>
      <c r="R58" s="676"/>
      <c r="S58" s="676"/>
      <c r="T58" s="676"/>
      <c r="U58" s="676"/>
      <c r="V58" s="676"/>
      <c r="W58" s="676"/>
      <c r="X58" s="676"/>
      <c r="Y58" s="676"/>
      <c r="Z58" s="676"/>
      <c r="AA58" s="676"/>
    </row>
    <row r="59" spans="1:38" ht="29.25" customHeight="1" x14ac:dyDescent="0.3">
      <c r="A59" s="325"/>
      <c r="B59" s="746"/>
      <c r="C59" s="747"/>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D59" s="322"/>
    </row>
    <row r="60" spans="1:38" s="339" customFormat="1" x14ac:dyDescent="0.3">
      <c r="A60" s="337"/>
      <c r="B60" s="338"/>
      <c r="C60" s="338"/>
      <c r="D60" s="338"/>
      <c r="E60" s="338"/>
      <c r="F60" s="338"/>
      <c r="G60" s="338"/>
      <c r="H60" s="338"/>
      <c r="Y60" s="323"/>
      <c r="Z60" s="323"/>
      <c r="AA60" s="323"/>
    </row>
    <row r="61" spans="1:38" s="339" customFormat="1" x14ac:dyDescent="0.3">
      <c r="A61" s="337"/>
      <c r="B61" s="338"/>
      <c r="C61" s="338"/>
      <c r="D61" s="338"/>
      <c r="E61" s="338"/>
      <c r="F61" s="338"/>
      <c r="G61" s="338"/>
      <c r="H61" s="338"/>
      <c r="Y61" s="323"/>
      <c r="Z61" s="323"/>
      <c r="AA61" s="323"/>
    </row>
    <row r="62" spans="1:38" s="339" customFormat="1" x14ac:dyDescent="0.3">
      <c r="A62" s="317"/>
      <c r="B62" s="317"/>
      <c r="C62" s="321"/>
      <c r="D62" s="321"/>
      <c r="F62" s="317"/>
      <c r="G62" s="317"/>
      <c r="H62" s="338"/>
      <c r="V62" s="317"/>
      <c r="Y62" s="323"/>
      <c r="Z62" s="323"/>
      <c r="AA62" s="323"/>
    </row>
    <row r="63" spans="1:38" s="339" customFormat="1" x14ac:dyDescent="0.3">
      <c r="A63" s="319"/>
      <c r="B63" s="319"/>
      <c r="C63" s="319"/>
      <c r="D63" s="319"/>
      <c r="F63" s="319"/>
      <c r="G63" s="319"/>
      <c r="H63" s="338"/>
      <c r="V63" s="319"/>
      <c r="Y63" s="323"/>
      <c r="Z63" s="323"/>
      <c r="AA63" s="323"/>
    </row>
    <row r="64" spans="1:38" s="339" customFormat="1" x14ac:dyDescent="0.3">
      <c r="A64" s="317"/>
      <c r="B64" s="317"/>
      <c r="C64" s="321"/>
      <c r="D64" s="321"/>
      <c r="F64" s="317"/>
      <c r="G64" s="317"/>
      <c r="H64" s="338"/>
      <c r="V64" s="317"/>
      <c r="Y64" s="323"/>
      <c r="Z64" s="323"/>
      <c r="AA64" s="323"/>
    </row>
    <row r="65" spans="1:27" s="339" customFormat="1" x14ac:dyDescent="0.3">
      <c r="A65" s="319"/>
      <c r="B65" s="319"/>
      <c r="C65" s="321"/>
      <c r="D65" s="321"/>
      <c r="F65" s="319"/>
      <c r="G65" s="319"/>
      <c r="H65" s="338"/>
      <c r="V65" s="319"/>
      <c r="Y65" s="323"/>
      <c r="Z65" s="323"/>
      <c r="AA65" s="323"/>
    </row>
    <row r="66" spans="1:27" s="339" customFormat="1" x14ac:dyDescent="0.3">
      <c r="A66" s="319"/>
      <c r="B66" s="319"/>
      <c r="C66" s="319"/>
      <c r="D66" s="319"/>
      <c r="F66" s="319"/>
      <c r="G66" s="319"/>
      <c r="H66" s="338"/>
      <c r="V66" s="319"/>
      <c r="Y66" s="323"/>
      <c r="Z66" s="323"/>
      <c r="AA66" s="323"/>
    </row>
    <row r="67" spans="1:27" s="339" customFormat="1" x14ac:dyDescent="0.3">
      <c r="A67" s="317"/>
      <c r="B67" s="317"/>
      <c r="C67" s="321"/>
      <c r="D67" s="321"/>
      <c r="F67" s="317"/>
      <c r="G67" s="317"/>
      <c r="H67" s="338"/>
      <c r="V67" s="317"/>
      <c r="Y67" s="323"/>
      <c r="Z67" s="323"/>
      <c r="AA67" s="323"/>
    </row>
    <row r="68" spans="1:27" s="339" customFormat="1" x14ac:dyDescent="0.3">
      <c r="A68" s="319"/>
      <c r="B68" s="319"/>
      <c r="C68" s="321"/>
      <c r="D68" s="321"/>
      <c r="F68" s="319"/>
      <c r="G68" s="319"/>
      <c r="H68" s="338"/>
      <c r="V68" s="319"/>
      <c r="Y68" s="323"/>
      <c r="Z68" s="323"/>
      <c r="AA68" s="323"/>
    </row>
    <row r="69" spans="1:27" s="339" customFormat="1" x14ac:dyDescent="0.3">
      <c r="A69" s="319"/>
      <c r="B69" s="319"/>
      <c r="C69" s="319"/>
      <c r="D69" s="319"/>
      <c r="F69" s="319"/>
      <c r="G69" s="319"/>
      <c r="H69" s="338"/>
      <c r="V69" s="319"/>
      <c r="Y69" s="323"/>
      <c r="Z69" s="323"/>
      <c r="AA69" s="323"/>
    </row>
    <row r="70" spans="1:27" s="339" customFormat="1" x14ac:dyDescent="0.3">
      <c r="A70" s="317"/>
      <c r="B70" s="317"/>
      <c r="C70" s="321"/>
      <c r="D70" s="321"/>
      <c r="F70" s="317"/>
      <c r="G70" s="317"/>
      <c r="H70" s="338"/>
      <c r="V70" s="317"/>
      <c r="Y70" s="323"/>
      <c r="Z70" s="323"/>
      <c r="AA70" s="323"/>
    </row>
    <row r="71" spans="1:27" s="339" customFormat="1" x14ac:dyDescent="0.3">
      <c r="A71" s="319"/>
      <c r="B71" s="319"/>
      <c r="C71" s="321"/>
      <c r="D71" s="321"/>
      <c r="E71" s="319"/>
      <c r="F71" s="319"/>
      <c r="G71" s="319"/>
      <c r="H71" s="338"/>
      <c r="Y71" s="323"/>
      <c r="Z71" s="323"/>
      <c r="AA71" s="323"/>
    </row>
    <row r="72" spans="1:27" s="339" customFormat="1" x14ac:dyDescent="0.3">
      <c r="A72" s="319"/>
      <c r="B72" s="319"/>
      <c r="C72" s="319"/>
      <c r="D72" s="319"/>
      <c r="E72" s="319"/>
      <c r="F72" s="319"/>
      <c r="G72" s="319"/>
      <c r="H72" s="338"/>
      <c r="Y72" s="323"/>
      <c r="Z72" s="323"/>
      <c r="AA72" s="323"/>
    </row>
    <row r="73" spans="1:27" s="339" customFormat="1" x14ac:dyDescent="0.3">
      <c r="A73" s="340"/>
      <c r="B73" s="338"/>
      <c r="C73" s="338"/>
      <c r="Y73" s="323"/>
      <c r="Z73" s="323"/>
      <c r="AA73" s="323"/>
    </row>
    <row r="74" spans="1:27" s="339" customFormat="1" x14ac:dyDescent="0.3">
      <c r="A74" s="338"/>
      <c r="B74" s="338"/>
      <c r="C74" s="338"/>
      <c r="Y74" s="323"/>
      <c r="Z74" s="323"/>
      <c r="AA74" s="323"/>
    </row>
    <row r="75" spans="1:27" s="339" customFormat="1" x14ac:dyDescent="0.3">
      <c r="A75" s="337"/>
      <c r="B75" s="338"/>
      <c r="C75" s="338"/>
      <c r="Y75" s="323"/>
      <c r="Z75" s="323"/>
      <c r="AA75" s="323"/>
    </row>
    <row r="76" spans="1:27" s="339" customFormat="1" x14ac:dyDescent="0.3">
      <c r="A76" s="340"/>
      <c r="B76" s="338"/>
      <c r="C76" s="338"/>
      <c r="Y76" s="323"/>
      <c r="Z76" s="323"/>
      <c r="AA76" s="323"/>
    </row>
    <row r="77" spans="1:27" s="339" customFormat="1" x14ac:dyDescent="0.3">
      <c r="A77" s="337"/>
      <c r="B77" s="338"/>
      <c r="C77" s="338"/>
      <c r="Y77" s="323"/>
      <c r="Z77" s="323"/>
      <c r="AA77" s="323"/>
    </row>
    <row r="78" spans="1:27" s="339" customFormat="1" x14ac:dyDescent="0.3">
      <c r="A78" s="338"/>
      <c r="B78" s="338"/>
      <c r="C78" s="338"/>
      <c r="Y78" s="323"/>
      <c r="Z78" s="323"/>
      <c r="AA78" s="323"/>
    </row>
    <row r="79" spans="1:27" s="339" customFormat="1" x14ac:dyDescent="0.3">
      <c r="A79" s="321"/>
      <c r="B79" s="321"/>
      <c r="X79" s="317"/>
      <c r="Y79" s="323"/>
      <c r="Z79" s="323"/>
      <c r="AA79" s="323"/>
    </row>
    <row r="80" spans="1:27" s="339" customFormat="1" x14ac:dyDescent="0.3">
      <c r="A80" s="321"/>
      <c r="B80" s="321"/>
      <c r="C80" s="341"/>
      <c r="Y80" s="323"/>
      <c r="Z80" s="323"/>
      <c r="AA80" s="323"/>
    </row>
    <row r="81" spans="1:27" s="339" customFormat="1" x14ac:dyDescent="0.3">
      <c r="A81" s="319"/>
      <c r="B81" s="319"/>
      <c r="C81" s="342"/>
      <c r="Y81" s="323"/>
      <c r="Z81" s="323"/>
      <c r="AA81" s="323"/>
    </row>
    <row r="82" spans="1:27" s="339" customFormat="1" x14ac:dyDescent="0.3">
      <c r="A82" s="319"/>
      <c r="B82" s="319"/>
      <c r="C82" s="319"/>
      <c r="Y82" s="323"/>
      <c r="Z82" s="323"/>
      <c r="AA82" s="323"/>
    </row>
    <row r="83" spans="1:27" s="339" customFormat="1" x14ac:dyDescent="0.3">
      <c r="A83" s="340"/>
      <c r="B83" s="338"/>
      <c r="C83" s="338"/>
      <c r="Y83" s="323"/>
      <c r="Z83" s="323"/>
      <c r="AA83" s="323"/>
    </row>
    <row r="84" spans="1:27" s="339" customFormat="1" x14ac:dyDescent="0.3">
      <c r="A84" s="340"/>
      <c r="B84" s="338"/>
      <c r="C84" s="338"/>
      <c r="Y84" s="323"/>
      <c r="Z84" s="323"/>
      <c r="AA84" s="323"/>
    </row>
    <row r="85" spans="1:27" s="339" customFormat="1" x14ac:dyDescent="0.3">
      <c r="A85" s="338"/>
      <c r="B85" s="338"/>
      <c r="C85" s="338"/>
      <c r="Y85" s="323"/>
      <c r="Z85" s="323"/>
      <c r="AA85" s="323"/>
    </row>
    <row r="86" spans="1:27" s="339" customFormat="1" x14ac:dyDescent="0.3">
      <c r="A86" s="321"/>
      <c r="B86" s="321"/>
      <c r="C86" s="321"/>
      <c r="Y86" s="323"/>
      <c r="Z86" s="323"/>
      <c r="AA86" s="323"/>
    </row>
    <row r="87" spans="1:27" s="339" customFormat="1" x14ac:dyDescent="0.3">
      <c r="A87" s="319"/>
      <c r="B87" s="319"/>
      <c r="C87" s="319"/>
      <c r="Y87" s="323"/>
      <c r="Z87" s="323"/>
      <c r="AA87" s="323"/>
    </row>
    <row r="88" spans="1:27" s="339" customFormat="1" x14ac:dyDescent="0.3">
      <c r="A88" s="340"/>
      <c r="B88" s="338"/>
      <c r="C88" s="338"/>
      <c r="Y88" s="323"/>
      <c r="Z88" s="323"/>
      <c r="AA88" s="323"/>
    </row>
    <row r="89" spans="1:27" s="339" customFormat="1" x14ac:dyDescent="0.3">
      <c r="A89" s="321"/>
      <c r="B89" s="343"/>
      <c r="C89" s="343"/>
      <c r="Y89" s="323"/>
      <c r="Z89" s="323"/>
      <c r="AA89" s="323"/>
    </row>
    <row r="90" spans="1:27" s="339" customFormat="1" x14ac:dyDescent="0.3">
      <c r="A90" s="321"/>
      <c r="B90" s="343"/>
      <c r="C90" s="343"/>
      <c r="Y90" s="323"/>
      <c r="Z90" s="323"/>
      <c r="AA90" s="323"/>
    </row>
    <row r="91" spans="1:27" s="339" customFormat="1" x14ac:dyDescent="0.3">
      <c r="A91" s="321"/>
      <c r="B91" s="343"/>
      <c r="C91" s="343"/>
      <c r="Y91" s="323"/>
      <c r="Z91" s="323"/>
      <c r="AA91" s="323"/>
    </row>
    <row r="92" spans="1:27" s="339" customFormat="1" x14ac:dyDescent="0.3">
      <c r="A92" s="343"/>
      <c r="B92" s="343"/>
      <c r="C92" s="343"/>
      <c r="Y92" s="323"/>
      <c r="Z92" s="323"/>
      <c r="AA92" s="323"/>
    </row>
    <row r="93" spans="1:27" s="339" customFormat="1" x14ac:dyDescent="0.3">
      <c r="A93" s="321"/>
      <c r="B93" s="321"/>
      <c r="C93" s="321"/>
      <c r="Y93" s="323"/>
      <c r="Z93" s="323"/>
      <c r="AA93" s="323"/>
    </row>
    <row r="94" spans="1:27" s="339" customFormat="1" x14ac:dyDescent="0.3">
      <c r="A94" s="344"/>
      <c r="B94" s="344"/>
      <c r="C94" s="344"/>
      <c r="Y94" s="323"/>
      <c r="Z94" s="323"/>
      <c r="AA94" s="323"/>
    </row>
    <row r="95" spans="1:27" s="339" customFormat="1" x14ac:dyDescent="0.3">
      <c r="A95" s="344"/>
      <c r="B95" s="344"/>
      <c r="C95" s="344"/>
      <c r="Y95" s="323"/>
      <c r="Z95" s="323"/>
      <c r="AA95" s="323"/>
    </row>
    <row r="96" spans="1:27" s="339" customFormat="1" x14ac:dyDescent="0.3">
      <c r="A96" s="345"/>
      <c r="B96" s="343"/>
      <c r="C96" s="343"/>
      <c r="Y96" s="323"/>
      <c r="Z96" s="323"/>
      <c r="AA96" s="323"/>
    </row>
    <row r="97" spans="1:27" s="339" customFormat="1" x14ac:dyDescent="0.3">
      <c r="A97" s="345"/>
      <c r="B97" s="343"/>
      <c r="C97" s="343"/>
      <c r="Y97" s="323"/>
      <c r="Z97" s="323"/>
      <c r="AA97" s="323"/>
    </row>
    <row r="98" spans="1:27" s="339" customFormat="1" x14ac:dyDescent="0.3">
      <c r="A98" s="321"/>
      <c r="B98" s="321"/>
      <c r="C98" s="321"/>
      <c r="Y98" s="323"/>
      <c r="Z98" s="323"/>
      <c r="AA98" s="323"/>
    </row>
    <row r="99" spans="1:27" s="339" customFormat="1" x14ac:dyDescent="0.3">
      <c r="A99" s="321"/>
      <c r="B99" s="321"/>
      <c r="C99" s="321"/>
      <c r="Y99" s="323"/>
      <c r="Z99" s="323"/>
      <c r="AA99" s="323"/>
    </row>
    <row r="100" spans="1:27" s="339" customFormat="1" x14ac:dyDescent="0.3">
      <c r="A100" s="321"/>
      <c r="B100" s="321"/>
      <c r="C100" s="321"/>
      <c r="Y100" s="323"/>
      <c r="Z100" s="323"/>
      <c r="AA100" s="323"/>
    </row>
    <row r="101" spans="1:27" s="339" customFormat="1" x14ac:dyDescent="0.3">
      <c r="A101" s="345"/>
      <c r="B101" s="345"/>
      <c r="C101" s="345"/>
      <c r="Y101" s="346"/>
      <c r="Z101" s="346"/>
      <c r="AA101" s="346"/>
    </row>
    <row r="102" spans="1:27" s="339" customFormat="1" x14ac:dyDescent="0.3">
      <c r="A102" s="321"/>
      <c r="B102" s="321"/>
      <c r="C102" s="321"/>
      <c r="Y102" s="346"/>
      <c r="Z102" s="346"/>
      <c r="AA102" s="346"/>
    </row>
    <row r="103" spans="1:27" x14ac:dyDescent="0.3">
      <c r="A103" s="347"/>
      <c r="B103" s="348"/>
      <c r="C103" s="348"/>
      <c r="D103" s="315"/>
      <c r="E103" s="315"/>
      <c r="F103" s="315"/>
      <c r="G103" s="315"/>
      <c r="H103" s="315"/>
      <c r="I103" s="315"/>
      <c r="J103" s="315"/>
      <c r="K103" s="315"/>
      <c r="L103" s="315"/>
      <c r="M103" s="315"/>
      <c r="N103" s="315"/>
      <c r="O103" s="315"/>
      <c r="P103" s="315"/>
      <c r="Q103" s="315"/>
      <c r="R103" s="315"/>
      <c r="Y103" s="346"/>
      <c r="Z103" s="346"/>
      <c r="AA103" s="346"/>
    </row>
    <row r="104" spans="1:27" x14ac:dyDescent="0.3">
      <c r="A104" s="347"/>
      <c r="B104" s="348"/>
      <c r="C104" s="348"/>
      <c r="D104" s="315"/>
      <c r="E104" s="315"/>
      <c r="F104" s="315"/>
      <c r="G104" s="315"/>
      <c r="H104" s="315"/>
      <c r="I104" s="315"/>
      <c r="J104" s="315"/>
      <c r="K104" s="315"/>
      <c r="L104" s="315"/>
      <c r="M104" s="315"/>
      <c r="N104" s="315"/>
      <c r="O104" s="315"/>
      <c r="P104" s="315"/>
      <c r="Q104" s="315"/>
      <c r="R104" s="315"/>
      <c r="Y104" s="346"/>
      <c r="Z104" s="346"/>
      <c r="AA104" s="346"/>
    </row>
    <row r="105" spans="1:27" x14ac:dyDescent="0.3">
      <c r="A105" s="348"/>
      <c r="B105" s="348"/>
      <c r="C105" s="348"/>
      <c r="D105" s="315"/>
      <c r="E105" s="315"/>
      <c r="F105" s="315"/>
      <c r="G105" s="315"/>
      <c r="H105" s="315"/>
      <c r="I105" s="315"/>
      <c r="J105" s="315"/>
      <c r="K105" s="315"/>
      <c r="L105" s="315"/>
      <c r="M105" s="315"/>
      <c r="N105" s="315"/>
      <c r="O105" s="315"/>
      <c r="P105" s="315"/>
      <c r="Q105" s="315"/>
      <c r="R105" s="315"/>
      <c r="Y105" s="346"/>
      <c r="Z105" s="346"/>
      <c r="AA105" s="346"/>
    </row>
    <row r="106" spans="1:27" x14ac:dyDescent="0.3">
      <c r="A106" s="348"/>
      <c r="B106" s="348"/>
      <c r="C106" s="348"/>
      <c r="D106" s="315"/>
      <c r="E106" s="315"/>
      <c r="F106" s="315"/>
      <c r="G106" s="315"/>
      <c r="H106" s="315"/>
      <c r="I106" s="315"/>
      <c r="J106" s="315"/>
      <c r="K106" s="315"/>
      <c r="L106" s="315"/>
      <c r="M106" s="315"/>
      <c r="N106" s="315"/>
      <c r="O106" s="315"/>
      <c r="P106" s="315"/>
      <c r="Q106" s="315"/>
      <c r="R106" s="315"/>
      <c r="Y106" s="346"/>
      <c r="Z106" s="346"/>
      <c r="AA106" s="346"/>
    </row>
    <row r="107" spans="1:27" x14ac:dyDescent="0.3">
      <c r="A107" s="349"/>
      <c r="B107" s="348"/>
      <c r="C107" s="348"/>
      <c r="D107" s="315"/>
      <c r="E107" s="315"/>
      <c r="F107" s="315"/>
      <c r="G107" s="315"/>
      <c r="H107" s="315"/>
      <c r="I107" s="315"/>
      <c r="J107" s="315"/>
      <c r="K107" s="315"/>
      <c r="L107" s="315"/>
      <c r="M107" s="315"/>
      <c r="N107" s="315"/>
      <c r="O107" s="315"/>
      <c r="P107" s="315"/>
      <c r="Q107" s="315"/>
      <c r="R107" s="315"/>
      <c r="Y107" s="323"/>
      <c r="Z107" s="323"/>
      <c r="AA107" s="346"/>
    </row>
    <row r="108" spans="1:27" x14ac:dyDescent="0.3">
      <c r="A108" s="347"/>
      <c r="B108" s="348"/>
      <c r="C108" s="348"/>
      <c r="D108" s="315"/>
      <c r="E108" s="315"/>
      <c r="F108" s="315"/>
      <c r="G108" s="315"/>
      <c r="H108" s="315"/>
      <c r="I108" s="315"/>
      <c r="J108" s="315"/>
      <c r="K108" s="315"/>
      <c r="L108" s="315"/>
      <c r="M108" s="315"/>
      <c r="N108" s="315"/>
      <c r="O108" s="315"/>
      <c r="P108" s="315"/>
      <c r="Q108" s="315"/>
      <c r="R108" s="315"/>
      <c r="Y108" s="323"/>
      <c r="Z108" s="323"/>
      <c r="AA108" s="346"/>
    </row>
    <row r="109" spans="1:27" x14ac:dyDescent="0.3">
      <c r="A109" s="321"/>
      <c r="B109" s="321"/>
      <c r="C109" s="321"/>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3"/>
      <c r="Z109" s="323"/>
      <c r="AA109" s="346"/>
    </row>
    <row r="110" spans="1:27" x14ac:dyDescent="0.3">
      <c r="A110" s="321"/>
      <c r="B110" s="321"/>
      <c r="C110" s="321"/>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3"/>
      <c r="Z110" s="323"/>
      <c r="AA110" s="346"/>
    </row>
    <row r="111" spans="1:27" x14ac:dyDescent="0.3">
      <c r="A111" s="321"/>
      <c r="B111" s="321"/>
      <c r="C111" s="321"/>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3"/>
      <c r="Z111" s="323"/>
      <c r="AA111" s="346"/>
    </row>
    <row r="112" spans="1:27" x14ac:dyDescent="0.3">
      <c r="A112" s="321"/>
      <c r="B112" s="321"/>
      <c r="C112" s="321"/>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3"/>
      <c r="Z112" s="323"/>
      <c r="AA112" s="346"/>
    </row>
    <row r="113" spans="1:27" x14ac:dyDescent="0.3">
      <c r="A113" s="321"/>
      <c r="B113" s="321"/>
      <c r="C113" s="321"/>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3"/>
      <c r="Z113" s="323"/>
      <c r="AA113" s="346"/>
    </row>
    <row r="114" spans="1:27" x14ac:dyDescent="0.3">
      <c r="A114" s="321"/>
      <c r="B114" s="321"/>
      <c r="C114" s="321"/>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3"/>
      <c r="Z114" s="323"/>
      <c r="AA114" s="346"/>
    </row>
    <row r="115" spans="1:27" x14ac:dyDescent="0.3">
      <c r="A115" s="321"/>
      <c r="B115" s="321"/>
      <c r="C115" s="321"/>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3"/>
      <c r="Z115" s="323"/>
      <c r="AA115" s="346"/>
    </row>
    <row r="116" spans="1:27" x14ac:dyDescent="0.3">
      <c r="A116" s="321"/>
      <c r="B116" s="321"/>
      <c r="C116" s="321"/>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3"/>
      <c r="Z116" s="323"/>
      <c r="AA116" s="346"/>
    </row>
    <row r="117" spans="1:27" x14ac:dyDescent="0.3">
      <c r="A117" s="321"/>
      <c r="B117" s="321"/>
      <c r="C117" s="321"/>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3"/>
      <c r="Z117" s="323"/>
      <c r="AA117" s="346"/>
    </row>
    <row r="118" spans="1:27" x14ac:dyDescent="0.3">
      <c r="A118" s="321"/>
      <c r="B118" s="321"/>
      <c r="C118" s="321"/>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46"/>
      <c r="Z118" s="346"/>
      <c r="AA118" s="346"/>
    </row>
    <row r="119" spans="1:27" x14ac:dyDescent="0.3">
      <c r="A119" s="344"/>
      <c r="B119" s="344"/>
      <c r="C119" s="344"/>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46"/>
      <c r="Z119" s="346"/>
      <c r="AA119" s="346"/>
    </row>
    <row r="120" spans="1:27" x14ac:dyDescent="0.3">
      <c r="A120" s="348"/>
      <c r="B120" s="348"/>
      <c r="C120" s="348"/>
      <c r="D120" s="315"/>
      <c r="E120" s="315"/>
      <c r="F120" s="315"/>
      <c r="G120" s="315"/>
      <c r="H120" s="315"/>
      <c r="I120" s="315"/>
      <c r="J120" s="315"/>
      <c r="K120" s="315"/>
      <c r="L120" s="315"/>
      <c r="M120" s="315"/>
      <c r="N120" s="315"/>
      <c r="O120" s="315"/>
      <c r="P120" s="315"/>
      <c r="Q120" s="315"/>
      <c r="R120" s="315"/>
      <c r="Y120" s="323"/>
      <c r="Z120" s="323"/>
      <c r="AA120" s="323"/>
    </row>
    <row r="121" spans="1:27" x14ac:dyDescent="0.3">
      <c r="A121" s="347"/>
      <c r="B121" s="348"/>
      <c r="C121" s="348"/>
      <c r="D121" s="315"/>
      <c r="E121" s="315"/>
      <c r="F121" s="315"/>
      <c r="G121" s="315"/>
      <c r="H121" s="315"/>
      <c r="I121" s="315"/>
      <c r="J121" s="315"/>
      <c r="K121" s="315"/>
      <c r="L121" s="315"/>
      <c r="M121" s="315"/>
      <c r="N121" s="315"/>
      <c r="O121" s="315"/>
      <c r="P121" s="315"/>
      <c r="Q121" s="315"/>
      <c r="R121" s="315"/>
      <c r="Y121" s="323"/>
      <c r="Z121" s="323"/>
      <c r="AA121" s="323"/>
    </row>
    <row r="122" spans="1:27" s="322" customFormat="1" x14ac:dyDescent="0.3">
      <c r="A122" s="343"/>
      <c r="B122" s="321"/>
      <c r="C122" s="321"/>
      <c r="Y122" s="323"/>
      <c r="Z122" s="323"/>
      <c r="AA122" s="323"/>
    </row>
    <row r="123" spans="1:27" s="322" customFormat="1" x14ac:dyDescent="0.3">
      <c r="A123" s="343"/>
      <c r="B123" s="321"/>
      <c r="C123" s="321"/>
      <c r="Y123" s="323"/>
      <c r="Z123" s="323"/>
      <c r="AA123" s="323"/>
    </row>
    <row r="124" spans="1:27" s="322" customFormat="1" x14ac:dyDescent="0.3">
      <c r="A124" s="343"/>
      <c r="B124" s="321"/>
      <c r="C124" s="321"/>
      <c r="Y124" s="323"/>
      <c r="Z124" s="323"/>
      <c r="AA124" s="323"/>
    </row>
    <row r="125" spans="1:27" s="322" customFormat="1" x14ac:dyDescent="0.3">
      <c r="A125" s="343"/>
      <c r="B125" s="321"/>
      <c r="C125" s="321"/>
      <c r="Y125" s="323"/>
      <c r="Z125" s="323"/>
      <c r="AA125" s="323"/>
    </row>
    <row r="126" spans="1:27" s="322" customFormat="1" x14ac:dyDescent="0.3">
      <c r="A126" s="343"/>
      <c r="B126" s="321"/>
      <c r="C126" s="321"/>
      <c r="Y126" s="323"/>
      <c r="Z126" s="323"/>
      <c r="AA126" s="323"/>
    </row>
    <row r="127" spans="1:27" s="322" customFormat="1" x14ac:dyDescent="0.3">
      <c r="A127" s="343"/>
      <c r="B127" s="344"/>
      <c r="C127" s="344"/>
      <c r="Y127" s="346"/>
      <c r="Z127" s="346"/>
      <c r="AA127" s="346"/>
    </row>
    <row r="128" spans="1:27" s="322" customFormat="1" x14ac:dyDescent="0.3">
      <c r="A128" s="321"/>
      <c r="B128" s="343"/>
      <c r="C128" s="343"/>
      <c r="Y128" s="346"/>
      <c r="Z128" s="346"/>
      <c r="AA128" s="346"/>
    </row>
    <row r="129" spans="1:27" x14ac:dyDescent="0.3">
      <c r="A129" s="347"/>
      <c r="B129" s="348"/>
      <c r="C129" s="348"/>
      <c r="D129" s="315"/>
      <c r="E129" s="315"/>
      <c r="F129" s="315"/>
      <c r="G129" s="315"/>
      <c r="H129" s="315"/>
      <c r="I129" s="315"/>
      <c r="J129" s="315"/>
      <c r="K129" s="315"/>
      <c r="L129" s="315"/>
      <c r="M129" s="315"/>
      <c r="N129" s="315"/>
      <c r="O129" s="315"/>
      <c r="P129" s="315"/>
      <c r="Q129" s="315"/>
      <c r="R129" s="315"/>
      <c r="Y129" s="346"/>
      <c r="Z129" s="346"/>
      <c r="AA129" s="346"/>
    </row>
    <row r="130" spans="1:27" x14ac:dyDescent="0.3">
      <c r="A130" s="348"/>
      <c r="B130" s="348"/>
      <c r="C130" s="348"/>
      <c r="D130" s="315"/>
      <c r="E130" s="315"/>
      <c r="F130" s="315"/>
      <c r="G130" s="315"/>
      <c r="H130" s="315"/>
      <c r="I130" s="315"/>
      <c r="J130" s="315"/>
      <c r="K130" s="315"/>
      <c r="L130" s="315"/>
      <c r="M130" s="315"/>
      <c r="N130" s="315"/>
      <c r="O130" s="315"/>
      <c r="P130" s="315"/>
      <c r="Q130" s="315"/>
      <c r="R130" s="315"/>
      <c r="Y130" s="346"/>
      <c r="Z130" s="346"/>
      <c r="AA130" s="346"/>
    </row>
    <row r="131" spans="1:27" x14ac:dyDescent="0.3">
      <c r="A131" s="348"/>
      <c r="B131" s="348"/>
      <c r="C131" s="348"/>
      <c r="D131" s="315"/>
      <c r="E131" s="315"/>
      <c r="F131" s="315"/>
      <c r="G131" s="315"/>
      <c r="H131" s="315"/>
      <c r="I131" s="315"/>
      <c r="J131" s="315"/>
      <c r="K131" s="315"/>
      <c r="L131" s="315"/>
      <c r="M131" s="315"/>
      <c r="N131" s="315"/>
      <c r="O131" s="315"/>
      <c r="P131" s="315"/>
      <c r="Q131" s="315"/>
      <c r="R131" s="315"/>
      <c r="Y131" s="346"/>
      <c r="Z131" s="346"/>
      <c r="AA131" s="346"/>
    </row>
    <row r="132" spans="1:27" x14ac:dyDescent="0.3">
      <c r="A132" s="347"/>
      <c r="B132" s="348"/>
      <c r="C132" s="348"/>
      <c r="D132" s="315"/>
      <c r="E132" s="315"/>
      <c r="F132" s="315"/>
      <c r="G132" s="315"/>
      <c r="H132" s="315"/>
      <c r="I132" s="315"/>
      <c r="J132" s="315"/>
      <c r="K132" s="315"/>
      <c r="L132" s="315"/>
      <c r="M132" s="315"/>
      <c r="N132" s="315"/>
      <c r="O132" s="315"/>
      <c r="P132" s="315"/>
      <c r="Q132" s="315"/>
      <c r="R132" s="315"/>
      <c r="Y132" s="346"/>
      <c r="Z132" s="346"/>
      <c r="AA132" s="346"/>
    </row>
    <row r="133" spans="1:27" x14ac:dyDescent="0.3">
      <c r="A133" s="321"/>
      <c r="B133" s="321"/>
      <c r="C133" s="343"/>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46"/>
      <c r="Z133" s="346"/>
      <c r="AA133" s="346"/>
    </row>
    <row r="134" spans="1:27" x14ac:dyDescent="0.3">
      <c r="A134" s="321"/>
      <c r="B134" s="321"/>
      <c r="C134" s="343"/>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46"/>
      <c r="Z134" s="346"/>
      <c r="AA134" s="346"/>
    </row>
    <row r="135" spans="1:27" x14ac:dyDescent="0.3">
      <c r="A135" s="321"/>
      <c r="B135" s="321"/>
      <c r="C135" s="343"/>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46"/>
      <c r="Z135" s="346"/>
      <c r="AA135" s="346"/>
    </row>
    <row r="136" spans="1:27" x14ac:dyDescent="0.3">
      <c r="A136" s="321"/>
      <c r="B136" s="321"/>
      <c r="C136" s="343"/>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46"/>
      <c r="Z136" s="346"/>
      <c r="AA136" s="346"/>
    </row>
    <row r="137" spans="1:27" x14ac:dyDescent="0.3">
      <c r="A137" s="321"/>
      <c r="B137" s="321"/>
      <c r="C137" s="343"/>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46"/>
      <c r="Z137" s="346"/>
      <c r="AA137" s="346"/>
    </row>
    <row r="138" spans="1:27" x14ac:dyDescent="0.3">
      <c r="A138" s="321"/>
      <c r="B138" s="321"/>
      <c r="C138" s="343"/>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46"/>
      <c r="Z138" s="346"/>
      <c r="AA138" s="346"/>
    </row>
    <row r="139" spans="1:27" x14ac:dyDescent="0.3">
      <c r="A139" s="321"/>
      <c r="B139" s="321"/>
      <c r="C139" s="343"/>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46"/>
      <c r="Z139" s="346"/>
      <c r="AA139" s="346"/>
    </row>
    <row r="140" spans="1:27" x14ac:dyDescent="0.3">
      <c r="A140" s="321"/>
      <c r="B140" s="321"/>
      <c r="C140" s="343"/>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46"/>
      <c r="Z140" s="346"/>
      <c r="AA140" s="346"/>
    </row>
    <row r="141" spans="1:27" x14ac:dyDescent="0.3">
      <c r="A141" s="321"/>
      <c r="B141" s="321"/>
      <c r="C141" s="343"/>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46"/>
      <c r="Z141" s="346"/>
      <c r="AA141" s="346"/>
    </row>
    <row r="142" spans="1:27" x14ac:dyDescent="0.5">
      <c r="A142" s="321"/>
      <c r="B142" s="321"/>
      <c r="C142" s="343"/>
      <c r="D142" s="322"/>
      <c r="E142" s="322"/>
      <c r="F142" s="322"/>
      <c r="G142" s="322"/>
      <c r="H142" s="322"/>
      <c r="I142" s="322"/>
      <c r="J142" s="322"/>
      <c r="K142" s="322"/>
      <c r="L142" s="322"/>
      <c r="M142" s="322"/>
      <c r="N142" s="322"/>
      <c r="O142" s="322"/>
      <c r="P142" s="322"/>
      <c r="Q142" s="322"/>
      <c r="R142" s="322"/>
      <c r="S142" s="322"/>
      <c r="T142" s="322"/>
      <c r="U142" s="322"/>
      <c r="V142" s="322"/>
      <c r="W142" s="322"/>
      <c r="X142" s="322"/>
    </row>
    <row r="143" spans="1:27" x14ac:dyDescent="0.5">
      <c r="A143" s="321"/>
      <c r="B143" s="321"/>
      <c r="C143" s="343"/>
      <c r="D143" s="322"/>
      <c r="E143" s="322"/>
      <c r="F143" s="322"/>
      <c r="G143" s="322"/>
      <c r="H143" s="322"/>
      <c r="I143" s="322"/>
      <c r="J143" s="322"/>
      <c r="K143" s="322"/>
      <c r="L143" s="322"/>
      <c r="M143" s="322"/>
      <c r="N143" s="322"/>
      <c r="O143" s="322"/>
      <c r="P143" s="322"/>
      <c r="Q143" s="322"/>
      <c r="R143" s="322"/>
      <c r="S143" s="322"/>
      <c r="T143" s="322"/>
      <c r="U143" s="322"/>
      <c r="V143" s="322"/>
      <c r="W143" s="322"/>
      <c r="X143" s="322"/>
    </row>
    <row r="144" spans="1:27" x14ac:dyDescent="0.5">
      <c r="A144" s="321"/>
      <c r="B144" s="321"/>
      <c r="C144" s="343"/>
      <c r="D144" s="322"/>
      <c r="E144" s="322"/>
      <c r="F144" s="322"/>
      <c r="G144" s="322"/>
      <c r="H144" s="322"/>
      <c r="I144" s="322"/>
      <c r="J144" s="322"/>
      <c r="K144" s="322"/>
      <c r="L144" s="322"/>
      <c r="M144" s="322"/>
      <c r="N144" s="322"/>
      <c r="O144" s="322"/>
      <c r="P144" s="322"/>
      <c r="Q144" s="322"/>
      <c r="R144" s="322"/>
      <c r="S144" s="322"/>
      <c r="T144" s="322"/>
      <c r="U144" s="322"/>
      <c r="V144" s="322"/>
      <c r="W144" s="322"/>
      <c r="X144" s="322"/>
    </row>
    <row r="145" spans="1:27" x14ac:dyDescent="0.5">
      <c r="A145" s="321"/>
      <c r="B145" s="321"/>
      <c r="C145" s="343"/>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51"/>
      <c r="Z145" s="351"/>
      <c r="AA145" s="351"/>
    </row>
    <row r="146" spans="1:27" x14ac:dyDescent="0.5">
      <c r="A146" s="321"/>
      <c r="B146" s="321"/>
      <c r="C146" s="343"/>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51"/>
      <c r="Z146" s="351"/>
      <c r="AA146" s="351"/>
    </row>
    <row r="147" spans="1:27" s="352" customFormat="1" x14ac:dyDescent="0.5">
      <c r="A147" s="321"/>
      <c r="B147" s="343"/>
      <c r="C147" s="343"/>
      <c r="D147" s="343"/>
      <c r="E147" s="343"/>
      <c r="F147" s="343"/>
      <c r="G147" s="343"/>
      <c r="Y147" s="351"/>
      <c r="Z147" s="351"/>
      <c r="AA147" s="351"/>
    </row>
    <row r="148" spans="1:27" s="352" customFormat="1" x14ac:dyDescent="0.5">
      <c r="A148" s="321"/>
      <c r="B148" s="343"/>
      <c r="C148" s="343"/>
      <c r="D148" s="343"/>
      <c r="E148" s="343"/>
      <c r="F148" s="343"/>
      <c r="G148" s="343"/>
      <c r="Y148" s="351"/>
      <c r="Z148" s="351"/>
      <c r="AA148" s="351"/>
    </row>
    <row r="149" spans="1:27" s="352" customFormat="1" x14ac:dyDescent="0.5">
      <c r="A149" s="343"/>
      <c r="B149" s="343"/>
      <c r="C149" s="343"/>
      <c r="D149" s="343"/>
      <c r="E149" s="343"/>
      <c r="F149" s="343"/>
      <c r="G149" s="343"/>
      <c r="Y149" s="351"/>
      <c r="Z149" s="351"/>
      <c r="AA149" s="351"/>
    </row>
    <row r="150" spans="1:27" s="352" customFormat="1" x14ac:dyDescent="0.5">
      <c r="A150" s="345"/>
      <c r="B150" s="343"/>
      <c r="C150" s="343"/>
      <c r="D150" s="343"/>
      <c r="E150" s="343"/>
      <c r="F150" s="343"/>
      <c r="G150" s="343"/>
      <c r="Y150" s="351"/>
      <c r="Z150" s="351"/>
      <c r="AA150" s="351"/>
    </row>
    <row r="151" spans="1:27" s="352" customFormat="1" x14ac:dyDescent="0.5">
      <c r="A151" s="353"/>
      <c r="B151" s="353"/>
      <c r="C151" s="353"/>
      <c r="D151" s="353"/>
      <c r="E151" s="353"/>
      <c r="F151" s="353"/>
      <c r="G151" s="343"/>
      <c r="Y151" s="351"/>
      <c r="Z151" s="351"/>
      <c r="AA151" s="351"/>
    </row>
    <row r="152" spans="1:27" s="352" customFormat="1" x14ac:dyDescent="0.5">
      <c r="A152" s="344"/>
      <c r="B152" s="353"/>
      <c r="C152" s="353"/>
      <c r="D152" s="344"/>
      <c r="E152" s="344"/>
      <c r="F152" s="344"/>
      <c r="G152" s="343"/>
      <c r="Y152" s="351"/>
      <c r="Z152" s="351"/>
      <c r="AA152" s="351"/>
    </row>
    <row r="153" spans="1:27" s="352" customFormat="1" x14ac:dyDescent="0.5">
      <c r="A153" s="344"/>
      <c r="B153" s="344"/>
      <c r="C153" s="344"/>
      <c r="D153" s="344"/>
      <c r="E153" s="344"/>
      <c r="F153" s="344"/>
      <c r="G153" s="343"/>
      <c r="Y153" s="351"/>
      <c r="Z153" s="351"/>
      <c r="AA153" s="351"/>
    </row>
    <row r="154" spans="1:27" s="352" customFormat="1" x14ac:dyDescent="0.5">
      <c r="A154" s="321"/>
      <c r="B154" s="343"/>
      <c r="C154" s="343"/>
      <c r="D154" s="343"/>
      <c r="E154" s="343"/>
      <c r="F154" s="343"/>
      <c r="G154" s="343"/>
      <c r="Y154" s="351"/>
      <c r="Z154" s="351"/>
      <c r="AA154" s="351"/>
    </row>
    <row r="155" spans="1:27" s="352" customFormat="1" x14ac:dyDescent="0.5">
      <c r="A155" s="343"/>
      <c r="B155" s="343"/>
      <c r="C155" s="343"/>
      <c r="D155" s="343"/>
      <c r="E155" s="343"/>
      <c r="F155" s="343"/>
      <c r="G155" s="343"/>
      <c r="Y155" s="351"/>
      <c r="Z155" s="351"/>
      <c r="AA155" s="351"/>
    </row>
    <row r="156" spans="1:27" s="352" customFormat="1" x14ac:dyDescent="0.5">
      <c r="A156" s="321"/>
      <c r="B156" s="343"/>
      <c r="C156" s="343"/>
      <c r="D156" s="343"/>
      <c r="E156" s="343"/>
      <c r="F156" s="343"/>
      <c r="G156" s="343"/>
      <c r="Y156" s="351"/>
      <c r="Z156" s="351"/>
      <c r="AA156" s="351"/>
    </row>
    <row r="157" spans="1:27" s="352" customFormat="1" x14ac:dyDescent="0.5">
      <c r="A157" s="353"/>
      <c r="B157" s="353"/>
      <c r="C157" s="353"/>
      <c r="D157" s="353"/>
      <c r="E157" s="353"/>
      <c r="F157" s="353"/>
      <c r="G157" s="343"/>
      <c r="Y157" s="351"/>
      <c r="Z157" s="351"/>
      <c r="AA157" s="351"/>
    </row>
    <row r="158" spans="1:27" s="352" customFormat="1" x14ac:dyDescent="0.5">
      <c r="A158" s="344"/>
      <c r="B158" s="344"/>
      <c r="C158" s="344"/>
      <c r="D158" s="344"/>
      <c r="E158" s="344"/>
      <c r="F158" s="344"/>
      <c r="G158" s="343"/>
      <c r="Y158" s="351"/>
      <c r="Z158" s="351"/>
      <c r="AA158" s="351"/>
    </row>
    <row r="159" spans="1:27" s="352" customFormat="1" x14ac:dyDescent="0.5">
      <c r="A159" s="353"/>
      <c r="B159" s="353"/>
      <c r="C159" s="353"/>
      <c r="D159" s="353"/>
      <c r="E159" s="353"/>
      <c r="F159" s="353"/>
      <c r="G159" s="343"/>
      <c r="Y159" s="351"/>
      <c r="Z159" s="351"/>
      <c r="AA159" s="351"/>
    </row>
    <row r="160" spans="1:27" s="352" customFormat="1" x14ac:dyDescent="0.5">
      <c r="A160" s="353"/>
      <c r="B160" s="344"/>
      <c r="C160" s="344"/>
      <c r="D160" s="344"/>
      <c r="E160" s="344"/>
      <c r="F160" s="344"/>
      <c r="G160" s="343"/>
      <c r="Y160" s="351"/>
      <c r="Z160" s="351"/>
      <c r="AA160" s="351"/>
    </row>
    <row r="161" spans="1:27" s="352" customFormat="1" x14ac:dyDescent="0.5">
      <c r="A161" s="344"/>
      <c r="B161" s="344"/>
      <c r="C161" s="344"/>
      <c r="D161" s="344"/>
      <c r="E161" s="344"/>
      <c r="F161" s="344"/>
      <c r="G161" s="343"/>
      <c r="Y161" s="351"/>
      <c r="Z161" s="351"/>
      <c r="AA161" s="351"/>
    </row>
    <row r="162" spans="1:27" s="352" customFormat="1" x14ac:dyDescent="0.5">
      <c r="A162" s="321"/>
      <c r="B162" s="343"/>
      <c r="C162" s="343"/>
      <c r="D162" s="343"/>
      <c r="E162" s="343"/>
      <c r="F162" s="343"/>
      <c r="G162" s="343"/>
      <c r="Y162" s="351"/>
      <c r="Z162" s="351"/>
      <c r="AA162" s="351"/>
    </row>
    <row r="163" spans="1:27" s="352" customFormat="1" x14ac:dyDescent="0.5">
      <c r="A163" s="343"/>
      <c r="B163" s="343"/>
      <c r="C163" s="343"/>
      <c r="D163" s="343"/>
      <c r="E163" s="343"/>
      <c r="F163" s="343"/>
      <c r="G163" s="343"/>
      <c r="Y163" s="351"/>
      <c r="Z163" s="351"/>
      <c r="AA163" s="351"/>
    </row>
    <row r="164" spans="1:27" s="352" customFormat="1" x14ac:dyDescent="0.5">
      <c r="A164" s="321"/>
      <c r="B164" s="343"/>
      <c r="C164" s="343"/>
      <c r="D164" s="343"/>
      <c r="E164" s="343"/>
      <c r="F164" s="343"/>
      <c r="G164" s="343"/>
      <c r="Y164" s="351"/>
      <c r="Z164" s="351"/>
      <c r="AA164" s="351"/>
    </row>
    <row r="165" spans="1:27" s="352" customFormat="1" x14ac:dyDescent="0.5">
      <c r="A165" s="343"/>
      <c r="B165" s="343"/>
      <c r="C165" s="343"/>
      <c r="D165" s="343"/>
      <c r="E165" s="343"/>
      <c r="F165" s="343"/>
      <c r="G165" s="343"/>
      <c r="Y165" s="351"/>
      <c r="Z165" s="351"/>
      <c r="AA165" s="351"/>
    </row>
    <row r="166" spans="1:27" s="352" customFormat="1" x14ac:dyDescent="0.5">
      <c r="A166" s="354"/>
      <c r="B166" s="354"/>
      <c r="C166" s="354"/>
      <c r="D166" s="354"/>
      <c r="F166" s="354"/>
      <c r="G166" s="354"/>
      <c r="V166" s="354"/>
      <c r="Y166" s="351"/>
      <c r="Z166" s="351"/>
      <c r="AA166" s="351"/>
    </row>
    <row r="167" spans="1:27" s="352" customFormat="1" x14ac:dyDescent="0.5">
      <c r="A167" s="344"/>
      <c r="B167" s="344"/>
      <c r="C167" s="344"/>
      <c r="D167" s="344"/>
      <c r="F167" s="344"/>
      <c r="G167" s="344"/>
      <c r="V167" s="344"/>
      <c r="Y167" s="351"/>
      <c r="Z167" s="351"/>
      <c r="AA167" s="351"/>
    </row>
    <row r="168" spans="1:27" s="352" customFormat="1" x14ac:dyDescent="0.5">
      <c r="A168" s="354"/>
      <c r="B168" s="354"/>
      <c r="C168" s="354"/>
      <c r="D168" s="354"/>
      <c r="F168" s="354"/>
      <c r="G168" s="354"/>
      <c r="V168" s="354"/>
      <c r="Y168" s="351"/>
      <c r="Z168" s="351"/>
      <c r="AA168" s="351"/>
    </row>
    <row r="169" spans="1:27" s="352" customFormat="1" x14ac:dyDescent="0.5">
      <c r="A169" s="344"/>
      <c r="B169" s="344"/>
      <c r="C169" s="354"/>
      <c r="D169" s="354"/>
      <c r="F169" s="344"/>
      <c r="G169" s="344"/>
      <c r="V169" s="344"/>
      <c r="Y169" s="351"/>
      <c r="Z169" s="351"/>
      <c r="AA169" s="351"/>
    </row>
    <row r="170" spans="1:27" s="352" customFormat="1" x14ac:dyDescent="0.5">
      <c r="A170" s="344"/>
      <c r="B170" s="344"/>
      <c r="C170" s="344"/>
      <c r="D170" s="344"/>
      <c r="F170" s="344"/>
      <c r="G170" s="344"/>
      <c r="V170" s="344"/>
      <c r="Y170" s="351"/>
      <c r="Z170" s="351"/>
      <c r="AA170" s="351"/>
    </row>
    <row r="171" spans="1:27" s="352" customFormat="1" x14ac:dyDescent="0.5">
      <c r="A171" s="354"/>
      <c r="B171" s="354"/>
      <c r="C171" s="354"/>
      <c r="D171" s="354"/>
      <c r="F171" s="354"/>
      <c r="G171" s="354"/>
      <c r="V171" s="354"/>
      <c r="Y171" s="351"/>
      <c r="Z171" s="351"/>
      <c r="AA171" s="351"/>
    </row>
    <row r="172" spans="1:27" s="352" customFormat="1" x14ac:dyDescent="0.5">
      <c r="A172" s="344"/>
      <c r="B172" s="344"/>
      <c r="C172" s="344"/>
      <c r="D172" s="344"/>
      <c r="F172" s="344"/>
      <c r="G172" s="344"/>
      <c r="V172" s="344"/>
      <c r="Y172" s="351"/>
      <c r="Z172" s="351"/>
      <c r="AA172" s="351"/>
    </row>
    <row r="173" spans="1:27" s="352" customFormat="1" x14ac:dyDescent="0.5">
      <c r="A173" s="354"/>
      <c r="B173" s="354"/>
      <c r="C173" s="354"/>
      <c r="D173" s="354"/>
      <c r="F173" s="354"/>
      <c r="G173" s="354"/>
      <c r="V173" s="354"/>
      <c r="Y173" s="351"/>
      <c r="Z173" s="351"/>
      <c r="AA173" s="351"/>
    </row>
    <row r="174" spans="1:27" s="352" customFormat="1" x14ac:dyDescent="0.5">
      <c r="A174" s="344"/>
      <c r="B174" s="344"/>
      <c r="C174" s="354"/>
      <c r="D174" s="354"/>
      <c r="F174" s="344"/>
      <c r="G174" s="344"/>
      <c r="V174" s="344"/>
      <c r="Y174" s="351"/>
      <c r="Z174" s="351"/>
      <c r="AA174" s="351"/>
    </row>
    <row r="175" spans="1:27" s="352" customFormat="1" x14ac:dyDescent="0.5">
      <c r="A175" s="344"/>
      <c r="B175" s="344"/>
      <c r="C175" s="344"/>
      <c r="D175" s="344"/>
      <c r="F175" s="344"/>
      <c r="G175" s="344"/>
      <c r="V175" s="344"/>
      <c r="Y175" s="351"/>
      <c r="Z175" s="351"/>
      <c r="AA175" s="351"/>
    </row>
    <row r="176" spans="1:27" s="352" customFormat="1" x14ac:dyDescent="0.5">
      <c r="A176" s="354"/>
      <c r="B176" s="354"/>
      <c r="C176" s="354"/>
      <c r="D176" s="354"/>
      <c r="F176" s="354"/>
      <c r="G176" s="354"/>
      <c r="V176" s="354"/>
      <c r="Y176" s="351"/>
      <c r="Z176" s="351"/>
      <c r="AA176" s="351"/>
    </row>
    <row r="177" spans="1:27" s="352" customFormat="1" x14ac:dyDescent="0.5">
      <c r="A177" s="344"/>
      <c r="B177" s="344"/>
      <c r="C177" s="354"/>
      <c r="D177" s="354"/>
      <c r="F177" s="344"/>
      <c r="G177" s="344"/>
      <c r="V177" s="344"/>
      <c r="Y177" s="351"/>
      <c r="Z177" s="351"/>
      <c r="AA177" s="351"/>
    </row>
    <row r="178" spans="1:27" s="352" customFormat="1" x14ac:dyDescent="0.5">
      <c r="A178" s="344"/>
      <c r="B178" s="344"/>
      <c r="C178" s="344"/>
      <c r="D178" s="344"/>
      <c r="F178" s="344"/>
      <c r="G178" s="344"/>
      <c r="V178" s="344"/>
      <c r="Y178" s="351"/>
      <c r="Z178" s="351"/>
      <c r="AA178" s="351"/>
    </row>
    <row r="179" spans="1:27" s="352" customFormat="1" x14ac:dyDescent="0.5">
      <c r="A179" s="354"/>
      <c r="B179" s="354"/>
      <c r="C179" s="354"/>
      <c r="D179" s="354"/>
      <c r="F179" s="354"/>
      <c r="G179" s="354"/>
      <c r="V179" s="354"/>
      <c r="Y179" s="351"/>
      <c r="Z179" s="351"/>
      <c r="AA179" s="351"/>
    </row>
    <row r="180" spans="1:27" s="352" customFormat="1" x14ac:dyDescent="0.5">
      <c r="A180" s="344"/>
      <c r="B180" s="344"/>
      <c r="C180" s="344"/>
      <c r="D180" s="344"/>
      <c r="E180" s="344"/>
      <c r="F180" s="344"/>
      <c r="G180" s="344"/>
      <c r="Y180" s="351"/>
      <c r="Z180" s="351"/>
      <c r="AA180" s="351"/>
    </row>
    <row r="181" spans="1:27" s="352" customFormat="1" x14ac:dyDescent="0.5">
      <c r="A181" s="321"/>
      <c r="B181" s="343"/>
      <c r="C181" s="343"/>
      <c r="D181" s="343"/>
      <c r="E181" s="343"/>
      <c r="F181" s="343"/>
      <c r="G181" s="343"/>
      <c r="Y181" s="351"/>
      <c r="Z181" s="351"/>
      <c r="AA181" s="351"/>
    </row>
    <row r="182" spans="1:27" s="352" customFormat="1" x14ac:dyDescent="0.5">
      <c r="A182" s="343"/>
      <c r="B182" s="343"/>
      <c r="C182" s="343"/>
      <c r="D182" s="343"/>
      <c r="E182" s="343"/>
      <c r="F182" s="343"/>
      <c r="G182" s="343"/>
      <c r="Y182" s="351"/>
      <c r="Z182" s="351"/>
      <c r="AA182" s="351"/>
    </row>
    <row r="183" spans="1:27" s="352" customFormat="1" x14ac:dyDescent="0.5">
      <c r="A183" s="345"/>
      <c r="B183" s="343"/>
      <c r="C183" s="343"/>
      <c r="D183" s="343"/>
      <c r="E183" s="343"/>
      <c r="F183" s="343"/>
      <c r="G183" s="343"/>
      <c r="Y183" s="351"/>
      <c r="Z183" s="351"/>
      <c r="AA183" s="351"/>
    </row>
    <row r="184" spans="1:27" s="352" customFormat="1" x14ac:dyDescent="0.5">
      <c r="A184" s="321"/>
      <c r="B184" s="321"/>
      <c r="C184" s="321"/>
      <c r="D184" s="321"/>
      <c r="E184" s="321"/>
      <c r="F184" s="343"/>
      <c r="G184" s="343"/>
      <c r="Y184" s="351"/>
      <c r="Z184" s="351"/>
      <c r="AA184" s="351"/>
    </row>
    <row r="185" spans="1:27" s="352" customFormat="1" x14ac:dyDescent="0.5">
      <c r="A185" s="344"/>
      <c r="B185" s="344"/>
      <c r="C185" s="321"/>
      <c r="D185" s="321"/>
      <c r="E185" s="344"/>
      <c r="F185" s="343"/>
      <c r="G185" s="343"/>
      <c r="Y185" s="351"/>
      <c r="Z185" s="351"/>
      <c r="AA185" s="351"/>
    </row>
    <row r="186" spans="1:27" s="352" customFormat="1" x14ac:dyDescent="0.5">
      <c r="A186" s="344"/>
      <c r="B186" s="344"/>
      <c r="C186" s="344"/>
      <c r="D186" s="344"/>
      <c r="E186" s="344"/>
      <c r="F186" s="343"/>
      <c r="G186" s="343"/>
      <c r="Y186" s="351"/>
      <c r="Z186" s="351"/>
      <c r="AA186" s="351"/>
    </row>
    <row r="187" spans="1:27" s="352" customFormat="1" x14ac:dyDescent="0.5">
      <c r="A187" s="344"/>
      <c r="B187" s="344"/>
      <c r="C187" s="321"/>
      <c r="D187" s="321"/>
      <c r="E187" s="321"/>
      <c r="F187" s="343"/>
      <c r="G187" s="343"/>
      <c r="Y187" s="351"/>
      <c r="Z187" s="351"/>
      <c r="AA187" s="351"/>
    </row>
    <row r="188" spans="1:27" s="352" customFormat="1" x14ac:dyDescent="0.5">
      <c r="A188" s="344"/>
      <c r="B188" s="344"/>
      <c r="C188" s="345"/>
      <c r="D188" s="345"/>
      <c r="E188" s="345"/>
      <c r="F188" s="343"/>
      <c r="G188" s="343"/>
      <c r="Y188" s="351"/>
      <c r="Z188" s="351"/>
      <c r="AA188" s="351"/>
    </row>
    <row r="189" spans="1:27" s="352" customFormat="1" x14ac:dyDescent="0.5">
      <c r="A189" s="344"/>
      <c r="B189" s="344"/>
      <c r="C189" s="344"/>
      <c r="D189" s="344"/>
      <c r="E189" s="344"/>
      <c r="F189" s="343"/>
      <c r="G189" s="343"/>
      <c r="Y189" s="351"/>
      <c r="Z189" s="351"/>
      <c r="AA189" s="351"/>
    </row>
    <row r="190" spans="1:27" s="352" customFormat="1" x14ac:dyDescent="0.5">
      <c r="A190" s="321"/>
      <c r="B190" s="321"/>
      <c r="C190" s="321"/>
      <c r="D190" s="321"/>
      <c r="E190" s="321"/>
      <c r="F190" s="343"/>
      <c r="G190" s="343"/>
      <c r="Y190" s="351"/>
      <c r="Z190" s="351"/>
      <c r="AA190" s="351"/>
    </row>
    <row r="191" spans="1:27" s="352" customFormat="1" x14ac:dyDescent="0.5">
      <c r="A191" s="344"/>
      <c r="B191" s="344"/>
      <c r="C191" s="321"/>
      <c r="D191" s="321"/>
      <c r="E191" s="344"/>
      <c r="F191" s="343"/>
      <c r="G191" s="343"/>
      <c r="Y191" s="351"/>
      <c r="Z191" s="351"/>
      <c r="AA191" s="351"/>
    </row>
    <row r="192" spans="1:27" s="352" customFormat="1" x14ac:dyDescent="0.5">
      <c r="A192" s="344"/>
      <c r="B192" s="344"/>
      <c r="C192" s="344"/>
      <c r="D192" s="344"/>
      <c r="E192" s="344"/>
      <c r="F192" s="343"/>
      <c r="G192" s="343"/>
      <c r="Y192" s="351"/>
      <c r="Z192" s="351"/>
      <c r="AA192" s="351"/>
    </row>
    <row r="193" spans="1:27" s="352" customFormat="1" x14ac:dyDescent="0.5">
      <c r="A193" s="321"/>
      <c r="B193" s="321"/>
      <c r="C193" s="321"/>
      <c r="D193" s="321"/>
      <c r="F193" s="343"/>
      <c r="G193" s="343"/>
      <c r="W193" s="321"/>
      <c r="Y193" s="351"/>
      <c r="Z193" s="351"/>
      <c r="AA193" s="351"/>
    </row>
    <row r="194" spans="1:27" s="352" customFormat="1" x14ac:dyDescent="0.5">
      <c r="A194" s="344"/>
      <c r="B194" s="344"/>
      <c r="C194" s="321"/>
      <c r="D194" s="321"/>
      <c r="F194" s="343"/>
      <c r="G194" s="343"/>
      <c r="W194" s="344"/>
      <c r="Y194" s="351"/>
      <c r="Z194" s="351"/>
      <c r="AA194" s="351"/>
    </row>
    <row r="195" spans="1:27" s="352" customFormat="1" x14ac:dyDescent="0.5">
      <c r="A195" s="344"/>
      <c r="B195" s="344"/>
      <c r="C195" s="321"/>
      <c r="D195" s="321"/>
      <c r="F195" s="343"/>
      <c r="G195" s="343"/>
      <c r="W195" s="344"/>
      <c r="Y195" s="351"/>
      <c r="Z195" s="351"/>
      <c r="AA195" s="351"/>
    </row>
    <row r="196" spans="1:27" s="352" customFormat="1" x14ac:dyDescent="0.5">
      <c r="A196" s="344"/>
      <c r="B196" s="344"/>
      <c r="C196" s="344"/>
      <c r="D196" s="344"/>
      <c r="F196" s="343"/>
      <c r="G196" s="343"/>
      <c r="W196" s="344"/>
      <c r="Y196" s="351"/>
      <c r="Z196" s="351"/>
      <c r="AA196" s="351"/>
    </row>
    <row r="197" spans="1:27" s="352" customFormat="1" x14ac:dyDescent="0.5">
      <c r="A197" s="321"/>
      <c r="B197" s="321"/>
      <c r="C197" s="321"/>
      <c r="D197" s="321"/>
      <c r="F197" s="343"/>
      <c r="G197" s="343"/>
      <c r="W197" s="321"/>
      <c r="Y197" s="351"/>
      <c r="Z197" s="351"/>
      <c r="AA197" s="351"/>
    </row>
    <row r="198" spans="1:27" s="352" customFormat="1" x14ac:dyDescent="0.5">
      <c r="A198" s="344"/>
      <c r="B198" s="344"/>
      <c r="C198" s="321"/>
      <c r="D198" s="321"/>
      <c r="E198" s="344"/>
      <c r="F198" s="343"/>
      <c r="G198" s="343"/>
      <c r="Y198" s="350"/>
      <c r="Z198" s="350"/>
      <c r="AA198" s="350"/>
    </row>
    <row r="199" spans="1:27" s="352" customFormat="1" x14ac:dyDescent="0.5">
      <c r="A199" s="344"/>
      <c r="B199" s="344"/>
      <c r="C199" s="344"/>
      <c r="D199" s="344"/>
      <c r="E199" s="344"/>
      <c r="F199" s="343"/>
      <c r="G199" s="343"/>
      <c r="Y199" s="350"/>
      <c r="Z199" s="350"/>
      <c r="AA199" s="350"/>
    </row>
  </sheetData>
  <mergeCells count="56">
    <mergeCell ref="B58:B59"/>
    <mergeCell ref="C58:L58"/>
    <mergeCell ref="M58:AA58"/>
    <mergeCell ref="C59:L59"/>
    <mergeCell ref="M59:AA59"/>
    <mergeCell ref="C48:AA50"/>
    <mergeCell ref="C30:X32"/>
    <mergeCell ref="Y30:AA32"/>
    <mergeCell ref="C33:X35"/>
    <mergeCell ref="C55:AA57"/>
    <mergeCell ref="C42:X44"/>
    <mergeCell ref="Y42:AA44"/>
    <mergeCell ref="Y47:AA47"/>
    <mergeCell ref="Y33:AA35"/>
    <mergeCell ref="C36:X38"/>
    <mergeCell ref="Y36:AA38"/>
    <mergeCell ref="C39:X41"/>
    <mergeCell ref="Y39:AA41"/>
    <mergeCell ref="B51:B54"/>
    <mergeCell ref="C51:X51"/>
    <mergeCell ref="Y51:AA51"/>
    <mergeCell ref="C52:X52"/>
    <mergeCell ref="Y52:AA52"/>
    <mergeCell ref="C53:X53"/>
    <mergeCell ref="Y53:AA53"/>
    <mergeCell ref="C54:X54"/>
    <mergeCell ref="Y54:AA54"/>
    <mergeCell ref="Y24:AA26"/>
    <mergeCell ref="C18:X20"/>
    <mergeCell ref="Y18:AA20"/>
    <mergeCell ref="C21:X23"/>
    <mergeCell ref="Y21:AA23"/>
    <mergeCell ref="C24:X26"/>
    <mergeCell ref="C27:X29"/>
    <mergeCell ref="Y27:AA29"/>
    <mergeCell ref="B15:B16"/>
    <mergeCell ref="C7:AA8"/>
    <mergeCell ref="B8:B14"/>
    <mergeCell ref="C9:X9"/>
    <mergeCell ref="Y9:AA9"/>
    <mergeCell ref="C14:V14"/>
    <mergeCell ref="Y14:AA14"/>
    <mergeCell ref="C10:X10"/>
    <mergeCell ref="C15:V16"/>
    <mergeCell ref="Y15:AA16"/>
    <mergeCell ref="Y10:AA11"/>
    <mergeCell ref="C11:U11"/>
    <mergeCell ref="C12:X12"/>
    <mergeCell ref="Y12:AA12"/>
    <mergeCell ref="C13:X13"/>
    <mergeCell ref="Y13:AA13"/>
    <mergeCell ref="A1:AA1"/>
    <mergeCell ref="Y3:AA3"/>
    <mergeCell ref="B4:B6"/>
    <mergeCell ref="C4:X6"/>
    <mergeCell ref="Y4:AA6"/>
  </mergeCells>
  <phoneticPr fontId="2"/>
  <printOptions horizontalCentered="1"/>
  <pageMargins left="0.39370078740157483" right="0.39370078740157483" top="0.70866141732283472" bottom="0.70866141732283472" header="0" footer="0"/>
  <pageSetup paperSize="9" fitToHeight="0" orientation="portrait" r:id="rId1"/>
  <headerFooter differentFirst="1" alignWithMargins="0">
    <oddHeader xml:space="preserve">&amp;R&amp;"ＭＳ Ｐゴシック,標準"&amp;9非常災害対策点検書
</oddHeader>
    <oddFooter>&amp;C&amp;P</oddFooter>
  </headerFooter>
  <rowBreaks count="1" manualBreakCount="1">
    <brk id="4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290"/>
  <sheetViews>
    <sheetView showGridLines="0" view="pageBreakPreview" zoomScale="75" zoomScaleNormal="55" zoomScaleSheetLayoutView="75" workbookViewId="0">
      <selection activeCell="AC3" sqref="AC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871" t="s">
        <v>217</v>
      </c>
      <c r="AU1" s="872"/>
      <c r="AV1" s="872"/>
      <c r="AW1" s="872"/>
      <c r="AX1" s="872"/>
      <c r="AY1" s="872"/>
      <c r="AZ1" s="872"/>
      <c r="BA1" s="872"/>
      <c r="BB1" s="872"/>
      <c r="BC1" s="872"/>
      <c r="BD1" s="872"/>
      <c r="BE1" s="872"/>
      <c r="BF1" s="872"/>
      <c r="BG1" s="872"/>
      <c r="BH1" s="872"/>
      <c r="BI1" s="872"/>
      <c r="BJ1" s="9" t="s">
        <v>2</v>
      </c>
    </row>
    <row r="2" spans="2:67" s="8" customFormat="1" ht="20.25" customHeight="1" x14ac:dyDescent="0.45">
      <c r="J2" s="7"/>
      <c r="M2" s="7"/>
      <c r="N2" s="7"/>
      <c r="P2" s="9"/>
      <c r="Q2" s="9"/>
      <c r="R2" s="9"/>
      <c r="S2" s="9"/>
      <c r="T2" s="9"/>
      <c r="U2" s="9"/>
      <c r="V2" s="9"/>
      <c r="W2" s="9"/>
      <c r="AB2" s="142" t="s">
        <v>27</v>
      </c>
      <c r="AC2" s="873">
        <v>6</v>
      </c>
      <c r="AD2" s="873"/>
      <c r="AE2" s="142" t="s">
        <v>28</v>
      </c>
      <c r="AF2" s="874">
        <f>IF(AC2=0,"",YEAR(DATE(2018+AC2,1,1)))</f>
        <v>2024</v>
      </c>
      <c r="AG2" s="874"/>
      <c r="AH2" s="143" t="s">
        <v>29</v>
      </c>
      <c r="AI2" s="143" t="s">
        <v>1</v>
      </c>
      <c r="AJ2" s="873">
        <v>4</v>
      </c>
      <c r="AK2" s="873"/>
      <c r="AL2" s="143" t="s">
        <v>24</v>
      </c>
      <c r="AS2" s="9" t="s">
        <v>31</v>
      </c>
      <c r="AT2" s="873" t="s">
        <v>202</v>
      </c>
      <c r="AU2" s="873"/>
      <c r="AV2" s="873"/>
      <c r="AW2" s="873"/>
      <c r="AX2" s="873"/>
      <c r="AY2" s="873"/>
      <c r="AZ2" s="873"/>
      <c r="BA2" s="873"/>
      <c r="BB2" s="873"/>
      <c r="BC2" s="873"/>
      <c r="BD2" s="873"/>
      <c r="BE2" s="873"/>
      <c r="BF2" s="873"/>
      <c r="BG2" s="873"/>
      <c r="BH2" s="873"/>
      <c r="BI2" s="87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875" t="s">
        <v>239</v>
      </c>
      <c r="BF3" s="876"/>
      <c r="BG3" s="876"/>
      <c r="BH3" s="877"/>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875" t="s">
        <v>240</v>
      </c>
      <c r="BF4" s="876"/>
      <c r="BG4" s="876"/>
      <c r="BH4" s="877"/>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898">
        <v>40</v>
      </c>
      <c r="BB6" s="899"/>
      <c r="BC6" s="2" t="s">
        <v>22</v>
      </c>
      <c r="BD6" s="6"/>
      <c r="BE6" s="898">
        <v>160</v>
      </c>
      <c r="BF6" s="899"/>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900">
        <f>DAY(EOMONTH(DATE(AF2,AJ2,1),0))</f>
        <v>30</v>
      </c>
      <c r="BF8" s="901"/>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898"/>
      <c r="BF10" s="899"/>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834" t="s">
        <v>20</v>
      </c>
      <c r="C12" s="837" t="s">
        <v>284</v>
      </c>
      <c r="D12" s="838"/>
      <c r="E12" s="214"/>
      <c r="F12" s="211"/>
      <c r="G12" s="214"/>
      <c r="H12" s="211"/>
      <c r="I12" s="843" t="s">
        <v>285</v>
      </c>
      <c r="J12" s="844"/>
      <c r="K12" s="849" t="s">
        <v>286</v>
      </c>
      <c r="L12" s="850"/>
      <c r="M12" s="850"/>
      <c r="N12" s="838"/>
      <c r="O12" s="849" t="s">
        <v>287</v>
      </c>
      <c r="P12" s="850"/>
      <c r="Q12" s="850"/>
      <c r="R12" s="850"/>
      <c r="S12" s="838"/>
      <c r="T12" s="198"/>
      <c r="U12" s="198"/>
      <c r="V12" s="199"/>
      <c r="W12" s="878" t="s">
        <v>288</v>
      </c>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80" t="str">
        <f>IF(BE3="４週","(10)1～4週目の勤務時間数合計","(10)1か月の勤務時間数　合計")</f>
        <v>(10)1～4週目の勤務時間数合計</v>
      </c>
      <c r="BC12" s="881"/>
      <c r="BD12" s="886" t="s">
        <v>289</v>
      </c>
      <c r="BE12" s="887"/>
      <c r="BF12" s="837" t="s">
        <v>290</v>
      </c>
      <c r="BG12" s="850"/>
      <c r="BH12" s="850"/>
      <c r="BI12" s="850"/>
      <c r="BJ12" s="892"/>
    </row>
    <row r="13" spans="2:67" ht="20.25" customHeight="1" x14ac:dyDescent="0.45">
      <c r="B13" s="835"/>
      <c r="C13" s="839"/>
      <c r="D13" s="840"/>
      <c r="E13" s="215"/>
      <c r="F13" s="212"/>
      <c r="G13" s="215"/>
      <c r="H13" s="212"/>
      <c r="I13" s="845"/>
      <c r="J13" s="846"/>
      <c r="K13" s="851"/>
      <c r="L13" s="852"/>
      <c r="M13" s="852"/>
      <c r="N13" s="840"/>
      <c r="O13" s="851"/>
      <c r="P13" s="852"/>
      <c r="Q13" s="852"/>
      <c r="R13" s="852"/>
      <c r="S13" s="840"/>
      <c r="T13" s="200"/>
      <c r="U13" s="200"/>
      <c r="V13" s="201"/>
      <c r="W13" s="895" t="s">
        <v>11</v>
      </c>
      <c r="X13" s="895"/>
      <c r="Y13" s="895"/>
      <c r="Z13" s="895"/>
      <c r="AA13" s="895"/>
      <c r="AB13" s="895"/>
      <c r="AC13" s="896"/>
      <c r="AD13" s="897" t="s">
        <v>12</v>
      </c>
      <c r="AE13" s="895"/>
      <c r="AF13" s="895"/>
      <c r="AG13" s="895"/>
      <c r="AH13" s="895"/>
      <c r="AI13" s="895"/>
      <c r="AJ13" s="896"/>
      <c r="AK13" s="897" t="s">
        <v>13</v>
      </c>
      <c r="AL13" s="895"/>
      <c r="AM13" s="895"/>
      <c r="AN13" s="895"/>
      <c r="AO13" s="895"/>
      <c r="AP13" s="895"/>
      <c r="AQ13" s="896"/>
      <c r="AR13" s="897" t="s">
        <v>14</v>
      </c>
      <c r="AS13" s="895"/>
      <c r="AT13" s="895"/>
      <c r="AU13" s="895"/>
      <c r="AV13" s="895"/>
      <c r="AW13" s="895"/>
      <c r="AX13" s="896"/>
      <c r="AY13" s="897" t="s">
        <v>15</v>
      </c>
      <c r="AZ13" s="895"/>
      <c r="BA13" s="895"/>
      <c r="BB13" s="882"/>
      <c r="BC13" s="883"/>
      <c r="BD13" s="888"/>
      <c r="BE13" s="889"/>
      <c r="BF13" s="839"/>
      <c r="BG13" s="852"/>
      <c r="BH13" s="852"/>
      <c r="BI13" s="852"/>
      <c r="BJ13" s="893"/>
    </row>
    <row r="14" spans="2:67" ht="20.25" customHeight="1" x14ac:dyDescent="0.45">
      <c r="B14" s="835"/>
      <c r="C14" s="839"/>
      <c r="D14" s="840"/>
      <c r="E14" s="215"/>
      <c r="F14" s="212"/>
      <c r="G14" s="215"/>
      <c r="H14" s="212"/>
      <c r="I14" s="845"/>
      <c r="J14" s="846"/>
      <c r="K14" s="851"/>
      <c r="L14" s="852"/>
      <c r="M14" s="852"/>
      <c r="N14" s="840"/>
      <c r="O14" s="851"/>
      <c r="P14" s="852"/>
      <c r="Q14" s="852"/>
      <c r="R14" s="852"/>
      <c r="S14" s="840"/>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882"/>
      <c r="BC14" s="883"/>
      <c r="BD14" s="888"/>
      <c r="BE14" s="889"/>
      <c r="BF14" s="839"/>
      <c r="BG14" s="852"/>
      <c r="BH14" s="852"/>
      <c r="BI14" s="852"/>
      <c r="BJ14" s="893"/>
    </row>
    <row r="15" spans="2:67" ht="20.25" hidden="1" customHeight="1" x14ac:dyDescent="0.45">
      <c r="B15" s="835"/>
      <c r="C15" s="839"/>
      <c r="D15" s="840"/>
      <c r="E15" s="215"/>
      <c r="F15" s="212"/>
      <c r="G15" s="215"/>
      <c r="H15" s="212"/>
      <c r="I15" s="845"/>
      <c r="J15" s="846"/>
      <c r="K15" s="851"/>
      <c r="L15" s="852"/>
      <c r="M15" s="852"/>
      <c r="N15" s="840"/>
      <c r="O15" s="851"/>
      <c r="P15" s="852"/>
      <c r="Q15" s="852"/>
      <c r="R15" s="852"/>
      <c r="S15" s="840"/>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882"/>
      <c r="BC15" s="883"/>
      <c r="BD15" s="888"/>
      <c r="BE15" s="889"/>
      <c r="BF15" s="839"/>
      <c r="BG15" s="852"/>
      <c r="BH15" s="852"/>
      <c r="BI15" s="852"/>
      <c r="BJ15" s="893"/>
    </row>
    <row r="16" spans="2:67" ht="20.25" customHeight="1" thickBot="1" x14ac:dyDescent="0.5">
      <c r="B16" s="836"/>
      <c r="C16" s="841"/>
      <c r="D16" s="842"/>
      <c r="E16" s="216"/>
      <c r="F16" s="213"/>
      <c r="G16" s="216"/>
      <c r="H16" s="213"/>
      <c r="I16" s="847"/>
      <c r="J16" s="848"/>
      <c r="K16" s="853"/>
      <c r="L16" s="854"/>
      <c r="M16" s="854"/>
      <c r="N16" s="842"/>
      <c r="O16" s="853"/>
      <c r="P16" s="854"/>
      <c r="Q16" s="854"/>
      <c r="R16" s="854"/>
      <c r="S16" s="842"/>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884"/>
      <c r="BC16" s="885"/>
      <c r="BD16" s="890"/>
      <c r="BE16" s="891"/>
      <c r="BF16" s="841"/>
      <c r="BG16" s="854"/>
      <c r="BH16" s="854"/>
      <c r="BI16" s="854"/>
      <c r="BJ16" s="894"/>
    </row>
    <row r="17" spans="2:62" ht="20.25" customHeight="1" x14ac:dyDescent="0.45">
      <c r="B17" s="795">
        <f>B15+1</f>
        <v>1</v>
      </c>
      <c r="C17" s="865"/>
      <c r="D17" s="866"/>
      <c r="E17" s="161"/>
      <c r="F17" s="162"/>
      <c r="G17" s="161"/>
      <c r="H17" s="162"/>
      <c r="I17" s="867"/>
      <c r="J17" s="868"/>
      <c r="K17" s="869"/>
      <c r="L17" s="870"/>
      <c r="M17" s="870"/>
      <c r="N17" s="866"/>
      <c r="O17" s="855"/>
      <c r="P17" s="856"/>
      <c r="Q17" s="856"/>
      <c r="R17" s="856"/>
      <c r="S17" s="857"/>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858"/>
      <c r="BC17" s="859"/>
      <c r="BD17" s="860"/>
      <c r="BE17" s="861"/>
      <c r="BF17" s="862"/>
      <c r="BG17" s="863"/>
      <c r="BH17" s="863"/>
      <c r="BI17" s="863"/>
      <c r="BJ17" s="864"/>
    </row>
    <row r="18" spans="2:62" ht="20.25" customHeight="1" x14ac:dyDescent="0.45">
      <c r="B18" s="815"/>
      <c r="C18" s="828"/>
      <c r="D18" s="829"/>
      <c r="E18" s="163"/>
      <c r="F18" s="164">
        <f>C17</f>
        <v>0</v>
      </c>
      <c r="G18" s="163"/>
      <c r="H18" s="164">
        <f>I17</f>
        <v>0</v>
      </c>
      <c r="I18" s="830"/>
      <c r="J18" s="831"/>
      <c r="K18" s="832"/>
      <c r="L18" s="833"/>
      <c r="M18" s="833"/>
      <c r="N18" s="829"/>
      <c r="O18" s="774"/>
      <c r="P18" s="775"/>
      <c r="Q18" s="775"/>
      <c r="R18" s="775"/>
      <c r="S18" s="776"/>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825">
        <f>IF($BE$3="４週",SUM(W18:AX18),IF($BE$3="暦月",SUM(W18:BA18),""))</f>
        <v>0</v>
      </c>
      <c r="BC18" s="826"/>
      <c r="BD18" s="827">
        <f>IF($BE$3="４週",BB18/4,IF($BE$3="暦月",(BB18/($BE$8/7)),""))</f>
        <v>0</v>
      </c>
      <c r="BE18" s="826"/>
      <c r="BF18" s="822"/>
      <c r="BG18" s="823"/>
      <c r="BH18" s="823"/>
      <c r="BI18" s="823"/>
      <c r="BJ18" s="824"/>
    </row>
    <row r="19" spans="2:62" ht="20.25" customHeight="1" x14ac:dyDescent="0.45">
      <c r="B19" s="795">
        <f>B17+1</f>
        <v>2</v>
      </c>
      <c r="C19" s="797"/>
      <c r="D19" s="798"/>
      <c r="E19" s="165"/>
      <c r="F19" s="166"/>
      <c r="G19" s="165"/>
      <c r="H19" s="166"/>
      <c r="I19" s="801"/>
      <c r="J19" s="802"/>
      <c r="K19" s="805"/>
      <c r="L19" s="806"/>
      <c r="M19" s="806"/>
      <c r="N19" s="798"/>
      <c r="O19" s="774"/>
      <c r="P19" s="775"/>
      <c r="Q19" s="775"/>
      <c r="R19" s="775"/>
      <c r="S19" s="776"/>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780"/>
      <c r="BC19" s="781"/>
      <c r="BD19" s="782"/>
      <c r="BE19" s="783"/>
      <c r="BF19" s="784"/>
      <c r="BG19" s="785"/>
      <c r="BH19" s="785"/>
      <c r="BI19" s="785"/>
      <c r="BJ19" s="786"/>
    </row>
    <row r="20" spans="2:62" ht="20.25" customHeight="1" x14ac:dyDescent="0.45">
      <c r="B20" s="815"/>
      <c r="C20" s="828"/>
      <c r="D20" s="829"/>
      <c r="E20" s="163"/>
      <c r="F20" s="164">
        <f>C19</f>
        <v>0</v>
      </c>
      <c r="G20" s="163"/>
      <c r="H20" s="164">
        <f>I19</f>
        <v>0</v>
      </c>
      <c r="I20" s="830"/>
      <c r="J20" s="831"/>
      <c r="K20" s="832"/>
      <c r="L20" s="833"/>
      <c r="M20" s="833"/>
      <c r="N20" s="829"/>
      <c r="O20" s="774"/>
      <c r="P20" s="775"/>
      <c r="Q20" s="775"/>
      <c r="R20" s="775"/>
      <c r="S20" s="776"/>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825">
        <f>IF($BE$3="４週",SUM(W20:AX20),IF($BE$3="暦月",SUM(W20:BA20),""))</f>
        <v>0</v>
      </c>
      <c r="BC20" s="826"/>
      <c r="BD20" s="827">
        <f>IF($BE$3="４週",BB20/4,IF($BE$3="暦月",(BB20/($BE$8/7)),""))</f>
        <v>0</v>
      </c>
      <c r="BE20" s="826"/>
      <c r="BF20" s="822"/>
      <c r="BG20" s="823"/>
      <c r="BH20" s="823"/>
      <c r="BI20" s="823"/>
      <c r="BJ20" s="824"/>
    </row>
    <row r="21" spans="2:62" ht="20.25" customHeight="1" x14ac:dyDescent="0.45">
      <c r="B21" s="795">
        <f>B19+1</f>
        <v>3</v>
      </c>
      <c r="C21" s="797"/>
      <c r="D21" s="798"/>
      <c r="E21" s="163"/>
      <c r="F21" s="164"/>
      <c r="G21" s="163"/>
      <c r="H21" s="164"/>
      <c r="I21" s="801"/>
      <c r="J21" s="802"/>
      <c r="K21" s="805"/>
      <c r="L21" s="806"/>
      <c r="M21" s="806"/>
      <c r="N21" s="798"/>
      <c r="O21" s="774"/>
      <c r="P21" s="775"/>
      <c r="Q21" s="775"/>
      <c r="R21" s="775"/>
      <c r="S21" s="776"/>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780"/>
      <c r="BC21" s="781"/>
      <c r="BD21" s="782"/>
      <c r="BE21" s="783"/>
      <c r="BF21" s="784"/>
      <c r="BG21" s="785"/>
      <c r="BH21" s="785"/>
      <c r="BI21" s="785"/>
      <c r="BJ21" s="786"/>
    </row>
    <row r="22" spans="2:62" ht="20.25" customHeight="1" x14ac:dyDescent="0.45">
      <c r="B22" s="815"/>
      <c r="C22" s="828"/>
      <c r="D22" s="829"/>
      <c r="E22" s="163"/>
      <c r="F22" s="164">
        <f>C21</f>
        <v>0</v>
      </c>
      <c r="G22" s="163"/>
      <c r="H22" s="164">
        <f>I21</f>
        <v>0</v>
      </c>
      <c r="I22" s="830"/>
      <c r="J22" s="831"/>
      <c r="K22" s="832"/>
      <c r="L22" s="833"/>
      <c r="M22" s="833"/>
      <c r="N22" s="829"/>
      <c r="O22" s="774"/>
      <c r="P22" s="775"/>
      <c r="Q22" s="775"/>
      <c r="R22" s="775"/>
      <c r="S22" s="776"/>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825">
        <f>IF($BE$3="４週",SUM(W22:AX22),IF($BE$3="暦月",SUM(W22:BA22),""))</f>
        <v>0</v>
      </c>
      <c r="BC22" s="826"/>
      <c r="BD22" s="827">
        <f>IF($BE$3="４週",BB22/4,IF($BE$3="暦月",(BB22/($BE$8/7)),""))</f>
        <v>0</v>
      </c>
      <c r="BE22" s="826"/>
      <c r="BF22" s="822"/>
      <c r="BG22" s="823"/>
      <c r="BH22" s="823"/>
      <c r="BI22" s="823"/>
      <c r="BJ22" s="824"/>
    </row>
    <row r="23" spans="2:62" ht="20.25" customHeight="1" x14ac:dyDescent="0.45">
      <c r="B23" s="795">
        <f>B21+1</f>
        <v>4</v>
      </c>
      <c r="C23" s="797"/>
      <c r="D23" s="798"/>
      <c r="E23" s="163"/>
      <c r="F23" s="164"/>
      <c r="G23" s="163"/>
      <c r="H23" s="164"/>
      <c r="I23" s="801"/>
      <c r="J23" s="802"/>
      <c r="K23" s="805"/>
      <c r="L23" s="806"/>
      <c r="M23" s="806"/>
      <c r="N23" s="798"/>
      <c r="O23" s="774"/>
      <c r="P23" s="775"/>
      <c r="Q23" s="775"/>
      <c r="R23" s="775"/>
      <c r="S23" s="776"/>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780"/>
      <c r="BC23" s="781"/>
      <c r="BD23" s="782"/>
      <c r="BE23" s="783"/>
      <c r="BF23" s="784"/>
      <c r="BG23" s="785"/>
      <c r="BH23" s="785"/>
      <c r="BI23" s="785"/>
      <c r="BJ23" s="786"/>
    </row>
    <row r="24" spans="2:62" ht="20.25" customHeight="1" x14ac:dyDescent="0.45">
      <c r="B24" s="815"/>
      <c r="C24" s="828"/>
      <c r="D24" s="829"/>
      <c r="E24" s="163"/>
      <c r="F24" s="164">
        <f>C23</f>
        <v>0</v>
      </c>
      <c r="G24" s="163"/>
      <c r="H24" s="164">
        <f>I23</f>
        <v>0</v>
      </c>
      <c r="I24" s="830"/>
      <c r="J24" s="831"/>
      <c r="K24" s="832"/>
      <c r="L24" s="833"/>
      <c r="M24" s="833"/>
      <c r="N24" s="829"/>
      <c r="O24" s="774"/>
      <c r="P24" s="775"/>
      <c r="Q24" s="775"/>
      <c r="R24" s="775"/>
      <c r="S24" s="776"/>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825">
        <f>IF($BE$3="４週",SUM(W24:AX24),IF($BE$3="暦月",SUM(W24:BA24),""))</f>
        <v>0</v>
      </c>
      <c r="BC24" s="826"/>
      <c r="BD24" s="827">
        <f>IF($BE$3="４週",BB24/4,IF($BE$3="暦月",(BB24/($BE$8/7)),""))</f>
        <v>0</v>
      </c>
      <c r="BE24" s="826"/>
      <c r="BF24" s="822"/>
      <c r="BG24" s="823"/>
      <c r="BH24" s="823"/>
      <c r="BI24" s="823"/>
      <c r="BJ24" s="824"/>
    </row>
    <row r="25" spans="2:62" ht="20.25" customHeight="1" x14ac:dyDescent="0.45">
      <c r="B25" s="795">
        <f>B23+1</f>
        <v>5</v>
      </c>
      <c r="C25" s="797"/>
      <c r="D25" s="798"/>
      <c r="E25" s="163"/>
      <c r="F25" s="164"/>
      <c r="G25" s="163"/>
      <c r="H25" s="164"/>
      <c r="I25" s="801"/>
      <c r="J25" s="802"/>
      <c r="K25" s="805"/>
      <c r="L25" s="806"/>
      <c r="M25" s="806"/>
      <c r="N25" s="798"/>
      <c r="O25" s="774"/>
      <c r="P25" s="775"/>
      <c r="Q25" s="775"/>
      <c r="R25" s="775"/>
      <c r="S25" s="776"/>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780"/>
      <c r="BC25" s="781"/>
      <c r="BD25" s="782"/>
      <c r="BE25" s="783"/>
      <c r="BF25" s="784"/>
      <c r="BG25" s="785"/>
      <c r="BH25" s="785"/>
      <c r="BI25" s="785"/>
      <c r="BJ25" s="786"/>
    </row>
    <row r="26" spans="2:62" ht="20.25" customHeight="1" x14ac:dyDescent="0.45">
      <c r="B26" s="815"/>
      <c r="C26" s="828"/>
      <c r="D26" s="829"/>
      <c r="E26" s="163"/>
      <c r="F26" s="164">
        <f>C25</f>
        <v>0</v>
      </c>
      <c r="G26" s="163"/>
      <c r="H26" s="164">
        <f>I25</f>
        <v>0</v>
      </c>
      <c r="I26" s="830"/>
      <c r="J26" s="831"/>
      <c r="K26" s="832"/>
      <c r="L26" s="833"/>
      <c r="M26" s="833"/>
      <c r="N26" s="829"/>
      <c r="O26" s="774"/>
      <c r="P26" s="775"/>
      <c r="Q26" s="775"/>
      <c r="R26" s="775"/>
      <c r="S26" s="776"/>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825">
        <f>IF($BE$3="４週",SUM(W26:AX26),IF($BE$3="暦月",SUM(W26:BA26),""))</f>
        <v>0</v>
      </c>
      <c r="BC26" s="826"/>
      <c r="BD26" s="827">
        <f>IF($BE$3="４週",BB26/4,IF($BE$3="暦月",(BB26/($BE$8/7)),""))</f>
        <v>0</v>
      </c>
      <c r="BE26" s="826"/>
      <c r="BF26" s="822"/>
      <c r="BG26" s="823"/>
      <c r="BH26" s="823"/>
      <c r="BI26" s="823"/>
      <c r="BJ26" s="824"/>
    </row>
    <row r="27" spans="2:62" ht="20.25" customHeight="1" x14ac:dyDescent="0.45">
      <c r="B27" s="795">
        <f>B25+1</f>
        <v>6</v>
      </c>
      <c r="C27" s="797"/>
      <c r="D27" s="798"/>
      <c r="E27" s="163"/>
      <c r="F27" s="164"/>
      <c r="G27" s="163"/>
      <c r="H27" s="164"/>
      <c r="I27" s="801"/>
      <c r="J27" s="802"/>
      <c r="K27" s="805"/>
      <c r="L27" s="806"/>
      <c r="M27" s="806"/>
      <c r="N27" s="798"/>
      <c r="O27" s="774"/>
      <c r="P27" s="775"/>
      <c r="Q27" s="775"/>
      <c r="R27" s="775"/>
      <c r="S27" s="776"/>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780"/>
      <c r="BC27" s="781"/>
      <c r="BD27" s="782"/>
      <c r="BE27" s="783"/>
      <c r="BF27" s="784"/>
      <c r="BG27" s="785"/>
      <c r="BH27" s="785"/>
      <c r="BI27" s="785"/>
      <c r="BJ27" s="786"/>
    </row>
    <row r="28" spans="2:62" ht="20.25" customHeight="1" x14ac:dyDescent="0.45">
      <c r="B28" s="815"/>
      <c r="C28" s="828"/>
      <c r="D28" s="829"/>
      <c r="E28" s="163"/>
      <c r="F28" s="164">
        <f>C27</f>
        <v>0</v>
      </c>
      <c r="G28" s="163"/>
      <c r="H28" s="164">
        <f>I27</f>
        <v>0</v>
      </c>
      <c r="I28" s="830"/>
      <c r="J28" s="831"/>
      <c r="K28" s="832"/>
      <c r="L28" s="833"/>
      <c r="M28" s="833"/>
      <c r="N28" s="829"/>
      <c r="O28" s="774"/>
      <c r="P28" s="775"/>
      <c r="Q28" s="775"/>
      <c r="R28" s="775"/>
      <c r="S28" s="776"/>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825">
        <f>IF($BE$3="４週",SUM(W28:AX28),IF($BE$3="暦月",SUM(W28:BA28),""))</f>
        <v>0</v>
      </c>
      <c r="BC28" s="826"/>
      <c r="BD28" s="827">
        <f>IF($BE$3="４週",BB28/4,IF($BE$3="暦月",(BB28/($BE$8/7)),""))</f>
        <v>0</v>
      </c>
      <c r="BE28" s="826"/>
      <c r="BF28" s="822"/>
      <c r="BG28" s="823"/>
      <c r="BH28" s="823"/>
      <c r="BI28" s="823"/>
      <c r="BJ28" s="824"/>
    </row>
    <row r="29" spans="2:62" ht="20.25" customHeight="1" x14ac:dyDescent="0.45">
      <c r="B29" s="795">
        <f>B27+1</f>
        <v>7</v>
      </c>
      <c r="C29" s="797"/>
      <c r="D29" s="798"/>
      <c r="E29" s="163"/>
      <c r="F29" s="164"/>
      <c r="G29" s="163"/>
      <c r="H29" s="164"/>
      <c r="I29" s="801"/>
      <c r="J29" s="802"/>
      <c r="K29" s="805"/>
      <c r="L29" s="806"/>
      <c r="M29" s="806"/>
      <c r="N29" s="798"/>
      <c r="O29" s="774"/>
      <c r="P29" s="775"/>
      <c r="Q29" s="775"/>
      <c r="R29" s="775"/>
      <c r="S29" s="776"/>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780"/>
      <c r="BC29" s="781"/>
      <c r="BD29" s="782"/>
      <c r="BE29" s="783"/>
      <c r="BF29" s="784"/>
      <c r="BG29" s="785"/>
      <c r="BH29" s="785"/>
      <c r="BI29" s="785"/>
      <c r="BJ29" s="786"/>
    </row>
    <row r="30" spans="2:62" ht="20.25" customHeight="1" x14ac:dyDescent="0.45">
      <c r="B30" s="815"/>
      <c r="C30" s="828"/>
      <c r="D30" s="829"/>
      <c r="E30" s="163"/>
      <c r="F30" s="164">
        <f>C29</f>
        <v>0</v>
      </c>
      <c r="G30" s="163"/>
      <c r="H30" s="164">
        <f>I29</f>
        <v>0</v>
      </c>
      <c r="I30" s="830"/>
      <c r="J30" s="831"/>
      <c r="K30" s="832"/>
      <c r="L30" s="833"/>
      <c r="M30" s="833"/>
      <c r="N30" s="829"/>
      <c r="O30" s="774"/>
      <c r="P30" s="775"/>
      <c r="Q30" s="775"/>
      <c r="R30" s="775"/>
      <c r="S30" s="776"/>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825">
        <f>IF($BE$3="４週",SUM(W30:AX30),IF($BE$3="暦月",SUM(W30:BA30),""))</f>
        <v>0</v>
      </c>
      <c r="BC30" s="826"/>
      <c r="BD30" s="827">
        <f>IF($BE$3="４週",BB30/4,IF($BE$3="暦月",(BB30/($BE$8/7)),""))</f>
        <v>0</v>
      </c>
      <c r="BE30" s="826"/>
      <c r="BF30" s="822"/>
      <c r="BG30" s="823"/>
      <c r="BH30" s="823"/>
      <c r="BI30" s="823"/>
      <c r="BJ30" s="824"/>
    </row>
    <row r="31" spans="2:62" ht="20.25" customHeight="1" x14ac:dyDescent="0.45">
      <c r="B31" s="795">
        <f>B29+1</f>
        <v>8</v>
      </c>
      <c r="C31" s="797"/>
      <c r="D31" s="798"/>
      <c r="E31" s="163"/>
      <c r="F31" s="164"/>
      <c r="G31" s="163"/>
      <c r="H31" s="164"/>
      <c r="I31" s="801"/>
      <c r="J31" s="802"/>
      <c r="K31" s="805"/>
      <c r="L31" s="806"/>
      <c r="M31" s="806"/>
      <c r="N31" s="798"/>
      <c r="O31" s="774"/>
      <c r="P31" s="775"/>
      <c r="Q31" s="775"/>
      <c r="R31" s="775"/>
      <c r="S31" s="776"/>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780"/>
      <c r="BC31" s="781"/>
      <c r="BD31" s="782"/>
      <c r="BE31" s="783"/>
      <c r="BF31" s="784"/>
      <c r="BG31" s="785"/>
      <c r="BH31" s="785"/>
      <c r="BI31" s="785"/>
      <c r="BJ31" s="786"/>
    </row>
    <row r="32" spans="2:62" ht="20.25" customHeight="1" x14ac:dyDescent="0.45">
      <c r="B32" s="815"/>
      <c r="C32" s="828"/>
      <c r="D32" s="829"/>
      <c r="E32" s="163"/>
      <c r="F32" s="164">
        <f>C31</f>
        <v>0</v>
      </c>
      <c r="G32" s="163"/>
      <c r="H32" s="164">
        <f>I31</f>
        <v>0</v>
      </c>
      <c r="I32" s="830"/>
      <c r="J32" s="831"/>
      <c r="K32" s="832"/>
      <c r="L32" s="833"/>
      <c r="M32" s="833"/>
      <c r="N32" s="829"/>
      <c r="O32" s="774"/>
      <c r="P32" s="775"/>
      <c r="Q32" s="775"/>
      <c r="R32" s="775"/>
      <c r="S32" s="776"/>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825">
        <f>IF($BE$3="４週",SUM(W32:AX32),IF($BE$3="暦月",SUM(W32:BA32),""))</f>
        <v>0</v>
      </c>
      <c r="BC32" s="826"/>
      <c r="BD32" s="827">
        <f>IF($BE$3="４週",BB32/4,IF($BE$3="暦月",(BB32/($BE$8/7)),""))</f>
        <v>0</v>
      </c>
      <c r="BE32" s="826"/>
      <c r="BF32" s="822"/>
      <c r="BG32" s="823"/>
      <c r="BH32" s="823"/>
      <c r="BI32" s="823"/>
      <c r="BJ32" s="824"/>
    </row>
    <row r="33" spans="2:62" ht="20.25" customHeight="1" x14ac:dyDescent="0.45">
      <c r="B33" s="795">
        <f>B31+1</f>
        <v>9</v>
      </c>
      <c r="C33" s="797"/>
      <c r="D33" s="798"/>
      <c r="E33" s="163"/>
      <c r="F33" s="164"/>
      <c r="G33" s="163"/>
      <c r="H33" s="164"/>
      <c r="I33" s="801"/>
      <c r="J33" s="802"/>
      <c r="K33" s="805"/>
      <c r="L33" s="806"/>
      <c r="M33" s="806"/>
      <c r="N33" s="798"/>
      <c r="O33" s="774"/>
      <c r="P33" s="775"/>
      <c r="Q33" s="775"/>
      <c r="R33" s="775"/>
      <c r="S33" s="776"/>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780"/>
      <c r="BC33" s="781"/>
      <c r="BD33" s="782"/>
      <c r="BE33" s="783"/>
      <c r="BF33" s="784"/>
      <c r="BG33" s="785"/>
      <c r="BH33" s="785"/>
      <c r="BI33" s="785"/>
      <c r="BJ33" s="786"/>
    </row>
    <row r="34" spans="2:62" ht="20.25" customHeight="1" x14ac:dyDescent="0.45">
      <c r="B34" s="815"/>
      <c r="C34" s="828"/>
      <c r="D34" s="829"/>
      <c r="E34" s="163"/>
      <c r="F34" s="164">
        <f>C33</f>
        <v>0</v>
      </c>
      <c r="G34" s="163"/>
      <c r="H34" s="164">
        <f>I33</f>
        <v>0</v>
      </c>
      <c r="I34" s="830"/>
      <c r="J34" s="831"/>
      <c r="K34" s="832"/>
      <c r="L34" s="833"/>
      <c r="M34" s="833"/>
      <c r="N34" s="829"/>
      <c r="O34" s="774"/>
      <c r="P34" s="775"/>
      <c r="Q34" s="775"/>
      <c r="R34" s="775"/>
      <c r="S34" s="776"/>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825">
        <f>IF($BE$3="４週",SUM(W34:AX34),IF($BE$3="暦月",SUM(W34:BA34),""))</f>
        <v>0</v>
      </c>
      <c r="BC34" s="826"/>
      <c r="BD34" s="827">
        <f>IF($BE$3="４週",BB34/4,IF($BE$3="暦月",(BB34/($BE$8/7)),""))</f>
        <v>0</v>
      </c>
      <c r="BE34" s="826"/>
      <c r="BF34" s="822"/>
      <c r="BG34" s="823"/>
      <c r="BH34" s="823"/>
      <c r="BI34" s="823"/>
      <c r="BJ34" s="824"/>
    </row>
    <row r="35" spans="2:62" ht="20.25" customHeight="1" x14ac:dyDescent="0.45">
      <c r="B35" s="795">
        <f>B33+1</f>
        <v>10</v>
      </c>
      <c r="C35" s="797"/>
      <c r="D35" s="798"/>
      <c r="E35" s="163"/>
      <c r="F35" s="164"/>
      <c r="G35" s="163"/>
      <c r="H35" s="164"/>
      <c r="I35" s="801"/>
      <c r="J35" s="802"/>
      <c r="K35" s="805"/>
      <c r="L35" s="806"/>
      <c r="M35" s="806"/>
      <c r="N35" s="798"/>
      <c r="O35" s="774"/>
      <c r="P35" s="775"/>
      <c r="Q35" s="775"/>
      <c r="R35" s="775"/>
      <c r="S35" s="776"/>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780"/>
      <c r="BC35" s="781"/>
      <c r="BD35" s="782"/>
      <c r="BE35" s="783"/>
      <c r="BF35" s="784"/>
      <c r="BG35" s="785"/>
      <c r="BH35" s="785"/>
      <c r="BI35" s="785"/>
      <c r="BJ35" s="786"/>
    </row>
    <row r="36" spans="2:62" ht="20.25" customHeight="1" x14ac:dyDescent="0.45">
      <c r="B36" s="815"/>
      <c r="C36" s="828"/>
      <c r="D36" s="829"/>
      <c r="E36" s="163"/>
      <c r="F36" s="164">
        <f>C35</f>
        <v>0</v>
      </c>
      <c r="G36" s="163"/>
      <c r="H36" s="164">
        <f>I35</f>
        <v>0</v>
      </c>
      <c r="I36" s="830"/>
      <c r="J36" s="831"/>
      <c r="K36" s="832"/>
      <c r="L36" s="833"/>
      <c r="M36" s="833"/>
      <c r="N36" s="829"/>
      <c r="O36" s="774"/>
      <c r="P36" s="775"/>
      <c r="Q36" s="775"/>
      <c r="R36" s="775"/>
      <c r="S36" s="776"/>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825">
        <f>IF($BE$3="４週",SUM(W36:AX36),IF($BE$3="暦月",SUM(W36:BA36),""))</f>
        <v>0</v>
      </c>
      <c r="BC36" s="826"/>
      <c r="BD36" s="827">
        <f>IF($BE$3="４週",BB36/4,IF($BE$3="暦月",(BB36/($BE$8/7)),""))</f>
        <v>0</v>
      </c>
      <c r="BE36" s="826"/>
      <c r="BF36" s="822"/>
      <c r="BG36" s="823"/>
      <c r="BH36" s="823"/>
      <c r="BI36" s="823"/>
      <c r="BJ36" s="824"/>
    </row>
    <row r="37" spans="2:62" ht="20.25" customHeight="1" x14ac:dyDescent="0.45">
      <c r="B37" s="795">
        <f>B35+1</f>
        <v>11</v>
      </c>
      <c r="C37" s="797"/>
      <c r="D37" s="798"/>
      <c r="E37" s="163"/>
      <c r="F37" s="164"/>
      <c r="G37" s="163"/>
      <c r="H37" s="164"/>
      <c r="I37" s="801"/>
      <c r="J37" s="802"/>
      <c r="K37" s="805"/>
      <c r="L37" s="806"/>
      <c r="M37" s="806"/>
      <c r="N37" s="798"/>
      <c r="O37" s="774"/>
      <c r="P37" s="775"/>
      <c r="Q37" s="775"/>
      <c r="R37" s="775"/>
      <c r="S37" s="776"/>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780"/>
      <c r="BC37" s="781"/>
      <c r="BD37" s="782"/>
      <c r="BE37" s="783"/>
      <c r="BF37" s="784"/>
      <c r="BG37" s="785"/>
      <c r="BH37" s="785"/>
      <c r="BI37" s="785"/>
      <c r="BJ37" s="786"/>
    </row>
    <row r="38" spans="2:62" ht="20.25" customHeight="1" x14ac:dyDescent="0.45">
      <c r="B38" s="815"/>
      <c r="C38" s="828"/>
      <c r="D38" s="829"/>
      <c r="E38" s="163"/>
      <c r="F38" s="164">
        <f>C37</f>
        <v>0</v>
      </c>
      <c r="G38" s="163"/>
      <c r="H38" s="164">
        <f>I37</f>
        <v>0</v>
      </c>
      <c r="I38" s="830"/>
      <c r="J38" s="831"/>
      <c r="K38" s="832"/>
      <c r="L38" s="833"/>
      <c r="M38" s="833"/>
      <c r="N38" s="829"/>
      <c r="O38" s="774"/>
      <c r="P38" s="775"/>
      <c r="Q38" s="775"/>
      <c r="R38" s="775"/>
      <c r="S38" s="776"/>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825">
        <f>IF($BE$3="４週",SUM(W38:AX38),IF($BE$3="暦月",SUM(W38:BA38),""))</f>
        <v>0</v>
      </c>
      <c r="BC38" s="826"/>
      <c r="BD38" s="827">
        <f>IF($BE$3="４週",BB38/4,IF($BE$3="暦月",(BB38/($BE$8/7)),""))</f>
        <v>0</v>
      </c>
      <c r="BE38" s="826"/>
      <c r="BF38" s="822"/>
      <c r="BG38" s="823"/>
      <c r="BH38" s="823"/>
      <c r="BI38" s="823"/>
      <c r="BJ38" s="824"/>
    </row>
    <row r="39" spans="2:62" ht="20.25" customHeight="1" x14ac:dyDescent="0.45">
      <c r="B39" s="795">
        <f>B37+1</f>
        <v>12</v>
      </c>
      <c r="C39" s="797"/>
      <c r="D39" s="798"/>
      <c r="E39" s="163"/>
      <c r="F39" s="164"/>
      <c r="G39" s="163"/>
      <c r="H39" s="164"/>
      <c r="I39" s="801"/>
      <c r="J39" s="802"/>
      <c r="K39" s="805"/>
      <c r="L39" s="806"/>
      <c r="M39" s="806"/>
      <c r="N39" s="798"/>
      <c r="O39" s="774"/>
      <c r="P39" s="775"/>
      <c r="Q39" s="775"/>
      <c r="R39" s="775"/>
      <c r="S39" s="776"/>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780"/>
      <c r="BC39" s="781"/>
      <c r="BD39" s="782"/>
      <c r="BE39" s="783"/>
      <c r="BF39" s="784"/>
      <c r="BG39" s="785"/>
      <c r="BH39" s="785"/>
      <c r="BI39" s="785"/>
      <c r="BJ39" s="786"/>
    </row>
    <row r="40" spans="2:62" ht="20.25" customHeight="1" x14ac:dyDescent="0.45">
      <c r="B40" s="815"/>
      <c r="C40" s="828"/>
      <c r="D40" s="829"/>
      <c r="E40" s="163"/>
      <c r="F40" s="164">
        <f>C39</f>
        <v>0</v>
      </c>
      <c r="G40" s="163"/>
      <c r="H40" s="164">
        <f>I39</f>
        <v>0</v>
      </c>
      <c r="I40" s="830"/>
      <c r="J40" s="831"/>
      <c r="K40" s="832"/>
      <c r="L40" s="833"/>
      <c r="M40" s="833"/>
      <c r="N40" s="829"/>
      <c r="O40" s="774"/>
      <c r="P40" s="775"/>
      <c r="Q40" s="775"/>
      <c r="R40" s="775"/>
      <c r="S40" s="776"/>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825">
        <f>IF($BE$3="４週",SUM(W40:AX40),IF($BE$3="暦月",SUM(W40:BA40),""))</f>
        <v>0</v>
      </c>
      <c r="BC40" s="826"/>
      <c r="BD40" s="827">
        <f>IF($BE$3="４週",BB40/4,IF($BE$3="暦月",(BB40/($BE$8/7)),""))</f>
        <v>0</v>
      </c>
      <c r="BE40" s="826"/>
      <c r="BF40" s="822"/>
      <c r="BG40" s="823"/>
      <c r="BH40" s="823"/>
      <c r="BI40" s="823"/>
      <c r="BJ40" s="824"/>
    </row>
    <row r="41" spans="2:62" ht="20.25" customHeight="1" x14ac:dyDescent="0.45">
      <c r="B41" s="795">
        <f>B39+1</f>
        <v>13</v>
      </c>
      <c r="C41" s="797"/>
      <c r="D41" s="798"/>
      <c r="E41" s="163"/>
      <c r="F41" s="164"/>
      <c r="G41" s="163"/>
      <c r="H41" s="164"/>
      <c r="I41" s="801"/>
      <c r="J41" s="802"/>
      <c r="K41" s="805"/>
      <c r="L41" s="806"/>
      <c r="M41" s="806"/>
      <c r="N41" s="798"/>
      <c r="O41" s="774"/>
      <c r="P41" s="775"/>
      <c r="Q41" s="775"/>
      <c r="R41" s="775"/>
      <c r="S41" s="776"/>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780"/>
      <c r="BC41" s="781"/>
      <c r="BD41" s="782"/>
      <c r="BE41" s="783"/>
      <c r="BF41" s="784"/>
      <c r="BG41" s="785"/>
      <c r="BH41" s="785"/>
      <c r="BI41" s="785"/>
      <c r="BJ41" s="786"/>
    </row>
    <row r="42" spans="2:62" ht="20.25" customHeight="1" x14ac:dyDescent="0.45">
      <c r="B42" s="815"/>
      <c r="C42" s="828"/>
      <c r="D42" s="829"/>
      <c r="E42" s="163"/>
      <c r="F42" s="164">
        <f>C41</f>
        <v>0</v>
      </c>
      <c r="G42" s="163"/>
      <c r="H42" s="164">
        <f>I41</f>
        <v>0</v>
      </c>
      <c r="I42" s="830"/>
      <c r="J42" s="831"/>
      <c r="K42" s="832"/>
      <c r="L42" s="833"/>
      <c r="M42" s="833"/>
      <c r="N42" s="829"/>
      <c r="O42" s="774"/>
      <c r="P42" s="775"/>
      <c r="Q42" s="775"/>
      <c r="R42" s="775"/>
      <c r="S42" s="776"/>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825">
        <f>IF($BE$3="４週",SUM(W42:AX42),IF($BE$3="暦月",SUM(W42:BA42),""))</f>
        <v>0</v>
      </c>
      <c r="BC42" s="826"/>
      <c r="BD42" s="827">
        <f>IF($BE$3="４週",BB42/4,IF($BE$3="暦月",(BB42/($BE$8/7)),""))</f>
        <v>0</v>
      </c>
      <c r="BE42" s="826"/>
      <c r="BF42" s="822"/>
      <c r="BG42" s="823"/>
      <c r="BH42" s="823"/>
      <c r="BI42" s="823"/>
      <c r="BJ42" s="824"/>
    </row>
    <row r="43" spans="2:62" ht="20.25" customHeight="1" x14ac:dyDescent="0.45">
      <c r="B43" s="795">
        <f>B41+1</f>
        <v>14</v>
      </c>
      <c r="C43" s="797"/>
      <c r="D43" s="798"/>
      <c r="E43" s="163"/>
      <c r="F43" s="164"/>
      <c r="G43" s="163"/>
      <c r="H43" s="164"/>
      <c r="I43" s="801"/>
      <c r="J43" s="802"/>
      <c r="K43" s="805"/>
      <c r="L43" s="806"/>
      <c r="M43" s="806"/>
      <c r="N43" s="798"/>
      <c r="O43" s="774"/>
      <c r="P43" s="775"/>
      <c r="Q43" s="775"/>
      <c r="R43" s="775"/>
      <c r="S43" s="776"/>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780"/>
      <c r="BC43" s="781"/>
      <c r="BD43" s="782"/>
      <c r="BE43" s="783"/>
      <c r="BF43" s="784"/>
      <c r="BG43" s="785"/>
      <c r="BH43" s="785"/>
      <c r="BI43" s="785"/>
      <c r="BJ43" s="786"/>
    </row>
    <row r="44" spans="2:62" ht="20.25" customHeight="1" x14ac:dyDescent="0.45">
      <c r="B44" s="815"/>
      <c r="C44" s="828"/>
      <c r="D44" s="829"/>
      <c r="E44" s="163"/>
      <c r="F44" s="164">
        <f>C43</f>
        <v>0</v>
      </c>
      <c r="G44" s="163"/>
      <c r="H44" s="164">
        <f>I43</f>
        <v>0</v>
      </c>
      <c r="I44" s="830"/>
      <c r="J44" s="831"/>
      <c r="K44" s="832"/>
      <c r="L44" s="833"/>
      <c r="M44" s="833"/>
      <c r="N44" s="829"/>
      <c r="O44" s="774"/>
      <c r="P44" s="775"/>
      <c r="Q44" s="775"/>
      <c r="R44" s="775"/>
      <c r="S44" s="776"/>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825">
        <f>IF($BE$3="４週",SUM(W44:AX44),IF($BE$3="暦月",SUM(W44:BA44),""))</f>
        <v>0</v>
      </c>
      <c r="BC44" s="826"/>
      <c r="BD44" s="827">
        <f>IF($BE$3="４週",BB44/4,IF($BE$3="暦月",(BB44/($BE$8/7)),""))</f>
        <v>0</v>
      </c>
      <c r="BE44" s="826"/>
      <c r="BF44" s="822"/>
      <c r="BG44" s="823"/>
      <c r="BH44" s="823"/>
      <c r="BI44" s="823"/>
      <c r="BJ44" s="824"/>
    </row>
    <row r="45" spans="2:62" ht="20.25" customHeight="1" x14ac:dyDescent="0.45">
      <c r="B45" s="795">
        <f>B43+1</f>
        <v>15</v>
      </c>
      <c r="C45" s="797"/>
      <c r="D45" s="798"/>
      <c r="E45" s="163"/>
      <c r="F45" s="164"/>
      <c r="G45" s="163"/>
      <c r="H45" s="164"/>
      <c r="I45" s="801"/>
      <c r="J45" s="802"/>
      <c r="K45" s="805"/>
      <c r="L45" s="806"/>
      <c r="M45" s="806"/>
      <c r="N45" s="798"/>
      <c r="O45" s="774"/>
      <c r="P45" s="775"/>
      <c r="Q45" s="775"/>
      <c r="R45" s="775"/>
      <c r="S45" s="776"/>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780"/>
      <c r="BC45" s="781"/>
      <c r="BD45" s="782"/>
      <c r="BE45" s="783"/>
      <c r="BF45" s="784"/>
      <c r="BG45" s="785"/>
      <c r="BH45" s="785"/>
      <c r="BI45" s="785"/>
      <c r="BJ45" s="786"/>
    </row>
    <row r="46" spans="2:62" ht="20.25" customHeight="1" x14ac:dyDescent="0.45">
      <c r="B46" s="815"/>
      <c r="C46" s="828"/>
      <c r="D46" s="829"/>
      <c r="E46" s="163"/>
      <c r="F46" s="164">
        <f>C45</f>
        <v>0</v>
      </c>
      <c r="G46" s="163"/>
      <c r="H46" s="164">
        <f>I45</f>
        <v>0</v>
      </c>
      <c r="I46" s="830"/>
      <c r="J46" s="831"/>
      <c r="K46" s="832"/>
      <c r="L46" s="833"/>
      <c r="M46" s="833"/>
      <c r="N46" s="829"/>
      <c r="O46" s="774"/>
      <c r="P46" s="775"/>
      <c r="Q46" s="775"/>
      <c r="R46" s="775"/>
      <c r="S46" s="776"/>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825">
        <f>IF($BE$3="４週",SUM(W46:AX46),IF($BE$3="暦月",SUM(W46:BA46),""))</f>
        <v>0</v>
      </c>
      <c r="BC46" s="826"/>
      <c r="BD46" s="827">
        <f>IF($BE$3="４週",BB46/4,IF($BE$3="暦月",(BB46/($BE$8/7)),""))</f>
        <v>0</v>
      </c>
      <c r="BE46" s="826"/>
      <c r="BF46" s="822"/>
      <c r="BG46" s="823"/>
      <c r="BH46" s="823"/>
      <c r="BI46" s="823"/>
      <c r="BJ46" s="824"/>
    </row>
    <row r="47" spans="2:62" ht="20.25" customHeight="1" x14ac:dyDescent="0.45">
      <c r="B47" s="795">
        <f>B45+1</f>
        <v>16</v>
      </c>
      <c r="C47" s="797"/>
      <c r="D47" s="798"/>
      <c r="E47" s="163"/>
      <c r="F47" s="164"/>
      <c r="G47" s="163"/>
      <c r="H47" s="164"/>
      <c r="I47" s="801"/>
      <c r="J47" s="802"/>
      <c r="K47" s="805"/>
      <c r="L47" s="806"/>
      <c r="M47" s="806"/>
      <c r="N47" s="798"/>
      <c r="O47" s="774"/>
      <c r="P47" s="775"/>
      <c r="Q47" s="775"/>
      <c r="R47" s="775"/>
      <c r="S47" s="776"/>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780"/>
      <c r="BC47" s="781"/>
      <c r="BD47" s="782"/>
      <c r="BE47" s="783"/>
      <c r="BF47" s="784"/>
      <c r="BG47" s="785"/>
      <c r="BH47" s="785"/>
      <c r="BI47" s="785"/>
      <c r="BJ47" s="786"/>
    </row>
    <row r="48" spans="2:62" ht="20.25" customHeight="1" x14ac:dyDescent="0.45">
      <c r="B48" s="815"/>
      <c r="C48" s="828"/>
      <c r="D48" s="829"/>
      <c r="E48" s="163"/>
      <c r="F48" s="164">
        <f>C47</f>
        <v>0</v>
      </c>
      <c r="G48" s="163"/>
      <c r="H48" s="164">
        <f>I47</f>
        <v>0</v>
      </c>
      <c r="I48" s="830"/>
      <c r="J48" s="831"/>
      <c r="K48" s="832"/>
      <c r="L48" s="833"/>
      <c r="M48" s="833"/>
      <c r="N48" s="829"/>
      <c r="O48" s="774"/>
      <c r="P48" s="775"/>
      <c r="Q48" s="775"/>
      <c r="R48" s="775"/>
      <c r="S48" s="776"/>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825">
        <f>IF($BE$3="４週",SUM(W48:AX48),IF($BE$3="暦月",SUM(W48:BA48),""))</f>
        <v>0</v>
      </c>
      <c r="BC48" s="826"/>
      <c r="BD48" s="827">
        <f>IF($BE$3="４週",BB48/4,IF($BE$3="暦月",(BB48/($BE$8/7)),""))</f>
        <v>0</v>
      </c>
      <c r="BE48" s="826"/>
      <c r="BF48" s="822"/>
      <c r="BG48" s="823"/>
      <c r="BH48" s="823"/>
      <c r="BI48" s="823"/>
      <c r="BJ48" s="824"/>
    </row>
    <row r="49" spans="2:62" ht="20.25" customHeight="1" x14ac:dyDescent="0.45">
      <c r="B49" s="795">
        <f>B47+1</f>
        <v>17</v>
      </c>
      <c r="C49" s="797"/>
      <c r="D49" s="798"/>
      <c r="E49" s="163"/>
      <c r="F49" s="164"/>
      <c r="G49" s="163"/>
      <c r="H49" s="164"/>
      <c r="I49" s="801"/>
      <c r="J49" s="802"/>
      <c r="K49" s="805"/>
      <c r="L49" s="806"/>
      <c r="M49" s="806"/>
      <c r="N49" s="798"/>
      <c r="O49" s="774"/>
      <c r="P49" s="775"/>
      <c r="Q49" s="775"/>
      <c r="R49" s="775"/>
      <c r="S49" s="776"/>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780"/>
      <c r="BC49" s="781"/>
      <c r="BD49" s="782"/>
      <c r="BE49" s="783"/>
      <c r="BF49" s="784"/>
      <c r="BG49" s="785"/>
      <c r="BH49" s="785"/>
      <c r="BI49" s="785"/>
      <c r="BJ49" s="786"/>
    </row>
    <row r="50" spans="2:62" ht="20.25" customHeight="1" x14ac:dyDescent="0.45">
      <c r="B50" s="815"/>
      <c r="C50" s="828"/>
      <c r="D50" s="829"/>
      <c r="E50" s="163"/>
      <c r="F50" s="164">
        <f>C49</f>
        <v>0</v>
      </c>
      <c r="G50" s="163"/>
      <c r="H50" s="164">
        <f>I49</f>
        <v>0</v>
      </c>
      <c r="I50" s="830"/>
      <c r="J50" s="831"/>
      <c r="K50" s="832"/>
      <c r="L50" s="833"/>
      <c r="M50" s="833"/>
      <c r="N50" s="829"/>
      <c r="O50" s="774"/>
      <c r="P50" s="775"/>
      <c r="Q50" s="775"/>
      <c r="R50" s="775"/>
      <c r="S50" s="776"/>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825">
        <f>IF($BE$3="４週",SUM(W50:AX50),IF($BE$3="暦月",SUM(W50:BA50),""))</f>
        <v>0</v>
      </c>
      <c r="BC50" s="826"/>
      <c r="BD50" s="827">
        <f>IF($BE$3="４週",BB50/4,IF($BE$3="暦月",(BB50/($BE$8/7)),""))</f>
        <v>0</v>
      </c>
      <c r="BE50" s="826"/>
      <c r="BF50" s="822"/>
      <c r="BG50" s="823"/>
      <c r="BH50" s="823"/>
      <c r="BI50" s="823"/>
      <c r="BJ50" s="824"/>
    </row>
    <row r="51" spans="2:62" ht="20.25" customHeight="1" x14ac:dyDescent="0.45">
      <c r="B51" s="795">
        <f>B49+1</f>
        <v>18</v>
      </c>
      <c r="C51" s="797"/>
      <c r="D51" s="798"/>
      <c r="E51" s="163"/>
      <c r="F51" s="164"/>
      <c r="G51" s="163"/>
      <c r="H51" s="164"/>
      <c r="I51" s="801"/>
      <c r="J51" s="802"/>
      <c r="K51" s="805"/>
      <c r="L51" s="806"/>
      <c r="M51" s="806"/>
      <c r="N51" s="798"/>
      <c r="O51" s="774"/>
      <c r="P51" s="775"/>
      <c r="Q51" s="775"/>
      <c r="R51" s="775"/>
      <c r="S51" s="776"/>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780"/>
      <c r="BC51" s="781"/>
      <c r="BD51" s="782"/>
      <c r="BE51" s="783"/>
      <c r="BF51" s="784"/>
      <c r="BG51" s="785"/>
      <c r="BH51" s="785"/>
      <c r="BI51" s="785"/>
      <c r="BJ51" s="786"/>
    </row>
    <row r="52" spans="2:62" ht="20.25" customHeight="1" x14ac:dyDescent="0.45">
      <c r="B52" s="815"/>
      <c r="C52" s="828"/>
      <c r="D52" s="829"/>
      <c r="E52" s="163"/>
      <c r="F52" s="164">
        <f>C51</f>
        <v>0</v>
      </c>
      <c r="G52" s="163"/>
      <c r="H52" s="164">
        <f>I51</f>
        <v>0</v>
      </c>
      <c r="I52" s="830"/>
      <c r="J52" s="831"/>
      <c r="K52" s="832"/>
      <c r="L52" s="833"/>
      <c r="M52" s="833"/>
      <c r="N52" s="829"/>
      <c r="O52" s="774"/>
      <c r="P52" s="775"/>
      <c r="Q52" s="775"/>
      <c r="R52" s="775"/>
      <c r="S52" s="776"/>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825">
        <f>IF($BE$3="４週",SUM(W52:AX52),IF($BE$3="暦月",SUM(W52:BA52),""))</f>
        <v>0</v>
      </c>
      <c r="BC52" s="826"/>
      <c r="BD52" s="827">
        <f>IF($BE$3="４週",BB52/4,IF($BE$3="暦月",(BB52/($BE$8/7)),""))</f>
        <v>0</v>
      </c>
      <c r="BE52" s="826"/>
      <c r="BF52" s="822"/>
      <c r="BG52" s="823"/>
      <c r="BH52" s="823"/>
      <c r="BI52" s="823"/>
      <c r="BJ52" s="824"/>
    </row>
    <row r="53" spans="2:62" ht="20.25" customHeight="1" x14ac:dyDescent="0.45">
      <c r="B53" s="795">
        <f>B51+1</f>
        <v>19</v>
      </c>
      <c r="C53" s="797"/>
      <c r="D53" s="798"/>
      <c r="E53" s="165"/>
      <c r="F53" s="166"/>
      <c r="G53" s="165"/>
      <c r="H53" s="166"/>
      <c r="I53" s="801"/>
      <c r="J53" s="802"/>
      <c r="K53" s="805"/>
      <c r="L53" s="806"/>
      <c r="M53" s="806"/>
      <c r="N53" s="798"/>
      <c r="O53" s="774"/>
      <c r="P53" s="775"/>
      <c r="Q53" s="775"/>
      <c r="R53" s="775"/>
      <c r="S53" s="776"/>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780"/>
      <c r="BC53" s="781"/>
      <c r="BD53" s="782"/>
      <c r="BE53" s="783"/>
      <c r="BF53" s="784"/>
      <c r="BG53" s="785"/>
      <c r="BH53" s="785"/>
      <c r="BI53" s="785"/>
      <c r="BJ53" s="786"/>
    </row>
    <row r="54" spans="2:62" ht="20.25" customHeight="1" x14ac:dyDescent="0.45">
      <c r="B54" s="815"/>
      <c r="C54" s="828"/>
      <c r="D54" s="829"/>
      <c r="E54" s="163"/>
      <c r="F54" s="164">
        <f>C53</f>
        <v>0</v>
      </c>
      <c r="G54" s="163"/>
      <c r="H54" s="164">
        <f>I53</f>
        <v>0</v>
      </c>
      <c r="I54" s="830"/>
      <c r="J54" s="831"/>
      <c r="K54" s="832"/>
      <c r="L54" s="833"/>
      <c r="M54" s="833"/>
      <c r="N54" s="829"/>
      <c r="O54" s="774"/>
      <c r="P54" s="775"/>
      <c r="Q54" s="775"/>
      <c r="R54" s="775"/>
      <c r="S54" s="776"/>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825">
        <f>IF($BE$3="４週",SUM(W54:AX54),IF($BE$3="暦月",SUM(W54:BA54),""))</f>
        <v>0</v>
      </c>
      <c r="BC54" s="826"/>
      <c r="BD54" s="827">
        <f>IF($BE$3="４週",BB54/4,IF($BE$3="暦月",(BB54/($BE$8/7)),""))</f>
        <v>0</v>
      </c>
      <c r="BE54" s="826"/>
      <c r="BF54" s="822"/>
      <c r="BG54" s="823"/>
      <c r="BH54" s="823"/>
      <c r="BI54" s="823"/>
      <c r="BJ54" s="824"/>
    </row>
    <row r="55" spans="2:62" ht="20.25" customHeight="1" x14ac:dyDescent="0.45">
      <c r="B55" s="795">
        <f>B53+1</f>
        <v>20</v>
      </c>
      <c r="C55" s="797"/>
      <c r="D55" s="798"/>
      <c r="E55" s="165"/>
      <c r="F55" s="166"/>
      <c r="G55" s="165"/>
      <c r="H55" s="166"/>
      <c r="I55" s="801"/>
      <c r="J55" s="802"/>
      <c r="K55" s="805"/>
      <c r="L55" s="806"/>
      <c r="M55" s="806"/>
      <c r="N55" s="798"/>
      <c r="O55" s="774"/>
      <c r="P55" s="775"/>
      <c r="Q55" s="775"/>
      <c r="R55" s="775"/>
      <c r="S55" s="776"/>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780"/>
      <c r="BC55" s="781"/>
      <c r="BD55" s="782"/>
      <c r="BE55" s="783"/>
      <c r="BF55" s="784"/>
      <c r="BG55" s="785"/>
      <c r="BH55" s="785"/>
      <c r="BI55" s="785"/>
      <c r="BJ55" s="786"/>
    </row>
    <row r="56" spans="2:62" ht="20.25" customHeight="1" x14ac:dyDescent="0.45">
      <c r="B56" s="815"/>
      <c r="C56" s="828"/>
      <c r="D56" s="829"/>
      <c r="E56" s="163"/>
      <c r="F56" s="164">
        <f>C55</f>
        <v>0</v>
      </c>
      <c r="G56" s="163"/>
      <c r="H56" s="164">
        <f>I55</f>
        <v>0</v>
      </c>
      <c r="I56" s="830"/>
      <c r="J56" s="831"/>
      <c r="K56" s="832"/>
      <c r="L56" s="833"/>
      <c r="M56" s="833"/>
      <c r="N56" s="829"/>
      <c r="O56" s="774"/>
      <c r="P56" s="775"/>
      <c r="Q56" s="775"/>
      <c r="R56" s="775"/>
      <c r="S56" s="776"/>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825">
        <f>IF($BE$3="４週",SUM(W56:AX56),IF($BE$3="暦月",SUM(W56:BA56),""))</f>
        <v>0</v>
      </c>
      <c r="BC56" s="826"/>
      <c r="BD56" s="827">
        <f>IF($BE$3="４週",BB56/4,IF($BE$3="暦月",(BB56/($BE$8/7)),""))</f>
        <v>0</v>
      </c>
      <c r="BE56" s="826"/>
      <c r="BF56" s="822"/>
      <c r="BG56" s="823"/>
      <c r="BH56" s="823"/>
      <c r="BI56" s="823"/>
      <c r="BJ56" s="824"/>
    </row>
    <row r="57" spans="2:62" ht="20.25" customHeight="1" x14ac:dyDescent="0.45">
      <c r="B57" s="795">
        <f>B55+1</f>
        <v>21</v>
      </c>
      <c r="C57" s="797"/>
      <c r="D57" s="798"/>
      <c r="E57" s="163"/>
      <c r="F57" s="164"/>
      <c r="G57" s="163"/>
      <c r="H57" s="164"/>
      <c r="I57" s="801"/>
      <c r="J57" s="802"/>
      <c r="K57" s="805"/>
      <c r="L57" s="806"/>
      <c r="M57" s="806"/>
      <c r="N57" s="798"/>
      <c r="O57" s="774"/>
      <c r="P57" s="775"/>
      <c r="Q57" s="775"/>
      <c r="R57" s="775"/>
      <c r="S57" s="776"/>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780"/>
      <c r="BC57" s="781"/>
      <c r="BD57" s="782"/>
      <c r="BE57" s="783"/>
      <c r="BF57" s="784"/>
      <c r="BG57" s="785"/>
      <c r="BH57" s="785"/>
      <c r="BI57" s="785"/>
      <c r="BJ57" s="786"/>
    </row>
    <row r="58" spans="2:62" ht="20.25" customHeight="1" x14ac:dyDescent="0.45">
      <c r="B58" s="815"/>
      <c r="C58" s="828"/>
      <c r="D58" s="829"/>
      <c r="E58" s="163"/>
      <c r="F58" s="164">
        <f>C57</f>
        <v>0</v>
      </c>
      <c r="G58" s="163"/>
      <c r="H58" s="164">
        <f>I57</f>
        <v>0</v>
      </c>
      <c r="I58" s="830"/>
      <c r="J58" s="831"/>
      <c r="K58" s="832"/>
      <c r="L58" s="833"/>
      <c r="M58" s="833"/>
      <c r="N58" s="829"/>
      <c r="O58" s="774"/>
      <c r="P58" s="775"/>
      <c r="Q58" s="775"/>
      <c r="R58" s="775"/>
      <c r="S58" s="776"/>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825">
        <f>IF($BE$3="４週",SUM(W58:AX58),IF($BE$3="暦月",SUM(W58:BA58),""))</f>
        <v>0</v>
      </c>
      <c r="BC58" s="826"/>
      <c r="BD58" s="827">
        <f>IF($BE$3="４週",BB58/4,IF($BE$3="暦月",(BB58/($BE$8/7)),""))</f>
        <v>0</v>
      </c>
      <c r="BE58" s="826"/>
      <c r="BF58" s="822"/>
      <c r="BG58" s="823"/>
      <c r="BH58" s="823"/>
      <c r="BI58" s="823"/>
      <c r="BJ58" s="824"/>
    </row>
    <row r="59" spans="2:62" ht="20.25" customHeight="1" x14ac:dyDescent="0.45">
      <c r="B59" s="795">
        <f>B57+1</f>
        <v>22</v>
      </c>
      <c r="C59" s="797"/>
      <c r="D59" s="798"/>
      <c r="E59" s="163"/>
      <c r="F59" s="164"/>
      <c r="G59" s="163"/>
      <c r="H59" s="164"/>
      <c r="I59" s="801"/>
      <c r="J59" s="802"/>
      <c r="K59" s="805"/>
      <c r="L59" s="806"/>
      <c r="M59" s="806"/>
      <c r="N59" s="798"/>
      <c r="O59" s="774"/>
      <c r="P59" s="775"/>
      <c r="Q59" s="775"/>
      <c r="R59" s="775"/>
      <c r="S59" s="776"/>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780"/>
      <c r="BC59" s="781"/>
      <c r="BD59" s="782"/>
      <c r="BE59" s="783"/>
      <c r="BF59" s="784"/>
      <c r="BG59" s="785"/>
      <c r="BH59" s="785"/>
      <c r="BI59" s="785"/>
      <c r="BJ59" s="786"/>
    </row>
    <row r="60" spans="2:62" ht="20.25" customHeight="1" x14ac:dyDescent="0.45">
      <c r="B60" s="815"/>
      <c r="C60" s="828"/>
      <c r="D60" s="829"/>
      <c r="E60" s="163"/>
      <c r="F60" s="164">
        <f>C59</f>
        <v>0</v>
      </c>
      <c r="G60" s="163"/>
      <c r="H60" s="164">
        <f>I59</f>
        <v>0</v>
      </c>
      <c r="I60" s="830"/>
      <c r="J60" s="831"/>
      <c r="K60" s="832"/>
      <c r="L60" s="833"/>
      <c r="M60" s="833"/>
      <c r="N60" s="829"/>
      <c r="O60" s="774"/>
      <c r="P60" s="775"/>
      <c r="Q60" s="775"/>
      <c r="R60" s="775"/>
      <c r="S60" s="776"/>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825">
        <f>IF($BE$3="４週",SUM(W60:AX60),IF($BE$3="暦月",SUM(W60:BA60),""))</f>
        <v>0</v>
      </c>
      <c r="BC60" s="826"/>
      <c r="BD60" s="827">
        <f>IF($BE$3="４週",BB60/4,IF($BE$3="暦月",(BB60/($BE$8/7)),""))</f>
        <v>0</v>
      </c>
      <c r="BE60" s="826"/>
      <c r="BF60" s="822"/>
      <c r="BG60" s="823"/>
      <c r="BH60" s="823"/>
      <c r="BI60" s="823"/>
      <c r="BJ60" s="824"/>
    </row>
    <row r="61" spans="2:62" ht="20.25" customHeight="1" x14ac:dyDescent="0.45">
      <c r="B61" s="795">
        <f>B59+1</f>
        <v>23</v>
      </c>
      <c r="C61" s="797"/>
      <c r="D61" s="798"/>
      <c r="E61" s="163"/>
      <c r="F61" s="164"/>
      <c r="G61" s="163"/>
      <c r="H61" s="164"/>
      <c r="I61" s="801"/>
      <c r="J61" s="802"/>
      <c r="K61" s="805"/>
      <c r="L61" s="806"/>
      <c r="M61" s="806"/>
      <c r="N61" s="798"/>
      <c r="O61" s="774"/>
      <c r="P61" s="775"/>
      <c r="Q61" s="775"/>
      <c r="R61" s="775"/>
      <c r="S61" s="776"/>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780"/>
      <c r="BC61" s="781"/>
      <c r="BD61" s="782"/>
      <c r="BE61" s="783"/>
      <c r="BF61" s="784"/>
      <c r="BG61" s="785"/>
      <c r="BH61" s="785"/>
      <c r="BI61" s="785"/>
      <c r="BJ61" s="786"/>
    </row>
    <row r="62" spans="2:62" ht="20.25" customHeight="1" x14ac:dyDescent="0.45">
      <c r="B62" s="815"/>
      <c r="C62" s="828"/>
      <c r="D62" s="829"/>
      <c r="E62" s="163"/>
      <c r="F62" s="164">
        <f>C61</f>
        <v>0</v>
      </c>
      <c r="G62" s="163"/>
      <c r="H62" s="164">
        <f>I61</f>
        <v>0</v>
      </c>
      <c r="I62" s="830"/>
      <c r="J62" s="831"/>
      <c r="K62" s="832"/>
      <c r="L62" s="833"/>
      <c r="M62" s="833"/>
      <c r="N62" s="829"/>
      <c r="O62" s="774"/>
      <c r="P62" s="775"/>
      <c r="Q62" s="775"/>
      <c r="R62" s="775"/>
      <c r="S62" s="776"/>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825">
        <f>IF($BE$3="４週",SUM(W62:AX62),IF($BE$3="暦月",SUM(W62:BA62),""))</f>
        <v>0</v>
      </c>
      <c r="BC62" s="826"/>
      <c r="BD62" s="827">
        <f>IF($BE$3="４週",BB62/4,IF($BE$3="暦月",(BB62/($BE$8/7)),""))</f>
        <v>0</v>
      </c>
      <c r="BE62" s="826"/>
      <c r="BF62" s="822"/>
      <c r="BG62" s="823"/>
      <c r="BH62" s="823"/>
      <c r="BI62" s="823"/>
      <c r="BJ62" s="824"/>
    </row>
    <row r="63" spans="2:62" ht="20.25" customHeight="1" x14ac:dyDescent="0.45">
      <c r="B63" s="795">
        <f>B61+1</f>
        <v>24</v>
      </c>
      <c r="C63" s="797"/>
      <c r="D63" s="798"/>
      <c r="E63" s="163"/>
      <c r="F63" s="164"/>
      <c r="G63" s="163"/>
      <c r="H63" s="164"/>
      <c r="I63" s="801"/>
      <c r="J63" s="802"/>
      <c r="K63" s="805"/>
      <c r="L63" s="806"/>
      <c r="M63" s="806"/>
      <c r="N63" s="798"/>
      <c r="O63" s="774"/>
      <c r="P63" s="775"/>
      <c r="Q63" s="775"/>
      <c r="R63" s="775"/>
      <c r="S63" s="776"/>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780"/>
      <c r="BC63" s="781"/>
      <c r="BD63" s="782"/>
      <c r="BE63" s="783"/>
      <c r="BF63" s="784"/>
      <c r="BG63" s="785"/>
      <c r="BH63" s="785"/>
      <c r="BI63" s="785"/>
      <c r="BJ63" s="786"/>
    </row>
    <row r="64" spans="2:62" ht="20.25" customHeight="1" x14ac:dyDescent="0.45">
      <c r="B64" s="815"/>
      <c r="C64" s="828"/>
      <c r="D64" s="829"/>
      <c r="E64" s="163"/>
      <c r="F64" s="164">
        <f>C63</f>
        <v>0</v>
      </c>
      <c r="G64" s="163"/>
      <c r="H64" s="164">
        <f>I63</f>
        <v>0</v>
      </c>
      <c r="I64" s="830"/>
      <c r="J64" s="831"/>
      <c r="K64" s="832"/>
      <c r="L64" s="833"/>
      <c r="M64" s="833"/>
      <c r="N64" s="829"/>
      <c r="O64" s="774"/>
      <c r="P64" s="775"/>
      <c r="Q64" s="775"/>
      <c r="R64" s="775"/>
      <c r="S64" s="776"/>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825">
        <f>IF($BE$3="４週",SUM(W64:AX64),IF($BE$3="暦月",SUM(W64:BA64),""))</f>
        <v>0</v>
      </c>
      <c r="BC64" s="826"/>
      <c r="BD64" s="827">
        <f>IF($BE$3="４週",BB64/4,IF($BE$3="暦月",(BB64/($BE$8/7)),""))</f>
        <v>0</v>
      </c>
      <c r="BE64" s="826"/>
      <c r="BF64" s="822"/>
      <c r="BG64" s="823"/>
      <c r="BH64" s="823"/>
      <c r="BI64" s="823"/>
      <c r="BJ64" s="824"/>
    </row>
    <row r="65" spans="2:62" ht="20.25" customHeight="1" x14ac:dyDescent="0.45">
      <c r="B65" s="795">
        <f>B63+1</f>
        <v>25</v>
      </c>
      <c r="C65" s="797"/>
      <c r="D65" s="798"/>
      <c r="E65" s="163"/>
      <c r="F65" s="164"/>
      <c r="G65" s="163"/>
      <c r="H65" s="164"/>
      <c r="I65" s="801"/>
      <c r="J65" s="802"/>
      <c r="K65" s="805"/>
      <c r="L65" s="806"/>
      <c r="M65" s="806"/>
      <c r="N65" s="798"/>
      <c r="O65" s="774"/>
      <c r="P65" s="775"/>
      <c r="Q65" s="775"/>
      <c r="R65" s="775"/>
      <c r="S65" s="776"/>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780"/>
      <c r="BC65" s="781"/>
      <c r="BD65" s="782"/>
      <c r="BE65" s="783"/>
      <c r="BF65" s="784"/>
      <c r="BG65" s="785"/>
      <c r="BH65" s="785"/>
      <c r="BI65" s="785"/>
      <c r="BJ65" s="786"/>
    </row>
    <row r="66" spans="2:62" ht="20.25" customHeight="1" x14ac:dyDescent="0.45">
      <c r="B66" s="815"/>
      <c r="C66" s="828"/>
      <c r="D66" s="829"/>
      <c r="E66" s="163"/>
      <c r="F66" s="164">
        <f>C65</f>
        <v>0</v>
      </c>
      <c r="G66" s="163"/>
      <c r="H66" s="164">
        <f>I65</f>
        <v>0</v>
      </c>
      <c r="I66" s="830"/>
      <c r="J66" s="831"/>
      <c r="K66" s="832"/>
      <c r="L66" s="833"/>
      <c r="M66" s="833"/>
      <c r="N66" s="829"/>
      <c r="O66" s="774"/>
      <c r="P66" s="775"/>
      <c r="Q66" s="775"/>
      <c r="R66" s="775"/>
      <c r="S66" s="776"/>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825">
        <f>IF($BE$3="４週",SUM(W66:AX66),IF($BE$3="暦月",SUM(W66:BA66),""))</f>
        <v>0</v>
      </c>
      <c r="BC66" s="826"/>
      <c r="BD66" s="827">
        <f>IF($BE$3="４週",BB66/4,IF($BE$3="暦月",(BB66/($BE$8/7)),""))</f>
        <v>0</v>
      </c>
      <c r="BE66" s="826"/>
      <c r="BF66" s="822"/>
      <c r="BG66" s="823"/>
      <c r="BH66" s="823"/>
      <c r="BI66" s="823"/>
      <c r="BJ66" s="824"/>
    </row>
    <row r="67" spans="2:62" ht="20.25" customHeight="1" x14ac:dyDescent="0.45">
      <c r="B67" s="795">
        <f>B65+1</f>
        <v>26</v>
      </c>
      <c r="C67" s="797"/>
      <c r="D67" s="798"/>
      <c r="E67" s="163"/>
      <c r="F67" s="164"/>
      <c r="G67" s="163"/>
      <c r="H67" s="164"/>
      <c r="I67" s="801"/>
      <c r="J67" s="802"/>
      <c r="K67" s="805"/>
      <c r="L67" s="806"/>
      <c r="M67" s="806"/>
      <c r="N67" s="798"/>
      <c r="O67" s="774"/>
      <c r="P67" s="775"/>
      <c r="Q67" s="775"/>
      <c r="R67" s="775"/>
      <c r="S67" s="776"/>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780"/>
      <c r="BC67" s="781"/>
      <c r="BD67" s="782"/>
      <c r="BE67" s="783"/>
      <c r="BF67" s="784"/>
      <c r="BG67" s="785"/>
      <c r="BH67" s="785"/>
      <c r="BI67" s="785"/>
      <c r="BJ67" s="786"/>
    </row>
    <row r="68" spans="2:62" ht="20.25" customHeight="1" x14ac:dyDescent="0.45">
      <c r="B68" s="815"/>
      <c r="C68" s="828"/>
      <c r="D68" s="829"/>
      <c r="E68" s="163"/>
      <c r="F68" s="164">
        <f>C67</f>
        <v>0</v>
      </c>
      <c r="G68" s="163"/>
      <c r="H68" s="164">
        <f>I67</f>
        <v>0</v>
      </c>
      <c r="I68" s="830"/>
      <c r="J68" s="831"/>
      <c r="K68" s="832"/>
      <c r="L68" s="833"/>
      <c r="M68" s="833"/>
      <c r="N68" s="829"/>
      <c r="O68" s="774"/>
      <c r="P68" s="775"/>
      <c r="Q68" s="775"/>
      <c r="R68" s="775"/>
      <c r="S68" s="776"/>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825">
        <f>IF($BE$3="４週",SUM(W68:AX68),IF($BE$3="暦月",SUM(W68:BA68),""))</f>
        <v>0</v>
      </c>
      <c r="BC68" s="826"/>
      <c r="BD68" s="827">
        <f>IF($BE$3="４週",BB68/4,IF($BE$3="暦月",(BB68/($BE$8/7)),""))</f>
        <v>0</v>
      </c>
      <c r="BE68" s="826"/>
      <c r="BF68" s="822"/>
      <c r="BG68" s="823"/>
      <c r="BH68" s="823"/>
      <c r="BI68" s="823"/>
      <c r="BJ68" s="824"/>
    </row>
    <row r="69" spans="2:62" ht="20.25" customHeight="1" x14ac:dyDescent="0.45">
      <c r="B69" s="795">
        <f>B67+1</f>
        <v>27</v>
      </c>
      <c r="C69" s="797"/>
      <c r="D69" s="798"/>
      <c r="E69" s="163"/>
      <c r="F69" s="164"/>
      <c r="G69" s="163"/>
      <c r="H69" s="164"/>
      <c r="I69" s="801"/>
      <c r="J69" s="802"/>
      <c r="K69" s="805"/>
      <c r="L69" s="806"/>
      <c r="M69" s="806"/>
      <c r="N69" s="798"/>
      <c r="O69" s="774"/>
      <c r="P69" s="775"/>
      <c r="Q69" s="775"/>
      <c r="R69" s="775"/>
      <c r="S69" s="776"/>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780"/>
      <c r="BC69" s="781"/>
      <c r="BD69" s="782"/>
      <c r="BE69" s="783"/>
      <c r="BF69" s="784"/>
      <c r="BG69" s="785"/>
      <c r="BH69" s="785"/>
      <c r="BI69" s="785"/>
      <c r="BJ69" s="786"/>
    </row>
    <row r="70" spans="2:62" ht="20.25" customHeight="1" x14ac:dyDescent="0.45">
      <c r="B70" s="815"/>
      <c r="C70" s="828"/>
      <c r="D70" s="829"/>
      <c r="E70" s="163"/>
      <c r="F70" s="164">
        <f>C69</f>
        <v>0</v>
      </c>
      <c r="G70" s="163"/>
      <c r="H70" s="164">
        <f>I69</f>
        <v>0</v>
      </c>
      <c r="I70" s="830"/>
      <c r="J70" s="831"/>
      <c r="K70" s="832"/>
      <c r="L70" s="833"/>
      <c r="M70" s="833"/>
      <c r="N70" s="829"/>
      <c r="O70" s="774"/>
      <c r="P70" s="775"/>
      <c r="Q70" s="775"/>
      <c r="R70" s="775"/>
      <c r="S70" s="776"/>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825">
        <f>IF($BE$3="４週",SUM(W70:AX70),IF($BE$3="暦月",SUM(W70:BA70),""))</f>
        <v>0</v>
      </c>
      <c r="BC70" s="826"/>
      <c r="BD70" s="827">
        <f>IF($BE$3="４週",BB70/4,IF($BE$3="暦月",(BB70/($BE$8/7)),""))</f>
        <v>0</v>
      </c>
      <c r="BE70" s="826"/>
      <c r="BF70" s="822"/>
      <c r="BG70" s="823"/>
      <c r="BH70" s="823"/>
      <c r="BI70" s="823"/>
      <c r="BJ70" s="824"/>
    </row>
    <row r="71" spans="2:62" ht="20.25" customHeight="1" x14ac:dyDescent="0.45">
      <c r="B71" s="795">
        <f>B69+1</f>
        <v>28</v>
      </c>
      <c r="C71" s="797"/>
      <c r="D71" s="798"/>
      <c r="E71" s="163"/>
      <c r="F71" s="164"/>
      <c r="G71" s="163"/>
      <c r="H71" s="164"/>
      <c r="I71" s="801"/>
      <c r="J71" s="802"/>
      <c r="K71" s="805"/>
      <c r="L71" s="806"/>
      <c r="M71" s="806"/>
      <c r="N71" s="798"/>
      <c r="O71" s="774"/>
      <c r="P71" s="775"/>
      <c r="Q71" s="775"/>
      <c r="R71" s="775"/>
      <c r="S71" s="776"/>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780"/>
      <c r="BC71" s="781"/>
      <c r="BD71" s="782"/>
      <c r="BE71" s="783"/>
      <c r="BF71" s="784"/>
      <c r="BG71" s="785"/>
      <c r="BH71" s="785"/>
      <c r="BI71" s="785"/>
      <c r="BJ71" s="786"/>
    </row>
    <row r="72" spans="2:62" ht="20.25" customHeight="1" x14ac:dyDescent="0.45">
      <c r="B72" s="815"/>
      <c r="C72" s="828"/>
      <c r="D72" s="829"/>
      <c r="E72" s="163"/>
      <c r="F72" s="164">
        <f>C71</f>
        <v>0</v>
      </c>
      <c r="G72" s="163"/>
      <c r="H72" s="164">
        <f>I71</f>
        <v>0</v>
      </c>
      <c r="I72" s="830"/>
      <c r="J72" s="831"/>
      <c r="K72" s="832"/>
      <c r="L72" s="833"/>
      <c r="M72" s="833"/>
      <c r="N72" s="829"/>
      <c r="O72" s="774"/>
      <c r="P72" s="775"/>
      <c r="Q72" s="775"/>
      <c r="R72" s="775"/>
      <c r="S72" s="776"/>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825">
        <f>IF($BE$3="４週",SUM(W72:AX72),IF($BE$3="暦月",SUM(W72:BA72),""))</f>
        <v>0</v>
      </c>
      <c r="BC72" s="826"/>
      <c r="BD72" s="827">
        <f>IF($BE$3="４週",BB72/4,IF($BE$3="暦月",(BB72/($BE$8/7)),""))</f>
        <v>0</v>
      </c>
      <c r="BE72" s="826"/>
      <c r="BF72" s="822"/>
      <c r="BG72" s="823"/>
      <c r="BH72" s="823"/>
      <c r="BI72" s="823"/>
      <c r="BJ72" s="824"/>
    </row>
    <row r="73" spans="2:62" ht="20.25" customHeight="1" x14ac:dyDescent="0.45">
      <c r="B73" s="795">
        <f>B71+1</f>
        <v>29</v>
      </c>
      <c r="C73" s="797"/>
      <c r="D73" s="798"/>
      <c r="E73" s="163"/>
      <c r="F73" s="164"/>
      <c r="G73" s="163"/>
      <c r="H73" s="164"/>
      <c r="I73" s="801"/>
      <c r="J73" s="802"/>
      <c r="K73" s="805"/>
      <c r="L73" s="806"/>
      <c r="M73" s="806"/>
      <c r="N73" s="798"/>
      <c r="O73" s="774"/>
      <c r="P73" s="775"/>
      <c r="Q73" s="775"/>
      <c r="R73" s="775"/>
      <c r="S73" s="776"/>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780"/>
      <c r="BC73" s="781"/>
      <c r="BD73" s="782"/>
      <c r="BE73" s="783"/>
      <c r="BF73" s="784"/>
      <c r="BG73" s="785"/>
      <c r="BH73" s="785"/>
      <c r="BI73" s="785"/>
      <c r="BJ73" s="786"/>
    </row>
    <row r="74" spans="2:62" ht="20.25" customHeight="1" x14ac:dyDescent="0.45">
      <c r="B74" s="815"/>
      <c r="C74" s="816"/>
      <c r="D74" s="817"/>
      <c r="E74" s="207"/>
      <c r="F74" s="208">
        <f>C73</f>
        <v>0</v>
      </c>
      <c r="G74" s="207"/>
      <c r="H74" s="208">
        <f>I73</f>
        <v>0</v>
      </c>
      <c r="I74" s="818"/>
      <c r="J74" s="819"/>
      <c r="K74" s="820"/>
      <c r="L74" s="821"/>
      <c r="M74" s="821"/>
      <c r="N74" s="817"/>
      <c r="O74" s="774"/>
      <c r="P74" s="775"/>
      <c r="Q74" s="775"/>
      <c r="R74" s="775"/>
      <c r="S74" s="776"/>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812">
        <f>IF($BE$3="４週",SUM(W74:AX74),IF($BE$3="暦月",SUM(W74:BA74),""))</f>
        <v>0</v>
      </c>
      <c r="BC74" s="813"/>
      <c r="BD74" s="814">
        <f>IF($BE$3="４週",BB74/4,IF($BE$3="暦月",(BB74/($BE$8/7)),""))</f>
        <v>0</v>
      </c>
      <c r="BE74" s="813"/>
      <c r="BF74" s="809"/>
      <c r="BG74" s="810"/>
      <c r="BH74" s="810"/>
      <c r="BI74" s="810"/>
      <c r="BJ74" s="811"/>
    </row>
    <row r="75" spans="2:62" ht="20.25" customHeight="1" x14ac:dyDescent="0.45">
      <c r="B75" s="795">
        <f>B73+1</f>
        <v>30</v>
      </c>
      <c r="C75" s="797"/>
      <c r="D75" s="798"/>
      <c r="E75" s="163"/>
      <c r="F75" s="164"/>
      <c r="G75" s="163"/>
      <c r="H75" s="164"/>
      <c r="I75" s="801"/>
      <c r="J75" s="802"/>
      <c r="K75" s="805"/>
      <c r="L75" s="806"/>
      <c r="M75" s="806"/>
      <c r="N75" s="798"/>
      <c r="O75" s="774"/>
      <c r="P75" s="775"/>
      <c r="Q75" s="775"/>
      <c r="R75" s="775"/>
      <c r="S75" s="776"/>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780"/>
      <c r="BC75" s="781"/>
      <c r="BD75" s="782"/>
      <c r="BE75" s="783"/>
      <c r="BF75" s="784"/>
      <c r="BG75" s="785"/>
      <c r="BH75" s="785"/>
      <c r="BI75" s="785"/>
      <c r="BJ75" s="786"/>
    </row>
    <row r="76" spans="2:62" ht="20.25" customHeight="1" x14ac:dyDescent="0.45">
      <c r="B76" s="815"/>
      <c r="C76" s="816"/>
      <c r="D76" s="817"/>
      <c r="E76" s="207"/>
      <c r="F76" s="208">
        <f>C75</f>
        <v>0</v>
      </c>
      <c r="G76" s="207"/>
      <c r="H76" s="208">
        <f>I75</f>
        <v>0</v>
      </c>
      <c r="I76" s="818"/>
      <c r="J76" s="819"/>
      <c r="K76" s="820"/>
      <c r="L76" s="821"/>
      <c r="M76" s="821"/>
      <c r="N76" s="817"/>
      <c r="O76" s="774"/>
      <c r="P76" s="775"/>
      <c r="Q76" s="775"/>
      <c r="R76" s="775"/>
      <c r="S76" s="776"/>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812">
        <f>IF($BE$3="４週",SUM(W76:AX76),IF($BE$3="暦月",SUM(W76:BA76),""))</f>
        <v>0</v>
      </c>
      <c r="BC76" s="813"/>
      <c r="BD76" s="814">
        <f>IF($BE$3="４週",BB76/4,IF($BE$3="暦月",(BB76/($BE$8/7)),""))</f>
        <v>0</v>
      </c>
      <c r="BE76" s="813"/>
      <c r="BF76" s="809"/>
      <c r="BG76" s="810"/>
      <c r="BH76" s="810"/>
      <c r="BI76" s="810"/>
      <c r="BJ76" s="811"/>
    </row>
    <row r="77" spans="2:62" ht="20.25" customHeight="1" x14ac:dyDescent="0.45">
      <c r="B77" s="795">
        <f>B75+1</f>
        <v>31</v>
      </c>
      <c r="C77" s="797"/>
      <c r="D77" s="798"/>
      <c r="E77" s="163"/>
      <c r="F77" s="164"/>
      <c r="G77" s="163"/>
      <c r="H77" s="164"/>
      <c r="I77" s="801"/>
      <c r="J77" s="802"/>
      <c r="K77" s="805"/>
      <c r="L77" s="806"/>
      <c r="M77" s="806"/>
      <c r="N77" s="798"/>
      <c r="O77" s="774"/>
      <c r="P77" s="775"/>
      <c r="Q77" s="775"/>
      <c r="R77" s="775"/>
      <c r="S77" s="776"/>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780"/>
      <c r="BC77" s="781"/>
      <c r="BD77" s="782"/>
      <c r="BE77" s="783"/>
      <c r="BF77" s="784"/>
      <c r="BG77" s="785"/>
      <c r="BH77" s="785"/>
      <c r="BI77" s="785"/>
      <c r="BJ77" s="786"/>
    </row>
    <row r="78" spans="2:62" ht="20.25" customHeight="1" x14ac:dyDescent="0.45">
      <c r="B78" s="815"/>
      <c r="C78" s="816"/>
      <c r="D78" s="817"/>
      <c r="E78" s="207"/>
      <c r="F78" s="208">
        <f>C77</f>
        <v>0</v>
      </c>
      <c r="G78" s="207"/>
      <c r="H78" s="208">
        <f>I77</f>
        <v>0</v>
      </c>
      <c r="I78" s="818"/>
      <c r="J78" s="819"/>
      <c r="K78" s="820"/>
      <c r="L78" s="821"/>
      <c r="M78" s="821"/>
      <c r="N78" s="817"/>
      <c r="O78" s="774"/>
      <c r="P78" s="775"/>
      <c r="Q78" s="775"/>
      <c r="R78" s="775"/>
      <c r="S78" s="776"/>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812">
        <f>IF($BE$3="４週",SUM(W78:AX78),IF($BE$3="暦月",SUM(W78:BA78),""))</f>
        <v>0</v>
      </c>
      <c r="BC78" s="813"/>
      <c r="BD78" s="814">
        <f>IF($BE$3="４週",BB78/4,IF($BE$3="暦月",(BB78/($BE$8/7)),""))</f>
        <v>0</v>
      </c>
      <c r="BE78" s="813"/>
      <c r="BF78" s="809"/>
      <c r="BG78" s="810"/>
      <c r="BH78" s="810"/>
      <c r="BI78" s="810"/>
      <c r="BJ78" s="811"/>
    </row>
    <row r="79" spans="2:62" ht="20.25" customHeight="1" x14ac:dyDescent="0.45">
      <c r="B79" s="795">
        <f>B77+1</f>
        <v>32</v>
      </c>
      <c r="C79" s="797"/>
      <c r="D79" s="798"/>
      <c r="E79" s="163"/>
      <c r="F79" s="164"/>
      <c r="G79" s="163"/>
      <c r="H79" s="164"/>
      <c r="I79" s="801"/>
      <c r="J79" s="802"/>
      <c r="K79" s="805"/>
      <c r="L79" s="806"/>
      <c r="M79" s="806"/>
      <c r="N79" s="798"/>
      <c r="O79" s="774"/>
      <c r="P79" s="775"/>
      <c r="Q79" s="775"/>
      <c r="R79" s="775"/>
      <c r="S79" s="776"/>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780"/>
      <c r="BC79" s="781"/>
      <c r="BD79" s="782"/>
      <c r="BE79" s="783"/>
      <c r="BF79" s="784"/>
      <c r="BG79" s="785"/>
      <c r="BH79" s="785"/>
      <c r="BI79" s="785"/>
      <c r="BJ79" s="786"/>
    </row>
    <row r="80" spans="2:62" ht="20.25" customHeight="1" x14ac:dyDescent="0.45">
      <c r="B80" s="815"/>
      <c r="C80" s="816"/>
      <c r="D80" s="817"/>
      <c r="E80" s="207"/>
      <c r="F80" s="208">
        <f>C79</f>
        <v>0</v>
      </c>
      <c r="G80" s="207"/>
      <c r="H80" s="208">
        <f>I79</f>
        <v>0</v>
      </c>
      <c r="I80" s="818"/>
      <c r="J80" s="819"/>
      <c r="K80" s="820"/>
      <c r="L80" s="821"/>
      <c r="M80" s="821"/>
      <c r="N80" s="817"/>
      <c r="O80" s="774"/>
      <c r="P80" s="775"/>
      <c r="Q80" s="775"/>
      <c r="R80" s="775"/>
      <c r="S80" s="776"/>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812">
        <f>IF($BE$3="４週",SUM(W80:AX80),IF($BE$3="暦月",SUM(W80:BA80),""))</f>
        <v>0</v>
      </c>
      <c r="BC80" s="813"/>
      <c r="BD80" s="814">
        <f>IF($BE$3="４週",BB80/4,IF($BE$3="暦月",(BB80/($BE$8/7)),""))</f>
        <v>0</v>
      </c>
      <c r="BE80" s="813"/>
      <c r="BF80" s="809"/>
      <c r="BG80" s="810"/>
      <c r="BH80" s="810"/>
      <c r="BI80" s="810"/>
      <c r="BJ80" s="811"/>
    </row>
    <row r="81" spans="2:62" ht="20.25" customHeight="1" x14ac:dyDescent="0.45">
      <c r="B81" s="795">
        <f>B79+1</f>
        <v>33</v>
      </c>
      <c r="C81" s="797"/>
      <c r="D81" s="798"/>
      <c r="E81" s="163"/>
      <c r="F81" s="164"/>
      <c r="G81" s="163"/>
      <c r="H81" s="164"/>
      <c r="I81" s="801"/>
      <c r="J81" s="802"/>
      <c r="K81" s="805"/>
      <c r="L81" s="806"/>
      <c r="M81" s="806"/>
      <c r="N81" s="798"/>
      <c r="O81" s="774"/>
      <c r="P81" s="775"/>
      <c r="Q81" s="775"/>
      <c r="R81" s="775"/>
      <c r="S81" s="776"/>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780"/>
      <c r="BC81" s="781"/>
      <c r="BD81" s="782"/>
      <c r="BE81" s="783"/>
      <c r="BF81" s="784"/>
      <c r="BG81" s="785"/>
      <c r="BH81" s="785"/>
      <c r="BI81" s="785"/>
      <c r="BJ81" s="786"/>
    </row>
    <row r="82" spans="2:62" ht="20.25" customHeight="1" x14ac:dyDescent="0.45">
      <c r="B82" s="815"/>
      <c r="C82" s="816"/>
      <c r="D82" s="817"/>
      <c r="E82" s="207"/>
      <c r="F82" s="208">
        <f>C81</f>
        <v>0</v>
      </c>
      <c r="G82" s="207"/>
      <c r="H82" s="208">
        <f>I81</f>
        <v>0</v>
      </c>
      <c r="I82" s="818"/>
      <c r="J82" s="819"/>
      <c r="K82" s="820"/>
      <c r="L82" s="821"/>
      <c r="M82" s="821"/>
      <c r="N82" s="817"/>
      <c r="O82" s="774"/>
      <c r="P82" s="775"/>
      <c r="Q82" s="775"/>
      <c r="R82" s="775"/>
      <c r="S82" s="776"/>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812">
        <f>IF($BE$3="４週",SUM(W82:AX82),IF($BE$3="暦月",SUM(W82:BA82),""))</f>
        <v>0</v>
      </c>
      <c r="BC82" s="813"/>
      <c r="BD82" s="814">
        <f>IF($BE$3="４週",BB82/4,IF($BE$3="暦月",(BB82/($BE$8/7)),""))</f>
        <v>0</v>
      </c>
      <c r="BE82" s="813"/>
      <c r="BF82" s="809"/>
      <c r="BG82" s="810"/>
      <c r="BH82" s="810"/>
      <c r="BI82" s="810"/>
      <c r="BJ82" s="811"/>
    </row>
    <row r="83" spans="2:62" ht="20.25" customHeight="1" x14ac:dyDescent="0.45">
      <c r="B83" s="795">
        <f>B81+1</f>
        <v>34</v>
      </c>
      <c r="C83" s="797"/>
      <c r="D83" s="798"/>
      <c r="E83" s="163"/>
      <c r="F83" s="164"/>
      <c r="G83" s="163"/>
      <c r="H83" s="164"/>
      <c r="I83" s="801"/>
      <c r="J83" s="802"/>
      <c r="K83" s="805"/>
      <c r="L83" s="806"/>
      <c r="M83" s="806"/>
      <c r="N83" s="798"/>
      <c r="O83" s="774"/>
      <c r="P83" s="775"/>
      <c r="Q83" s="775"/>
      <c r="R83" s="775"/>
      <c r="S83" s="776"/>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780"/>
      <c r="BC83" s="781"/>
      <c r="BD83" s="782"/>
      <c r="BE83" s="783"/>
      <c r="BF83" s="784"/>
      <c r="BG83" s="785"/>
      <c r="BH83" s="785"/>
      <c r="BI83" s="785"/>
      <c r="BJ83" s="786"/>
    </row>
    <row r="84" spans="2:62" ht="20.25" customHeight="1" x14ac:dyDescent="0.45">
      <c r="B84" s="815"/>
      <c r="C84" s="816"/>
      <c r="D84" s="817"/>
      <c r="E84" s="207"/>
      <c r="F84" s="208">
        <f>C83</f>
        <v>0</v>
      </c>
      <c r="G84" s="207"/>
      <c r="H84" s="208">
        <f>I83</f>
        <v>0</v>
      </c>
      <c r="I84" s="818"/>
      <c r="J84" s="819"/>
      <c r="K84" s="820"/>
      <c r="L84" s="821"/>
      <c r="M84" s="821"/>
      <c r="N84" s="817"/>
      <c r="O84" s="774"/>
      <c r="P84" s="775"/>
      <c r="Q84" s="775"/>
      <c r="R84" s="775"/>
      <c r="S84" s="776"/>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812">
        <f>IF($BE$3="４週",SUM(W84:AX84),IF($BE$3="暦月",SUM(W84:BA84),""))</f>
        <v>0</v>
      </c>
      <c r="BC84" s="813"/>
      <c r="BD84" s="814">
        <f>IF($BE$3="４週",BB84/4,IF($BE$3="暦月",(BB84/($BE$8/7)),""))</f>
        <v>0</v>
      </c>
      <c r="BE84" s="813"/>
      <c r="BF84" s="809"/>
      <c r="BG84" s="810"/>
      <c r="BH84" s="810"/>
      <c r="BI84" s="810"/>
      <c r="BJ84" s="811"/>
    </row>
    <row r="85" spans="2:62" ht="20.25" customHeight="1" x14ac:dyDescent="0.45">
      <c r="B85" s="795">
        <f>B83+1</f>
        <v>35</v>
      </c>
      <c r="C85" s="797"/>
      <c r="D85" s="798"/>
      <c r="E85" s="163"/>
      <c r="F85" s="164"/>
      <c r="G85" s="163"/>
      <c r="H85" s="164"/>
      <c r="I85" s="801"/>
      <c r="J85" s="802"/>
      <c r="K85" s="805"/>
      <c r="L85" s="806"/>
      <c r="M85" s="806"/>
      <c r="N85" s="798"/>
      <c r="O85" s="774"/>
      <c r="P85" s="775"/>
      <c r="Q85" s="775"/>
      <c r="R85" s="775"/>
      <c r="S85" s="776"/>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780"/>
      <c r="BC85" s="781"/>
      <c r="BD85" s="782"/>
      <c r="BE85" s="783"/>
      <c r="BF85" s="784"/>
      <c r="BG85" s="785"/>
      <c r="BH85" s="785"/>
      <c r="BI85" s="785"/>
      <c r="BJ85" s="786"/>
    </row>
    <row r="86" spans="2:62" ht="20.25" customHeight="1" x14ac:dyDescent="0.45">
      <c r="B86" s="815"/>
      <c r="C86" s="816"/>
      <c r="D86" s="817"/>
      <c r="E86" s="207"/>
      <c r="F86" s="208">
        <f>C85</f>
        <v>0</v>
      </c>
      <c r="G86" s="207"/>
      <c r="H86" s="208">
        <f>I85</f>
        <v>0</v>
      </c>
      <c r="I86" s="818"/>
      <c r="J86" s="819"/>
      <c r="K86" s="820"/>
      <c r="L86" s="821"/>
      <c r="M86" s="821"/>
      <c r="N86" s="817"/>
      <c r="O86" s="774"/>
      <c r="P86" s="775"/>
      <c r="Q86" s="775"/>
      <c r="R86" s="775"/>
      <c r="S86" s="776"/>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812">
        <f>IF($BE$3="４週",SUM(W86:AX86),IF($BE$3="暦月",SUM(W86:BA86),""))</f>
        <v>0</v>
      </c>
      <c r="BC86" s="813"/>
      <c r="BD86" s="814">
        <f>IF($BE$3="４週",BB86/4,IF($BE$3="暦月",(BB86/($BE$8/7)),""))</f>
        <v>0</v>
      </c>
      <c r="BE86" s="813"/>
      <c r="BF86" s="809"/>
      <c r="BG86" s="810"/>
      <c r="BH86" s="810"/>
      <c r="BI86" s="810"/>
      <c r="BJ86" s="811"/>
    </row>
    <row r="87" spans="2:62" ht="20.25" customHeight="1" x14ac:dyDescent="0.45">
      <c r="B87" s="795">
        <f>B85+1</f>
        <v>36</v>
      </c>
      <c r="C87" s="797"/>
      <c r="D87" s="798"/>
      <c r="E87" s="163"/>
      <c r="F87" s="164"/>
      <c r="G87" s="163"/>
      <c r="H87" s="164"/>
      <c r="I87" s="801"/>
      <c r="J87" s="802"/>
      <c r="K87" s="805"/>
      <c r="L87" s="806"/>
      <c r="M87" s="806"/>
      <c r="N87" s="798"/>
      <c r="O87" s="774"/>
      <c r="P87" s="775"/>
      <c r="Q87" s="775"/>
      <c r="R87" s="775"/>
      <c r="S87" s="776"/>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780"/>
      <c r="BC87" s="781"/>
      <c r="BD87" s="782"/>
      <c r="BE87" s="783"/>
      <c r="BF87" s="784"/>
      <c r="BG87" s="785"/>
      <c r="BH87" s="785"/>
      <c r="BI87" s="785"/>
      <c r="BJ87" s="786"/>
    </row>
    <row r="88" spans="2:62" ht="20.25" customHeight="1" x14ac:dyDescent="0.45">
      <c r="B88" s="815"/>
      <c r="C88" s="816"/>
      <c r="D88" s="817"/>
      <c r="E88" s="207"/>
      <c r="F88" s="208">
        <f>C87</f>
        <v>0</v>
      </c>
      <c r="G88" s="207"/>
      <c r="H88" s="208">
        <f>I87</f>
        <v>0</v>
      </c>
      <c r="I88" s="818"/>
      <c r="J88" s="819"/>
      <c r="K88" s="820"/>
      <c r="L88" s="821"/>
      <c r="M88" s="821"/>
      <c r="N88" s="817"/>
      <c r="O88" s="774"/>
      <c r="P88" s="775"/>
      <c r="Q88" s="775"/>
      <c r="R88" s="775"/>
      <c r="S88" s="776"/>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812">
        <f>IF($BE$3="４週",SUM(W88:AX88),IF($BE$3="暦月",SUM(W88:BA88),""))</f>
        <v>0</v>
      </c>
      <c r="BC88" s="813"/>
      <c r="BD88" s="814">
        <f>IF($BE$3="４週",BB88/4,IF($BE$3="暦月",(BB88/($BE$8/7)),""))</f>
        <v>0</v>
      </c>
      <c r="BE88" s="813"/>
      <c r="BF88" s="809"/>
      <c r="BG88" s="810"/>
      <c r="BH88" s="810"/>
      <c r="BI88" s="810"/>
      <c r="BJ88" s="811"/>
    </row>
    <row r="89" spans="2:62" ht="20.25" customHeight="1" x14ac:dyDescent="0.45">
      <c r="B89" s="795">
        <f>B87+1</f>
        <v>37</v>
      </c>
      <c r="C89" s="797"/>
      <c r="D89" s="798"/>
      <c r="E89" s="163"/>
      <c r="F89" s="164"/>
      <c r="G89" s="163"/>
      <c r="H89" s="164"/>
      <c r="I89" s="801"/>
      <c r="J89" s="802"/>
      <c r="K89" s="805"/>
      <c r="L89" s="806"/>
      <c r="M89" s="806"/>
      <c r="N89" s="798"/>
      <c r="O89" s="774"/>
      <c r="P89" s="775"/>
      <c r="Q89" s="775"/>
      <c r="R89" s="775"/>
      <c r="S89" s="776"/>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780"/>
      <c r="BC89" s="781"/>
      <c r="BD89" s="782"/>
      <c r="BE89" s="783"/>
      <c r="BF89" s="784"/>
      <c r="BG89" s="785"/>
      <c r="BH89" s="785"/>
      <c r="BI89" s="785"/>
      <c r="BJ89" s="786"/>
    </row>
    <row r="90" spans="2:62" ht="20.25" customHeight="1" x14ac:dyDescent="0.45">
      <c r="B90" s="815"/>
      <c r="C90" s="816"/>
      <c r="D90" s="817"/>
      <c r="E90" s="207"/>
      <c r="F90" s="208">
        <f>C89</f>
        <v>0</v>
      </c>
      <c r="G90" s="207"/>
      <c r="H90" s="208">
        <f>I89</f>
        <v>0</v>
      </c>
      <c r="I90" s="818"/>
      <c r="J90" s="819"/>
      <c r="K90" s="820"/>
      <c r="L90" s="821"/>
      <c r="M90" s="821"/>
      <c r="N90" s="817"/>
      <c r="O90" s="774"/>
      <c r="P90" s="775"/>
      <c r="Q90" s="775"/>
      <c r="R90" s="775"/>
      <c r="S90" s="776"/>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812">
        <f>IF($BE$3="４週",SUM(W90:AX90),IF($BE$3="暦月",SUM(W90:BA90),""))</f>
        <v>0</v>
      </c>
      <c r="BC90" s="813"/>
      <c r="BD90" s="814">
        <f>IF($BE$3="４週",BB90/4,IF($BE$3="暦月",(BB90/($BE$8/7)),""))</f>
        <v>0</v>
      </c>
      <c r="BE90" s="813"/>
      <c r="BF90" s="809"/>
      <c r="BG90" s="810"/>
      <c r="BH90" s="810"/>
      <c r="BI90" s="810"/>
      <c r="BJ90" s="811"/>
    </row>
    <row r="91" spans="2:62" ht="20.25" customHeight="1" x14ac:dyDescent="0.45">
      <c r="B91" s="795">
        <f>B89+1</f>
        <v>38</v>
      </c>
      <c r="C91" s="797"/>
      <c r="D91" s="798"/>
      <c r="E91" s="163"/>
      <c r="F91" s="164"/>
      <c r="G91" s="163"/>
      <c r="H91" s="164"/>
      <c r="I91" s="801"/>
      <c r="J91" s="802"/>
      <c r="K91" s="805"/>
      <c r="L91" s="806"/>
      <c r="M91" s="806"/>
      <c r="N91" s="798"/>
      <c r="O91" s="774"/>
      <c r="P91" s="775"/>
      <c r="Q91" s="775"/>
      <c r="R91" s="775"/>
      <c r="S91" s="776"/>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780"/>
      <c r="BC91" s="781"/>
      <c r="BD91" s="782"/>
      <c r="BE91" s="783"/>
      <c r="BF91" s="784"/>
      <c r="BG91" s="785"/>
      <c r="BH91" s="785"/>
      <c r="BI91" s="785"/>
      <c r="BJ91" s="786"/>
    </row>
    <row r="92" spans="2:62" ht="20.25" customHeight="1" x14ac:dyDescent="0.45">
      <c r="B92" s="815"/>
      <c r="C92" s="816"/>
      <c r="D92" s="817"/>
      <c r="E92" s="207"/>
      <c r="F92" s="208">
        <f>C91</f>
        <v>0</v>
      </c>
      <c r="G92" s="207"/>
      <c r="H92" s="208">
        <f>I91</f>
        <v>0</v>
      </c>
      <c r="I92" s="818"/>
      <c r="J92" s="819"/>
      <c r="K92" s="820"/>
      <c r="L92" s="821"/>
      <c r="M92" s="821"/>
      <c r="N92" s="817"/>
      <c r="O92" s="774"/>
      <c r="P92" s="775"/>
      <c r="Q92" s="775"/>
      <c r="R92" s="775"/>
      <c r="S92" s="776"/>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812">
        <f>IF($BE$3="４週",SUM(W92:AX92),IF($BE$3="暦月",SUM(W92:BA92),""))</f>
        <v>0</v>
      </c>
      <c r="BC92" s="813"/>
      <c r="BD92" s="814">
        <f>IF($BE$3="４週",BB92/4,IF($BE$3="暦月",(BB92/($BE$8/7)),""))</f>
        <v>0</v>
      </c>
      <c r="BE92" s="813"/>
      <c r="BF92" s="809"/>
      <c r="BG92" s="810"/>
      <c r="BH92" s="810"/>
      <c r="BI92" s="810"/>
      <c r="BJ92" s="811"/>
    </row>
    <row r="93" spans="2:62" ht="20.25" customHeight="1" x14ac:dyDescent="0.45">
      <c r="B93" s="795">
        <f>B91+1</f>
        <v>39</v>
      </c>
      <c r="C93" s="797"/>
      <c r="D93" s="798"/>
      <c r="E93" s="163"/>
      <c r="F93" s="164"/>
      <c r="G93" s="163"/>
      <c r="H93" s="164"/>
      <c r="I93" s="801"/>
      <c r="J93" s="802"/>
      <c r="K93" s="805"/>
      <c r="L93" s="806"/>
      <c r="M93" s="806"/>
      <c r="N93" s="798"/>
      <c r="O93" s="774"/>
      <c r="P93" s="775"/>
      <c r="Q93" s="775"/>
      <c r="R93" s="775"/>
      <c r="S93" s="776"/>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780"/>
      <c r="BC93" s="781"/>
      <c r="BD93" s="782"/>
      <c r="BE93" s="783"/>
      <c r="BF93" s="784"/>
      <c r="BG93" s="785"/>
      <c r="BH93" s="785"/>
      <c r="BI93" s="785"/>
      <c r="BJ93" s="786"/>
    </row>
    <row r="94" spans="2:62" ht="20.25" customHeight="1" x14ac:dyDescent="0.45">
      <c r="B94" s="815"/>
      <c r="C94" s="816"/>
      <c r="D94" s="817"/>
      <c r="E94" s="207"/>
      <c r="F94" s="208">
        <f>C93</f>
        <v>0</v>
      </c>
      <c r="G94" s="207"/>
      <c r="H94" s="208">
        <f>I93</f>
        <v>0</v>
      </c>
      <c r="I94" s="818"/>
      <c r="J94" s="819"/>
      <c r="K94" s="820"/>
      <c r="L94" s="821"/>
      <c r="M94" s="821"/>
      <c r="N94" s="817"/>
      <c r="O94" s="774"/>
      <c r="P94" s="775"/>
      <c r="Q94" s="775"/>
      <c r="R94" s="775"/>
      <c r="S94" s="776"/>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812">
        <f>IF($BE$3="４週",SUM(W94:AX94),IF($BE$3="暦月",SUM(W94:BA94),""))</f>
        <v>0</v>
      </c>
      <c r="BC94" s="813"/>
      <c r="BD94" s="814">
        <f>IF($BE$3="４週",BB94/4,IF($BE$3="暦月",(BB94/($BE$8/7)),""))</f>
        <v>0</v>
      </c>
      <c r="BE94" s="813"/>
      <c r="BF94" s="809"/>
      <c r="BG94" s="810"/>
      <c r="BH94" s="810"/>
      <c r="BI94" s="810"/>
      <c r="BJ94" s="811"/>
    </row>
    <row r="95" spans="2:62" ht="20.25" customHeight="1" x14ac:dyDescent="0.45">
      <c r="B95" s="795">
        <f>B93+1</f>
        <v>40</v>
      </c>
      <c r="C95" s="797"/>
      <c r="D95" s="798"/>
      <c r="E95" s="163"/>
      <c r="F95" s="164"/>
      <c r="G95" s="163"/>
      <c r="H95" s="164"/>
      <c r="I95" s="801"/>
      <c r="J95" s="802"/>
      <c r="K95" s="805"/>
      <c r="L95" s="806"/>
      <c r="M95" s="806"/>
      <c r="N95" s="798"/>
      <c r="O95" s="774"/>
      <c r="P95" s="775"/>
      <c r="Q95" s="775"/>
      <c r="R95" s="775"/>
      <c r="S95" s="776"/>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780"/>
      <c r="BC95" s="781"/>
      <c r="BD95" s="782"/>
      <c r="BE95" s="783"/>
      <c r="BF95" s="784"/>
      <c r="BG95" s="785"/>
      <c r="BH95" s="785"/>
      <c r="BI95" s="785"/>
      <c r="BJ95" s="786"/>
    </row>
    <row r="96" spans="2:62" ht="20.25" customHeight="1" x14ac:dyDescent="0.45">
      <c r="B96" s="815"/>
      <c r="C96" s="816"/>
      <c r="D96" s="817"/>
      <c r="E96" s="207"/>
      <c r="F96" s="208">
        <f>C95</f>
        <v>0</v>
      </c>
      <c r="G96" s="207"/>
      <c r="H96" s="208">
        <f>I95</f>
        <v>0</v>
      </c>
      <c r="I96" s="818"/>
      <c r="J96" s="819"/>
      <c r="K96" s="820"/>
      <c r="L96" s="821"/>
      <c r="M96" s="821"/>
      <c r="N96" s="817"/>
      <c r="O96" s="774"/>
      <c r="P96" s="775"/>
      <c r="Q96" s="775"/>
      <c r="R96" s="775"/>
      <c r="S96" s="776"/>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812">
        <f>IF($BE$3="４週",SUM(W96:AX96),IF($BE$3="暦月",SUM(W96:BA96),""))</f>
        <v>0</v>
      </c>
      <c r="BC96" s="813"/>
      <c r="BD96" s="814">
        <f>IF($BE$3="４週",BB96/4,IF($BE$3="暦月",(BB96/($BE$8/7)),""))</f>
        <v>0</v>
      </c>
      <c r="BE96" s="813"/>
      <c r="BF96" s="809"/>
      <c r="BG96" s="810"/>
      <c r="BH96" s="810"/>
      <c r="BI96" s="810"/>
      <c r="BJ96" s="811"/>
    </row>
    <row r="97" spans="2:62" ht="20.25" customHeight="1" x14ac:dyDescent="0.45">
      <c r="B97" s="795">
        <f>B95+1</f>
        <v>41</v>
      </c>
      <c r="C97" s="797"/>
      <c r="D97" s="798"/>
      <c r="E97" s="163"/>
      <c r="F97" s="164"/>
      <c r="G97" s="163"/>
      <c r="H97" s="164"/>
      <c r="I97" s="801"/>
      <c r="J97" s="802"/>
      <c r="K97" s="805"/>
      <c r="L97" s="806"/>
      <c r="M97" s="806"/>
      <c r="N97" s="798"/>
      <c r="O97" s="774"/>
      <c r="P97" s="775"/>
      <c r="Q97" s="775"/>
      <c r="R97" s="775"/>
      <c r="S97" s="776"/>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780"/>
      <c r="BC97" s="781"/>
      <c r="BD97" s="782"/>
      <c r="BE97" s="783"/>
      <c r="BF97" s="784"/>
      <c r="BG97" s="785"/>
      <c r="BH97" s="785"/>
      <c r="BI97" s="785"/>
      <c r="BJ97" s="786"/>
    </row>
    <row r="98" spans="2:62" ht="20.25" customHeight="1" x14ac:dyDescent="0.45">
      <c r="B98" s="815"/>
      <c r="C98" s="816"/>
      <c r="D98" s="817"/>
      <c r="E98" s="207"/>
      <c r="F98" s="208">
        <f>C97</f>
        <v>0</v>
      </c>
      <c r="G98" s="207"/>
      <c r="H98" s="208">
        <f>I97</f>
        <v>0</v>
      </c>
      <c r="I98" s="818"/>
      <c r="J98" s="819"/>
      <c r="K98" s="820"/>
      <c r="L98" s="821"/>
      <c r="M98" s="821"/>
      <c r="N98" s="817"/>
      <c r="O98" s="774"/>
      <c r="P98" s="775"/>
      <c r="Q98" s="775"/>
      <c r="R98" s="775"/>
      <c r="S98" s="776"/>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812">
        <f>IF($BE$3="４週",SUM(W98:AX98),IF($BE$3="暦月",SUM(W98:BA98),""))</f>
        <v>0</v>
      </c>
      <c r="BC98" s="813"/>
      <c r="BD98" s="814">
        <f>IF($BE$3="４週",BB98/4,IF($BE$3="暦月",(BB98/($BE$8/7)),""))</f>
        <v>0</v>
      </c>
      <c r="BE98" s="813"/>
      <c r="BF98" s="809"/>
      <c r="BG98" s="810"/>
      <c r="BH98" s="810"/>
      <c r="BI98" s="810"/>
      <c r="BJ98" s="811"/>
    </row>
    <row r="99" spans="2:62" ht="20.25" customHeight="1" x14ac:dyDescent="0.45">
      <c r="B99" s="795">
        <f>B97+1</f>
        <v>42</v>
      </c>
      <c r="C99" s="797"/>
      <c r="D99" s="798"/>
      <c r="E99" s="163"/>
      <c r="F99" s="164"/>
      <c r="G99" s="163"/>
      <c r="H99" s="164"/>
      <c r="I99" s="801"/>
      <c r="J99" s="802"/>
      <c r="K99" s="805"/>
      <c r="L99" s="806"/>
      <c r="M99" s="806"/>
      <c r="N99" s="798"/>
      <c r="O99" s="774"/>
      <c r="P99" s="775"/>
      <c r="Q99" s="775"/>
      <c r="R99" s="775"/>
      <c r="S99" s="776"/>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780"/>
      <c r="BC99" s="781"/>
      <c r="BD99" s="782"/>
      <c r="BE99" s="783"/>
      <c r="BF99" s="784"/>
      <c r="BG99" s="785"/>
      <c r="BH99" s="785"/>
      <c r="BI99" s="785"/>
      <c r="BJ99" s="786"/>
    </row>
    <row r="100" spans="2:62" ht="20.25" customHeight="1" x14ac:dyDescent="0.45">
      <c r="B100" s="815"/>
      <c r="C100" s="816"/>
      <c r="D100" s="817"/>
      <c r="E100" s="207"/>
      <c r="F100" s="208">
        <f>C99</f>
        <v>0</v>
      </c>
      <c r="G100" s="207"/>
      <c r="H100" s="208">
        <f>I99</f>
        <v>0</v>
      </c>
      <c r="I100" s="818"/>
      <c r="J100" s="819"/>
      <c r="K100" s="820"/>
      <c r="L100" s="821"/>
      <c r="M100" s="821"/>
      <c r="N100" s="817"/>
      <c r="O100" s="774"/>
      <c r="P100" s="775"/>
      <c r="Q100" s="775"/>
      <c r="R100" s="775"/>
      <c r="S100" s="776"/>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812">
        <f>IF($BE$3="４週",SUM(W100:AX100),IF($BE$3="暦月",SUM(W100:BA100),""))</f>
        <v>0</v>
      </c>
      <c r="BC100" s="813"/>
      <c r="BD100" s="814">
        <f>IF($BE$3="４週",BB100/4,IF($BE$3="暦月",(BB100/($BE$8/7)),""))</f>
        <v>0</v>
      </c>
      <c r="BE100" s="813"/>
      <c r="BF100" s="809"/>
      <c r="BG100" s="810"/>
      <c r="BH100" s="810"/>
      <c r="BI100" s="810"/>
      <c r="BJ100" s="811"/>
    </row>
    <row r="101" spans="2:62" ht="20.25" customHeight="1" x14ac:dyDescent="0.45">
      <c r="B101" s="795">
        <f>B99+1</f>
        <v>43</v>
      </c>
      <c r="C101" s="797"/>
      <c r="D101" s="798"/>
      <c r="E101" s="163"/>
      <c r="F101" s="164"/>
      <c r="G101" s="163"/>
      <c r="H101" s="164"/>
      <c r="I101" s="801"/>
      <c r="J101" s="802"/>
      <c r="K101" s="805"/>
      <c r="L101" s="806"/>
      <c r="M101" s="806"/>
      <c r="N101" s="798"/>
      <c r="O101" s="774"/>
      <c r="P101" s="775"/>
      <c r="Q101" s="775"/>
      <c r="R101" s="775"/>
      <c r="S101" s="776"/>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780"/>
      <c r="BC101" s="781"/>
      <c r="BD101" s="782"/>
      <c r="BE101" s="783"/>
      <c r="BF101" s="784"/>
      <c r="BG101" s="785"/>
      <c r="BH101" s="785"/>
      <c r="BI101" s="785"/>
      <c r="BJ101" s="786"/>
    </row>
    <row r="102" spans="2:62" ht="20.25" customHeight="1" x14ac:dyDescent="0.45">
      <c r="B102" s="815"/>
      <c r="C102" s="816"/>
      <c r="D102" s="817"/>
      <c r="E102" s="207"/>
      <c r="F102" s="208">
        <f>C101</f>
        <v>0</v>
      </c>
      <c r="G102" s="207"/>
      <c r="H102" s="208">
        <f>I101</f>
        <v>0</v>
      </c>
      <c r="I102" s="818"/>
      <c r="J102" s="819"/>
      <c r="K102" s="820"/>
      <c r="L102" s="821"/>
      <c r="M102" s="821"/>
      <c r="N102" s="817"/>
      <c r="O102" s="774"/>
      <c r="P102" s="775"/>
      <c r="Q102" s="775"/>
      <c r="R102" s="775"/>
      <c r="S102" s="776"/>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812">
        <f>IF($BE$3="４週",SUM(W102:AX102),IF($BE$3="暦月",SUM(W102:BA102),""))</f>
        <v>0</v>
      </c>
      <c r="BC102" s="813"/>
      <c r="BD102" s="814">
        <f>IF($BE$3="４週",BB102/4,IF($BE$3="暦月",(BB102/($BE$8/7)),""))</f>
        <v>0</v>
      </c>
      <c r="BE102" s="813"/>
      <c r="BF102" s="809"/>
      <c r="BG102" s="810"/>
      <c r="BH102" s="810"/>
      <c r="BI102" s="810"/>
      <c r="BJ102" s="811"/>
    </row>
    <row r="103" spans="2:62" ht="20.25" customHeight="1" x14ac:dyDescent="0.45">
      <c r="B103" s="795">
        <f>B101+1</f>
        <v>44</v>
      </c>
      <c r="C103" s="797"/>
      <c r="D103" s="798"/>
      <c r="E103" s="163"/>
      <c r="F103" s="164"/>
      <c r="G103" s="163"/>
      <c r="H103" s="164"/>
      <c r="I103" s="801"/>
      <c r="J103" s="802"/>
      <c r="K103" s="805"/>
      <c r="L103" s="806"/>
      <c r="M103" s="806"/>
      <c r="N103" s="798"/>
      <c r="O103" s="774"/>
      <c r="P103" s="775"/>
      <c r="Q103" s="775"/>
      <c r="R103" s="775"/>
      <c r="S103" s="776"/>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780"/>
      <c r="BC103" s="781"/>
      <c r="BD103" s="782"/>
      <c r="BE103" s="783"/>
      <c r="BF103" s="784"/>
      <c r="BG103" s="785"/>
      <c r="BH103" s="785"/>
      <c r="BI103" s="785"/>
      <c r="BJ103" s="786"/>
    </row>
    <row r="104" spans="2:62" ht="20.25" customHeight="1" x14ac:dyDescent="0.45">
      <c r="B104" s="815"/>
      <c r="C104" s="816"/>
      <c r="D104" s="817"/>
      <c r="E104" s="207"/>
      <c r="F104" s="208">
        <f>C103</f>
        <v>0</v>
      </c>
      <c r="G104" s="207"/>
      <c r="H104" s="208">
        <f>I103</f>
        <v>0</v>
      </c>
      <c r="I104" s="818"/>
      <c r="J104" s="819"/>
      <c r="K104" s="820"/>
      <c r="L104" s="821"/>
      <c r="M104" s="821"/>
      <c r="N104" s="817"/>
      <c r="O104" s="774"/>
      <c r="P104" s="775"/>
      <c r="Q104" s="775"/>
      <c r="R104" s="775"/>
      <c r="S104" s="776"/>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812">
        <f>IF($BE$3="４週",SUM(W104:AX104),IF($BE$3="暦月",SUM(W104:BA104),""))</f>
        <v>0</v>
      </c>
      <c r="BC104" s="813"/>
      <c r="BD104" s="814">
        <f>IF($BE$3="４週",BB104/4,IF($BE$3="暦月",(BB104/($BE$8/7)),""))</f>
        <v>0</v>
      </c>
      <c r="BE104" s="813"/>
      <c r="BF104" s="809"/>
      <c r="BG104" s="810"/>
      <c r="BH104" s="810"/>
      <c r="BI104" s="810"/>
      <c r="BJ104" s="811"/>
    </row>
    <row r="105" spans="2:62" ht="20.25" customHeight="1" x14ac:dyDescent="0.45">
      <c r="B105" s="795">
        <f>B103+1</f>
        <v>45</v>
      </c>
      <c r="C105" s="797"/>
      <c r="D105" s="798"/>
      <c r="E105" s="163"/>
      <c r="F105" s="164"/>
      <c r="G105" s="163"/>
      <c r="H105" s="164"/>
      <c r="I105" s="801"/>
      <c r="J105" s="802"/>
      <c r="K105" s="805"/>
      <c r="L105" s="806"/>
      <c r="M105" s="806"/>
      <c r="N105" s="798"/>
      <c r="O105" s="774"/>
      <c r="P105" s="775"/>
      <c r="Q105" s="775"/>
      <c r="R105" s="775"/>
      <c r="S105" s="776"/>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780"/>
      <c r="BC105" s="781"/>
      <c r="BD105" s="782"/>
      <c r="BE105" s="783"/>
      <c r="BF105" s="784"/>
      <c r="BG105" s="785"/>
      <c r="BH105" s="785"/>
      <c r="BI105" s="785"/>
      <c r="BJ105" s="786"/>
    </row>
    <row r="106" spans="2:62" ht="20.25" customHeight="1" x14ac:dyDescent="0.45">
      <c r="B106" s="815"/>
      <c r="C106" s="816"/>
      <c r="D106" s="817"/>
      <c r="E106" s="207"/>
      <c r="F106" s="208">
        <f>C105</f>
        <v>0</v>
      </c>
      <c r="G106" s="207"/>
      <c r="H106" s="208">
        <f>I105</f>
        <v>0</v>
      </c>
      <c r="I106" s="818"/>
      <c r="J106" s="819"/>
      <c r="K106" s="820"/>
      <c r="L106" s="821"/>
      <c r="M106" s="821"/>
      <c r="N106" s="817"/>
      <c r="O106" s="774"/>
      <c r="P106" s="775"/>
      <c r="Q106" s="775"/>
      <c r="R106" s="775"/>
      <c r="S106" s="776"/>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812">
        <f>IF($BE$3="４週",SUM(W106:AX106),IF($BE$3="暦月",SUM(W106:BA106),""))</f>
        <v>0</v>
      </c>
      <c r="BC106" s="813"/>
      <c r="BD106" s="814">
        <f>IF($BE$3="４週",BB106/4,IF($BE$3="暦月",(BB106/($BE$8/7)),""))</f>
        <v>0</v>
      </c>
      <c r="BE106" s="813"/>
      <c r="BF106" s="809"/>
      <c r="BG106" s="810"/>
      <c r="BH106" s="810"/>
      <c r="BI106" s="810"/>
      <c r="BJ106" s="811"/>
    </row>
    <row r="107" spans="2:62" ht="20.25" customHeight="1" x14ac:dyDescent="0.45">
      <c r="B107" s="795">
        <f>B105+1</f>
        <v>46</v>
      </c>
      <c r="C107" s="797"/>
      <c r="D107" s="798"/>
      <c r="E107" s="163"/>
      <c r="F107" s="164"/>
      <c r="G107" s="163"/>
      <c r="H107" s="164"/>
      <c r="I107" s="801"/>
      <c r="J107" s="802"/>
      <c r="K107" s="805"/>
      <c r="L107" s="806"/>
      <c r="M107" s="806"/>
      <c r="N107" s="798"/>
      <c r="O107" s="774"/>
      <c r="P107" s="775"/>
      <c r="Q107" s="775"/>
      <c r="R107" s="775"/>
      <c r="S107" s="776"/>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780"/>
      <c r="BC107" s="781"/>
      <c r="BD107" s="782"/>
      <c r="BE107" s="783"/>
      <c r="BF107" s="784"/>
      <c r="BG107" s="785"/>
      <c r="BH107" s="785"/>
      <c r="BI107" s="785"/>
      <c r="BJ107" s="786"/>
    </row>
    <row r="108" spans="2:62" ht="20.25" customHeight="1" x14ac:dyDescent="0.45">
      <c r="B108" s="815"/>
      <c r="C108" s="816"/>
      <c r="D108" s="817"/>
      <c r="E108" s="207"/>
      <c r="F108" s="208">
        <f>C107</f>
        <v>0</v>
      </c>
      <c r="G108" s="207"/>
      <c r="H108" s="208">
        <f>I107</f>
        <v>0</v>
      </c>
      <c r="I108" s="818"/>
      <c r="J108" s="819"/>
      <c r="K108" s="820"/>
      <c r="L108" s="821"/>
      <c r="M108" s="821"/>
      <c r="N108" s="817"/>
      <c r="O108" s="774"/>
      <c r="P108" s="775"/>
      <c r="Q108" s="775"/>
      <c r="R108" s="775"/>
      <c r="S108" s="776"/>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812">
        <f>IF($BE$3="４週",SUM(W108:AX108),IF($BE$3="暦月",SUM(W108:BA108),""))</f>
        <v>0</v>
      </c>
      <c r="BC108" s="813"/>
      <c r="BD108" s="814">
        <f>IF($BE$3="４週",BB108/4,IF($BE$3="暦月",(BB108/($BE$8/7)),""))</f>
        <v>0</v>
      </c>
      <c r="BE108" s="813"/>
      <c r="BF108" s="809"/>
      <c r="BG108" s="810"/>
      <c r="BH108" s="810"/>
      <c r="BI108" s="810"/>
      <c r="BJ108" s="811"/>
    </row>
    <row r="109" spans="2:62" ht="20.25" customHeight="1" x14ac:dyDescent="0.45">
      <c r="B109" s="795">
        <f>B107+1</f>
        <v>47</v>
      </c>
      <c r="C109" s="797"/>
      <c r="D109" s="798"/>
      <c r="E109" s="163"/>
      <c r="F109" s="164"/>
      <c r="G109" s="163"/>
      <c r="H109" s="164"/>
      <c r="I109" s="801"/>
      <c r="J109" s="802"/>
      <c r="K109" s="805"/>
      <c r="L109" s="806"/>
      <c r="M109" s="806"/>
      <c r="N109" s="798"/>
      <c r="O109" s="774"/>
      <c r="P109" s="775"/>
      <c r="Q109" s="775"/>
      <c r="R109" s="775"/>
      <c r="S109" s="776"/>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780"/>
      <c r="BC109" s="781"/>
      <c r="BD109" s="782"/>
      <c r="BE109" s="783"/>
      <c r="BF109" s="784"/>
      <c r="BG109" s="785"/>
      <c r="BH109" s="785"/>
      <c r="BI109" s="785"/>
      <c r="BJ109" s="786"/>
    </row>
    <row r="110" spans="2:62" ht="20.25" customHeight="1" x14ac:dyDescent="0.45">
      <c r="B110" s="815"/>
      <c r="C110" s="816"/>
      <c r="D110" s="817"/>
      <c r="E110" s="207"/>
      <c r="F110" s="208">
        <f>C109</f>
        <v>0</v>
      </c>
      <c r="G110" s="207"/>
      <c r="H110" s="208">
        <f>I109</f>
        <v>0</v>
      </c>
      <c r="I110" s="818"/>
      <c r="J110" s="819"/>
      <c r="K110" s="820"/>
      <c r="L110" s="821"/>
      <c r="M110" s="821"/>
      <c r="N110" s="817"/>
      <c r="O110" s="774"/>
      <c r="P110" s="775"/>
      <c r="Q110" s="775"/>
      <c r="R110" s="775"/>
      <c r="S110" s="776"/>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812">
        <f>IF($BE$3="４週",SUM(W110:AX110),IF($BE$3="暦月",SUM(W110:BA110),""))</f>
        <v>0</v>
      </c>
      <c r="BC110" s="813"/>
      <c r="BD110" s="814">
        <f>IF($BE$3="４週",BB110/4,IF($BE$3="暦月",(BB110/($BE$8/7)),""))</f>
        <v>0</v>
      </c>
      <c r="BE110" s="813"/>
      <c r="BF110" s="809"/>
      <c r="BG110" s="810"/>
      <c r="BH110" s="810"/>
      <c r="BI110" s="810"/>
      <c r="BJ110" s="811"/>
    </row>
    <row r="111" spans="2:62" ht="20.25" customHeight="1" x14ac:dyDescent="0.45">
      <c r="B111" s="795">
        <f>B109+1</f>
        <v>48</v>
      </c>
      <c r="C111" s="797"/>
      <c r="D111" s="798"/>
      <c r="E111" s="163"/>
      <c r="F111" s="164"/>
      <c r="G111" s="163"/>
      <c r="H111" s="164"/>
      <c r="I111" s="801"/>
      <c r="J111" s="802"/>
      <c r="K111" s="805"/>
      <c r="L111" s="806"/>
      <c r="M111" s="806"/>
      <c r="N111" s="798"/>
      <c r="O111" s="774"/>
      <c r="P111" s="775"/>
      <c r="Q111" s="775"/>
      <c r="R111" s="775"/>
      <c r="S111" s="776"/>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780"/>
      <c r="BC111" s="781"/>
      <c r="BD111" s="782"/>
      <c r="BE111" s="783"/>
      <c r="BF111" s="784"/>
      <c r="BG111" s="785"/>
      <c r="BH111" s="785"/>
      <c r="BI111" s="785"/>
      <c r="BJ111" s="786"/>
    </row>
    <row r="112" spans="2:62" ht="20.25" customHeight="1" x14ac:dyDescent="0.45">
      <c r="B112" s="815"/>
      <c r="C112" s="816"/>
      <c r="D112" s="817"/>
      <c r="E112" s="207"/>
      <c r="F112" s="208">
        <f>C111</f>
        <v>0</v>
      </c>
      <c r="G112" s="207"/>
      <c r="H112" s="208">
        <f>I111</f>
        <v>0</v>
      </c>
      <c r="I112" s="818"/>
      <c r="J112" s="819"/>
      <c r="K112" s="820"/>
      <c r="L112" s="821"/>
      <c r="M112" s="821"/>
      <c r="N112" s="817"/>
      <c r="O112" s="774"/>
      <c r="P112" s="775"/>
      <c r="Q112" s="775"/>
      <c r="R112" s="775"/>
      <c r="S112" s="776"/>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812">
        <f>IF($BE$3="４週",SUM(W112:AX112),IF($BE$3="暦月",SUM(W112:BA112),""))</f>
        <v>0</v>
      </c>
      <c r="BC112" s="813"/>
      <c r="BD112" s="814">
        <f>IF($BE$3="４週",BB112/4,IF($BE$3="暦月",(BB112/($BE$8/7)),""))</f>
        <v>0</v>
      </c>
      <c r="BE112" s="813"/>
      <c r="BF112" s="809"/>
      <c r="BG112" s="810"/>
      <c r="BH112" s="810"/>
      <c r="BI112" s="810"/>
      <c r="BJ112" s="811"/>
    </row>
    <row r="113" spans="2:62" ht="20.25" customHeight="1" x14ac:dyDescent="0.45">
      <c r="B113" s="795">
        <f>B111+1</f>
        <v>49</v>
      </c>
      <c r="C113" s="797"/>
      <c r="D113" s="798"/>
      <c r="E113" s="163"/>
      <c r="F113" s="164"/>
      <c r="G113" s="163"/>
      <c r="H113" s="164"/>
      <c r="I113" s="801"/>
      <c r="J113" s="802"/>
      <c r="K113" s="805"/>
      <c r="L113" s="806"/>
      <c r="M113" s="806"/>
      <c r="N113" s="798"/>
      <c r="O113" s="774"/>
      <c r="P113" s="775"/>
      <c r="Q113" s="775"/>
      <c r="R113" s="775"/>
      <c r="S113" s="776"/>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780"/>
      <c r="BC113" s="781"/>
      <c r="BD113" s="782"/>
      <c r="BE113" s="783"/>
      <c r="BF113" s="784"/>
      <c r="BG113" s="785"/>
      <c r="BH113" s="785"/>
      <c r="BI113" s="785"/>
      <c r="BJ113" s="786"/>
    </row>
    <row r="114" spans="2:62" ht="20.25" customHeight="1" x14ac:dyDescent="0.45">
      <c r="B114" s="815"/>
      <c r="C114" s="816"/>
      <c r="D114" s="817"/>
      <c r="E114" s="207"/>
      <c r="F114" s="208">
        <f>C113</f>
        <v>0</v>
      </c>
      <c r="G114" s="207"/>
      <c r="H114" s="208">
        <f>I113</f>
        <v>0</v>
      </c>
      <c r="I114" s="818"/>
      <c r="J114" s="819"/>
      <c r="K114" s="820"/>
      <c r="L114" s="821"/>
      <c r="M114" s="821"/>
      <c r="N114" s="817"/>
      <c r="O114" s="774"/>
      <c r="P114" s="775"/>
      <c r="Q114" s="775"/>
      <c r="R114" s="775"/>
      <c r="S114" s="776"/>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812">
        <f>IF($BE$3="４週",SUM(W114:AX114),IF($BE$3="暦月",SUM(W114:BA114),""))</f>
        <v>0</v>
      </c>
      <c r="BC114" s="813"/>
      <c r="BD114" s="814">
        <f>IF($BE$3="４週",BB114/4,IF($BE$3="暦月",(BB114/($BE$8/7)),""))</f>
        <v>0</v>
      </c>
      <c r="BE114" s="813"/>
      <c r="BF114" s="809"/>
      <c r="BG114" s="810"/>
      <c r="BH114" s="810"/>
      <c r="BI114" s="810"/>
      <c r="BJ114" s="811"/>
    </row>
    <row r="115" spans="2:62" ht="20.25" customHeight="1" x14ac:dyDescent="0.45">
      <c r="B115" s="795">
        <f>B113+1</f>
        <v>50</v>
      </c>
      <c r="C115" s="797"/>
      <c r="D115" s="798"/>
      <c r="E115" s="163"/>
      <c r="F115" s="164"/>
      <c r="G115" s="163"/>
      <c r="H115" s="164"/>
      <c r="I115" s="801"/>
      <c r="J115" s="802"/>
      <c r="K115" s="805"/>
      <c r="L115" s="806"/>
      <c r="M115" s="806"/>
      <c r="N115" s="798"/>
      <c r="O115" s="774"/>
      <c r="P115" s="775"/>
      <c r="Q115" s="775"/>
      <c r="R115" s="775"/>
      <c r="S115" s="776"/>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780"/>
      <c r="BC115" s="781"/>
      <c r="BD115" s="782"/>
      <c r="BE115" s="783"/>
      <c r="BF115" s="784"/>
      <c r="BG115" s="785"/>
      <c r="BH115" s="785"/>
      <c r="BI115" s="785"/>
      <c r="BJ115" s="786"/>
    </row>
    <row r="116" spans="2:62" ht="20.25" customHeight="1" x14ac:dyDescent="0.45">
      <c r="B116" s="815"/>
      <c r="C116" s="816"/>
      <c r="D116" s="817"/>
      <c r="E116" s="207"/>
      <c r="F116" s="208">
        <f>C115</f>
        <v>0</v>
      </c>
      <c r="G116" s="207"/>
      <c r="H116" s="208">
        <f>I115</f>
        <v>0</v>
      </c>
      <c r="I116" s="818"/>
      <c r="J116" s="819"/>
      <c r="K116" s="820"/>
      <c r="L116" s="821"/>
      <c r="M116" s="821"/>
      <c r="N116" s="817"/>
      <c r="O116" s="774"/>
      <c r="P116" s="775"/>
      <c r="Q116" s="775"/>
      <c r="R116" s="775"/>
      <c r="S116" s="776"/>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812">
        <f>IF($BE$3="４週",SUM(W116:AX116),IF($BE$3="暦月",SUM(W116:BA116),""))</f>
        <v>0</v>
      </c>
      <c r="BC116" s="813"/>
      <c r="BD116" s="814">
        <f>IF($BE$3="４週",BB116/4,IF($BE$3="暦月",(BB116/($BE$8/7)),""))</f>
        <v>0</v>
      </c>
      <c r="BE116" s="813"/>
      <c r="BF116" s="809"/>
      <c r="BG116" s="810"/>
      <c r="BH116" s="810"/>
      <c r="BI116" s="810"/>
      <c r="BJ116" s="811"/>
    </row>
    <row r="117" spans="2:62" ht="20.25" customHeight="1" x14ac:dyDescent="0.45">
      <c r="B117" s="795">
        <f>B115+1</f>
        <v>51</v>
      </c>
      <c r="C117" s="797"/>
      <c r="D117" s="798"/>
      <c r="E117" s="163"/>
      <c r="F117" s="164"/>
      <c r="G117" s="163"/>
      <c r="H117" s="164"/>
      <c r="I117" s="801"/>
      <c r="J117" s="802"/>
      <c r="K117" s="805"/>
      <c r="L117" s="806"/>
      <c r="M117" s="806"/>
      <c r="N117" s="798"/>
      <c r="O117" s="774"/>
      <c r="P117" s="775"/>
      <c r="Q117" s="775"/>
      <c r="R117" s="775"/>
      <c r="S117" s="776"/>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780"/>
      <c r="BC117" s="781"/>
      <c r="BD117" s="782"/>
      <c r="BE117" s="783"/>
      <c r="BF117" s="784"/>
      <c r="BG117" s="785"/>
      <c r="BH117" s="785"/>
      <c r="BI117" s="785"/>
      <c r="BJ117" s="786"/>
    </row>
    <row r="118" spans="2:62" ht="20.25" customHeight="1" x14ac:dyDescent="0.45">
      <c r="B118" s="815"/>
      <c r="C118" s="816"/>
      <c r="D118" s="817"/>
      <c r="E118" s="207"/>
      <c r="F118" s="208">
        <f>C117</f>
        <v>0</v>
      </c>
      <c r="G118" s="207"/>
      <c r="H118" s="208">
        <f>I117</f>
        <v>0</v>
      </c>
      <c r="I118" s="818"/>
      <c r="J118" s="819"/>
      <c r="K118" s="820"/>
      <c r="L118" s="821"/>
      <c r="M118" s="821"/>
      <c r="N118" s="817"/>
      <c r="O118" s="774"/>
      <c r="P118" s="775"/>
      <c r="Q118" s="775"/>
      <c r="R118" s="775"/>
      <c r="S118" s="776"/>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812">
        <f>IF($BE$3="４週",SUM(W118:AX118),IF($BE$3="暦月",SUM(W118:BA118),""))</f>
        <v>0</v>
      </c>
      <c r="BC118" s="813"/>
      <c r="BD118" s="814">
        <f>IF($BE$3="４週",BB118/4,IF($BE$3="暦月",(BB118/($BE$8/7)),""))</f>
        <v>0</v>
      </c>
      <c r="BE118" s="813"/>
      <c r="BF118" s="809"/>
      <c r="BG118" s="810"/>
      <c r="BH118" s="810"/>
      <c r="BI118" s="810"/>
      <c r="BJ118" s="811"/>
    </row>
    <row r="119" spans="2:62" ht="20.25" customHeight="1" x14ac:dyDescent="0.45">
      <c r="B119" s="795">
        <f>B117+1</f>
        <v>52</v>
      </c>
      <c r="C119" s="797"/>
      <c r="D119" s="798"/>
      <c r="E119" s="163"/>
      <c r="F119" s="164"/>
      <c r="G119" s="163"/>
      <c r="H119" s="164"/>
      <c r="I119" s="801"/>
      <c r="J119" s="802"/>
      <c r="K119" s="805"/>
      <c r="L119" s="806"/>
      <c r="M119" s="806"/>
      <c r="N119" s="798"/>
      <c r="O119" s="774"/>
      <c r="P119" s="775"/>
      <c r="Q119" s="775"/>
      <c r="R119" s="775"/>
      <c r="S119" s="776"/>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780"/>
      <c r="BC119" s="781"/>
      <c r="BD119" s="782"/>
      <c r="BE119" s="783"/>
      <c r="BF119" s="784"/>
      <c r="BG119" s="785"/>
      <c r="BH119" s="785"/>
      <c r="BI119" s="785"/>
      <c r="BJ119" s="786"/>
    </row>
    <row r="120" spans="2:62" ht="20.25" customHeight="1" x14ac:dyDescent="0.45">
      <c r="B120" s="815"/>
      <c r="C120" s="816"/>
      <c r="D120" s="817"/>
      <c r="E120" s="207"/>
      <c r="F120" s="208">
        <f>C119</f>
        <v>0</v>
      </c>
      <c r="G120" s="207"/>
      <c r="H120" s="208">
        <f>I119</f>
        <v>0</v>
      </c>
      <c r="I120" s="818"/>
      <c r="J120" s="819"/>
      <c r="K120" s="820"/>
      <c r="L120" s="821"/>
      <c r="M120" s="821"/>
      <c r="N120" s="817"/>
      <c r="O120" s="774"/>
      <c r="P120" s="775"/>
      <c r="Q120" s="775"/>
      <c r="R120" s="775"/>
      <c r="S120" s="776"/>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812">
        <f>IF($BE$3="４週",SUM(W120:AX120),IF($BE$3="暦月",SUM(W120:BA120),""))</f>
        <v>0</v>
      </c>
      <c r="BC120" s="813"/>
      <c r="BD120" s="814">
        <f>IF($BE$3="４週",BB120/4,IF($BE$3="暦月",(BB120/($BE$8/7)),""))</f>
        <v>0</v>
      </c>
      <c r="BE120" s="813"/>
      <c r="BF120" s="809"/>
      <c r="BG120" s="810"/>
      <c r="BH120" s="810"/>
      <c r="BI120" s="810"/>
      <c r="BJ120" s="811"/>
    </row>
    <row r="121" spans="2:62" ht="20.25" customHeight="1" x14ac:dyDescent="0.45">
      <c r="B121" s="795">
        <f>B119+1</f>
        <v>53</v>
      </c>
      <c r="C121" s="797"/>
      <c r="D121" s="798"/>
      <c r="E121" s="163"/>
      <c r="F121" s="164"/>
      <c r="G121" s="163"/>
      <c r="H121" s="164"/>
      <c r="I121" s="801"/>
      <c r="J121" s="802"/>
      <c r="K121" s="805"/>
      <c r="L121" s="806"/>
      <c r="M121" s="806"/>
      <c r="N121" s="798"/>
      <c r="O121" s="774"/>
      <c r="P121" s="775"/>
      <c r="Q121" s="775"/>
      <c r="R121" s="775"/>
      <c r="S121" s="776"/>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780"/>
      <c r="BC121" s="781"/>
      <c r="BD121" s="782"/>
      <c r="BE121" s="783"/>
      <c r="BF121" s="784"/>
      <c r="BG121" s="785"/>
      <c r="BH121" s="785"/>
      <c r="BI121" s="785"/>
      <c r="BJ121" s="786"/>
    </row>
    <row r="122" spans="2:62" ht="20.25" customHeight="1" x14ac:dyDescent="0.45">
      <c r="B122" s="815"/>
      <c r="C122" s="816"/>
      <c r="D122" s="817"/>
      <c r="E122" s="207"/>
      <c r="F122" s="208">
        <f>C121</f>
        <v>0</v>
      </c>
      <c r="G122" s="207"/>
      <c r="H122" s="208">
        <f>I121</f>
        <v>0</v>
      </c>
      <c r="I122" s="818"/>
      <c r="J122" s="819"/>
      <c r="K122" s="820"/>
      <c r="L122" s="821"/>
      <c r="M122" s="821"/>
      <c r="N122" s="817"/>
      <c r="O122" s="774"/>
      <c r="P122" s="775"/>
      <c r="Q122" s="775"/>
      <c r="R122" s="775"/>
      <c r="S122" s="776"/>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812">
        <f>IF($BE$3="４週",SUM(W122:AX122),IF($BE$3="暦月",SUM(W122:BA122),""))</f>
        <v>0</v>
      </c>
      <c r="BC122" s="813"/>
      <c r="BD122" s="814">
        <f>IF($BE$3="４週",BB122/4,IF($BE$3="暦月",(BB122/($BE$8/7)),""))</f>
        <v>0</v>
      </c>
      <c r="BE122" s="813"/>
      <c r="BF122" s="809"/>
      <c r="BG122" s="810"/>
      <c r="BH122" s="810"/>
      <c r="BI122" s="810"/>
      <c r="BJ122" s="811"/>
    </row>
    <row r="123" spans="2:62" ht="20.25" customHeight="1" x14ac:dyDescent="0.45">
      <c r="B123" s="795">
        <f>B121+1</f>
        <v>54</v>
      </c>
      <c r="C123" s="797"/>
      <c r="D123" s="798"/>
      <c r="E123" s="163"/>
      <c r="F123" s="164"/>
      <c r="G123" s="163"/>
      <c r="H123" s="164"/>
      <c r="I123" s="801"/>
      <c r="J123" s="802"/>
      <c r="K123" s="805"/>
      <c r="L123" s="806"/>
      <c r="M123" s="806"/>
      <c r="N123" s="798"/>
      <c r="O123" s="774"/>
      <c r="P123" s="775"/>
      <c r="Q123" s="775"/>
      <c r="R123" s="775"/>
      <c r="S123" s="776"/>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780"/>
      <c r="BC123" s="781"/>
      <c r="BD123" s="782"/>
      <c r="BE123" s="783"/>
      <c r="BF123" s="784"/>
      <c r="BG123" s="785"/>
      <c r="BH123" s="785"/>
      <c r="BI123" s="785"/>
      <c r="BJ123" s="786"/>
    </row>
    <row r="124" spans="2:62" ht="20.25" customHeight="1" x14ac:dyDescent="0.45">
      <c r="B124" s="815"/>
      <c r="C124" s="816"/>
      <c r="D124" s="817"/>
      <c r="E124" s="207"/>
      <c r="F124" s="208">
        <f>C123</f>
        <v>0</v>
      </c>
      <c r="G124" s="207"/>
      <c r="H124" s="208">
        <f>I123</f>
        <v>0</v>
      </c>
      <c r="I124" s="818"/>
      <c r="J124" s="819"/>
      <c r="K124" s="820"/>
      <c r="L124" s="821"/>
      <c r="M124" s="821"/>
      <c r="N124" s="817"/>
      <c r="O124" s="774"/>
      <c r="P124" s="775"/>
      <c r="Q124" s="775"/>
      <c r="R124" s="775"/>
      <c r="S124" s="776"/>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812">
        <f>IF($BE$3="４週",SUM(W124:AX124),IF($BE$3="暦月",SUM(W124:BA124),""))</f>
        <v>0</v>
      </c>
      <c r="BC124" s="813"/>
      <c r="BD124" s="814">
        <f>IF($BE$3="４週",BB124/4,IF($BE$3="暦月",(BB124/($BE$8/7)),""))</f>
        <v>0</v>
      </c>
      <c r="BE124" s="813"/>
      <c r="BF124" s="809"/>
      <c r="BG124" s="810"/>
      <c r="BH124" s="810"/>
      <c r="BI124" s="810"/>
      <c r="BJ124" s="811"/>
    </row>
    <row r="125" spans="2:62" ht="20.25" customHeight="1" x14ac:dyDescent="0.45">
      <c r="B125" s="795">
        <f>B123+1</f>
        <v>55</v>
      </c>
      <c r="C125" s="797"/>
      <c r="D125" s="798"/>
      <c r="E125" s="163"/>
      <c r="F125" s="164"/>
      <c r="G125" s="163"/>
      <c r="H125" s="164"/>
      <c r="I125" s="801"/>
      <c r="J125" s="802"/>
      <c r="K125" s="805"/>
      <c r="L125" s="806"/>
      <c r="M125" s="806"/>
      <c r="N125" s="798"/>
      <c r="O125" s="774"/>
      <c r="P125" s="775"/>
      <c r="Q125" s="775"/>
      <c r="R125" s="775"/>
      <c r="S125" s="776"/>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780"/>
      <c r="BC125" s="781"/>
      <c r="BD125" s="782"/>
      <c r="BE125" s="783"/>
      <c r="BF125" s="784"/>
      <c r="BG125" s="785"/>
      <c r="BH125" s="785"/>
      <c r="BI125" s="785"/>
      <c r="BJ125" s="786"/>
    </row>
    <row r="126" spans="2:62" ht="20.25" customHeight="1" x14ac:dyDescent="0.45">
      <c r="B126" s="815"/>
      <c r="C126" s="816"/>
      <c r="D126" s="817"/>
      <c r="E126" s="207"/>
      <c r="F126" s="208">
        <f>C125</f>
        <v>0</v>
      </c>
      <c r="G126" s="207"/>
      <c r="H126" s="208">
        <f>I125</f>
        <v>0</v>
      </c>
      <c r="I126" s="818"/>
      <c r="J126" s="819"/>
      <c r="K126" s="820"/>
      <c r="L126" s="821"/>
      <c r="M126" s="821"/>
      <c r="N126" s="817"/>
      <c r="O126" s="774"/>
      <c r="P126" s="775"/>
      <c r="Q126" s="775"/>
      <c r="R126" s="775"/>
      <c r="S126" s="776"/>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812">
        <f>IF($BE$3="４週",SUM(W126:AX126),IF($BE$3="暦月",SUM(W126:BA126),""))</f>
        <v>0</v>
      </c>
      <c r="BC126" s="813"/>
      <c r="BD126" s="814">
        <f>IF($BE$3="４週",BB126/4,IF($BE$3="暦月",(BB126/($BE$8/7)),""))</f>
        <v>0</v>
      </c>
      <c r="BE126" s="813"/>
      <c r="BF126" s="809"/>
      <c r="BG126" s="810"/>
      <c r="BH126" s="810"/>
      <c r="BI126" s="810"/>
      <c r="BJ126" s="811"/>
    </row>
    <row r="127" spans="2:62" ht="20.25" customHeight="1" x14ac:dyDescent="0.45">
      <c r="B127" s="795">
        <f>B125+1</f>
        <v>56</v>
      </c>
      <c r="C127" s="797"/>
      <c r="D127" s="798"/>
      <c r="E127" s="163"/>
      <c r="F127" s="164"/>
      <c r="G127" s="163"/>
      <c r="H127" s="164"/>
      <c r="I127" s="801"/>
      <c r="J127" s="802"/>
      <c r="K127" s="805"/>
      <c r="L127" s="806"/>
      <c r="M127" s="806"/>
      <c r="N127" s="798"/>
      <c r="O127" s="774"/>
      <c r="P127" s="775"/>
      <c r="Q127" s="775"/>
      <c r="R127" s="775"/>
      <c r="S127" s="776"/>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780"/>
      <c r="BC127" s="781"/>
      <c r="BD127" s="782"/>
      <c r="BE127" s="783"/>
      <c r="BF127" s="784"/>
      <c r="BG127" s="785"/>
      <c r="BH127" s="785"/>
      <c r="BI127" s="785"/>
      <c r="BJ127" s="786"/>
    </row>
    <row r="128" spans="2:62" ht="20.25" customHeight="1" x14ac:dyDescent="0.45">
      <c r="B128" s="815"/>
      <c r="C128" s="816"/>
      <c r="D128" s="817"/>
      <c r="E128" s="207"/>
      <c r="F128" s="208">
        <f>C127</f>
        <v>0</v>
      </c>
      <c r="G128" s="207"/>
      <c r="H128" s="208">
        <f>I127</f>
        <v>0</v>
      </c>
      <c r="I128" s="818"/>
      <c r="J128" s="819"/>
      <c r="K128" s="820"/>
      <c r="L128" s="821"/>
      <c r="M128" s="821"/>
      <c r="N128" s="817"/>
      <c r="O128" s="774"/>
      <c r="P128" s="775"/>
      <c r="Q128" s="775"/>
      <c r="R128" s="775"/>
      <c r="S128" s="776"/>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812">
        <f>IF($BE$3="４週",SUM(W128:AX128),IF($BE$3="暦月",SUM(W128:BA128),""))</f>
        <v>0</v>
      </c>
      <c r="BC128" s="813"/>
      <c r="BD128" s="814">
        <f>IF($BE$3="４週",BB128/4,IF($BE$3="暦月",(BB128/($BE$8/7)),""))</f>
        <v>0</v>
      </c>
      <c r="BE128" s="813"/>
      <c r="BF128" s="809"/>
      <c r="BG128" s="810"/>
      <c r="BH128" s="810"/>
      <c r="BI128" s="810"/>
      <c r="BJ128" s="811"/>
    </row>
    <row r="129" spans="2:62" ht="20.25" customHeight="1" x14ac:dyDescent="0.45">
      <c r="B129" s="795">
        <f>B127+1</f>
        <v>57</v>
      </c>
      <c r="C129" s="797"/>
      <c r="D129" s="798"/>
      <c r="E129" s="163"/>
      <c r="F129" s="164"/>
      <c r="G129" s="163"/>
      <c r="H129" s="164"/>
      <c r="I129" s="801"/>
      <c r="J129" s="802"/>
      <c r="K129" s="805"/>
      <c r="L129" s="806"/>
      <c r="M129" s="806"/>
      <c r="N129" s="798"/>
      <c r="O129" s="774"/>
      <c r="P129" s="775"/>
      <c r="Q129" s="775"/>
      <c r="R129" s="775"/>
      <c r="S129" s="776"/>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780"/>
      <c r="BC129" s="781"/>
      <c r="BD129" s="782"/>
      <c r="BE129" s="783"/>
      <c r="BF129" s="784"/>
      <c r="BG129" s="785"/>
      <c r="BH129" s="785"/>
      <c r="BI129" s="785"/>
      <c r="BJ129" s="786"/>
    </row>
    <row r="130" spans="2:62" ht="20.25" customHeight="1" x14ac:dyDescent="0.45">
      <c r="B130" s="815"/>
      <c r="C130" s="816"/>
      <c r="D130" s="817"/>
      <c r="E130" s="207"/>
      <c r="F130" s="208">
        <f>C129</f>
        <v>0</v>
      </c>
      <c r="G130" s="207"/>
      <c r="H130" s="208">
        <f>I129</f>
        <v>0</v>
      </c>
      <c r="I130" s="818"/>
      <c r="J130" s="819"/>
      <c r="K130" s="820"/>
      <c r="L130" s="821"/>
      <c r="M130" s="821"/>
      <c r="N130" s="817"/>
      <c r="O130" s="774"/>
      <c r="P130" s="775"/>
      <c r="Q130" s="775"/>
      <c r="R130" s="775"/>
      <c r="S130" s="776"/>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812">
        <f>IF($BE$3="４週",SUM(W130:AX130),IF($BE$3="暦月",SUM(W130:BA130),""))</f>
        <v>0</v>
      </c>
      <c r="BC130" s="813"/>
      <c r="BD130" s="814">
        <f>IF($BE$3="４週",BB130/4,IF($BE$3="暦月",(BB130/($BE$8/7)),""))</f>
        <v>0</v>
      </c>
      <c r="BE130" s="813"/>
      <c r="BF130" s="809"/>
      <c r="BG130" s="810"/>
      <c r="BH130" s="810"/>
      <c r="BI130" s="810"/>
      <c r="BJ130" s="811"/>
    </row>
    <row r="131" spans="2:62" ht="20.25" customHeight="1" x14ac:dyDescent="0.45">
      <c r="B131" s="795">
        <f>B129+1</f>
        <v>58</v>
      </c>
      <c r="C131" s="797"/>
      <c r="D131" s="798"/>
      <c r="E131" s="163"/>
      <c r="F131" s="164"/>
      <c r="G131" s="163"/>
      <c r="H131" s="164"/>
      <c r="I131" s="801"/>
      <c r="J131" s="802"/>
      <c r="K131" s="805"/>
      <c r="L131" s="806"/>
      <c r="M131" s="806"/>
      <c r="N131" s="798"/>
      <c r="O131" s="774"/>
      <c r="P131" s="775"/>
      <c r="Q131" s="775"/>
      <c r="R131" s="775"/>
      <c r="S131" s="776"/>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780"/>
      <c r="BC131" s="781"/>
      <c r="BD131" s="782"/>
      <c r="BE131" s="783"/>
      <c r="BF131" s="784"/>
      <c r="BG131" s="785"/>
      <c r="BH131" s="785"/>
      <c r="BI131" s="785"/>
      <c r="BJ131" s="786"/>
    </row>
    <row r="132" spans="2:62" ht="20.25" customHeight="1" x14ac:dyDescent="0.45">
      <c r="B132" s="815"/>
      <c r="C132" s="816"/>
      <c r="D132" s="817"/>
      <c r="E132" s="207"/>
      <c r="F132" s="208">
        <f>C131</f>
        <v>0</v>
      </c>
      <c r="G132" s="207"/>
      <c r="H132" s="208">
        <f>I131</f>
        <v>0</v>
      </c>
      <c r="I132" s="818"/>
      <c r="J132" s="819"/>
      <c r="K132" s="820"/>
      <c r="L132" s="821"/>
      <c r="M132" s="821"/>
      <c r="N132" s="817"/>
      <c r="O132" s="774"/>
      <c r="P132" s="775"/>
      <c r="Q132" s="775"/>
      <c r="R132" s="775"/>
      <c r="S132" s="776"/>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812">
        <f>IF($BE$3="４週",SUM(W132:AX132),IF($BE$3="暦月",SUM(W132:BA132),""))</f>
        <v>0</v>
      </c>
      <c r="BC132" s="813"/>
      <c r="BD132" s="814">
        <f>IF($BE$3="４週",BB132/4,IF($BE$3="暦月",(BB132/($BE$8/7)),""))</f>
        <v>0</v>
      </c>
      <c r="BE132" s="813"/>
      <c r="BF132" s="809"/>
      <c r="BG132" s="810"/>
      <c r="BH132" s="810"/>
      <c r="BI132" s="810"/>
      <c r="BJ132" s="811"/>
    </row>
    <row r="133" spans="2:62" ht="20.25" customHeight="1" x14ac:dyDescent="0.45">
      <c r="B133" s="795">
        <f>B131+1</f>
        <v>59</v>
      </c>
      <c r="C133" s="797"/>
      <c r="D133" s="798"/>
      <c r="E133" s="163"/>
      <c r="F133" s="164"/>
      <c r="G133" s="163"/>
      <c r="H133" s="164"/>
      <c r="I133" s="801"/>
      <c r="J133" s="802"/>
      <c r="K133" s="805"/>
      <c r="L133" s="806"/>
      <c r="M133" s="806"/>
      <c r="N133" s="798"/>
      <c r="O133" s="774"/>
      <c r="P133" s="775"/>
      <c r="Q133" s="775"/>
      <c r="R133" s="775"/>
      <c r="S133" s="776"/>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780"/>
      <c r="BC133" s="781"/>
      <c r="BD133" s="782"/>
      <c r="BE133" s="783"/>
      <c r="BF133" s="784"/>
      <c r="BG133" s="785"/>
      <c r="BH133" s="785"/>
      <c r="BI133" s="785"/>
      <c r="BJ133" s="786"/>
    </row>
    <row r="134" spans="2:62" ht="20.25" customHeight="1" x14ac:dyDescent="0.45">
      <c r="B134" s="815"/>
      <c r="C134" s="816"/>
      <c r="D134" s="817"/>
      <c r="E134" s="207"/>
      <c r="F134" s="208">
        <f>C133</f>
        <v>0</v>
      </c>
      <c r="G134" s="207"/>
      <c r="H134" s="208">
        <f>I133</f>
        <v>0</v>
      </c>
      <c r="I134" s="818"/>
      <c r="J134" s="819"/>
      <c r="K134" s="820"/>
      <c r="L134" s="821"/>
      <c r="M134" s="821"/>
      <c r="N134" s="817"/>
      <c r="O134" s="774"/>
      <c r="P134" s="775"/>
      <c r="Q134" s="775"/>
      <c r="R134" s="775"/>
      <c r="S134" s="776"/>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812">
        <f>IF($BE$3="４週",SUM(W134:AX134),IF($BE$3="暦月",SUM(W134:BA134),""))</f>
        <v>0</v>
      </c>
      <c r="BC134" s="813"/>
      <c r="BD134" s="814">
        <f>IF($BE$3="４週",BB134/4,IF($BE$3="暦月",(BB134/($BE$8/7)),""))</f>
        <v>0</v>
      </c>
      <c r="BE134" s="813"/>
      <c r="BF134" s="809"/>
      <c r="BG134" s="810"/>
      <c r="BH134" s="810"/>
      <c r="BI134" s="810"/>
      <c r="BJ134" s="811"/>
    </row>
    <row r="135" spans="2:62" ht="20.25" customHeight="1" x14ac:dyDescent="0.45">
      <c r="B135" s="795">
        <f>B133+1</f>
        <v>60</v>
      </c>
      <c r="C135" s="797"/>
      <c r="D135" s="798"/>
      <c r="E135" s="163"/>
      <c r="F135" s="164"/>
      <c r="G135" s="163"/>
      <c r="H135" s="164"/>
      <c r="I135" s="801"/>
      <c r="J135" s="802"/>
      <c r="K135" s="805"/>
      <c r="L135" s="806"/>
      <c r="M135" s="806"/>
      <c r="N135" s="798"/>
      <c r="O135" s="774"/>
      <c r="P135" s="775"/>
      <c r="Q135" s="775"/>
      <c r="R135" s="775"/>
      <c r="S135" s="776"/>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780"/>
      <c r="BC135" s="781"/>
      <c r="BD135" s="782"/>
      <c r="BE135" s="783"/>
      <c r="BF135" s="784"/>
      <c r="BG135" s="785"/>
      <c r="BH135" s="785"/>
      <c r="BI135" s="785"/>
      <c r="BJ135" s="786"/>
    </row>
    <row r="136" spans="2:62" ht="20.25" customHeight="1" x14ac:dyDescent="0.45">
      <c r="B136" s="815"/>
      <c r="C136" s="816"/>
      <c r="D136" s="817"/>
      <c r="E136" s="207"/>
      <c r="F136" s="208">
        <f>C135</f>
        <v>0</v>
      </c>
      <c r="G136" s="207"/>
      <c r="H136" s="208">
        <f>I135</f>
        <v>0</v>
      </c>
      <c r="I136" s="818"/>
      <c r="J136" s="819"/>
      <c r="K136" s="820"/>
      <c r="L136" s="821"/>
      <c r="M136" s="821"/>
      <c r="N136" s="817"/>
      <c r="O136" s="774"/>
      <c r="P136" s="775"/>
      <c r="Q136" s="775"/>
      <c r="R136" s="775"/>
      <c r="S136" s="776"/>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812">
        <f>IF($BE$3="４週",SUM(W136:AX136),IF($BE$3="暦月",SUM(W136:BA136),""))</f>
        <v>0</v>
      </c>
      <c r="BC136" s="813"/>
      <c r="BD136" s="814">
        <f>IF($BE$3="４週",BB136/4,IF($BE$3="暦月",(BB136/($BE$8/7)),""))</f>
        <v>0</v>
      </c>
      <c r="BE136" s="813"/>
      <c r="BF136" s="809"/>
      <c r="BG136" s="810"/>
      <c r="BH136" s="810"/>
      <c r="BI136" s="810"/>
      <c r="BJ136" s="811"/>
    </row>
    <row r="137" spans="2:62" ht="20.25" customHeight="1" x14ac:dyDescent="0.45">
      <c r="B137" s="795">
        <f>B135+1</f>
        <v>61</v>
      </c>
      <c r="C137" s="797"/>
      <c r="D137" s="798"/>
      <c r="E137" s="163"/>
      <c r="F137" s="164"/>
      <c r="G137" s="163"/>
      <c r="H137" s="164"/>
      <c r="I137" s="801"/>
      <c r="J137" s="802"/>
      <c r="K137" s="805"/>
      <c r="L137" s="806"/>
      <c r="M137" s="806"/>
      <c r="N137" s="798"/>
      <c r="O137" s="774"/>
      <c r="P137" s="775"/>
      <c r="Q137" s="775"/>
      <c r="R137" s="775"/>
      <c r="S137" s="776"/>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780"/>
      <c r="BC137" s="781"/>
      <c r="BD137" s="782"/>
      <c r="BE137" s="783"/>
      <c r="BF137" s="784"/>
      <c r="BG137" s="785"/>
      <c r="BH137" s="785"/>
      <c r="BI137" s="785"/>
      <c r="BJ137" s="786"/>
    </row>
    <row r="138" spans="2:62" ht="20.25" customHeight="1" x14ac:dyDescent="0.45">
      <c r="B138" s="815"/>
      <c r="C138" s="816"/>
      <c r="D138" s="817"/>
      <c r="E138" s="207"/>
      <c r="F138" s="208">
        <f>C137</f>
        <v>0</v>
      </c>
      <c r="G138" s="207"/>
      <c r="H138" s="208">
        <f>I137</f>
        <v>0</v>
      </c>
      <c r="I138" s="818"/>
      <c r="J138" s="819"/>
      <c r="K138" s="820"/>
      <c r="L138" s="821"/>
      <c r="M138" s="821"/>
      <c r="N138" s="817"/>
      <c r="O138" s="774"/>
      <c r="P138" s="775"/>
      <c r="Q138" s="775"/>
      <c r="R138" s="775"/>
      <c r="S138" s="776"/>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812">
        <f>IF($BE$3="４週",SUM(W138:AX138),IF($BE$3="暦月",SUM(W138:BA138),""))</f>
        <v>0</v>
      </c>
      <c r="BC138" s="813"/>
      <c r="BD138" s="814">
        <f>IF($BE$3="４週",BB138/4,IF($BE$3="暦月",(BB138/($BE$8/7)),""))</f>
        <v>0</v>
      </c>
      <c r="BE138" s="813"/>
      <c r="BF138" s="809"/>
      <c r="BG138" s="810"/>
      <c r="BH138" s="810"/>
      <c r="BI138" s="810"/>
      <c r="BJ138" s="811"/>
    </row>
    <row r="139" spans="2:62" ht="20.25" customHeight="1" x14ac:dyDescent="0.45">
      <c r="B139" s="795">
        <f>B137+1</f>
        <v>62</v>
      </c>
      <c r="C139" s="797"/>
      <c r="D139" s="798"/>
      <c r="E139" s="163"/>
      <c r="F139" s="164"/>
      <c r="G139" s="163"/>
      <c r="H139" s="164"/>
      <c r="I139" s="801"/>
      <c r="J139" s="802"/>
      <c r="K139" s="805"/>
      <c r="L139" s="806"/>
      <c r="M139" s="806"/>
      <c r="N139" s="798"/>
      <c r="O139" s="774"/>
      <c r="P139" s="775"/>
      <c r="Q139" s="775"/>
      <c r="R139" s="775"/>
      <c r="S139" s="776"/>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780"/>
      <c r="BC139" s="781"/>
      <c r="BD139" s="782"/>
      <c r="BE139" s="783"/>
      <c r="BF139" s="784"/>
      <c r="BG139" s="785"/>
      <c r="BH139" s="785"/>
      <c r="BI139" s="785"/>
      <c r="BJ139" s="786"/>
    </row>
    <row r="140" spans="2:62" ht="20.25" customHeight="1" x14ac:dyDescent="0.45">
      <c r="B140" s="815"/>
      <c r="C140" s="816"/>
      <c r="D140" s="817"/>
      <c r="E140" s="207"/>
      <c r="F140" s="208">
        <f>C139</f>
        <v>0</v>
      </c>
      <c r="G140" s="207"/>
      <c r="H140" s="208">
        <f>I139</f>
        <v>0</v>
      </c>
      <c r="I140" s="818"/>
      <c r="J140" s="819"/>
      <c r="K140" s="820"/>
      <c r="L140" s="821"/>
      <c r="M140" s="821"/>
      <c r="N140" s="817"/>
      <c r="O140" s="774"/>
      <c r="P140" s="775"/>
      <c r="Q140" s="775"/>
      <c r="R140" s="775"/>
      <c r="S140" s="776"/>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812">
        <f>IF($BE$3="４週",SUM(W140:AX140),IF($BE$3="暦月",SUM(W140:BA140),""))</f>
        <v>0</v>
      </c>
      <c r="BC140" s="813"/>
      <c r="BD140" s="814">
        <f>IF($BE$3="４週",BB140/4,IF($BE$3="暦月",(BB140/($BE$8/7)),""))</f>
        <v>0</v>
      </c>
      <c r="BE140" s="813"/>
      <c r="BF140" s="809"/>
      <c r="BG140" s="810"/>
      <c r="BH140" s="810"/>
      <c r="BI140" s="810"/>
      <c r="BJ140" s="811"/>
    </row>
    <row r="141" spans="2:62" ht="20.25" customHeight="1" x14ac:dyDescent="0.45">
      <c r="B141" s="795">
        <f>B139+1</f>
        <v>63</v>
      </c>
      <c r="C141" s="797"/>
      <c r="D141" s="798"/>
      <c r="E141" s="163"/>
      <c r="F141" s="164"/>
      <c r="G141" s="163"/>
      <c r="H141" s="164"/>
      <c r="I141" s="801"/>
      <c r="J141" s="802"/>
      <c r="K141" s="805"/>
      <c r="L141" s="806"/>
      <c r="M141" s="806"/>
      <c r="N141" s="798"/>
      <c r="O141" s="774"/>
      <c r="P141" s="775"/>
      <c r="Q141" s="775"/>
      <c r="R141" s="775"/>
      <c r="S141" s="776"/>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780"/>
      <c r="BC141" s="781"/>
      <c r="BD141" s="782"/>
      <c r="BE141" s="783"/>
      <c r="BF141" s="784"/>
      <c r="BG141" s="785"/>
      <c r="BH141" s="785"/>
      <c r="BI141" s="785"/>
      <c r="BJ141" s="786"/>
    </row>
    <row r="142" spans="2:62" ht="20.25" customHeight="1" x14ac:dyDescent="0.45">
      <c r="B142" s="815"/>
      <c r="C142" s="816"/>
      <c r="D142" s="817"/>
      <c r="E142" s="207"/>
      <c r="F142" s="208">
        <f>C141</f>
        <v>0</v>
      </c>
      <c r="G142" s="207"/>
      <c r="H142" s="208">
        <f>I141</f>
        <v>0</v>
      </c>
      <c r="I142" s="818"/>
      <c r="J142" s="819"/>
      <c r="K142" s="820"/>
      <c r="L142" s="821"/>
      <c r="M142" s="821"/>
      <c r="N142" s="817"/>
      <c r="O142" s="774"/>
      <c r="P142" s="775"/>
      <c r="Q142" s="775"/>
      <c r="R142" s="775"/>
      <c r="S142" s="776"/>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812">
        <f>IF($BE$3="４週",SUM(W142:AX142),IF($BE$3="暦月",SUM(W142:BA142),""))</f>
        <v>0</v>
      </c>
      <c r="BC142" s="813"/>
      <c r="BD142" s="814">
        <f>IF($BE$3="４週",BB142/4,IF($BE$3="暦月",(BB142/($BE$8/7)),""))</f>
        <v>0</v>
      </c>
      <c r="BE142" s="813"/>
      <c r="BF142" s="809"/>
      <c r="BG142" s="810"/>
      <c r="BH142" s="810"/>
      <c r="BI142" s="810"/>
      <c r="BJ142" s="811"/>
    </row>
    <row r="143" spans="2:62" ht="20.25" customHeight="1" x14ac:dyDescent="0.45">
      <c r="B143" s="795">
        <f>B141+1</f>
        <v>64</v>
      </c>
      <c r="C143" s="797"/>
      <c r="D143" s="798"/>
      <c r="E143" s="163"/>
      <c r="F143" s="164"/>
      <c r="G143" s="163"/>
      <c r="H143" s="164"/>
      <c r="I143" s="801"/>
      <c r="J143" s="802"/>
      <c r="K143" s="805"/>
      <c r="L143" s="806"/>
      <c r="M143" s="806"/>
      <c r="N143" s="798"/>
      <c r="O143" s="774"/>
      <c r="P143" s="775"/>
      <c r="Q143" s="775"/>
      <c r="R143" s="775"/>
      <c r="S143" s="776"/>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780"/>
      <c r="BC143" s="781"/>
      <c r="BD143" s="782"/>
      <c r="BE143" s="783"/>
      <c r="BF143" s="784"/>
      <c r="BG143" s="785"/>
      <c r="BH143" s="785"/>
      <c r="BI143" s="785"/>
      <c r="BJ143" s="786"/>
    </row>
    <row r="144" spans="2:62" ht="20.25" customHeight="1" x14ac:dyDescent="0.45">
      <c r="B144" s="815"/>
      <c r="C144" s="816"/>
      <c r="D144" s="817"/>
      <c r="E144" s="207"/>
      <c r="F144" s="208">
        <f>C143</f>
        <v>0</v>
      </c>
      <c r="G144" s="207"/>
      <c r="H144" s="208">
        <f>I143</f>
        <v>0</v>
      </c>
      <c r="I144" s="818"/>
      <c r="J144" s="819"/>
      <c r="K144" s="820"/>
      <c r="L144" s="821"/>
      <c r="M144" s="821"/>
      <c r="N144" s="817"/>
      <c r="O144" s="774"/>
      <c r="P144" s="775"/>
      <c r="Q144" s="775"/>
      <c r="R144" s="775"/>
      <c r="S144" s="776"/>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812">
        <f>IF($BE$3="４週",SUM(W144:AX144),IF($BE$3="暦月",SUM(W144:BA144),""))</f>
        <v>0</v>
      </c>
      <c r="BC144" s="813"/>
      <c r="BD144" s="814">
        <f>IF($BE$3="４週",BB144/4,IF($BE$3="暦月",(BB144/($BE$8/7)),""))</f>
        <v>0</v>
      </c>
      <c r="BE144" s="813"/>
      <c r="BF144" s="809"/>
      <c r="BG144" s="810"/>
      <c r="BH144" s="810"/>
      <c r="BI144" s="810"/>
      <c r="BJ144" s="811"/>
    </row>
    <row r="145" spans="2:62" ht="20.25" customHeight="1" x14ac:dyDescent="0.45">
      <c r="B145" s="795">
        <f>B143+1</f>
        <v>65</v>
      </c>
      <c r="C145" s="797"/>
      <c r="D145" s="798"/>
      <c r="E145" s="163"/>
      <c r="F145" s="164"/>
      <c r="G145" s="163"/>
      <c r="H145" s="164"/>
      <c r="I145" s="801"/>
      <c r="J145" s="802"/>
      <c r="K145" s="805"/>
      <c r="L145" s="806"/>
      <c r="M145" s="806"/>
      <c r="N145" s="798"/>
      <c r="O145" s="774"/>
      <c r="P145" s="775"/>
      <c r="Q145" s="775"/>
      <c r="R145" s="775"/>
      <c r="S145" s="776"/>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780"/>
      <c r="BC145" s="781"/>
      <c r="BD145" s="782"/>
      <c r="BE145" s="783"/>
      <c r="BF145" s="784"/>
      <c r="BG145" s="785"/>
      <c r="BH145" s="785"/>
      <c r="BI145" s="785"/>
      <c r="BJ145" s="786"/>
    </row>
    <row r="146" spans="2:62" ht="20.25" customHeight="1" x14ac:dyDescent="0.45">
      <c r="B146" s="815"/>
      <c r="C146" s="816"/>
      <c r="D146" s="817"/>
      <c r="E146" s="207"/>
      <c r="F146" s="208">
        <f>C145</f>
        <v>0</v>
      </c>
      <c r="G146" s="207"/>
      <c r="H146" s="208">
        <f>I145</f>
        <v>0</v>
      </c>
      <c r="I146" s="818"/>
      <c r="J146" s="819"/>
      <c r="K146" s="820"/>
      <c r="L146" s="821"/>
      <c r="M146" s="821"/>
      <c r="N146" s="817"/>
      <c r="O146" s="774"/>
      <c r="P146" s="775"/>
      <c r="Q146" s="775"/>
      <c r="R146" s="775"/>
      <c r="S146" s="776"/>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812">
        <f>IF($BE$3="４週",SUM(W146:AX146),IF($BE$3="暦月",SUM(W146:BA146),""))</f>
        <v>0</v>
      </c>
      <c r="BC146" s="813"/>
      <c r="BD146" s="814">
        <f>IF($BE$3="４週",BB146/4,IF($BE$3="暦月",(BB146/($BE$8/7)),""))</f>
        <v>0</v>
      </c>
      <c r="BE146" s="813"/>
      <c r="BF146" s="809"/>
      <c r="BG146" s="810"/>
      <c r="BH146" s="810"/>
      <c r="BI146" s="810"/>
      <c r="BJ146" s="811"/>
    </row>
    <row r="147" spans="2:62" ht="20.25" customHeight="1" x14ac:dyDescent="0.45">
      <c r="B147" s="795">
        <f>B145+1</f>
        <v>66</v>
      </c>
      <c r="C147" s="797"/>
      <c r="D147" s="798"/>
      <c r="E147" s="163"/>
      <c r="F147" s="164"/>
      <c r="G147" s="163"/>
      <c r="H147" s="164"/>
      <c r="I147" s="801"/>
      <c r="J147" s="802"/>
      <c r="K147" s="805"/>
      <c r="L147" s="806"/>
      <c r="M147" s="806"/>
      <c r="N147" s="798"/>
      <c r="O147" s="774"/>
      <c r="P147" s="775"/>
      <c r="Q147" s="775"/>
      <c r="R147" s="775"/>
      <c r="S147" s="776"/>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780"/>
      <c r="BC147" s="781"/>
      <c r="BD147" s="782"/>
      <c r="BE147" s="783"/>
      <c r="BF147" s="784"/>
      <c r="BG147" s="785"/>
      <c r="BH147" s="785"/>
      <c r="BI147" s="785"/>
      <c r="BJ147" s="786"/>
    </row>
    <row r="148" spans="2:62" ht="20.25" customHeight="1" x14ac:dyDescent="0.45">
      <c r="B148" s="815"/>
      <c r="C148" s="816"/>
      <c r="D148" s="817"/>
      <c r="E148" s="207"/>
      <c r="F148" s="208">
        <f>C147</f>
        <v>0</v>
      </c>
      <c r="G148" s="207"/>
      <c r="H148" s="208">
        <f>I147</f>
        <v>0</v>
      </c>
      <c r="I148" s="818"/>
      <c r="J148" s="819"/>
      <c r="K148" s="820"/>
      <c r="L148" s="821"/>
      <c r="M148" s="821"/>
      <c r="N148" s="817"/>
      <c r="O148" s="774"/>
      <c r="P148" s="775"/>
      <c r="Q148" s="775"/>
      <c r="R148" s="775"/>
      <c r="S148" s="776"/>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812">
        <f>IF($BE$3="４週",SUM(W148:AX148),IF($BE$3="暦月",SUM(W148:BA148),""))</f>
        <v>0</v>
      </c>
      <c r="BC148" s="813"/>
      <c r="BD148" s="814">
        <f>IF($BE$3="４週",BB148/4,IF($BE$3="暦月",(BB148/($BE$8/7)),""))</f>
        <v>0</v>
      </c>
      <c r="BE148" s="813"/>
      <c r="BF148" s="809"/>
      <c r="BG148" s="810"/>
      <c r="BH148" s="810"/>
      <c r="BI148" s="810"/>
      <c r="BJ148" s="811"/>
    </row>
    <row r="149" spans="2:62" ht="20.25" customHeight="1" x14ac:dyDescent="0.45">
      <c r="B149" s="795">
        <f>B147+1</f>
        <v>67</v>
      </c>
      <c r="C149" s="797"/>
      <c r="D149" s="798"/>
      <c r="E149" s="163"/>
      <c r="F149" s="164"/>
      <c r="G149" s="163"/>
      <c r="H149" s="164"/>
      <c r="I149" s="801"/>
      <c r="J149" s="802"/>
      <c r="K149" s="805"/>
      <c r="L149" s="806"/>
      <c r="M149" s="806"/>
      <c r="N149" s="798"/>
      <c r="O149" s="774"/>
      <c r="P149" s="775"/>
      <c r="Q149" s="775"/>
      <c r="R149" s="775"/>
      <c r="S149" s="776"/>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780"/>
      <c r="BC149" s="781"/>
      <c r="BD149" s="782"/>
      <c r="BE149" s="783"/>
      <c r="BF149" s="784"/>
      <c r="BG149" s="785"/>
      <c r="BH149" s="785"/>
      <c r="BI149" s="785"/>
      <c r="BJ149" s="786"/>
    </row>
    <row r="150" spans="2:62" ht="20.25" customHeight="1" x14ac:dyDescent="0.45">
      <c r="B150" s="815"/>
      <c r="C150" s="816"/>
      <c r="D150" s="817"/>
      <c r="E150" s="207"/>
      <c r="F150" s="208">
        <f>C149</f>
        <v>0</v>
      </c>
      <c r="G150" s="207"/>
      <c r="H150" s="208">
        <f>I149</f>
        <v>0</v>
      </c>
      <c r="I150" s="818"/>
      <c r="J150" s="819"/>
      <c r="K150" s="820"/>
      <c r="L150" s="821"/>
      <c r="M150" s="821"/>
      <c r="N150" s="817"/>
      <c r="O150" s="774"/>
      <c r="P150" s="775"/>
      <c r="Q150" s="775"/>
      <c r="R150" s="775"/>
      <c r="S150" s="776"/>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812">
        <f>IF($BE$3="４週",SUM(W150:AX150),IF($BE$3="暦月",SUM(W150:BA150),""))</f>
        <v>0</v>
      </c>
      <c r="BC150" s="813"/>
      <c r="BD150" s="814">
        <f>IF($BE$3="４週",BB150/4,IF($BE$3="暦月",(BB150/($BE$8/7)),""))</f>
        <v>0</v>
      </c>
      <c r="BE150" s="813"/>
      <c r="BF150" s="809"/>
      <c r="BG150" s="810"/>
      <c r="BH150" s="810"/>
      <c r="BI150" s="810"/>
      <c r="BJ150" s="811"/>
    </row>
    <row r="151" spans="2:62" ht="20.25" customHeight="1" x14ac:dyDescent="0.45">
      <c r="B151" s="795">
        <f>B149+1</f>
        <v>68</v>
      </c>
      <c r="C151" s="797"/>
      <c r="D151" s="798"/>
      <c r="E151" s="163"/>
      <c r="F151" s="164"/>
      <c r="G151" s="163"/>
      <c r="H151" s="164"/>
      <c r="I151" s="801"/>
      <c r="J151" s="802"/>
      <c r="K151" s="805"/>
      <c r="L151" s="806"/>
      <c r="M151" s="806"/>
      <c r="N151" s="798"/>
      <c r="O151" s="774"/>
      <c r="P151" s="775"/>
      <c r="Q151" s="775"/>
      <c r="R151" s="775"/>
      <c r="S151" s="776"/>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780"/>
      <c r="BC151" s="781"/>
      <c r="BD151" s="782"/>
      <c r="BE151" s="783"/>
      <c r="BF151" s="784"/>
      <c r="BG151" s="785"/>
      <c r="BH151" s="785"/>
      <c r="BI151" s="785"/>
      <c r="BJ151" s="786"/>
    </row>
    <row r="152" spans="2:62" ht="20.25" customHeight="1" x14ac:dyDescent="0.45">
      <c r="B152" s="815"/>
      <c r="C152" s="816"/>
      <c r="D152" s="817"/>
      <c r="E152" s="207"/>
      <c r="F152" s="208">
        <f>C151</f>
        <v>0</v>
      </c>
      <c r="G152" s="207"/>
      <c r="H152" s="208">
        <f>I151</f>
        <v>0</v>
      </c>
      <c r="I152" s="818"/>
      <c r="J152" s="819"/>
      <c r="K152" s="820"/>
      <c r="L152" s="821"/>
      <c r="M152" s="821"/>
      <c r="N152" s="817"/>
      <c r="O152" s="774"/>
      <c r="P152" s="775"/>
      <c r="Q152" s="775"/>
      <c r="R152" s="775"/>
      <c r="S152" s="776"/>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812">
        <f>IF($BE$3="４週",SUM(W152:AX152),IF($BE$3="暦月",SUM(W152:BA152),""))</f>
        <v>0</v>
      </c>
      <c r="BC152" s="813"/>
      <c r="BD152" s="814">
        <f>IF($BE$3="４週",BB152/4,IF($BE$3="暦月",(BB152/($BE$8/7)),""))</f>
        <v>0</v>
      </c>
      <c r="BE152" s="813"/>
      <c r="BF152" s="809"/>
      <c r="BG152" s="810"/>
      <c r="BH152" s="810"/>
      <c r="BI152" s="810"/>
      <c r="BJ152" s="811"/>
    </row>
    <row r="153" spans="2:62" ht="20.25" customHeight="1" x14ac:dyDescent="0.45">
      <c r="B153" s="795">
        <f>B151+1</f>
        <v>69</v>
      </c>
      <c r="C153" s="797"/>
      <c r="D153" s="798"/>
      <c r="E153" s="163"/>
      <c r="F153" s="164"/>
      <c r="G153" s="163"/>
      <c r="H153" s="164"/>
      <c r="I153" s="801"/>
      <c r="J153" s="802"/>
      <c r="K153" s="805"/>
      <c r="L153" s="806"/>
      <c r="M153" s="806"/>
      <c r="N153" s="798"/>
      <c r="O153" s="774"/>
      <c r="P153" s="775"/>
      <c r="Q153" s="775"/>
      <c r="R153" s="775"/>
      <c r="S153" s="776"/>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780"/>
      <c r="BC153" s="781"/>
      <c r="BD153" s="782"/>
      <c r="BE153" s="783"/>
      <c r="BF153" s="784"/>
      <c r="BG153" s="785"/>
      <c r="BH153" s="785"/>
      <c r="BI153" s="785"/>
      <c r="BJ153" s="786"/>
    </row>
    <row r="154" spans="2:62" ht="20.25" customHeight="1" x14ac:dyDescent="0.45">
      <c r="B154" s="815"/>
      <c r="C154" s="816"/>
      <c r="D154" s="817"/>
      <c r="E154" s="207"/>
      <c r="F154" s="208">
        <f>C153</f>
        <v>0</v>
      </c>
      <c r="G154" s="207"/>
      <c r="H154" s="208">
        <f>I153</f>
        <v>0</v>
      </c>
      <c r="I154" s="818"/>
      <c r="J154" s="819"/>
      <c r="K154" s="820"/>
      <c r="L154" s="821"/>
      <c r="M154" s="821"/>
      <c r="N154" s="817"/>
      <c r="O154" s="774"/>
      <c r="P154" s="775"/>
      <c r="Q154" s="775"/>
      <c r="R154" s="775"/>
      <c r="S154" s="776"/>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812">
        <f>IF($BE$3="４週",SUM(W154:AX154),IF($BE$3="暦月",SUM(W154:BA154),""))</f>
        <v>0</v>
      </c>
      <c r="BC154" s="813"/>
      <c r="BD154" s="814">
        <f>IF($BE$3="４週",BB154/4,IF($BE$3="暦月",(BB154/($BE$8/7)),""))</f>
        <v>0</v>
      </c>
      <c r="BE154" s="813"/>
      <c r="BF154" s="809"/>
      <c r="BG154" s="810"/>
      <c r="BH154" s="810"/>
      <c r="BI154" s="810"/>
      <c r="BJ154" s="811"/>
    </row>
    <row r="155" spans="2:62" ht="20.25" customHeight="1" x14ac:dyDescent="0.45">
      <c r="B155" s="795">
        <f>B153+1</f>
        <v>70</v>
      </c>
      <c r="C155" s="797"/>
      <c r="D155" s="798"/>
      <c r="E155" s="163"/>
      <c r="F155" s="164"/>
      <c r="G155" s="163"/>
      <c r="H155" s="164"/>
      <c r="I155" s="801"/>
      <c r="J155" s="802"/>
      <c r="K155" s="805"/>
      <c r="L155" s="806"/>
      <c r="M155" s="806"/>
      <c r="N155" s="798"/>
      <c r="O155" s="774"/>
      <c r="P155" s="775"/>
      <c r="Q155" s="775"/>
      <c r="R155" s="775"/>
      <c r="S155" s="776"/>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780"/>
      <c r="BC155" s="781"/>
      <c r="BD155" s="782"/>
      <c r="BE155" s="783"/>
      <c r="BF155" s="784"/>
      <c r="BG155" s="785"/>
      <c r="BH155" s="785"/>
      <c r="BI155" s="785"/>
      <c r="BJ155" s="786"/>
    </row>
    <row r="156" spans="2:62" ht="20.25" customHeight="1" x14ac:dyDescent="0.45">
      <c r="B156" s="815"/>
      <c r="C156" s="816"/>
      <c r="D156" s="817"/>
      <c r="E156" s="207"/>
      <c r="F156" s="208">
        <f>C155</f>
        <v>0</v>
      </c>
      <c r="G156" s="207"/>
      <c r="H156" s="208">
        <f>I155</f>
        <v>0</v>
      </c>
      <c r="I156" s="818"/>
      <c r="J156" s="819"/>
      <c r="K156" s="820"/>
      <c r="L156" s="821"/>
      <c r="M156" s="821"/>
      <c r="N156" s="817"/>
      <c r="O156" s="774"/>
      <c r="P156" s="775"/>
      <c r="Q156" s="775"/>
      <c r="R156" s="775"/>
      <c r="S156" s="776"/>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812">
        <f>IF($BE$3="４週",SUM(W156:AX156),IF($BE$3="暦月",SUM(W156:BA156),""))</f>
        <v>0</v>
      </c>
      <c r="BC156" s="813"/>
      <c r="BD156" s="814">
        <f>IF($BE$3="４週",BB156/4,IF($BE$3="暦月",(BB156/($BE$8/7)),""))</f>
        <v>0</v>
      </c>
      <c r="BE156" s="813"/>
      <c r="BF156" s="809"/>
      <c r="BG156" s="810"/>
      <c r="BH156" s="810"/>
      <c r="BI156" s="810"/>
      <c r="BJ156" s="811"/>
    </row>
    <row r="157" spans="2:62" ht="20.25" customHeight="1" x14ac:dyDescent="0.45">
      <c r="B157" s="795">
        <f>B155+1</f>
        <v>71</v>
      </c>
      <c r="C157" s="797"/>
      <c r="D157" s="798"/>
      <c r="E157" s="163"/>
      <c r="F157" s="164"/>
      <c r="G157" s="163"/>
      <c r="H157" s="164"/>
      <c r="I157" s="801"/>
      <c r="J157" s="802"/>
      <c r="K157" s="805"/>
      <c r="L157" s="806"/>
      <c r="M157" s="806"/>
      <c r="N157" s="798"/>
      <c r="O157" s="774"/>
      <c r="P157" s="775"/>
      <c r="Q157" s="775"/>
      <c r="R157" s="775"/>
      <c r="S157" s="776"/>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780"/>
      <c r="BC157" s="781"/>
      <c r="BD157" s="782"/>
      <c r="BE157" s="783"/>
      <c r="BF157" s="784"/>
      <c r="BG157" s="785"/>
      <c r="BH157" s="785"/>
      <c r="BI157" s="785"/>
      <c r="BJ157" s="786"/>
    </row>
    <row r="158" spans="2:62" ht="20.25" customHeight="1" x14ac:dyDescent="0.45">
      <c r="B158" s="815"/>
      <c r="C158" s="816"/>
      <c r="D158" s="817"/>
      <c r="E158" s="207"/>
      <c r="F158" s="208">
        <f>C157</f>
        <v>0</v>
      </c>
      <c r="G158" s="207"/>
      <c r="H158" s="208">
        <f>I157</f>
        <v>0</v>
      </c>
      <c r="I158" s="818"/>
      <c r="J158" s="819"/>
      <c r="K158" s="820"/>
      <c r="L158" s="821"/>
      <c r="M158" s="821"/>
      <c r="N158" s="817"/>
      <c r="O158" s="774"/>
      <c r="P158" s="775"/>
      <c r="Q158" s="775"/>
      <c r="R158" s="775"/>
      <c r="S158" s="776"/>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812">
        <f>IF($BE$3="４週",SUM(W158:AX158),IF($BE$3="暦月",SUM(W158:BA158),""))</f>
        <v>0</v>
      </c>
      <c r="BC158" s="813"/>
      <c r="BD158" s="814">
        <f>IF($BE$3="４週",BB158/4,IF($BE$3="暦月",(BB158/($BE$8/7)),""))</f>
        <v>0</v>
      </c>
      <c r="BE158" s="813"/>
      <c r="BF158" s="809"/>
      <c r="BG158" s="810"/>
      <c r="BH158" s="810"/>
      <c r="BI158" s="810"/>
      <c r="BJ158" s="811"/>
    </row>
    <row r="159" spans="2:62" ht="20.25" customHeight="1" x14ac:dyDescent="0.45">
      <c r="B159" s="795">
        <f>B157+1</f>
        <v>72</v>
      </c>
      <c r="C159" s="797"/>
      <c r="D159" s="798"/>
      <c r="E159" s="163"/>
      <c r="F159" s="164"/>
      <c r="G159" s="163"/>
      <c r="H159" s="164"/>
      <c r="I159" s="801"/>
      <c r="J159" s="802"/>
      <c r="K159" s="805"/>
      <c r="L159" s="806"/>
      <c r="M159" s="806"/>
      <c r="N159" s="798"/>
      <c r="O159" s="774"/>
      <c r="P159" s="775"/>
      <c r="Q159" s="775"/>
      <c r="R159" s="775"/>
      <c r="S159" s="776"/>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780"/>
      <c r="BC159" s="781"/>
      <c r="BD159" s="782"/>
      <c r="BE159" s="783"/>
      <c r="BF159" s="784"/>
      <c r="BG159" s="785"/>
      <c r="BH159" s="785"/>
      <c r="BI159" s="785"/>
      <c r="BJ159" s="786"/>
    </row>
    <row r="160" spans="2:62" ht="20.25" customHeight="1" x14ac:dyDescent="0.45">
      <c r="B160" s="815"/>
      <c r="C160" s="816"/>
      <c r="D160" s="817"/>
      <c r="E160" s="207"/>
      <c r="F160" s="208">
        <f>C159</f>
        <v>0</v>
      </c>
      <c r="G160" s="207"/>
      <c r="H160" s="208">
        <f>I159</f>
        <v>0</v>
      </c>
      <c r="I160" s="818"/>
      <c r="J160" s="819"/>
      <c r="K160" s="820"/>
      <c r="L160" s="821"/>
      <c r="M160" s="821"/>
      <c r="N160" s="817"/>
      <c r="O160" s="774"/>
      <c r="P160" s="775"/>
      <c r="Q160" s="775"/>
      <c r="R160" s="775"/>
      <c r="S160" s="776"/>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812">
        <f>IF($BE$3="４週",SUM(W160:AX160),IF($BE$3="暦月",SUM(W160:BA160),""))</f>
        <v>0</v>
      </c>
      <c r="BC160" s="813"/>
      <c r="BD160" s="814">
        <f>IF($BE$3="４週",BB160/4,IF($BE$3="暦月",(BB160/($BE$8/7)),""))</f>
        <v>0</v>
      </c>
      <c r="BE160" s="813"/>
      <c r="BF160" s="809"/>
      <c r="BG160" s="810"/>
      <c r="BH160" s="810"/>
      <c r="BI160" s="810"/>
      <c r="BJ160" s="811"/>
    </row>
    <row r="161" spans="2:62" ht="20.25" customHeight="1" x14ac:dyDescent="0.45">
      <c r="B161" s="795">
        <f>B159+1</f>
        <v>73</v>
      </c>
      <c r="C161" s="797"/>
      <c r="D161" s="798"/>
      <c r="E161" s="163"/>
      <c r="F161" s="164"/>
      <c r="G161" s="163"/>
      <c r="H161" s="164"/>
      <c r="I161" s="801"/>
      <c r="J161" s="802"/>
      <c r="K161" s="805"/>
      <c r="L161" s="806"/>
      <c r="M161" s="806"/>
      <c r="N161" s="798"/>
      <c r="O161" s="774"/>
      <c r="P161" s="775"/>
      <c r="Q161" s="775"/>
      <c r="R161" s="775"/>
      <c r="S161" s="776"/>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780"/>
      <c r="BC161" s="781"/>
      <c r="BD161" s="782"/>
      <c r="BE161" s="783"/>
      <c r="BF161" s="784"/>
      <c r="BG161" s="785"/>
      <c r="BH161" s="785"/>
      <c r="BI161" s="785"/>
      <c r="BJ161" s="786"/>
    </row>
    <row r="162" spans="2:62" ht="20.25" customHeight="1" x14ac:dyDescent="0.45">
      <c r="B162" s="815"/>
      <c r="C162" s="816"/>
      <c r="D162" s="817"/>
      <c r="E162" s="207"/>
      <c r="F162" s="208">
        <f>C161</f>
        <v>0</v>
      </c>
      <c r="G162" s="207"/>
      <c r="H162" s="208">
        <f>I161</f>
        <v>0</v>
      </c>
      <c r="I162" s="818"/>
      <c r="J162" s="819"/>
      <c r="K162" s="820"/>
      <c r="L162" s="821"/>
      <c r="M162" s="821"/>
      <c r="N162" s="817"/>
      <c r="O162" s="774"/>
      <c r="P162" s="775"/>
      <c r="Q162" s="775"/>
      <c r="R162" s="775"/>
      <c r="S162" s="776"/>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812">
        <f>IF($BE$3="４週",SUM(W162:AX162),IF($BE$3="暦月",SUM(W162:BA162),""))</f>
        <v>0</v>
      </c>
      <c r="BC162" s="813"/>
      <c r="BD162" s="814">
        <f>IF($BE$3="４週",BB162/4,IF($BE$3="暦月",(BB162/($BE$8/7)),""))</f>
        <v>0</v>
      </c>
      <c r="BE162" s="813"/>
      <c r="BF162" s="809"/>
      <c r="BG162" s="810"/>
      <c r="BH162" s="810"/>
      <c r="BI162" s="810"/>
      <c r="BJ162" s="811"/>
    </row>
    <row r="163" spans="2:62" ht="20.25" customHeight="1" x14ac:dyDescent="0.45">
      <c r="B163" s="795">
        <f>B161+1</f>
        <v>74</v>
      </c>
      <c r="C163" s="797"/>
      <c r="D163" s="798"/>
      <c r="E163" s="163"/>
      <c r="F163" s="164"/>
      <c r="G163" s="163"/>
      <c r="H163" s="164"/>
      <c r="I163" s="801"/>
      <c r="J163" s="802"/>
      <c r="K163" s="805"/>
      <c r="L163" s="806"/>
      <c r="M163" s="806"/>
      <c r="N163" s="798"/>
      <c r="O163" s="774"/>
      <c r="P163" s="775"/>
      <c r="Q163" s="775"/>
      <c r="R163" s="775"/>
      <c r="S163" s="776"/>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780"/>
      <c r="BC163" s="781"/>
      <c r="BD163" s="782"/>
      <c r="BE163" s="783"/>
      <c r="BF163" s="784"/>
      <c r="BG163" s="785"/>
      <c r="BH163" s="785"/>
      <c r="BI163" s="785"/>
      <c r="BJ163" s="786"/>
    </row>
    <row r="164" spans="2:62" ht="20.25" customHeight="1" x14ac:dyDescent="0.45">
      <c r="B164" s="815"/>
      <c r="C164" s="816"/>
      <c r="D164" s="817"/>
      <c r="E164" s="207"/>
      <c r="F164" s="208">
        <f>C163</f>
        <v>0</v>
      </c>
      <c r="G164" s="207"/>
      <c r="H164" s="208">
        <f>I163</f>
        <v>0</v>
      </c>
      <c r="I164" s="818"/>
      <c r="J164" s="819"/>
      <c r="K164" s="820"/>
      <c r="L164" s="821"/>
      <c r="M164" s="821"/>
      <c r="N164" s="817"/>
      <c r="O164" s="774"/>
      <c r="P164" s="775"/>
      <c r="Q164" s="775"/>
      <c r="R164" s="775"/>
      <c r="S164" s="776"/>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812">
        <f>IF($BE$3="４週",SUM(W164:AX164),IF($BE$3="暦月",SUM(W164:BA164),""))</f>
        <v>0</v>
      </c>
      <c r="BC164" s="813"/>
      <c r="BD164" s="814">
        <f>IF($BE$3="４週",BB164/4,IF($BE$3="暦月",(BB164/($BE$8/7)),""))</f>
        <v>0</v>
      </c>
      <c r="BE164" s="813"/>
      <c r="BF164" s="809"/>
      <c r="BG164" s="810"/>
      <c r="BH164" s="810"/>
      <c r="BI164" s="810"/>
      <c r="BJ164" s="811"/>
    </row>
    <row r="165" spans="2:62" ht="20.25" customHeight="1" x14ac:dyDescent="0.45">
      <c r="B165" s="795">
        <f>B163+1</f>
        <v>75</v>
      </c>
      <c r="C165" s="797"/>
      <c r="D165" s="798"/>
      <c r="E165" s="163"/>
      <c r="F165" s="164"/>
      <c r="G165" s="163"/>
      <c r="H165" s="164"/>
      <c r="I165" s="801"/>
      <c r="J165" s="802"/>
      <c r="K165" s="805"/>
      <c r="L165" s="806"/>
      <c r="M165" s="806"/>
      <c r="N165" s="798"/>
      <c r="O165" s="774"/>
      <c r="P165" s="775"/>
      <c r="Q165" s="775"/>
      <c r="R165" s="775"/>
      <c r="S165" s="776"/>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780"/>
      <c r="BC165" s="781"/>
      <c r="BD165" s="782"/>
      <c r="BE165" s="783"/>
      <c r="BF165" s="784"/>
      <c r="BG165" s="785"/>
      <c r="BH165" s="785"/>
      <c r="BI165" s="785"/>
      <c r="BJ165" s="786"/>
    </row>
    <row r="166" spans="2:62" ht="20.25" customHeight="1" x14ac:dyDescent="0.45">
      <c r="B166" s="815"/>
      <c r="C166" s="816"/>
      <c r="D166" s="817"/>
      <c r="E166" s="207"/>
      <c r="F166" s="208">
        <f>C165</f>
        <v>0</v>
      </c>
      <c r="G166" s="207"/>
      <c r="H166" s="208">
        <f>I165</f>
        <v>0</v>
      </c>
      <c r="I166" s="818"/>
      <c r="J166" s="819"/>
      <c r="K166" s="820"/>
      <c r="L166" s="821"/>
      <c r="M166" s="821"/>
      <c r="N166" s="817"/>
      <c r="O166" s="774"/>
      <c r="P166" s="775"/>
      <c r="Q166" s="775"/>
      <c r="R166" s="775"/>
      <c r="S166" s="776"/>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812">
        <f>IF($BE$3="４週",SUM(W166:AX166),IF($BE$3="暦月",SUM(W166:BA166),""))</f>
        <v>0</v>
      </c>
      <c r="BC166" s="813"/>
      <c r="BD166" s="814">
        <f>IF($BE$3="４週",BB166/4,IF($BE$3="暦月",(BB166/($BE$8/7)),""))</f>
        <v>0</v>
      </c>
      <c r="BE166" s="813"/>
      <c r="BF166" s="809"/>
      <c r="BG166" s="810"/>
      <c r="BH166" s="810"/>
      <c r="BI166" s="810"/>
      <c r="BJ166" s="811"/>
    </row>
    <row r="167" spans="2:62" ht="20.25" customHeight="1" x14ac:dyDescent="0.45">
      <c r="B167" s="795">
        <f>B165+1</f>
        <v>76</v>
      </c>
      <c r="C167" s="797"/>
      <c r="D167" s="798"/>
      <c r="E167" s="163"/>
      <c r="F167" s="164"/>
      <c r="G167" s="163"/>
      <c r="H167" s="164"/>
      <c r="I167" s="801"/>
      <c r="J167" s="802"/>
      <c r="K167" s="805"/>
      <c r="L167" s="806"/>
      <c r="M167" s="806"/>
      <c r="N167" s="798"/>
      <c r="O167" s="774"/>
      <c r="P167" s="775"/>
      <c r="Q167" s="775"/>
      <c r="R167" s="775"/>
      <c r="S167" s="776"/>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780"/>
      <c r="BC167" s="781"/>
      <c r="BD167" s="782"/>
      <c r="BE167" s="783"/>
      <c r="BF167" s="784"/>
      <c r="BG167" s="785"/>
      <c r="BH167" s="785"/>
      <c r="BI167" s="785"/>
      <c r="BJ167" s="786"/>
    </row>
    <row r="168" spans="2:62" ht="20.25" customHeight="1" x14ac:dyDescent="0.45">
      <c r="B168" s="815"/>
      <c r="C168" s="816"/>
      <c r="D168" s="817"/>
      <c r="E168" s="207"/>
      <c r="F168" s="208">
        <f>C167</f>
        <v>0</v>
      </c>
      <c r="G168" s="207"/>
      <c r="H168" s="208">
        <f>I167</f>
        <v>0</v>
      </c>
      <c r="I168" s="818"/>
      <c r="J168" s="819"/>
      <c r="K168" s="820"/>
      <c r="L168" s="821"/>
      <c r="M168" s="821"/>
      <c r="N168" s="817"/>
      <c r="O168" s="774"/>
      <c r="P168" s="775"/>
      <c r="Q168" s="775"/>
      <c r="R168" s="775"/>
      <c r="S168" s="776"/>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812">
        <f>IF($BE$3="４週",SUM(W168:AX168),IF($BE$3="暦月",SUM(W168:BA168),""))</f>
        <v>0</v>
      </c>
      <c r="BC168" s="813"/>
      <c r="BD168" s="814">
        <f>IF($BE$3="４週",BB168/4,IF($BE$3="暦月",(BB168/($BE$8/7)),""))</f>
        <v>0</v>
      </c>
      <c r="BE168" s="813"/>
      <c r="BF168" s="809"/>
      <c r="BG168" s="810"/>
      <c r="BH168" s="810"/>
      <c r="BI168" s="810"/>
      <c r="BJ168" s="811"/>
    </row>
    <row r="169" spans="2:62" ht="20.25" customHeight="1" x14ac:dyDescent="0.45">
      <c r="B169" s="795">
        <f>B167+1</f>
        <v>77</v>
      </c>
      <c r="C169" s="797"/>
      <c r="D169" s="798"/>
      <c r="E169" s="163"/>
      <c r="F169" s="164"/>
      <c r="G169" s="163"/>
      <c r="H169" s="164"/>
      <c r="I169" s="801"/>
      <c r="J169" s="802"/>
      <c r="K169" s="805"/>
      <c r="L169" s="806"/>
      <c r="M169" s="806"/>
      <c r="N169" s="798"/>
      <c r="O169" s="774"/>
      <c r="P169" s="775"/>
      <c r="Q169" s="775"/>
      <c r="R169" s="775"/>
      <c r="S169" s="776"/>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780"/>
      <c r="BC169" s="781"/>
      <c r="BD169" s="782"/>
      <c r="BE169" s="783"/>
      <c r="BF169" s="784"/>
      <c r="BG169" s="785"/>
      <c r="BH169" s="785"/>
      <c r="BI169" s="785"/>
      <c r="BJ169" s="786"/>
    </row>
    <row r="170" spans="2:62" ht="20.25" customHeight="1" x14ac:dyDescent="0.45">
      <c r="B170" s="815"/>
      <c r="C170" s="816"/>
      <c r="D170" s="817"/>
      <c r="E170" s="207"/>
      <c r="F170" s="208">
        <f>C169</f>
        <v>0</v>
      </c>
      <c r="G170" s="207"/>
      <c r="H170" s="208">
        <f>I169</f>
        <v>0</v>
      </c>
      <c r="I170" s="818"/>
      <c r="J170" s="819"/>
      <c r="K170" s="820"/>
      <c r="L170" s="821"/>
      <c r="M170" s="821"/>
      <c r="N170" s="817"/>
      <c r="O170" s="774"/>
      <c r="P170" s="775"/>
      <c r="Q170" s="775"/>
      <c r="R170" s="775"/>
      <c r="S170" s="776"/>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812">
        <f>IF($BE$3="４週",SUM(W170:AX170),IF($BE$3="暦月",SUM(W170:BA170),""))</f>
        <v>0</v>
      </c>
      <c r="BC170" s="813"/>
      <c r="BD170" s="814">
        <f>IF($BE$3="４週",BB170/4,IF($BE$3="暦月",(BB170/($BE$8/7)),""))</f>
        <v>0</v>
      </c>
      <c r="BE170" s="813"/>
      <c r="BF170" s="809"/>
      <c r="BG170" s="810"/>
      <c r="BH170" s="810"/>
      <c r="BI170" s="810"/>
      <c r="BJ170" s="811"/>
    </row>
    <row r="171" spans="2:62" ht="20.25" customHeight="1" x14ac:dyDescent="0.45">
      <c r="B171" s="795">
        <f>B169+1</f>
        <v>78</v>
      </c>
      <c r="C171" s="797"/>
      <c r="D171" s="798"/>
      <c r="E171" s="163"/>
      <c r="F171" s="164"/>
      <c r="G171" s="163"/>
      <c r="H171" s="164"/>
      <c r="I171" s="801"/>
      <c r="J171" s="802"/>
      <c r="K171" s="805"/>
      <c r="L171" s="806"/>
      <c r="M171" s="806"/>
      <c r="N171" s="798"/>
      <c r="O171" s="774"/>
      <c r="P171" s="775"/>
      <c r="Q171" s="775"/>
      <c r="R171" s="775"/>
      <c r="S171" s="776"/>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780"/>
      <c r="BC171" s="781"/>
      <c r="BD171" s="782"/>
      <c r="BE171" s="783"/>
      <c r="BF171" s="784"/>
      <c r="BG171" s="785"/>
      <c r="BH171" s="785"/>
      <c r="BI171" s="785"/>
      <c r="BJ171" s="786"/>
    </row>
    <row r="172" spans="2:62" ht="20.25" customHeight="1" x14ac:dyDescent="0.45">
      <c r="B172" s="815"/>
      <c r="C172" s="816"/>
      <c r="D172" s="817"/>
      <c r="E172" s="207"/>
      <c r="F172" s="208">
        <f>C171</f>
        <v>0</v>
      </c>
      <c r="G172" s="207"/>
      <c r="H172" s="208">
        <f>I171</f>
        <v>0</v>
      </c>
      <c r="I172" s="818"/>
      <c r="J172" s="819"/>
      <c r="K172" s="820"/>
      <c r="L172" s="821"/>
      <c r="M172" s="821"/>
      <c r="N172" s="817"/>
      <c r="O172" s="774"/>
      <c r="P172" s="775"/>
      <c r="Q172" s="775"/>
      <c r="R172" s="775"/>
      <c r="S172" s="776"/>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812">
        <f>IF($BE$3="４週",SUM(W172:AX172),IF($BE$3="暦月",SUM(W172:BA172),""))</f>
        <v>0</v>
      </c>
      <c r="BC172" s="813"/>
      <c r="BD172" s="814">
        <f>IF($BE$3="４週",BB172/4,IF($BE$3="暦月",(BB172/($BE$8/7)),""))</f>
        <v>0</v>
      </c>
      <c r="BE172" s="813"/>
      <c r="BF172" s="809"/>
      <c r="BG172" s="810"/>
      <c r="BH172" s="810"/>
      <c r="BI172" s="810"/>
      <c r="BJ172" s="811"/>
    </row>
    <row r="173" spans="2:62" ht="20.25" customHeight="1" x14ac:dyDescent="0.45">
      <c r="B173" s="795">
        <f>B171+1</f>
        <v>79</v>
      </c>
      <c r="C173" s="797"/>
      <c r="D173" s="798"/>
      <c r="E173" s="163"/>
      <c r="F173" s="164"/>
      <c r="G173" s="163"/>
      <c r="H173" s="164"/>
      <c r="I173" s="801"/>
      <c r="J173" s="802"/>
      <c r="K173" s="805"/>
      <c r="L173" s="806"/>
      <c r="M173" s="806"/>
      <c r="N173" s="798"/>
      <c r="O173" s="774"/>
      <c r="P173" s="775"/>
      <c r="Q173" s="775"/>
      <c r="R173" s="775"/>
      <c r="S173" s="776"/>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780"/>
      <c r="BC173" s="781"/>
      <c r="BD173" s="782"/>
      <c r="BE173" s="783"/>
      <c r="BF173" s="784"/>
      <c r="BG173" s="785"/>
      <c r="BH173" s="785"/>
      <c r="BI173" s="785"/>
      <c r="BJ173" s="786"/>
    </row>
    <row r="174" spans="2:62" ht="20.25" customHeight="1" x14ac:dyDescent="0.45">
      <c r="B174" s="815"/>
      <c r="C174" s="816"/>
      <c r="D174" s="817"/>
      <c r="E174" s="207"/>
      <c r="F174" s="208">
        <f>C173</f>
        <v>0</v>
      </c>
      <c r="G174" s="207"/>
      <c r="H174" s="208">
        <f>I173</f>
        <v>0</v>
      </c>
      <c r="I174" s="818"/>
      <c r="J174" s="819"/>
      <c r="K174" s="820"/>
      <c r="L174" s="821"/>
      <c r="M174" s="821"/>
      <c r="N174" s="817"/>
      <c r="O174" s="774"/>
      <c r="P174" s="775"/>
      <c r="Q174" s="775"/>
      <c r="R174" s="775"/>
      <c r="S174" s="776"/>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812">
        <f>IF($BE$3="４週",SUM(W174:AX174),IF($BE$3="暦月",SUM(W174:BA174),""))</f>
        <v>0</v>
      </c>
      <c r="BC174" s="813"/>
      <c r="BD174" s="814">
        <f>IF($BE$3="４週",BB174/4,IF($BE$3="暦月",(BB174/($BE$8/7)),""))</f>
        <v>0</v>
      </c>
      <c r="BE174" s="813"/>
      <c r="BF174" s="809"/>
      <c r="BG174" s="810"/>
      <c r="BH174" s="810"/>
      <c r="BI174" s="810"/>
      <c r="BJ174" s="811"/>
    </row>
    <row r="175" spans="2:62" ht="20.25" customHeight="1" x14ac:dyDescent="0.45">
      <c r="B175" s="795">
        <f>B173+1</f>
        <v>80</v>
      </c>
      <c r="C175" s="797"/>
      <c r="D175" s="798"/>
      <c r="E175" s="163"/>
      <c r="F175" s="164"/>
      <c r="G175" s="163"/>
      <c r="H175" s="164"/>
      <c r="I175" s="801"/>
      <c r="J175" s="802"/>
      <c r="K175" s="805"/>
      <c r="L175" s="806"/>
      <c r="M175" s="806"/>
      <c r="N175" s="798"/>
      <c r="O175" s="774"/>
      <c r="P175" s="775"/>
      <c r="Q175" s="775"/>
      <c r="R175" s="775"/>
      <c r="S175" s="776"/>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780"/>
      <c r="BC175" s="781"/>
      <c r="BD175" s="782"/>
      <c r="BE175" s="783"/>
      <c r="BF175" s="784"/>
      <c r="BG175" s="785"/>
      <c r="BH175" s="785"/>
      <c r="BI175" s="785"/>
      <c r="BJ175" s="786"/>
    </row>
    <row r="176" spans="2:62" ht="20.25" customHeight="1" x14ac:dyDescent="0.45">
      <c r="B176" s="815"/>
      <c r="C176" s="816"/>
      <c r="D176" s="817"/>
      <c r="E176" s="207"/>
      <c r="F176" s="208">
        <f>C175</f>
        <v>0</v>
      </c>
      <c r="G176" s="207"/>
      <c r="H176" s="208">
        <f>I175</f>
        <v>0</v>
      </c>
      <c r="I176" s="818"/>
      <c r="J176" s="819"/>
      <c r="K176" s="820"/>
      <c r="L176" s="821"/>
      <c r="M176" s="821"/>
      <c r="N176" s="817"/>
      <c r="O176" s="774"/>
      <c r="P176" s="775"/>
      <c r="Q176" s="775"/>
      <c r="R176" s="775"/>
      <c r="S176" s="776"/>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812">
        <f>IF($BE$3="４週",SUM(W176:AX176),IF($BE$3="暦月",SUM(W176:BA176),""))</f>
        <v>0</v>
      </c>
      <c r="BC176" s="813"/>
      <c r="BD176" s="814">
        <f>IF($BE$3="４週",BB176/4,IF($BE$3="暦月",(BB176/($BE$8/7)),""))</f>
        <v>0</v>
      </c>
      <c r="BE176" s="813"/>
      <c r="BF176" s="809"/>
      <c r="BG176" s="810"/>
      <c r="BH176" s="810"/>
      <c r="BI176" s="810"/>
      <c r="BJ176" s="811"/>
    </row>
    <row r="177" spans="2:62" ht="20.25" customHeight="1" x14ac:dyDescent="0.45">
      <c r="B177" s="795">
        <f>B175+1</f>
        <v>81</v>
      </c>
      <c r="C177" s="797"/>
      <c r="D177" s="798"/>
      <c r="E177" s="163"/>
      <c r="F177" s="164"/>
      <c r="G177" s="163"/>
      <c r="H177" s="164"/>
      <c r="I177" s="801"/>
      <c r="J177" s="802"/>
      <c r="K177" s="805"/>
      <c r="L177" s="806"/>
      <c r="M177" s="806"/>
      <c r="N177" s="798"/>
      <c r="O177" s="774"/>
      <c r="P177" s="775"/>
      <c r="Q177" s="775"/>
      <c r="R177" s="775"/>
      <c r="S177" s="776"/>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780"/>
      <c r="BC177" s="781"/>
      <c r="BD177" s="782"/>
      <c r="BE177" s="783"/>
      <c r="BF177" s="784"/>
      <c r="BG177" s="785"/>
      <c r="BH177" s="785"/>
      <c r="BI177" s="785"/>
      <c r="BJ177" s="786"/>
    </row>
    <row r="178" spans="2:62" ht="20.25" customHeight="1" x14ac:dyDescent="0.45">
      <c r="B178" s="815"/>
      <c r="C178" s="816"/>
      <c r="D178" s="817"/>
      <c r="E178" s="207"/>
      <c r="F178" s="208">
        <f>C177</f>
        <v>0</v>
      </c>
      <c r="G178" s="207"/>
      <c r="H178" s="208">
        <f>I177</f>
        <v>0</v>
      </c>
      <c r="I178" s="818"/>
      <c r="J178" s="819"/>
      <c r="K178" s="820"/>
      <c r="L178" s="821"/>
      <c r="M178" s="821"/>
      <c r="N178" s="817"/>
      <c r="O178" s="774"/>
      <c r="P178" s="775"/>
      <c r="Q178" s="775"/>
      <c r="R178" s="775"/>
      <c r="S178" s="776"/>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812">
        <f>IF($BE$3="４週",SUM(W178:AX178),IF($BE$3="暦月",SUM(W178:BA178),""))</f>
        <v>0</v>
      </c>
      <c r="BC178" s="813"/>
      <c r="BD178" s="814">
        <f>IF($BE$3="４週",BB178/4,IF($BE$3="暦月",(BB178/($BE$8/7)),""))</f>
        <v>0</v>
      </c>
      <c r="BE178" s="813"/>
      <c r="BF178" s="809"/>
      <c r="BG178" s="810"/>
      <c r="BH178" s="810"/>
      <c r="BI178" s="810"/>
      <c r="BJ178" s="811"/>
    </row>
    <row r="179" spans="2:62" ht="20.25" customHeight="1" x14ac:dyDescent="0.45">
      <c r="B179" s="795">
        <f>B177+1</f>
        <v>82</v>
      </c>
      <c r="C179" s="797"/>
      <c r="D179" s="798"/>
      <c r="E179" s="163"/>
      <c r="F179" s="164"/>
      <c r="G179" s="163"/>
      <c r="H179" s="164"/>
      <c r="I179" s="801"/>
      <c r="J179" s="802"/>
      <c r="K179" s="805"/>
      <c r="L179" s="806"/>
      <c r="M179" s="806"/>
      <c r="N179" s="798"/>
      <c r="O179" s="774"/>
      <c r="P179" s="775"/>
      <c r="Q179" s="775"/>
      <c r="R179" s="775"/>
      <c r="S179" s="776"/>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780"/>
      <c r="BC179" s="781"/>
      <c r="BD179" s="782"/>
      <c r="BE179" s="783"/>
      <c r="BF179" s="784"/>
      <c r="BG179" s="785"/>
      <c r="BH179" s="785"/>
      <c r="BI179" s="785"/>
      <c r="BJ179" s="786"/>
    </row>
    <row r="180" spans="2:62" ht="20.25" customHeight="1" x14ac:dyDescent="0.45">
      <c r="B180" s="815"/>
      <c r="C180" s="816"/>
      <c r="D180" s="817"/>
      <c r="E180" s="207"/>
      <c r="F180" s="208">
        <f>C179</f>
        <v>0</v>
      </c>
      <c r="G180" s="207"/>
      <c r="H180" s="208">
        <f>I179</f>
        <v>0</v>
      </c>
      <c r="I180" s="818"/>
      <c r="J180" s="819"/>
      <c r="K180" s="820"/>
      <c r="L180" s="821"/>
      <c r="M180" s="821"/>
      <c r="N180" s="817"/>
      <c r="O180" s="774"/>
      <c r="P180" s="775"/>
      <c r="Q180" s="775"/>
      <c r="R180" s="775"/>
      <c r="S180" s="776"/>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812">
        <f>IF($BE$3="４週",SUM(W180:AX180),IF($BE$3="暦月",SUM(W180:BA180),""))</f>
        <v>0</v>
      </c>
      <c r="BC180" s="813"/>
      <c r="BD180" s="814">
        <f>IF($BE$3="４週",BB180/4,IF($BE$3="暦月",(BB180/($BE$8/7)),""))</f>
        <v>0</v>
      </c>
      <c r="BE180" s="813"/>
      <c r="BF180" s="809"/>
      <c r="BG180" s="810"/>
      <c r="BH180" s="810"/>
      <c r="BI180" s="810"/>
      <c r="BJ180" s="811"/>
    </row>
    <row r="181" spans="2:62" ht="20.25" customHeight="1" x14ac:dyDescent="0.45">
      <c r="B181" s="795">
        <f>B179+1</f>
        <v>83</v>
      </c>
      <c r="C181" s="797"/>
      <c r="D181" s="798"/>
      <c r="E181" s="163"/>
      <c r="F181" s="164"/>
      <c r="G181" s="163"/>
      <c r="H181" s="164"/>
      <c r="I181" s="801"/>
      <c r="J181" s="802"/>
      <c r="K181" s="805"/>
      <c r="L181" s="806"/>
      <c r="M181" s="806"/>
      <c r="N181" s="798"/>
      <c r="O181" s="774"/>
      <c r="P181" s="775"/>
      <c r="Q181" s="775"/>
      <c r="R181" s="775"/>
      <c r="S181" s="776"/>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780"/>
      <c r="BC181" s="781"/>
      <c r="BD181" s="782"/>
      <c r="BE181" s="783"/>
      <c r="BF181" s="784"/>
      <c r="BG181" s="785"/>
      <c r="BH181" s="785"/>
      <c r="BI181" s="785"/>
      <c r="BJ181" s="786"/>
    </row>
    <row r="182" spans="2:62" ht="20.25" customHeight="1" x14ac:dyDescent="0.45">
      <c r="B182" s="815"/>
      <c r="C182" s="816"/>
      <c r="D182" s="817"/>
      <c r="E182" s="207"/>
      <c r="F182" s="208">
        <f>C181</f>
        <v>0</v>
      </c>
      <c r="G182" s="207"/>
      <c r="H182" s="208">
        <f>I181</f>
        <v>0</v>
      </c>
      <c r="I182" s="818"/>
      <c r="J182" s="819"/>
      <c r="K182" s="820"/>
      <c r="L182" s="821"/>
      <c r="M182" s="821"/>
      <c r="N182" s="817"/>
      <c r="O182" s="774"/>
      <c r="P182" s="775"/>
      <c r="Q182" s="775"/>
      <c r="R182" s="775"/>
      <c r="S182" s="776"/>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812">
        <f>IF($BE$3="４週",SUM(W182:AX182),IF($BE$3="暦月",SUM(W182:BA182),""))</f>
        <v>0</v>
      </c>
      <c r="BC182" s="813"/>
      <c r="BD182" s="814">
        <f>IF($BE$3="４週",BB182/4,IF($BE$3="暦月",(BB182/($BE$8/7)),""))</f>
        <v>0</v>
      </c>
      <c r="BE182" s="813"/>
      <c r="BF182" s="809"/>
      <c r="BG182" s="810"/>
      <c r="BH182" s="810"/>
      <c r="BI182" s="810"/>
      <c r="BJ182" s="811"/>
    </row>
    <row r="183" spans="2:62" ht="20.25" customHeight="1" x14ac:dyDescent="0.45">
      <c r="B183" s="795">
        <f>B181+1</f>
        <v>84</v>
      </c>
      <c r="C183" s="797"/>
      <c r="D183" s="798"/>
      <c r="E183" s="163"/>
      <c r="F183" s="164"/>
      <c r="G183" s="163"/>
      <c r="H183" s="164"/>
      <c r="I183" s="801"/>
      <c r="J183" s="802"/>
      <c r="K183" s="805"/>
      <c r="L183" s="806"/>
      <c r="M183" s="806"/>
      <c r="N183" s="798"/>
      <c r="O183" s="774"/>
      <c r="P183" s="775"/>
      <c r="Q183" s="775"/>
      <c r="R183" s="775"/>
      <c r="S183" s="776"/>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780"/>
      <c r="BC183" s="781"/>
      <c r="BD183" s="782"/>
      <c r="BE183" s="783"/>
      <c r="BF183" s="784"/>
      <c r="BG183" s="785"/>
      <c r="BH183" s="785"/>
      <c r="BI183" s="785"/>
      <c r="BJ183" s="786"/>
    </row>
    <row r="184" spans="2:62" ht="20.25" customHeight="1" x14ac:dyDescent="0.45">
      <c r="B184" s="815"/>
      <c r="C184" s="816"/>
      <c r="D184" s="817"/>
      <c r="E184" s="207"/>
      <c r="F184" s="208">
        <f>C183</f>
        <v>0</v>
      </c>
      <c r="G184" s="207"/>
      <c r="H184" s="208">
        <f>I183</f>
        <v>0</v>
      </c>
      <c r="I184" s="818"/>
      <c r="J184" s="819"/>
      <c r="K184" s="820"/>
      <c r="L184" s="821"/>
      <c r="M184" s="821"/>
      <c r="N184" s="817"/>
      <c r="O184" s="774"/>
      <c r="P184" s="775"/>
      <c r="Q184" s="775"/>
      <c r="R184" s="775"/>
      <c r="S184" s="776"/>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812">
        <f>IF($BE$3="４週",SUM(W184:AX184),IF($BE$3="暦月",SUM(W184:BA184),""))</f>
        <v>0</v>
      </c>
      <c r="BC184" s="813"/>
      <c r="BD184" s="814">
        <f>IF($BE$3="４週",BB184/4,IF($BE$3="暦月",(BB184/($BE$8/7)),""))</f>
        <v>0</v>
      </c>
      <c r="BE184" s="813"/>
      <c r="BF184" s="809"/>
      <c r="BG184" s="810"/>
      <c r="BH184" s="810"/>
      <c r="BI184" s="810"/>
      <c r="BJ184" s="811"/>
    </row>
    <row r="185" spans="2:62" ht="20.25" customHeight="1" x14ac:dyDescent="0.45">
      <c r="B185" s="795">
        <f>B183+1</f>
        <v>85</v>
      </c>
      <c r="C185" s="797"/>
      <c r="D185" s="798"/>
      <c r="E185" s="163"/>
      <c r="F185" s="164"/>
      <c r="G185" s="163"/>
      <c r="H185" s="164"/>
      <c r="I185" s="801"/>
      <c r="J185" s="802"/>
      <c r="K185" s="805"/>
      <c r="L185" s="806"/>
      <c r="M185" s="806"/>
      <c r="N185" s="798"/>
      <c r="O185" s="774"/>
      <c r="P185" s="775"/>
      <c r="Q185" s="775"/>
      <c r="R185" s="775"/>
      <c r="S185" s="776"/>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780"/>
      <c r="BC185" s="781"/>
      <c r="BD185" s="782"/>
      <c r="BE185" s="783"/>
      <c r="BF185" s="784"/>
      <c r="BG185" s="785"/>
      <c r="BH185" s="785"/>
      <c r="BI185" s="785"/>
      <c r="BJ185" s="786"/>
    </row>
    <row r="186" spans="2:62" ht="20.25" customHeight="1" x14ac:dyDescent="0.45">
      <c r="B186" s="815"/>
      <c r="C186" s="816"/>
      <c r="D186" s="817"/>
      <c r="E186" s="207"/>
      <c r="F186" s="208">
        <f>C185</f>
        <v>0</v>
      </c>
      <c r="G186" s="207"/>
      <c r="H186" s="208">
        <f>I185</f>
        <v>0</v>
      </c>
      <c r="I186" s="818"/>
      <c r="J186" s="819"/>
      <c r="K186" s="820"/>
      <c r="L186" s="821"/>
      <c r="M186" s="821"/>
      <c r="N186" s="817"/>
      <c r="O186" s="774"/>
      <c r="P186" s="775"/>
      <c r="Q186" s="775"/>
      <c r="R186" s="775"/>
      <c r="S186" s="776"/>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812">
        <f>IF($BE$3="４週",SUM(W186:AX186),IF($BE$3="暦月",SUM(W186:BA186),""))</f>
        <v>0</v>
      </c>
      <c r="BC186" s="813"/>
      <c r="BD186" s="814">
        <f>IF($BE$3="４週",BB186/4,IF($BE$3="暦月",(BB186/($BE$8/7)),""))</f>
        <v>0</v>
      </c>
      <c r="BE186" s="813"/>
      <c r="BF186" s="809"/>
      <c r="BG186" s="810"/>
      <c r="BH186" s="810"/>
      <c r="BI186" s="810"/>
      <c r="BJ186" s="811"/>
    </row>
    <row r="187" spans="2:62" ht="20.25" customHeight="1" x14ac:dyDescent="0.45">
      <c r="B187" s="795">
        <f>B185+1</f>
        <v>86</v>
      </c>
      <c r="C187" s="797"/>
      <c r="D187" s="798"/>
      <c r="E187" s="163"/>
      <c r="F187" s="164"/>
      <c r="G187" s="163"/>
      <c r="H187" s="164"/>
      <c r="I187" s="801"/>
      <c r="J187" s="802"/>
      <c r="K187" s="805"/>
      <c r="L187" s="806"/>
      <c r="M187" s="806"/>
      <c r="N187" s="798"/>
      <c r="O187" s="774"/>
      <c r="P187" s="775"/>
      <c r="Q187" s="775"/>
      <c r="R187" s="775"/>
      <c r="S187" s="776"/>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780"/>
      <c r="BC187" s="781"/>
      <c r="BD187" s="782"/>
      <c r="BE187" s="783"/>
      <c r="BF187" s="784"/>
      <c r="BG187" s="785"/>
      <c r="BH187" s="785"/>
      <c r="BI187" s="785"/>
      <c r="BJ187" s="786"/>
    </row>
    <row r="188" spans="2:62" ht="20.25" customHeight="1" x14ac:dyDescent="0.45">
      <c r="B188" s="815"/>
      <c r="C188" s="816"/>
      <c r="D188" s="817"/>
      <c r="E188" s="207"/>
      <c r="F188" s="208">
        <f>C187</f>
        <v>0</v>
      </c>
      <c r="G188" s="207"/>
      <c r="H188" s="208">
        <f>I187</f>
        <v>0</v>
      </c>
      <c r="I188" s="818"/>
      <c r="J188" s="819"/>
      <c r="K188" s="820"/>
      <c r="L188" s="821"/>
      <c r="M188" s="821"/>
      <c r="N188" s="817"/>
      <c r="O188" s="774"/>
      <c r="P188" s="775"/>
      <c r="Q188" s="775"/>
      <c r="R188" s="775"/>
      <c r="S188" s="776"/>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812">
        <f>IF($BE$3="４週",SUM(W188:AX188),IF($BE$3="暦月",SUM(W188:BA188),""))</f>
        <v>0</v>
      </c>
      <c r="BC188" s="813"/>
      <c r="BD188" s="814">
        <f>IF($BE$3="４週",BB188/4,IF($BE$3="暦月",(BB188/($BE$8/7)),""))</f>
        <v>0</v>
      </c>
      <c r="BE188" s="813"/>
      <c r="BF188" s="809"/>
      <c r="BG188" s="810"/>
      <c r="BH188" s="810"/>
      <c r="BI188" s="810"/>
      <c r="BJ188" s="811"/>
    </row>
    <row r="189" spans="2:62" ht="20.25" customHeight="1" x14ac:dyDescent="0.45">
      <c r="B189" s="795">
        <f>B187+1</f>
        <v>87</v>
      </c>
      <c r="C189" s="797"/>
      <c r="D189" s="798"/>
      <c r="E189" s="163"/>
      <c r="F189" s="164"/>
      <c r="G189" s="163"/>
      <c r="H189" s="164"/>
      <c r="I189" s="801"/>
      <c r="J189" s="802"/>
      <c r="K189" s="805"/>
      <c r="L189" s="806"/>
      <c r="M189" s="806"/>
      <c r="N189" s="798"/>
      <c r="O189" s="774"/>
      <c r="P189" s="775"/>
      <c r="Q189" s="775"/>
      <c r="R189" s="775"/>
      <c r="S189" s="776"/>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780"/>
      <c r="BC189" s="781"/>
      <c r="BD189" s="782"/>
      <c r="BE189" s="783"/>
      <c r="BF189" s="784"/>
      <c r="BG189" s="785"/>
      <c r="BH189" s="785"/>
      <c r="BI189" s="785"/>
      <c r="BJ189" s="786"/>
    </row>
    <row r="190" spans="2:62" ht="20.25" customHeight="1" x14ac:dyDescent="0.45">
      <c r="B190" s="815"/>
      <c r="C190" s="816"/>
      <c r="D190" s="817"/>
      <c r="E190" s="207"/>
      <c r="F190" s="208">
        <f>C189</f>
        <v>0</v>
      </c>
      <c r="G190" s="207"/>
      <c r="H190" s="208">
        <f>I189</f>
        <v>0</v>
      </c>
      <c r="I190" s="818"/>
      <c r="J190" s="819"/>
      <c r="K190" s="820"/>
      <c r="L190" s="821"/>
      <c r="M190" s="821"/>
      <c r="N190" s="817"/>
      <c r="O190" s="774"/>
      <c r="P190" s="775"/>
      <c r="Q190" s="775"/>
      <c r="R190" s="775"/>
      <c r="S190" s="776"/>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812">
        <f>IF($BE$3="４週",SUM(W190:AX190),IF($BE$3="暦月",SUM(W190:BA190),""))</f>
        <v>0</v>
      </c>
      <c r="BC190" s="813"/>
      <c r="BD190" s="814">
        <f>IF($BE$3="４週",BB190/4,IF($BE$3="暦月",(BB190/($BE$8/7)),""))</f>
        <v>0</v>
      </c>
      <c r="BE190" s="813"/>
      <c r="BF190" s="809"/>
      <c r="BG190" s="810"/>
      <c r="BH190" s="810"/>
      <c r="BI190" s="810"/>
      <c r="BJ190" s="811"/>
    </row>
    <row r="191" spans="2:62" ht="20.25" customHeight="1" x14ac:dyDescent="0.45">
      <c r="B191" s="795">
        <f>B189+1</f>
        <v>88</v>
      </c>
      <c r="C191" s="797"/>
      <c r="D191" s="798"/>
      <c r="E191" s="163"/>
      <c r="F191" s="164"/>
      <c r="G191" s="163"/>
      <c r="H191" s="164"/>
      <c r="I191" s="801"/>
      <c r="J191" s="802"/>
      <c r="K191" s="805"/>
      <c r="L191" s="806"/>
      <c r="M191" s="806"/>
      <c r="N191" s="798"/>
      <c r="O191" s="774"/>
      <c r="P191" s="775"/>
      <c r="Q191" s="775"/>
      <c r="R191" s="775"/>
      <c r="S191" s="776"/>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780"/>
      <c r="BC191" s="781"/>
      <c r="BD191" s="782"/>
      <c r="BE191" s="783"/>
      <c r="BF191" s="784"/>
      <c r="BG191" s="785"/>
      <c r="BH191" s="785"/>
      <c r="BI191" s="785"/>
      <c r="BJ191" s="786"/>
    </row>
    <row r="192" spans="2:62" ht="20.25" customHeight="1" x14ac:dyDescent="0.45">
      <c r="B192" s="815"/>
      <c r="C192" s="816"/>
      <c r="D192" s="817"/>
      <c r="E192" s="207"/>
      <c r="F192" s="208">
        <f>C191</f>
        <v>0</v>
      </c>
      <c r="G192" s="207"/>
      <c r="H192" s="208">
        <f>I191</f>
        <v>0</v>
      </c>
      <c r="I192" s="818"/>
      <c r="J192" s="819"/>
      <c r="K192" s="820"/>
      <c r="L192" s="821"/>
      <c r="M192" s="821"/>
      <c r="N192" s="817"/>
      <c r="O192" s="774"/>
      <c r="P192" s="775"/>
      <c r="Q192" s="775"/>
      <c r="R192" s="775"/>
      <c r="S192" s="776"/>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812">
        <f>IF($BE$3="４週",SUM(W192:AX192),IF($BE$3="暦月",SUM(W192:BA192),""))</f>
        <v>0</v>
      </c>
      <c r="BC192" s="813"/>
      <c r="BD192" s="814">
        <f>IF($BE$3="４週",BB192/4,IF($BE$3="暦月",(BB192/($BE$8/7)),""))</f>
        <v>0</v>
      </c>
      <c r="BE192" s="813"/>
      <c r="BF192" s="809"/>
      <c r="BG192" s="810"/>
      <c r="BH192" s="810"/>
      <c r="BI192" s="810"/>
      <c r="BJ192" s="811"/>
    </row>
    <row r="193" spans="2:62" ht="20.25" customHeight="1" x14ac:dyDescent="0.45">
      <c r="B193" s="795">
        <f>B191+1</f>
        <v>89</v>
      </c>
      <c r="C193" s="797"/>
      <c r="D193" s="798"/>
      <c r="E193" s="163"/>
      <c r="F193" s="164"/>
      <c r="G193" s="163"/>
      <c r="H193" s="164"/>
      <c r="I193" s="801"/>
      <c r="J193" s="802"/>
      <c r="K193" s="805"/>
      <c r="L193" s="806"/>
      <c r="M193" s="806"/>
      <c r="N193" s="798"/>
      <c r="O193" s="774"/>
      <c r="P193" s="775"/>
      <c r="Q193" s="775"/>
      <c r="R193" s="775"/>
      <c r="S193" s="776"/>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780"/>
      <c r="BC193" s="781"/>
      <c r="BD193" s="782"/>
      <c r="BE193" s="783"/>
      <c r="BF193" s="784"/>
      <c r="BG193" s="785"/>
      <c r="BH193" s="785"/>
      <c r="BI193" s="785"/>
      <c r="BJ193" s="786"/>
    </row>
    <row r="194" spans="2:62" ht="20.25" customHeight="1" x14ac:dyDescent="0.45">
      <c r="B194" s="815"/>
      <c r="C194" s="816"/>
      <c r="D194" s="817"/>
      <c r="E194" s="207"/>
      <c r="F194" s="208">
        <f>C193</f>
        <v>0</v>
      </c>
      <c r="G194" s="207"/>
      <c r="H194" s="208">
        <f>I193</f>
        <v>0</v>
      </c>
      <c r="I194" s="818"/>
      <c r="J194" s="819"/>
      <c r="K194" s="820"/>
      <c r="L194" s="821"/>
      <c r="M194" s="821"/>
      <c r="N194" s="817"/>
      <c r="O194" s="774"/>
      <c r="P194" s="775"/>
      <c r="Q194" s="775"/>
      <c r="R194" s="775"/>
      <c r="S194" s="776"/>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812">
        <f>IF($BE$3="４週",SUM(W194:AX194),IF($BE$3="暦月",SUM(W194:BA194),""))</f>
        <v>0</v>
      </c>
      <c r="BC194" s="813"/>
      <c r="BD194" s="814">
        <f>IF($BE$3="４週",BB194/4,IF($BE$3="暦月",(BB194/($BE$8/7)),""))</f>
        <v>0</v>
      </c>
      <c r="BE194" s="813"/>
      <c r="BF194" s="809"/>
      <c r="BG194" s="810"/>
      <c r="BH194" s="810"/>
      <c r="BI194" s="810"/>
      <c r="BJ194" s="811"/>
    </row>
    <row r="195" spans="2:62" ht="20.25" customHeight="1" x14ac:dyDescent="0.45">
      <c r="B195" s="795">
        <f>B193+1</f>
        <v>90</v>
      </c>
      <c r="C195" s="797"/>
      <c r="D195" s="798"/>
      <c r="E195" s="163"/>
      <c r="F195" s="164"/>
      <c r="G195" s="163"/>
      <c r="H195" s="164"/>
      <c r="I195" s="801"/>
      <c r="J195" s="802"/>
      <c r="K195" s="805"/>
      <c r="L195" s="806"/>
      <c r="M195" s="806"/>
      <c r="N195" s="798"/>
      <c r="O195" s="774"/>
      <c r="P195" s="775"/>
      <c r="Q195" s="775"/>
      <c r="R195" s="775"/>
      <c r="S195" s="776"/>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780"/>
      <c r="BC195" s="781"/>
      <c r="BD195" s="782"/>
      <c r="BE195" s="783"/>
      <c r="BF195" s="784"/>
      <c r="BG195" s="785"/>
      <c r="BH195" s="785"/>
      <c r="BI195" s="785"/>
      <c r="BJ195" s="786"/>
    </row>
    <row r="196" spans="2:62" ht="20.25" customHeight="1" x14ac:dyDescent="0.45">
      <c r="B196" s="815"/>
      <c r="C196" s="816"/>
      <c r="D196" s="817"/>
      <c r="E196" s="207"/>
      <c r="F196" s="208">
        <f>C195</f>
        <v>0</v>
      </c>
      <c r="G196" s="207"/>
      <c r="H196" s="208">
        <f>I195</f>
        <v>0</v>
      </c>
      <c r="I196" s="818"/>
      <c r="J196" s="819"/>
      <c r="K196" s="820"/>
      <c r="L196" s="821"/>
      <c r="M196" s="821"/>
      <c r="N196" s="817"/>
      <c r="O196" s="774"/>
      <c r="P196" s="775"/>
      <c r="Q196" s="775"/>
      <c r="R196" s="775"/>
      <c r="S196" s="776"/>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812">
        <f>IF($BE$3="４週",SUM(W196:AX196),IF($BE$3="暦月",SUM(W196:BA196),""))</f>
        <v>0</v>
      </c>
      <c r="BC196" s="813"/>
      <c r="BD196" s="814">
        <f>IF($BE$3="４週",BB196/4,IF($BE$3="暦月",(BB196/($BE$8/7)),""))</f>
        <v>0</v>
      </c>
      <c r="BE196" s="813"/>
      <c r="BF196" s="809"/>
      <c r="BG196" s="810"/>
      <c r="BH196" s="810"/>
      <c r="BI196" s="810"/>
      <c r="BJ196" s="811"/>
    </row>
    <row r="197" spans="2:62" ht="20.25" customHeight="1" x14ac:dyDescent="0.45">
      <c r="B197" s="795">
        <f>B195+1</f>
        <v>91</v>
      </c>
      <c r="C197" s="797"/>
      <c r="D197" s="798"/>
      <c r="E197" s="163"/>
      <c r="F197" s="164"/>
      <c r="G197" s="163"/>
      <c r="H197" s="164"/>
      <c r="I197" s="801"/>
      <c r="J197" s="802"/>
      <c r="K197" s="805"/>
      <c r="L197" s="806"/>
      <c r="M197" s="806"/>
      <c r="N197" s="798"/>
      <c r="O197" s="774"/>
      <c r="P197" s="775"/>
      <c r="Q197" s="775"/>
      <c r="R197" s="775"/>
      <c r="S197" s="776"/>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780"/>
      <c r="BC197" s="781"/>
      <c r="BD197" s="782"/>
      <c r="BE197" s="783"/>
      <c r="BF197" s="784"/>
      <c r="BG197" s="785"/>
      <c r="BH197" s="785"/>
      <c r="BI197" s="785"/>
      <c r="BJ197" s="786"/>
    </row>
    <row r="198" spans="2:62" ht="20.25" customHeight="1" x14ac:dyDescent="0.45">
      <c r="B198" s="815"/>
      <c r="C198" s="816"/>
      <c r="D198" s="817"/>
      <c r="E198" s="207"/>
      <c r="F198" s="208">
        <f>C197</f>
        <v>0</v>
      </c>
      <c r="G198" s="207"/>
      <c r="H198" s="208">
        <f>I197</f>
        <v>0</v>
      </c>
      <c r="I198" s="818"/>
      <c r="J198" s="819"/>
      <c r="K198" s="820"/>
      <c r="L198" s="821"/>
      <c r="M198" s="821"/>
      <c r="N198" s="817"/>
      <c r="O198" s="774"/>
      <c r="P198" s="775"/>
      <c r="Q198" s="775"/>
      <c r="R198" s="775"/>
      <c r="S198" s="776"/>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812">
        <f>IF($BE$3="４週",SUM(W198:AX198),IF($BE$3="暦月",SUM(W198:BA198),""))</f>
        <v>0</v>
      </c>
      <c r="BC198" s="813"/>
      <c r="BD198" s="814">
        <f>IF($BE$3="４週",BB198/4,IF($BE$3="暦月",(BB198/($BE$8/7)),""))</f>
        <v>0</v>
      </c>
      <c r="BE198" s="813"/>
      <c r="BF198" s="809"/>
      <c r="BG198" s="810"/>
      <c r="BH198" s="810"/>
      <c r="BI198" s="810"/>
      <c r="BJ198" s="811"/>
    </row>
    <row r="199" spans="2:62" ht="20.25" customHeight="1" x14ac:dyDescent="0.45">
      <c r="B199" s="795">
        <f>B197+1</f>
        <v>92</v>
      </c>
      <c r="C199" s="797"/>
      <c r="D199" s="798"/>
      <c r="E199" s="163"/>
      <c r="F199" s="164"/>
      <c r="G199" s="163"/>
      <c r="H199" s="164"/>
      <c r="I199" s="801"/>
      <c r="J199" s="802"/>
      <c r="K199" s="805"/>
      <c r="L199" s="806"/>
      <c r="M199" s="806"/>
      <c r="N199" s="798"/>
      <c r="O199" s="774"/>
      <c r="P199" s="775"/>
      <c r="Q199" s="775"/>
      <c r="R199" s="775"/>
      <c r="S199" s="776"/>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780"/>
      <c r="BC199" s="781"/>
      <c r="BD199" s="782"/>
      <c r="BE199" s="783"/>
      <c r="BF199" s="784"/>
      <c r="BG199" s="785"/>
      <c r="BH199" s="785"/>
      <c r="BI199" s="785"/>
      <c r="BJ199" s="786"/>
    </row>
    <row r="200" spans="2:62" ht="20.25" customHeight="1" x14ac:dyDescent="0.45">
      <c r="B200" s="815"/>
      <c r="C200" s="816"/>
      <c r="D200" s="817"/>
      <c r="E200" s="207"/>
      <c r="F200" s="208">
        <f>C199</f>
        <v>0</v>
      </c>
      <c r="G200" s="207"/>
      <c r="H200" s="208">
        <f>I199</f>
        <v>0</v>
      </c>
      <c r="I200" s="818"/>
      <c r="J200" s="819"/>
      <c r="K200" s="820"/>
      <c r="L200" s="821"/>
      <c r="M200" s="821"/>
      <c r="N200" s="817"/>
      <c r="O200" s="774"/>
      <c r="P200" s="775"/>
      <c r="Q200" s="775"/>
      <c r="R200" s="775"/>
      <c r="S200" s="776"/>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812">
        <f>IF($BE$3="４週",SUM(W200:AX200),IF($BE$3="暦月",SUM(W200:BA200),""))</f>
        <v>0</v>
      </c>
      <c r="BC200" s="813"/>
      <c r="BD200" s="814">
        <f>IF($BE$3="４週",BB200/4,IF($BE$3="暦月",(BB200/($BE$8/7)),""))</f>
        <v>0</v>
      </c>
      <c r="BE200" s="813"/>
      <c r="BF200" s="809"/>
      <c r="BG200" s="810"/>
      <c r="BH200" s="810"/>
      <c r="BI200" s="810"/>
      <c r="BJ200" s="811"/>
    </row>
    <row r="201" spans="2:62" ht="20.25" customHeight="1" x14ac:dyDescent="0.45">
      <c r="B201" s="795">
        <f>B199+1</f>
        <v>93</v>
      </c>
      <c r="C201" s="797"/>
      <c r="D201" s="798"/>
      <c r="E201" s="163"/>
      <c r="F201" s="164"/>
      <c r="G201" s="163"/>
      <c r="H201" s="164"/>
      <c r="I201" s="801"/>
      <c r="J201" s="802"/>
      <c r="K201" s="805"/>
      <c r="L201" s="806"/>
      <c r="M201" s="806"/>
      <c r="N201" s="798"/>
      <c r="O201" s="774"/>
      <c r="P201" s="775"/>
      <c r="Q201" s="775"/>
      <c r="R201" s="775"/>
      <c r="S201" s="776"/>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780"/>
      <c r="BC201" s="781"/>
      <c r="BD201" s="782"/>
      <c r="BE201" s="783"/>
      <c r="BF201" s="784"/>
      <c r="BG201" s="785"/>
      <c r="BH201" s="785"/>
      <c r="BI201" s="785"/>
      <c r="BJ201" s="786"/>
    </row>
    <row r="202" spans="2:62" ht="20.25" customHeight="1" x14ac:dyDescent="0.45">
      <c r="B202" s="815"/>
      <c r="C202" s="816"/>
      <c r="D202" s="817"/>
      <c r="E202" s="207"/>
      <c r="F202" s="208">
        <f>C201</f>
        <v>0</v>
      </c>
      <c r="G202" s="207"/>
      <c r="H202" s="208">
        <f>I201</f>
        <v>0</v>
      </c>
      <c r="I202" s="818"/>
      <c r="J202" s="819"/>
      <c r="K202" s="820"/>
      <c r="L202" s="821"/>
      <c r="M202" s="821"/>
      <c r="N202" s="817"/>
      <c r="O202" s="774"/>
      <c r="P202" s="775"/>
      <c r="Q202" s="775"/>
      <c r="R202" s="775"/>
      <c r="S202" s="776"/>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812">
        <f>IF($BE$3="４週",SUM(W202:AX202),IF($BE$3="暦月",SUM(W202:BA202),""))</f>
        <v>0</v>
      </c>
      <c r="BC202" s="813"/>
      <c r="BD202" s="814">
        <f>IF($BE$3="４週",BB202/4,IF($BE$3="暦月",(BB202/($BE$8/7)),""))</f>
        <v>0</v>
      </c>
      <c r="BE202" s="813"/>
      <c r="BF202" s="809"/>
      <c r="BG202" s="810"/>
      <c r="BH202" s="810"/>
      <c r="BI202" s="810"/>
      <c r="BJ202" s="811"/>
    </row>
    <row r="203" spans="2:62" ht="20.25" customHeight="1" x14ac:dyDescent="0.45">
      <c r="B203" s="795">
        <f>B201+1</f>
        <v>94</v>
      </c>
      <c r="C203" s="797"/>
      <c r="D203" s="798"/>
      <c r="E203" s="163"/>
      <c r="F203" s="164"/>
      <c r="G203" s="163"/>
      <c r="H203" s="164"/>
      <c r="I203" s="801"/>
      <c r="J203" s="802"/>
      <c r="K203" s="805"/>
      <c r="L203" s="806"/>
      <c r="M203" s="806"/>
      <c r="N203" s="798"/>
      <c r="O203" s="774"/>
      <c r="P203" s="775"/>
      <c r="Q203" s="775"/>
      <c r="R203" s="775"/>
      <c r="S203" s="776"/>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780"/>
      <c r="BC203" s="781"/>
      <c r="BD203" s="782"/>
      <c r="BE203" s="783"/>
      <c r="BF203" s="784"/>
      <c r="BG203" s="785"/>
      <c r="BH203" s="785"/>
      <c r="BI203" s="785"/>
      <c r="BJ203" s="786"/>
    </row>
    <row r="204" spans="2:62" ht="20.25" customHeight="1" x14ac:dyDescent="0.45">
      <c r="B204" s="815"/>
      <c r="C204" s="816"/>
      <c r="D204" s="817"/>
      <c r="E204" s="207"/>
      <c r="F204" s="208">
        <f>C203</f>
        <v>0</v>
      </c>
      <c r="G204" s="207"/>
      <c r="H204" s="208">
        <f>I203</f>
        <v>0</v>
      </c>
      <c r="I204" s="818"/>
      <c r="J204" s="819"/>
      <c r="K204" s="820"/>
      <c r="L204" s="821"/>
      <c r="M204" s="821"/>
      <c r="N204" s="817"/>
      <c r="O204" s="774"/>
      <c r="P204" s="775"/>
      <c r="Q204" s="775"/>
      <c r="R204" s="775"/>
      <c r="S204" s="776"/>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812">
        <f>IF($BE$3="４週",SUM(W204:AX204),IF($BE$3="暦月",SUM(W204:BA204),""))</f>
        <v>0</v>
      </c>
      <c r="BC204" s="813"/>
      <c r="BD204" s="814">
        <f>IF($BE$3="４週",BB204/4,IF($BE$3="暦月",(BB204/($BE$8/7)),""))</f>
        <v>0</v>
      </c>
      <c r="BE204" s="813"/>
      <c r="BF204" s="809"/>
      <c r="BG204" s="810"/>
      <c r="BH204" s="810"/>
      <c r="BI204" s="810"/>
      <c r="BJ204" s="811"/>
    </row>
    <row r="205" spans="2:62" ht="20.25" customHeight="1" x14ac:dyDescent="0.45">
      <c r="B205" s="795">
        <f>B203+1</f>
        <v>95</v>
      </c>
      <c r="C205" s="797"/>
      <c r="D205" s="798"/>
      <c r="E205" s="163"/>
      <c r="F205" s="164"/>
      <c r="G205" s="163"/>
      <c r="H205" s="164"/>
      <c r="I205" s="801"/>
      <c r="J205" s="802"/>
      <c r="K205" s="805"/>
      <c r="L205" s="806"/>
      <c r="M205" s="806"/>
      <c r="N205" s="798"/>
      <c r="O205" s="774"/>
      <c r="P205" s="775"/>
      <c r="Q205" s="775"/>
      <c r="R205" s="775"/>
      <c r="S205" s="776"/>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780"/>
      <c r="BC205" s="781"/>
      <c r="BD205" s="782"/>
      <c r="BE205" s="783"/>
      <c r="BF205" s="784"/>
      <c r="BG205" s="785"/>
      <c r="BH205" s="785"/>
      <c r="BI205" s="785"/>
      <c r="BJ205" s="786"/>
    </row>
    <row r="206" spans="2:62" ht="20.25" customHeight="1" x14ac:dyDescent="0.45">
      <c r="B206" s="815"/>
      <c r="C206" s="816"/>
      <c r="D206" s="817"/>
      <c r="E206" s="207"/>
      <c r="F206" s="208">
        <f>C205</f>
        <v>0</v>
      </c>
      <c r="G206" s="207"/>
      <c r="H206" s="208">
        <f>I205</f>
        <v>0</v>
      </c>
      <c r="I206" s="818"/>
      <c r="J206" s="819"/>
      <c r="K206" s="820"/>
      <c r="L206" s="821"/>
      <c r="M206" s="821"/>
      <c r="N206" s="817"/>
      <c r="O206" s="774"/>
      <c r="P206" s="775"/>
      <c r="Q206" s="775"/>
      <c r="R206" s="775"/>
      <c r="S206" s="776"/>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812">
        <f>IF($BE$3="４週",SUM(W206:AX206),IF($BE$3="暦月",SUM(W206:BA206),""))</f>
        <v>0</v>
      </c>
      <c r="BC206" s="813"/>
      <c r="BD206" s="814">
        <f>IF($BE$3="４週",BB206/4,IF($BE$3="暦月",(BB206/($BE$8/7)),""))</f>
        <v>0</v>
      </c>
      <c r="BE206" s="813"/>
      <c r="BF206" s="809"/>
      <c r="BG206" s="810"/>
      <c r="BH206" s="810"/>
      <c r="BI206" s="810"/>
      <c r="BJ206" s="811"/>
    </row>
    <row r="207" spans="2:62" ht="20.25" customHeight="1" x14ac:dyDescent="0.45">
      <c r="B207" s="795">
        <f>B205+1</f>
        <v>96</v>
      </c>
      <c r="C207" s="797"/>
      <c r="D207" s="798"/>
      <c r="E207" s="163"/>
      <c r="F207" s="164"/>
      <c r="G207" s="163"/>
      <c r="H207" s="164"/>
      <c r="I207" s="801"/>
      <c r="J207" s="802"/>
      <c r="K207" s="805"/>
      <c r="L207" s="806"/>
      <c r="M207" s="806"/>
      <c r="N207" s="798"/>
      <c r="O207" s="774"/>
      <c r="P207" s="775"/>
      <c r="Q207" s="775"/>
      <c r="R207" s="775"/>
      <c r="S207" s="776"/>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780"/>
      <c r="BC207" s="781"/>
      <c r="BD207" s="782"/>
      <c r="BE207" s="783"/>
      <c r="BF207" s="784"/>
      <c r="BG207" s="785"/>
      <c r="BH207" s="785"/>
      <c r="BI207" s="785"/>
      <c r="BJ207" s="786"/>
    </row>
    <row r="208" spans="2:62" ht="20.25" customHeight="1" x14ac:dyDescent="0.45">
      <c r="B208" s="815"/>
      <c r="C208" s="816"/>
      <c r="D208" s="817"/>
      <c r="E208" s="207"/>
      <c r="F208" s="208">
        <f>C207</f>
        <v>0</v>
      </c>
      <c r="G208" s="207"/>
      <c r="H208" s="208">
        <f>I207</f>
        <v>0</v>
      </c>
      <c r="I208" s="818"/>
      <c r="J208" s="819"/>
      <c r="K208" s="820"/>
      <c r="L208" s="821"/>
      <c r="M208" s="821"/>
      <c r="N208" s="817"/>
      <c r="O208" s="774"/>
      <c r="P208" s="775"/>
      <c r="Q208" s="775"/>
      <c r="R208" s="775"/>
      <c r="S208" s="776"/>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812">
        <f>IF($BE$3="４週",SUM(W208:AX208),IF($BE$3="暦月",SUM(W208:BA208),""))</f>
        <v>0</v>
      </c>
      <c r="BC208" s="813"/>
      <c r="BD208" s="814">
        <f>IF($BE$3="４週",BB208/4,IF($BE$3="暦月",(BB208/($BE$8/7)),""))</f>
        <v>0</v>
      </c>
      <c r="BE208" s="813"/>
      <c r="BF208" s="809"/>
      <c r="BG208" s="810"/>
      <c r="BH208" s="810"/>
      <c r="BI208" s="810"/>
      <c r="BJ208" s="811"/>
    </row>
    <row r="209" spans="2:62" ht="20.25" customHeight="1" x14ac:dyDescent="0.45">
      <c r="B209" s="795">
        <f>B207+1</f>
        <v>97</v>
      </c>
      <c r="C209" s="797"/>
      <c r="D209" s="798"/>
      <c r="E209" s="163"/>
      <c r="F209" s="164"/>
      <c r="G209" s="163"/>
      <c r="H209" s="164"/>
      <c r="I209" s="801"/>
      <c r="J209" s="802"/>
      <c r="K209" s="805"/>
      <c r="L209" s="806"/>
      <c r="M209" s="806"/>
      <c r="N209" s="798"/>
      <c r="O209" s="774"/>
      <c r="P209" s="775"/>
      <c r="Q209" s="775"/>
      <c r="R209" s="775"/>
      <c r="S209" s="776"/>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780"/>
      <c r="BC209" s="781"/>
      <c r="BD209" s="782"/>
      <c r="BE209" s="783"/>
      <c r="BF209" s="784"/>
      <c r="BG209" s="785"/>
      <c r="BH209" s="785"/>
      <c r="BI209" s="785"/>
      <c r="BJ209" s="786"/>
    </row>
    <row r="210" spans="2:62" ht="20.25" customHeight="1" x14ac:dyDescent="0.45">
      <c r="B210" s="815"/>
      <c r="C210" s="816"/>
      <c r="D210" s="817"/>
      <c r="E210" s="207"/>
      <c r="F210" s="208">
        <f>C209</f>
        <v>0</v>
      </c>
      <c r="G210" s="207"/>
      <c r="H210" s="208">
        <f>I209</f>
        <v>0</v>
      </c>
      <c r="I210" s="818"/>
      <c r="J210" s="819"/>
      <c r="K210" s="820"/>
      <c r="L210" s="821"/>
      <c r="M210" s="821"/>
      <c r="N210" s="817"/>
      <c r="O210" s="774"/>
      <c r="P210" s="775"/>
      <c r="Q210" s="775"/>
      <c r="R210" s="775"/>
      <c r="S210" s="776"/>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812">
        <f>IF($BE$3="４週",SUM(W210:AX210),IF($BE$3="暦月",SUM(W210:BA210),""))</f>
        <v>0</v>
      </c>
      <c r="BC210" s="813"/>
      <c r="BD210" s="814">
        <f>IF($BE$3="４週",BB210/4,IF($BE$3="暦月",(BB210/($BE$8/7)),""))</f>
        <v>0</v>
      </c>
      <c r="BE210" s="813"/>
      <c r="BF210" s="809"/>
      <c r="BG210" s="810"/>
      <c r="BH210" s="810"/>
      <c r="BI210" s="810"/>
      <c r="BJ210" s="811"/>
    </row>
    <row r="211" spans="2:62" ht="20.25" customHeight="1" x14ac:dyDescent="0.45">
      <c r="B211" s="795">
        <f>B209+1</f>
        <v>98</v>
      </c>
      <c r="C211" s="797"/>
      <c r="D211" s="798"/>
      <c r="E211" s="163"/>
      <c r="F211" s="164"/>
      <c r="G211" s="163"/>
      <c r="H211" s="164"/>
      <c r="I211" s="801"/>
      <c r="J211" s="802"/>
      <c r="K211" s="805"/>
      <c r="L211" s="806"/>
      <c r="M211" s="806"/>
      <c r="N211" s="798"/>
      <c r="O211" s="774"/>
      <c r="P211" s="775"/>
      <c r="Q211" s="775"/>
      <c r="R211" s="775"/>
      <c r="S211" s="776"/>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780"/>
      <c r="BC211" s="781"/>
      <c r="BD211" s="782"/>
      <c r="BE211" s="783"/>
      <c r="BF211" s="784"/>
      <c r="BG211" s="785"/>
      <c r="BH211" s="785"/>
      <c r="BI211" s="785"/>
      <c r="BJ211" s="786"/>
    </row>
    <row r="212" spans="2:62" ht="20.25" customHeight="1" x14ac:dyDescent="0.45">
      <c r="B212" s="815"/>
      <c r="C212" s="816"/>
      <c r="D212" s="817"/>
      <c r="E212" s="207"/>
      <c r="F212" s="208">
        <f>C211</f>
        <v>0</v>
      </c>
      <c r="G212" s="207"/>
      <c r="H212" s="208">
        <f>I211</f>
        <v>0</v>
      </c>
      <c r="I212" s="818"/>
      <c r="J212" s="819"/>
      <c r="K212" s="820"/>
      <c r="L212" s="821"/>
      <c r="M212" s="821"/>
      <c r="N212" s="817"/>
      <c r="O212" s="774"/>
      <c r="P212" s="775"/>
      <c r="Q212" s="775"/>
      <c r="R212" s="775"/>
      <c r="S212" s="776"/>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812">
        <f>IF($BE$3="４週",SUM(W212:AX212),IF($BE$3="暦月",SUM(W212:BA212),""))</f>
        <v>0</v>
      </c>
      <c r="BC212" s="813"/>
      <c r="BD212" s="814">
        <f>IF($BE$3="４週",BB212/4,IF($BE$3="暦月",(BB212/($BE$8/7)),""))</f>
        <v>0</v>
      </c>
      <c r="BE212" s="813"/>
      <c r="BF212" s="809"/>
      <c r="BG212" s="810"/>
      <c r="BH212" s="810"/>
      <c r="BI212" s="810"/>
      <c r="BJ212" s="811"/>
    </row>
    <row r="213" spans="2:62" ht="20.25" customHeight="1" x14ac:dyDescent="0.45">
      <c r="B213" s="795">
        <f>B211+1</f>
        <v>99</v>
      </c>
      <c r="C213" s="797"/>
      <c r="D213" s="798"/>
      <c r="E213" s="163"/>
      <c r="F213" s="164"/>
      <c r="G213" s="163"/>
      <c r="H213" s="164"/>
      <c r="I213" s="801"/>
      <c r="J213" s="802"/>
      <c r="K213" s="805"/>
      <c r="L213" s="806"/>
      <c r="M213" s="806"/>
      <c r="N213" s="798"/>
      <c r="O213" s="774"/>
      <c r="P213" s="775"/>
      <c r="Q213" s="775"/>
      <c r="R213" s="775"/>
      <c r="S213" s="776"/>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780"/>
      <c r="BC213" s="781"/>
      <c r="BD213" s="782"/>
      <c r="BE213" s="783"/>
      <c r="BF213" s="784"/>
      <c r="BG213" s="785"/>
      <c r="BH213" s="785"/>
      <c r="BI213" s="785"/>
      <c r="BJ213" s="786"/>
    </row>
    <row r="214" spans="2:62" ht="20.25" customHeight="1" x14ac:dyDescent="0.45">
      <c r="B214" s="815"/>
      <c r="C214" s="816"/>
      <c r="D214" s="817"/>
      <c r="E214" s="207"/>
      <c r="F214" s="208">
        <f>C213</f>
        <v>0</v>
      </c>
      <c r="G214" s="207"/>
      <c r="H214" s="208">
        <f>I213</f>
        <v>0</v>
      </c>
      <c r="I214" s="818"/>
      <c r="J214" s="819"/>
      <c r="K214" s="820"/>
      <c r="L214" s="821"/>
      <c r="M214" s="821"/>
      <c r="N214" s="817"/>
      <c r="O214" s="774"/>
      <c r="P214" s="775"/>
      <c r="Q214" s="775"/>
      <c r="R214" s="775"/>
      <c r="S214" s="776"/>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812">
        <f>IF($BE$3="４週",SUM(W214:AX214),IF($BE$3="暦月",SUM(W214:BA214),""))</f>
        <v>0</v>
      </c>
      <c r="BC214" s="813"/>
      <c r="BD214" s="814">
        <f>IF($BE$3="４週",BB214/4,IF($BE$3="暦月",(BB214/($BE$8/7)),""))</f>
        <v>0</v>
      </c>
      <c r="BE214" s="813"/>
      <c r="BF214" s="809"/>
      <c r="BG214" s="810"/>
      <c r="BH214" s="810"/>
      <c r="BI214" s="810"/>
      <c r="BJ214" s="811"/>
    </row>
    <row r="215" spans="2:62" ht="20.25" customHeight="1" x14ac:dyDescent="0.45">
      <c r="B215" s="795">
        <f>B213+1</f>
        <v>100</v>
      </c>
      <c r="C215" s="797"/>
      <c r="D215" s="798"/>
      <c r="E215" s="165"/>
      <c r="F215" s="166"/>
      <c r="G215" s="165"/>
      <c r="H215" s="166"/>
      <c r="I215" s="801"/>
      <c r="J215" s="802"/>
      <c r="K215" s="805"/>
      <c r="L215" s="806"/>
      <c r="M215" s="806"/>
      <c r="N215" s="798"/>
      <c r="O215" s="774"/>
      <c r="P215" s="775"/>
      <c r="Q215" s="775"/>
      <c r="R215" s="775"/>
      <c r="S215" s="776"/>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780"/>
      <c r="BC215" s="781"/>
      <c r="BD215" s="782"/>
      <c r="BE215" s="783"/>
      <c r="BF215" s="784"/>
      <c r="BG215" s="785"/>
      <c r="BH215" s="785"/>
      <c r="BI215" s="785"/>
      <c r="BJ215" s="786"/>
    </row>
    <row r="216" spans="2:62" ht="20.25" customHeight="1" thickBot="1" x14ac:dyDescent="0.5">
      <c r="B216" s="796"/>
      <c r="C216" s="799"/>
      <c r="D216" s="800"/>
      <c r="E216" s="190"/>
      <c r="F216" s="191">
        <f>C215</f>
        <v>0</v>
      </c>
      <c r="G216" s="190"/>
      <c r="H216" s="191">
        <f>I215</f>
        <v>0</v>
      </c>
      <c r="I216" s="803"/>
      <c r="J216" s="804"/>
      <c r="K216" s="807"/>
      <c r="L216" s="808"/>
      <c r="M216" s="808"/>
      <c r="N216" s="800"/>
      <c r="O216" s="777"/>
      <c r="P216" s="778"/>
      <c r="Q216" s="778"/>
      <c r="R216" s="778"/>
      <c r="S216" s="779"/>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790">
        <f>IF($BE$3="４週",SUM(W216:AX216),IF($BE$3="暦月",SUM(W216:BA216),""))</f>
        <v>0</v>
      </c>
      <c r="BC216" s="791"/>
      <c r="BD216" s="792">
        <f>IF($BE$3="４週",BB216/4,IF($BE$3="暦月",(BB216/($BE$8/7)),""))</f>
        <v>0</v>
      </c>
      <c r="BE216" s="791"/>
      <c r="BF216" s="787"/>
      <c r="BG216" s="788"/>
      <c r="BH216" s="788"/>
      <c r="BI216" s="788"/>
      <c r="BJ216" s="789"/>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771"/>
      <c r="BG219" s="771"/>
      <c r="BH219" s="771"/>
      <c r="BI219" s="771"/>
      <c r="BJ219" s="220"/>
    </row>
    <row r="220" spans="2:62" ht="20.25" customHeight="1" x14ac:dyDescent="0.45">
      <c r="B220" s="49"/>
      <c r="C220" s="69"/>
      <c r="D220" s="69"/>
      <c r="E220" s="69"/>
      <c r="F220" s="69"/>
      <c r="G220" s="69"/>
      <c r="H220" s="69"/>
      <c r="I220" s="124"/>
      <c r="J220" s="125"/>
      <c r="K220" s="757" t="s">
        <v>132</v>
      </c>
      <c r="L220" s="757"/>
      <c r="M220" s="757" t="s">
        <v>133</v>
      </c>
      <c r="N220" s="757"/>
      <c r="O220" s="757"/>
      <c r="P220" s="757"/>
      <c r="Q220" s="125"/>
      <c r="R220" s="772" t="s">
        <v>134</v>
      </c>
      <c r="S220" s="772"/>
      <c r="T220" s="772"/>
      <c r="U220" s="772"/>
      <c r="V220" s="129"/>
      <c r="W220" s="130" t="s">
        <v>135</v>
      </c>
      <c r="X220" s="130"/>
      <c r="Y220" s="2"/>
      <c r="Z220" s="127"/>
      <c r="AA220" s="757" t="s">
        <v>132</v>
      </c>
      <c r="AB220" s="757"/>
      <c r="AC220" s="757" t="s">
        <v>133</v>
      </c>
      <c r="AD220" s="757"/>
      <c r="AE220" s="757"/>
      <c r="AF220" s="757"/>
      <c r="AG220" s="125"/>
      <c r="AH220" s="772" t="s">
        <v>134</v>
      </c>
      <c r="AI220" s="772"/>
      <c r="AJ220" s="772"/>
      <c r="AK220" s="772"/>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773"/>
      <c r="BG220" s="773"/>
      <c r="BH220" s="773"/>
      <c r="BI220" s="773"/>
      <c r="BJ220" s="220"/>
    </row>
    <row r="221" spans="2:62" ht="20.25" customHeight="1" x14ac:dyDescent="0.45">
      <c r="B221" s="49"/>
      <c r="C221" s="69"/>
      <c r="D221" s="69"/>
      <c r="E221" s="69"/>
      <c r="F221" s="69"/>
      <c r="G221" s="69"/>
      <c r="H221" s="69"/>
      <c r="I221" s="124"/>
      <c r="J221" s="125"/>
      <c r="K221" s="758"/>
      <c r="L221" s="758"/>
      <c r="M221" s="758" t="s">
        <v>136</v>
      </c>
      <c r="N221" s="758"/>
      <c r="O221" s="758" t="s">
        <v>137</v>
      </c>
      <c r="P221" s="758"/>
      <c r="Q221" s="125"/>
      <c r="R221" s="758" t="s">
        <v>136</v>
      </c>
      <c r="S221" s="758"/>
      <c r="T221" s="758" t="s">
        <v>137</v>
      </c>
      <c r="U221" s="758"/>
      <c r="V221" s="129"/>
      <c r="W221" s="130" t="s">
        <v>138</v>
      </c>
      <c r="X221" s="130"/>
      <c r="Y221" s="2"/>
      <c r="Z221" s="127"/>
      <c r="AA221" s="758"/>
      <c r="AB221" s="758"/>
      <c r="AC221" s="758" t="s">
        <v>136</v>
      </c>
      <c r="AD221" s="758"/>
      <c r="AE221" s="758" t="s">
        <v>137</v>
      </c>
      <c r="AF221" s="758"/>
      <c r="AG221" s="125"/>
      <c r="AH221" s="758" t="s">
        <v>136</v>
      </c>
      <c r="AI221" s="758"/>
      <c r="AJ221" s="758" t="s">
        <v>137</v>
      </c>
      <c r="AK221" s="758"/>
      <c r="AL221" s="129"/>
      <c r="AM221" s="130" t="s">
        <v>138</v>
      </c>
      <c r="AN221" s="130"/>
      <c r="AO221" s="127"/>
      <c r="AP221" s="127"/>
      <c r="AQ221" s="131" t="s">
        <v>103</v>
      </c>
      <c r="AR221" s="131"/>
      <c r="AS221" s="131"/>
      <c r="AT221" s="131"/>
      <c r="AU221" s="129"/>
      <c r="AV221" s="130" t="s">
        <v>104</v>
      </c>
      <c r="AW221" s="131"/>
      <c r="AX221" s="131"/>
      <c r="AY221" s="131"/>
      <c r="AZ221" s="129"/>
      <c r="BA221" s="758" t="s">
        <v>139</v>
      </c>
      <c r="BB221" s="758"/>
      <c r="BC221" s="758"/>
      <c r="BD221" s="758"/>
      <c r="BE221" s="76"/>
      <c r="BF221" s="770"/>
      <c r="BG221" s="770"/>
      <c r="BH221" s="770"/>
      <c r="BI221" s="770"/>
      <c r="BJ221" s="220"/>
    </row>
    <row r="222" spans="2:62" ht="20.25" customHeight="1" x14ac:dyDescent="0.45">
      <c r="B222" s="49"/>
      <c r="C222" s="69"/>
      <c r="D222" s="69"/>
      <c r="E222" s="69"/>
      <c r="F222" s="69"/>
      <c r="G222" s="69"/>
      <c r="H222" s="69"/>
      <c r="I222" s="124"/>
      <c r="J222" s="125"/>
      <c r="K222" s="748" t="s">
        <v>6</v>
      </c>
      <c r="L222" s="748"/>
      <c r="M222" s="753">
        <f>SUMIFS($BB$17:$BB$216,$F$17:$F$216,"看護職員",$H$17:$H$216,"A")</f>
        <v>0</v>
      </c>
      <c r="N222" s="753"/>
      <c r="O222" s="754">
        <f>SUMIFS($BD$17:$BD$216,$F$17:$F$216,"看護職員",$H$17:$H$216,"A")</f>
        <v>0</v>
      </c>
      <c r="P222" s="754"/>
      <c r="Q222" s="139"/>
      <c r="R222" s="755">
        <v>0</v>
      </c>
      <c r="S222" s="755"/>
      <c r="T222" s="755">
        <v>0</v>
      </c>
      <c r="U222" s="755"/>
      <c r="V222" s="140"/>
      <c r="W222" s="766">
        <v>0</v>
      </c>
      <c r="X222" s="767"/>
      <c r="Y222" s="2"/>
      <c r="Z222" s="127"/>
      <c r="AA222" s="748" t="s">
        <v>6</v>
      </c>
      <c r="AB222" s="748"/>
      <c r="AC222" s="753">
        <f>SUMIFS($BB$17:$BB$216,$F$17:$F$216,"介護職員",$H$17:$H$216,"A")</f>
        <v>0</v>
      </c>
      <c r="AD222" s="753"/>
      <c r="AE222" s="754">
        <f>SUMIFS($BD$17:$BD$216,$F$17:$F$216,"介護職員",$H$17:$H$216,"A")</f>
        <v>0</v>
      </c>
      <c r="AF222" s="754"/>
      <c r="AG222" s="139"/>
      <c r="AH222" s="755">
        <v>0</v>
      </c>
      <c r="AI222" s="755"/>
      <c r="AJ222" s="755">
        <v>0</v>
      </c>
      <c r="AK222" s="755"/>
      <c r="AL222" s="140"/>
      <c r="AM222" s="766">
        <v>0</v>
      </c>
      <c r="AN222" s="767"/>
      <c r="AO222" s="127"/>
      <c r="AP222" s="127"/>
      <c r="AQ222" s="793">
        <f>U236</f>
        <v>0</v>
      </c>
      <c r="AR222" s="748"/>
      <c r="AS222" s="748"/>
      <c r="AT222" s="748"/>
      <c r="AU222" s="217" t="s">
        <v>153</v>
      </c>
      <c r="AV222" s="793">
        <f>AK236</f>
        <v>0</v>
      </c>
      <c r="AW222" s="794"/>
      <c r="AX222" s="794"/>
      <c r="AY222" s="794"/>
      <c r="AZ222" s="217" t="s">
        <v>147</v>
      </c>
      <c r="BA222" s="759">
        <f>ROUNDDOWN(AQ222+AV222,1)</f>
        <v>0</v>
      </c>
      <c r="BB222" s="759"/>
      <c r="BC222" s="759"/>
      <c r="BD222" s="759"/>
      <c r="BE222" s="76"/>
      <c r="BF222" s="79"/>
      <c r="BG222" s="79"/>
      <c r="BH222" s="79"/>
      <c r="BI222" s="79"/>
      <c r="BJ222" s="220"/>
    </row>
    <row r="223" spans="2:62" ht="20.25" customHeight="1" x14ac:dyDescent="0.45">
      <c r="B223" s="49"/>
      <c r="C223" s="69"/>
      <c r="D223" s="69"/>
      <c r="E223" s="69"/>
      <c r="F223" s="69"/>
      <c r="G223" s="69"/>
      <c r="H223" s="69"/>
      <c r="I223" s="124"/>
      <c r="J223" s="125"/>
      <c r="K223" s="748" t="s">
        <v>7</v>
      </c>
      <c r="L223" s="748"/>
      <c r="M223" s="753">
        <f>SUMIFS($BB$17:$BB$216,$F$17:$F$216,"看護職員",$H$17:$H$216,"B")</f>
        <v>0</v>
      </c>
      <c r="N223" s="753"/>
      <c r="O223" s="754">
        <f>SUMIFS($BD$17:$BD$216,$F$17:$F$216,"看護職員",$H$17:$H$216,"B")</f>
        <v>0</v>
      </c>
      <c r="P223" s="754"/>
      <c r="Q223" s="139"/>
      <c r="R223" s="755">
        <v>0</v>
      </c>
      <c r="S223" s="755"/>
      <c r="T223" s="755">
        <v>0</v>
      </c>
      <c r="U223" s="755"/>
      <c r="V223" s="140"/>
      <c r="W223" s="766">
        <v>0</v>
      </c>
      <c r="X223" s="767"/>
      <c r="Y223" s="2"/>
      <c r="Z223" s="127"/>
      <c r="AA223" s="748" t="s">
        <v>7</v>
      </c>
      <c r="AB223" s="748"/>
      <c r="AC223" s="753">
        <f>SUMIFS($BB$17:$BB$216,$F$17:$F$216,"介護職員",$H$17:$H$216,"B")</f>
        <v>0</v>
      </c>
      <c r="AD223" s="753"/>
      <c r="AE223" s="754">
        <f>SUMIFS($BD$17:$BD$216,$F$17:$F$216,"介護職員",$H$17:$H$216,"B")</f>
        <v>0</v>
      </c>
      <c r="AF223" s="754"/>
      <c r="AG223" s="139"/>
      <c r="AH223" s="755">
        <v>0</v>
      </c>
      <c r="AI223" s="755"/>
      <c r="AJ223" s="755">
        <v>0</v>
      </c>
      <c r="AK223" s="755"/>
      <c r="AL223" s="140"/>
      <c r="AM223" s="766">
        <v>0</v>
      </c>
      <c r="AN223" s="767"/>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748" t="s">
        <v>8</v>
      </c>
      <c r="L224" s="748"/>
      <c r="M224" s="753">
        <f>SUMIFS($BB$17:$BB$216,$F$17:$F$216,"看護職員",$H$17:$H$216,"C")</f>
        <v>0</v>
      </c>
      <c r="N224" s="753"/>
      <c r="O224" s="754">
        <f>SUMIFS($BD$17:$BD$216,$F$17:$F$216,"看護職員",$H$17:$H$216,"C")</f>
        <v>0</v>
      </c>
      <c r="P224" s="754"/>
      <c r="Q224" s="139"/>
      <c r="R224" s="755">
        <v>0</v>
      </c>
      <c r="S224" s="755"/>
      <c r="T224" s="756">
        <v>0</v>
      </c>
      <c r="U224" s="756"/>
      <c r="V224" s="140"/>
      <c r="W224" s="751" t="s">
        <v>36</v>
      </c>
      <c r="X224" s="752"/>
      <c r="Y224" s="2"/>
      <c r="Z224" s="127"/>
      <c r="AA224" s="748" t="s">
        <v>8</v>
      </c>
      <c r="AB224" s="748"/>
      <c r="AC224" s="753">
        <f>SUMIFS($BB$17:$BB$216,$F$17:$F$216,"介護職員",$H$17:$H$216,"C")</f>
        <v>0</v>
      </c>
      <c r="AD224" s="753"/>
      <c r="AE224" s="754">
        <f>SUMIFS($BD$17:$BD$216,$F$17:$F$216,"介護職員",$H$17:$H$216,"C")</f>
        <v>0</v>
      </c>
      <c r="AF224" s="754"/>
      <c r="AG224" s="139"/>
      <c r="AH224" s="755">
        <v>0</v>
      </c>
      <c r="AI224" s="755"/>
      <c r="AJ224" s="756">
        <v>0</v>
      </c>
      <c r="AK224" s="756"/>
      <c r="AL224" s="140"/>
      <c r="AM224" s="751" t="s">
        <v>36</v>
      </c>
      <c r="AN224" s="75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748" t="s">
        <v>9</v>
      </c>
      <c r="L225" s="748"/>
      <c r="M225" s="753">
        <f>SUMIFS($BB$17:$BB$216,$F$17:$F$216,"看護職員",$H$17:$H$216,"D")</f>
        <v>0</v>
      </c>
      <c r="N225" s="753"/>
      <c r="O225" s="754">
        <f>SUMIFS($BD$17:$BD$216,$F$17:$F$216,"看護職員",$H$17:$H$216,"D")</f>
        <v>0</v>
      </c>
      <c r="P225" s="754"/>
      <c r="Q225" s="139"/>
      <c r="R225" s="755">
        <v>0</v>
      </c>
      <c r="S225" s="755"/>
      <c r="T225" s="756">
        <v>0</v>
      </c>
      <c r="U225" s="756"/>
      <c r="V225" s="140"/>
      <c r="W225" s="751" t="s">
        <v>36</v>
      </c>
      <c r="X225" s="752"/>
      <c r="Y225" s="2"/>
      <c r="Z225" s="127"/>
      <c r="AA225" s="748" t="s">
        <v>9</v>
      </c>
      <c r="AB225" s="748"/>
      <c r="AC225" s="753">
        <f>SUMIFS($BB$17:$BB$216,$F$17:$F$216,"介護職員",$H$17:$H$216,"D")</f>
        <v>0</v>
      </c>
      <c r="AD225" s="753"/>
      <c r="AE225" s="754">
        <f>SUMIFS($BD$17:$BD$216,$F$17:$F$216,"介護職員",$H$17:$H$216,"D")</f>
        <v>0</v>
      </c>
      <c r="AF225" s="754"/>
      <c r="AG225" s="139"/>
      <c r="AH225" s="755">
        <v>0</v>
      </c>
      <c r="AI225" s="755"/>
      <c r="AJ225" s="756">
        <v>0</v>
      </c>
      <c r="AK225" s="756"/>
      <c r="AL225" s="140"/>
      <c r="AM225" s="751" t="s">
        <v>36</v>
      </c>
      <c r="AN225" s="75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748" t="s">
        <v>139</v>
      </c>
      <c r="L226" s="748"/>
      <c r="M226" s="753">
        <f>SUM(M222:N225)</f>
        <v>0</v>
      </c>
      <c r="N226" s="753"/>
      <c r="O226" s="754">
        <f>SUM(O222:P225)</f>
        <v>0</v>
      </c>
      <c r="P226" s="754"/>
      <c r="Q226" s="139"/>
      <c r="R226" s="753">
        <f>SUM(R222:S225)</f>
        <v>0</v>
      </c>
      <c r="S226" s="753"/>
      <c r="T226" s="754">
        <f>SUM(T222:U225)</f>
        <v>0</v>
      </c>
      <c r="U226" s="754"/>
      <c r="V226" s="140"/>
      <c r="W226" s="768">
        <f>SUM(W222:X223)</f>
        <v>0</v>
      </c>
      <c r="X226" s="769"/>
      <c r="Y226" s="2"/>
      <c r="Z226" s="127"/>
      <c r="AA226" s="748" t="s">
        <v>139</v>
      </c>
      <c r="AB226" s="748"/>
      <c r="AC226" s="753">
        <f>SUM(AC222:AD225)</f>
        <v>0</v>
      </c>
      <c r="AD226" s="753"/>
      <c r="AE226" s="754">
        <f>SUM(AE222:AF225)</f>
        <v>0</v>
      </c>
      <c r="AF226" s="754"/>
      <c r="AG226" s="139"/>
      <c r="AH226" s="753">
        <f>SUM(AH222:AI225)</f>
        <v>0</v>
      </c>
      <c r="AI226" s="753"/>
      <c r="AJ226" s="754">
        <f>SUM(AJ222:AK225)</f>
        <v>0</v>
      </c>
      <c r="AK226" s="754"/>
      <c r="AL226" s="140"/>
      <c r="AM226" s="768">
        <f>SUM(AM222:AN223)</f>
        <v>0</v>
      </c>
      <c r="AN226" s="769"/>
      <c r="AO226" s="127"/>
      <c r="AP226" s="127"/>
      <c r="AQ226" s="748" t="s">
        <v>4</v>
      </c>
      <c r="AR226" s="748"/>
      <c r="AS226" s="748" t="s">
        <v>5</v>
      </c>
      <c r="AT226" s="748"/>
      <c r="AU226" s="748"/>
      <c r="AV226" s="748"/>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748" t="s">
        <v>6</v>
      </c>
      <c r="AR227" s="748"/>
      <c r="AS227" s="748" t="s">
        <v>94</v>
      </c>
      <c r="AT227" s="748"/>
      <c r="AU227" s="748"/>
      <c r="AV227" s="748"/>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762" t="s">
        <v>243</v>
      </c>
      <c r="S228" s="763"/>
      <c r="T228" s="137"/>
      <c r="U228" s="137"/>
      <c r="V228" s="125"/>
      <c r="W228" s="125"/>
      <c r="X228" s="125"/>
      <c r="Y228" s="127"/>
      <c r="Z228" s="127"/>
      <c r="AA228" s="126" t="s">
        <v>142</v>
      </c>
      <c r="AB228" s="125"/>
      <c r="AC228" s="125"/>
      <c r="AD228" s="125"/>
      <c r="AE228" s="125"/>
      <c r="AF228" s="125"/>
      <c r="AG228" s="160" t="s">
        <v>242</v>
      </c>
      <c r="AH228" s="764" t="str">
        <f>R228</f>
        <v>週</v>
      </c>
      <c r="AI228" s="765"/>
      <c r="AJ228" s="137"/>
      <c r="AK228" s="137"/>
      <c r="AL228" s="125"/>
      <c r="AM228" s="125"/>
      <c r="AN228" s="125"/>
      <c r="AO228" s="127"/>
      <c r="AP228" s="127"/>
      <c r="AQ228" s="748" t="s">
        <v>7</v>
      </c>
      <c r="AR228" s="748"/>
      <c r="AS228" s="748" t="s">
        <v>95</v>
      </c>
      <c r="AT228" s="748"/>
      <c r="AU228" s="748"/>
      <c r="AV228" s="748"/>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748" t="s">
        <v>8</v>
      </c>
      <c r="AR229" s="748"/>
      <c r="AS229" s="748" t="s">
        <v>96</v>
      </c>
      <c r="AT229" s="748"/>
      <c r="AU229" s="748"/>
      <c r="AV229" s="748"/>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748" t="s">
        <v>9</v>
      </c>
      <c r="AR230" s="748"/>
      <c r="AS230" s="748" t="s">
        <v>157</v>
      </c>
      <c r="AT230" s="748"/>
      <c r="AU230" s="748"/>
      <c r="AV230" s="748"/>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749">
        <f>IF($R$228="週",T226,R226)</f>
        <v>0</v>
      </c>
      <c r="L231" s="749"/>
      <c r="M231" s="749"/>
      <c r="N231" s="749"/>
      <c r="O231" s="217" t="s">
        <v>146</v>
      </c>
      <c r="P231" s="748">
        <f>IF($R$228="週",$BA$6,$BE$6)</f>
        <v>40</v>
      </c>
      <c r="Q231" s="748"/>
      <c r="R231" s="748"/>
      <c r="S231" s="748"/>
      <c r="T231" s="217" t="s">
        <v>147</v>
      </c>
      <c r="U231" s="750">
        <f>ROUNDDOWN(K231/P231,1)</f>
        <v>0</v>
      </c>
      <c r="V231" s="750"/>
      <c r="W231" s="750"/>
      <c r="X231" s="750"/>
      <c r="Y231" s="2"/>
      <c r="Z231" s="2"/>
      <c r="AA231" s="749">
        <f>IF($AH$228="週",AJ226,AH226)</f>
        <v>0</v>
      </c>
      <c r="AB231" s="749"/>
      <c r="AC231" s="749"/>
      <c r="AD231" s="749"/>
      <c r="AE231" s="217" t="s">
        <v>146</v>
      </c>
      <c r="AF231" s="748">
        <f>IF($AH$228="週",$BA$6,$BE$6)</f>
        <v>40</v>
      </c>
      <c r="AG231" s="748"/>
      <c r="AH231" s="748"/>
      <c r="AI231" s="748"/>
      <c r="AJ231" s="217" t="s">
        <v>147</v>
      </c>
      <c r="AK231" s="750">
        <f>ROUNDDOWN(AA231/AF231,1)</f>
        <v>0</v>
      </c>
      <c r="AL231" s="750"/>
      <c r="AM231" s="750"/>
      <c r="AN231" s="750"/>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757"/>
      <c r="V234" s="757"/>
      <c r="W234" s="757"/>
      <c r="X234" s="757"/>
      <c r="Y234" s="2"/>
      <c r="Z234" s="2"/>
      <c r="AA234" s="125" t="s">
        <v>135</v>
      </c>
      <c r="AB234" s="125"/>
      <c r="AC234" s="125"/>
      <c r="AD234" s="125"/>
      <c r="AE234" s="125"/>
      <c r="AF234" s="125"/>
      <c r="AG234" s="125"/>
      <c r="AH234" s="125"/>
      <c r="AI234" s="125"/>
      <c r="AJ234" s="126"/>
      <c r="AK234" s="757"/>
      <c r="AL234" s="757"/>
      <c r="AM234" s="757"/>
      <c r="AN234" s="75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758" t="s">
        <v>139</v>
      </c>
      <c r="V235" s="758"/>
      <c r="W235" s="758"/>
      <c r="X235" s="758"/>
      <c r="Y235" s="2"/>
      <c r="Z235" s="2"/>
      <c r="AA235" s="129" t="s">
        <v>149</v>
      </c>
      <c r="AB235" s="129"/>
      <c r="AC235" s="129"/>
      <c r="AD235" s="129"/>
      <c r="AE235" s="129"/>
      <c r="AF235" s="125" t="s">
        <v>150</v>
      </c>
      <c r="AG235" s="129"/>
      <c r="AH235" s="129"/>
      <c r="AI235" s="129"/>
      <c r="AJ235" s="129"/>
      <c r="AK235" s="758" t="s">
        <v>139</v>
      </c>
      <c r="AL235" s="758"/>
      <c r="AM235" s="758"/>
      <c r="AN235" s="75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748">
        <f>W226</f>
        <v>0</v>
      </c>
      <c r="L236" s="748"/>
      <c r="M236" s="748"/>
      <c r="N236" s="748"/>
      <c r="O236" s="217" t="s">
        <v>153</v>
      </c>
      <c r="P236" s="750">
        <f>U231</f>
        <v>0</v>
      </c>
      <c r="Q236" s="750"/>
      <c r="R236" s="750"/>
      <c r="S236" s="750"/>
      <c r="T236" s="217" t="s">
        <v>147</v>
      </c>
      <c r="U236" s="759">
        <f>ROUNDDOWN(K236+P236,1)</f>
        <v>0</v>
      </c>
      <c r="V236" s="759"/>
      <c r="W236" s="759"/>
      <c r="X236" s="759"/>
      <c r="Y236" s="138"/>
      <c r="Z236" s="138"/>
      <c r="AA236" s="760">
        <f>AM226</f>
        <v>0</v>
      </c>
      <c r="AB236" s="760"/>
      <c r="AC236" s="760"/>
      <c r="AD236" s="760"/>
      <c r="AE236" s="136" t="s">
        <v>153</v>
      </c>
      <c r="AF236" s="761">
        <f>AK231</f>
        <v>0</v>
      </c>
      <c r="AG236" s="761"/>
      <c r="AH236" s="761"/>
      <c r="AI236" s="761"/>
      <c r="AJ236" s="136" t="s">
        <v>147</v>
      </c>
      <c r="AK236" s="759">
        <f>ROUNDDOWN(AA236+AF236,1)</f>
        <v>0</v>
      </c>
      <c r="AL236" s="759"/>
      <c r="AM236" s="759"/>
      <c r="AN236" s="759"/>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290"/>
  <sheetViews>
    <sheetView showGridLines="0" view="pageBreakPreview" topLeftCell="Q1" zoomScale="75" zoomScaleNormal="55" zoomScaleSheetLayoutView="75" workbookViewId="0">
      <selection activeCell="AG3" sqref="AG3"/>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871" t="s">
        <v>159</v>
      </c>
      <c r="AY1" s="872"/>
      <c r="AZ1" s="872"/>
      <c r="BA1" s="872"/>
      <c r="BB1" s="872"/>
      <c r="BC1" s="872"/>
      <c r="BD1" s="872"/>
      <c r="BE1" s="872"/>
      <c r="BF1" s="872"/>
      <c r="BG1" s="872"/>
      <c r="BH1" s="872"/>
      <c r="BI1" s="872"/>
      <c r="BJ1" s="872"/>
      <c r="BK1" s="872"/>
      <c r="BL1" s="872"/>
      <c r="BM1" s="872"/>
      <c r="BN1" s="9" t="s">
        <v>2</v>
      </c>
    </row>
    <row r="2" spans="2:71" s="8" customFormat="1" ht="20.25" customHeight="1" x14ac:dyDescent="0.45">
      <c r="N2" s="7"/>
      <c r="Q2" s="7"/>
      <c r="R2" s="7"/>
      <c r="T2" s="9"/>
      <c r="U2" s="9"/>
      <c r="V2" s="9"/>
      <c r="W2" s="9"/>
      <c r="X2" s="9"/>
      <c r="Y2" s="9"/>
      <c r="Z2" s="9"/>
      <c r="AA2" s="9"/>
      <c r="AF2" s="142" t="s">
        <v>27</v>
      </c>
      <c r="AG2" s="873">
        <v>6</v>
      </c>
      <c r="AH2" s="873"/>
      <c r="AI2" s="142" t="s">
        <v>28</v>
      </c>
      <c r="AJ2" s="874">
        <f>IF(AG2=0,"",YEAR(DATE(2018+AG2,1,1)))</f>
        <v>2024</v>
      </c>
      <c r="AK2" s="874"/>
      <c r="AL2" s="143" t="s">
        <v>29</v>
      </c>
      <c r="AM2" s="143" t="s">
        <v>1</v>
      </c>
      <c r="AN2" s="873">
        <v>4</v>
      </c>
      <c r="AO2" s="873"/>
      <c r="AP2" s="143" t="s">
        <v>24</v>
      </c>
      <c r="AW2" s="9" t="s">
        <v>31</v>
      </c>
      <c r="AX2" s="873" t="s">
        <v>202</v>
      </c>
      <c r="AY2" s="873"/>
      <c r="AZ2" s="873"/>
      <c r="BA2" s="873"/>
      <c r="BB2" s="873"/>
      <c r="BC2" s="873"/>
      <c r="BD2" s="873"/>
      <c r="BE2" s="873"/>
      <c r="BF2" s="873"/>
      <c r="BG2" s="873"/>
      <c r="BH2" s="873"/>
      <c r="BI2" s="873"/>
      <c r="BJ2" s="873"/>
      <c r="BK2" s="873"/>
      <c r="BL2" s="873"/>
      <c r="BM2" s="873"/>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875" t="s">
        <v>239</v>
      </c>
      <c r="BJ3" s="876"/>
      <c r="BK3" s="876"/>
      <c r="BL3" s="877"/>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875" t="s">
        <v>240</v>
      </c>
      <c r="BJ4" s="876"/>
      <c r="BK4" s="876"/>
      <c r="BL4" s="877"/>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898">
        <v>40</v>
      </c>
      <c r="BF6" s="899"/>
      <c r="BG6" s="2" t="s">
        <v>22</v>
      </c>
      <c r="BH6" s="6"/>
      <c r="BI6" s="898">
        <v>160</v>
      </c>
      <c r="BJ6" s="899"/>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900">
        <f>DAY(EOMONTH(DATE(AJ2,AN2,1),0))</f>
        <v>30</v>
      </c>
      <c r="BJ8" s="901"/>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898"/>
      <c r="BJ10" s="899"/>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834" t="s">
        <v>20</v>
      </c>
      <c r="C12" s="902" t="s">
        <v>274</v>
      </c>
      <c r="D12" s="837" t="s">
        <v>275</v>
      </c>
      <c r="E12" s="879"/>
      <c r="F12" s="905"/>
      <c r="G12" s="837" t="s">
        <v>276</v>
      </c>
      <c r="H12" s="838"/>
      <c r="I12" s="186"/>
      <c r="J12" s="183"/>
      <c r="K12" s="186"/>
      <c r="L12" s="183"/>
      <c r="M12" s="843" t="s">
        <v>277</v>
      </c>
      <c r="N12" s="844"/>
      <c r="O12" s="849" t="s">
        <v>278</v>
      </c>
      <c r="P12" s="850"/>
      <c r="Q12" s="850"/>
      <c r="R12" s="838"/>
      <c r="S12" s="849" t="s">
        <v>279</v>
      </c>
      <c r="T12" s="850"/>
      <c r="U12" s="850"/>
      <c r="V12" s="850"/>
      <c r="W12" s="838"/>
      <c r="X12" s="198"/>
      <c r="Y12" s="198"/>
      <c r="Z12" s="199"/>
      <c r="AA12" s="878" t="s">
        <v>280</v>
      </c>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79"/>
      <c r="BC12" s="879"/>
      <c r="BD12" s="879"/>
      <c r="BE12" s="879"/>
      <c r="BF12" s="880" t="str">
        <f>IF(BI3="４週","(12)1～4週目の勤務時間数合計","(12)1か月の勤務時間数　合計")</f>
        <v>(12)1～4週目の勤務時間数合計</v>
      </c>
      <c r="BG12" s="881"/>
      <c r="BH12" s="886" t="s">
        <v>281</v>
      </c>
      <c r="BI12" s="887"/>
      <c r="BJ12" s="837" t="s">
        <v>282</v>
      </c>
      <c r="BK12" s="850"/>
      <c r="BL12" s="850"/>
      <c r="BM12" s="850"/>
      <c r="BN12" s="892"/>
    </row>
    <row r="13" spans="2:71" ht="20.25" customHeight="1" x14ac:dyDescent="0.45">
      <c r="B13" s="835"/>
      <c r="C13" s="903"/>
      <c r="D13" s="906"/>
      <c r="E13" s="907"/>
      <c r="F13" s="908"/>
      <c r="G13" s="839"/>
      <c r="H13" s="840"/>
      <c r="I13" s="187"/>
      <c r="J13" s="184"/>
      <c r="K13" s="187"/>
      <c r="L13" s="184"/>
      <c r="M13" s="845"/>
      <c r="N13" s="846"/>
      <c r="O13" s="851"/>
      <c r="P13" s="852"/>
      <c r="Q13" s="852"/>
      <c r="R13" s="840"/>
      <c r="S13" s="851"/>
      <c r="T13" s="852"/>
      <c r="U13" s="852"/>
      <c r="V13" s="852"/>
      <c r="W13" s="840"/>
      <c r="X13" s="200"/>
      <c r="Y13" s="200"/>
      <c r="Z13" s="201"/>
      <c r="AA13" s="895" t="s">
        <v>11</v>
      </c>
      <c r="AB13" s="895"/>
      <c r="AC13" s="895"/>
      <c r="AD13" s="895"/>
      <c r="AE13" s="895"/>
      <c r="AF13" s="895"/>
      <c r="AG13" s="896"/>
      <c r="AH13" s="897" t="s">
        <v>12</v>
      </c>
      <c r="AI13" s="895"/>
      <c r="AJ13" s="895"/>
      <c r="AK13" s="895"/>
      <c r="AL13" s="895"/>
      <c r="AM13" s="895"/>
      <c r="AN13" s="896"/>
      <c r="AO13" s="897" t="s">
        <v>13</v>
      </c>
      <c r="AP13" s="895"/>
      <c r="AQ13" s="895"/>
      <c r="AR13" s="895"/>
      <c r="AS13" s="895"/>
      <c r="AT13" s="895"/>
      <c r="AU13" s="896"/>
      <c r="AV13" s="897" t="s">
        <v>14</v>
      </c>
      <c r="AW13" s="895"/>
      <c r="AX13" s="895"/>
      <c r="AY13" s="895"/>
      <c r="AZ13" s="895"/>
      <c r="BA13" s="895"/>
      <c r="BB13" s="896"/>
      <c r="BC13" s="897" t="s">
        <v>15</v>
      </c>
      <c r="BD13" s="895"/>
      <c r="BE13" s="895"/>
      <c r="BF13" s="882"/>
      <c r="BG13" s="883"/>
      <c r="BH13" s="888"/>
      <c r="BI13" s="889"/>
      <c r="BJ13" s="839"/>
      <c r="BK13" s="852"/>
      <c r="BL13" s="852"/>
      <c r="BM13" s="852"/>
      <c r="BN13" s="893"/>
    </row>
    <row r="14" spans="2:71" ht="20.25" customHeight="1" x14ac:dyDescent="0.45">
      <c r="B14" s="835"/>
      <c r="C14" s="903"/>
      <c r="D14" s="906"/>
      <c r="E14" s="907"/>
      <c r="F14" s="908"/>
      <c r="G14" s="839"/>
      <c r="H14" s="840"/>
      <c r="I14" s="187"/>
      <c r="J14" s="184"/>
      <c r="K14" s="187"/>
      <c r="L14" s="184"/>
      <c r="M14" s="845"/>
      <c r="N14" s="846"/>
      <c r="O14" s="851"/>
      <c r="P14" s="852"/>
      <c r="Q14" s="852"/>
      <c r="R14" s="840"/>
      <c r="S14" s="851"/>
      <c r="T14" s="852"/>
      <c r="U14" s="852"/>
      <c r="V14" s="852"/>
      <c r="W14" s="840"/>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882"/>
      <c r="BG14" s="883"/>
      <c r="BH14" s="888"/>
      <c r="BI14" s="889"/>
      <c r="BJ14" s="839"/>
      <c r="BK14" s="852"/>
      <c r="BL14" s="852"/>
      <c r="BM14" s="852"/>
      <c r="BN14" s="893"/>
    </row>
    <row r="15" spans="2:71" ht="20.25" hidden="1" customHeight="1" x14ac:dyDescent="0.45">
      <c r="B15" s="835"/>
      <c r="C15" s="903"/>
      <c r="D15" s="906"/>
      <c r="E15" s="907"/>
      <c r="F15" s="908"/>
      <c r="G15" s="839"/>
      <c r="H15" s="840"/>
      <c r="I15" s="187"/>
      <c r="J15" s="184"/>
      <c r="K15" s="187"/>
      <c r="L15" s="184"/>
      <c r="M15" s="845"/>
      <c r="N15" s="846"/>
      <c r="O15" s="851"/>
      <c r="P15" s="852"/>
      <c r="Q15" s="852"/>
      <c r="R15" s="840"/>
      <c r="S15" s="851"/>
      <c r="T15" s="852"/>
      <c r="U15" s="852"/>
      <c r="V15" s="852"/>
      <c r="W15" s="840"/>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882"/>
      <c r="BG15" s="883"/>
      <c r="BH15" s="888"/>
      <c r="BI15" s="889"/>
      <c r="BJ15" s="839"/>
      <c r="BK15" s="852"/>
      <c r="BL15" s="852"/>
      <c r="BM15" s="852"/>
      <c r="BN15" s="893"/>
    </row>
    <row r="16" spans="2:71" ht="20.25" customHeight="1" thickBot="1" x14ac:dyDescent="0.5">
      <c r="B16" s="836"/>
      <c r="C16" s="904"/>
      <c r="D16" s="909"/>
      <c r="E16" s="910"/>
      <c r="F16" s="911"/>
      <c r="G16" s="841"/>
      <c r="H16" s="842"/>
      <c r="I16" s="188"/>
      <c r="J16" s="185"/>
      <c r="K16" s="188"/>
      <c r="L16" s="185"/>
      <c r="M16" s="847"/>
      <c r="N16" s="848"/>
      <c r="O16" s="853"/>
      <c r="P16" s="854"/>
      <c r="Q16" s="854"/>
      <c r="R16" s="842"/>
      <c r="S16" s="853"/>
      <c r="T16" s="854"/>
      <c r="U16" s="854"/>
      <c r="V16" s="854"/>
      <c r="W16" s="842"/>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884"/>
      <c r="BG16" s="885"/>
      <c r="BH16" s="890"/>
      <c r="BI16" s="891"/>
      <c r="BJ16" s="841"/>
      <c r="BK16" s="854"/>
      <c r="BL16" s="854"/>
      <c r="BM16" s="854"/>
      <c r="BN16" s="894"/>
    </row>
    <row r="17" spans="2:66" ht="20.25" customHeight="1" x14ac:dyDescent="0.45">
      <c r="B17" s="795">
        <f>B15+1</f>
        <v>1</v>
      </c>
      <c r="C17" s="917"/>
      <c r="D17" s="918"/>
      <c r="E17" s="919"/>
      <c r="F17" s="920"/>
      <c r="G17" s="865"/>
      <c r="H17" s="866"/>
      <c r="I17" s="161"/>
      <c r="J17" s="162"/>
      <c r="K17" s="161"/>
      <c r="L17" s="162"/>
      <c r="M17" s="867"/>
      <c r="N17" s="868"/>
      <c r="O17" s="869"/>
      <c r="P17" s="870"/>
      <c r="Q17" s="870"/>
      <c r="R17" s="866"/>
      <c r="S17" s="855"/>
      <c r="T17" s="856"/>
      <c r="U17" s="856"/>
      <c r="V17" s="856"/>
      <c r="W17" s="857"/>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858"/>
      <c r="BG17" s="859"/>
      <c r="BH17" s="860"/>
      <c r="BI17" s="861"/>
      <c r="BJ17" s="862"/>
      <c r="BK17" s="863"/>
      <c r="BL17" s="863"/>
      <c r="BM17" s="863"/>
      <c r="BN17" s="864"/>
    </row>
    <row r="18" spans="2:66" ht="20.25" customHeight="1" x14ac:dyDescent="0.45">
      <c r="B18" s="815"/>
      <c r="C18" s="913"/>
      <c r="D18" s="916"/>
      <c r="E18" s="876"/>
      <c r="F18" s="915"/>
      <c r="G18" s="828"/>
      <c r="H18" s="829"/>
      <c r="I18" s="163"/>
      <c r="J18" s="164">
        <f>G17</f>
        <v>0</v>
      </c>
      <c r="K18" s="163"/>
      <c r="L18" s="164">
        <f>M17</f>
        <v>0</v>
      </c>
      <c r="M18" s="830"/>
      <c r="N18" s="831"/>
      <c r="O18" s="832"/>
      <c r="P18" s="833"/>
      <c r="Q18" s="833"/>
      <c r="R18" s="829"/>
      <c r="S18" s="774"/>
      <c r="T18" s="775"/>
      <c r="U18" s="775"/>
      <c r="V18" s="775"/>
      <c r="W18" s="776"/>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825">
        <f>IF($BI$3="４週",SUM(AA18:BB18),IF($BI$3="暦月",SUM(AA18:BE18),""))</f>
        <v>0</v>
      </c>
      <c r="BG18" s="826"/>
      <c r="BH18" s="827">
        <f>IF($BI$3="４週",BF18/4,IF($BI$3="暦月",(BF18/($BI$8/7)),""))</f>
        <v>0</v>
      </c>
      <c r="BI18" s="826"/>
      <c r="BJ18" s="822"/>
      <c r="BK18" s="823"/>
      <c r="BL18" s="823"/>
      <c r="BM18" s="823"/>
      <c r="BN18" s="824"/>
    </row>
    <row r="19" spans="2:66" ht="20.25" customHeight="1" x14ac:dyDescent="0.45">
      <c r="B19" s="795">
        <f>B17+1</f>
        <v>2</v>
      </c>
      <c r="C19" s="912"/>
      <c r="D19" s="914"/>
      <c r="E19" s="876"/>
      <c r="F19" s="915"/>
      <c r="G19" s="797"/>
      <c r="H19" s="798"/>
      <c r="I19" s="165"/>
      <c r="J19" s="166"/>
      <c r="K19" s="165"/>
      <c r="L19" s="166"/>
      <c r="M19" s="801"/>
      <c r="N19" s="802"/>
      <c r="O19" s="805"/>
      <c r="P19" s="806"/>
      <c r="Q19" s="806"/>
      <c r="R19" s="798"/>
      <c r="S19" s="774"/>
      <c r="T19" s="775"/>
      <c r="U19" s="775"/>
      <c r="V19" s="775"/>
      <c r="W19" s="776"/>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780"/>
      <c r="BG19" s="781"/>
      <c r="BH19" s="782"/>
      <c r="BI19" s="783"/>
      <c r="BJ19" s="784"/>
      <c r="BK19" s="785"/>
      <c r="BL19" s="785"/>
      <c r="BM19" s="785"/>
      <c r="BN19" s="786"/>
    </row>
    <row r="20" spans="2:66" ht="20.25" customHeight="1" x14ac:dyDescent="0.45">
      <c r="B20" s="815"/>
      <c r="C20" s="913"/>
      <c r="D20" s="916"/>
      <c r="E20" s="876"/>
      <c r="F20" s="915"/>
      <c r="G20" s="828"/>
      <c r="H20" s="829"/>
      <c r="I20" s="163"/>
      <c r="J20" s="164">
        <f>G19</f>
        <v>0</v>
      </c>
      <c r="K20" s="163"/>
      <c r="L20" s="164">
        <f>M19</f>
        <v>0</v>
      </c>
      <c r="M20" s="830"/>
      <c r="N20" s="831"/>
      <c r="O20" s="832"/>
      <c r="P20" s="833"/>
      <c r="Q20" s="833"/>
      <c r="R20" s="829"/>
      <c r="S20" s="774"/>
      <c r="T20" s="775"/>
      <c r="U20" s="775"/>
      <c r="V20" s="775"/>
      <c r="W20" s="776"/>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825">
        <f>IF($BI$3="４週",SUM(AA20:BB20),IF($BI$3="暦月",SUM(AA20:BE20),""))</f>
        <v>0</v>
      </c>
      <c r="BG20" s="826"/>
      <c r="BH20" s="827">
        <f>IF($BI$3="４週",BF20/4,IF($BI$3="暦月",(BF20/($BI$8/7)),""))</f>
        <v>0</v>
      </c>
      <c r="BI20" s="826"/>
      <c r="BJ20" s="822"/>
      <c r="BK20" s="823"/>
      <c r="BL20" s="823"/>
      <c r="BM20" s="823"/>
      <c r="BN20" s="824"/>
    </row>
    <row r="21" spans="2:66" ht="20.25" customHeight="1" x14ac:dyDescent="0.45">
      <c r="B21" s="795">
        <f>B19+1</f>
        <v>3</v>
      </c>
      <c r="C21" s="912"/>
      <c r="D21" s="914"/>
      <c r="E21" s="876"/>
      <c r="F21" s="915"/>
      <c r="G21" s="797"/>
      <c r="H21" s="798"/>
      <c r="I21" s="163"/>
      <c r="J21" s="164"/>
      <c r="K21" s="163"/>
      <c r="L21" s="164"/>
      <c r="M21" s="801"/>
      <c r="N21" s="802"/>
      <c r="O21" s="805"/>
      <c r="P21" s="806"/>
      <c r="Q21" s="806"/>
      <c r="R21" s="798"/>
      <c r="S21" s="774"/>
      <c r="T21" s="775"/>
      <c r="U21" s="775"/>
      <c r="V21" s="775"/>
      <c r="W21" s="776"/>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780"/>
      <c r="BG21" s="781"/>
      <c r="BH21" s="782"/>
      <c r="BI21" s="783"/>
      <c r="BJ21" s="784"/>
      <c r="BK21" s="785"/>
      <c r="BL21" s="785"/>
      <c r="BM21" s="785"/>
      <c r="BN21" s="786"/>
    </row>
    <row r="22" spans="2:66" ht="20.25" customHeight="1" x14ac:dyDescent="0.45">
      <c r="B22" s="815"/>
      <c r="C22" s="913"/>
      <c r="D22" s="916"/>
      <c r="E22" s="876"/>
      <c r="F22" s="915"/>
      <c r="G22" s="828"/>
      <c r="H22" s="829"/>
      <c r="I22" s="163"/>
      <c r="J22" s="164">
        <f>G21</f>
        <v>0</v>
      </c>
      <c r="K22" s="163"/>
      <c r="L22" s="164">
        <f>M21</f>
        <v>0</v>
      </c>
      <c r="M22" s="830"/>
      <c r="N22" s="831"/>
      <c r="O22" s="832"/>
      <c r="P22" s="833"/>
      <c r="Q22" s="833"/>
      <c r="R22" s="829"/>
      <c r="S22" s="774"/>
      <c r="T22" s="775"/>
      <c r="U22" s="775"/>
      <c r="V22" s="775"/>
      <c r="W22" s="776"/>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825">
        <f>IF($BI$3="４週",SUM(AA22:BB22),IF($BI$3="暦月",SUM(AA22:BE22),""))</f>
        <v>0</v>
      </c>
      <c r="BG22" s="826"/>
      <c r="BH22" s="827">
        <f>IF($BI$3="４週",BF22/4,IF($BI$3="暦月",(BF22/($BI$8/7)),""))</f>
        <v>0</v>
      </c>
      <c r="BI22" s="826"/>
      <c r="BJ22" s="822"/>
      <c r="BK22" s="823"/>
      <c r="BL22" s="823"/>
      <c r="BM22" s="823"/>
      <c r="BN22" s="824"/>
    </row>
    <row r="23" spans="2:66" ht="20.25" customHeight="1" x14ac:dyDescent="0.45">
      <c r="B23" s="795">
        <f>B21+1</f>
        <v>4</v>
      </c>
      <c r="C23" s="912"/>
      <c r="D23" s="914"/>
      <c r="E23" s="876"/>
      <c r="F23" s="915"/>
      <c r="G23" s="797"/>
      <c r="H23" s="798"/>
      <c r="I23" s="163"/>
      <c r="J23" s="164"/>
      <c r="K23" s="163"/>
      <c r="L23" s="164"/>
      <c r="M23" s="801"/>
      <c r="N23" s="802"/>
      <c r="O23" s="805"/>
      <c r="P23" s="806"/>
      <c r="Q23" s="806"/>
      <c r="R23" s="798"/>
      <c r="S23" s="774"/>
      <c r="T23" s="775"/>
      <c r="U23" s="775"/>
      <c r="V23" s="775"/>
      <c r="W23" s="776"/>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780"/>
      <c r="BG23" s="781"/>
      <c r="BH23" s="782"/>
      <c r="BI23" s="783"/>
      <c r="BJ23" s="784"/>
      <c r="BK23" s="785"/>
      <c r="BL23" s="785"/>
      <c r="BM23" s="785"/>
      <c r="BN23" s="786"/>
    </row>
    <row r="24" spans="2:66" ht="20.25" customHeight="1" x14ac:dyDescent="0.45">
      <c r="B24" s="815"/>
      <c r="C24" s="913"/>
      <c r="D24" s="916"/>
      <c r="E24" s="876"/>
      <c r="F24" s="915"/>
      <c r="G24" s="828"/>
      <c r="H24" s="829"/>
      <c r="I24" s="163"/>
      <c r="J24" s="164">
        <f>G23</f>
        <v>0</v>
      </c>
      <c r="K24" s="163"/>
      <c r="L24" s="164">
        <f>M23</f>
        <v>0</v>
      </c>
      <c r="M24" s="830"/>
      <c r="N24" s="831"/>
      <c r="O24" s="832"/>
      <c r="P24" s="833"/>
      <c r="Q24" s="833"/>
      <c r="R24" s="829"/>
      <c r="S24" s="774"/>
      <c r="T24" s="775"/>
      <c r="U24" s="775"/>
      <c r="V24" s="775"/>
      <c r="W24" s="776"/>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825">
        <f>IF($BI$3="４週",SUM(AA24:BB24),IF($BI$3="暦月",SUM(AA24:BE24),""))</f>
        <v>0</v>
      </c>
      <c r="BG24" s="826"/>
      <c r="BH24" s="827">
        <f>IF($BI$3="４週",BF24/4,IF($BI$3="暦月",(BF24/($BI$8/7)),""))</f>
        <v>0</v>
      </c>
      <c r="BI24" s="826"/>
      <c r="BJ24" s="822"/>
      <c r="BK24" s="823"/>
      <c r="BL24" s="823"/>
      <c r="BM24" s="823"/>
      <c r="BN24" s="824"/>
    </row>
    <row r="25" spans="2:66" ht="20.25" customHeight="1" x14ac:dyDescent="0.45">
      <c r="B25" s="795">
        <f>B23+1</f>
        <v>5</v>
      </c>
      <c r="C25" s="912"/>
      <c r="D25" s="914"/>
      <c r="E25" s="876"/>
      <c r="F25" s="915"/>
      <c r="G25" s="797"/>
      <c r="H25" s="798"/>
      <c r="I25" s="163"/>
      <c r="J25" s="164"/>
      <c r="K25" s="163"/>
      <c r="L25" s="164"/>
      <c r="M25" s="801"/>
      <c r="N25" s="802"/>
      <c r="O25" s="805"/>
      <c r="P25" s="806"/>
      <c r="Q25" s="806"/>
      <c r="R25" s="798"/>
      <c r="S25" s="774"/>
      <c r="T25" s="775"/>
      <c r="U25" s="775"/>
      <c r="V25" s="775"/>
      <c r="W25" s="776"/>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780"/>
      <c r="BG25" s="781"/>
      <c r="BH25" s="782"/>
      <c r="BI25" s="783"/>
      <c r="BJ25" s="784"/>
      <c r="BK25" s="785"/>
      <c r="BL25" s="785"/>
      <c r="BM25" s="785"/>
      <c r="BN25" s="786"/>
    </row>
    <row r="26" spans="2:66" ht="20.25" customHeight="1" x14ac:dyDescent="0.45">
      <c r="B26" s="815"/>
      <c r="C26" s="913"/>
      <c r="D26" s="916"/>
      <c r="E26" s="876"/>
      <c r="F26" s="915"/>
      <c r="G26" s="828"/>
      <c r="H26" s="829"/>
      <c r="I26" s="163"/>
      <c r="J26" s="164">
        <f>G25</f>
        <v>0</v>
      </c>
      <c r="K26" s="163"/>
      <c r="L26" s="164">
        <f>M25</f>
        <v>0</v>
      </c>
      <c r="M26" s="830"/>
      <c r="N26" s="831"/>
      <c r="O26" s="832"/>
      <c r="P26" s="833"/>
      <c r="Q26" s="833"/>
      <c r="R26" s="829"/>
      <c r="S26" s="774"/>
      <c r="T26" s="775"/>
      <c r="U26" s="775"/>
      <c r="V26" s="775"/>
      <c r="W26" s="776"/>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825">
        <f>IF($BI$3="４週",SUM(AA26:BB26),IF($BI$3="暦月",SUM(AA26:BE26),""))</f>
        <v>0</v>
      </c>
      <c r="BG26" s="826"/>
      <c r="BH26" s="827">
        <f>IF($BI$3="４週",BF26/4,IF($BI$3="暦月",(BF26/($BI$8/7)),""))</f>
        <v>0</v>
      </c>
      <c r="BI26" s="826"/>
      <c r="BJ26" s="822"/>
      <c r="BK26" s="823"/>
      <c r="BL26" s="823"/>
      <c r="BM26" s="823"/>
      <c r="BN26" s="824"/>
    </row>
    <row r="27" spans="2:66" ht="20.25" customHeight="1" x14ac:dyDescent="0.45">
      <c r="B27" s="795">
        <f>B25+1</f>
        <v>6</v>
      </c>
      <c r="C27" s="912"/>
      <c r="D27" s="914"/>
      <c r="E27" s="876"/>
      <c r="F27" s="915"/>
      <c r="G27" s="797"/>
      <c r="H27" s="798"/>
      <c r="I27" s="163"/>
      <c r="J27" s="164"/>
      <c r="K27" s="163"/>
      <c r="L27" s="164"/>
      <c r="M27" s="801"/>
      <c r="N27" s="802"/>
      <c r="O27" s="805"/>
      <c r="P27" s="806"/>
      <c r="Q27" s="806"/>
      <c r="R27" s="798"/>
      <c r="S27" s="774"/>
      <c r="T27" s="775"/>
      <c r="U27" s="775"/>
      <c r="V27" s="775"/>
      <c r="W27" s="776"/>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780"/>
      <c r="BG27" s="781"/>
      <c r="BH27" s="782"/>
      <c r="BI27" s="783"/>
      <c r="BJ27" s="784"/>
      <c r="BK27" s="785"/>
      <c r="BL27" s="785"/>
      <c r="BM27" s="785"/>
      <c r="BN27" s="786"/>
    </row>
    <row r="28" spans="2:66" ht="20.25" customHeight="1" x14ac:dyDescent="0.45">
      <c r="B28" s="815"/>
      <c r="C28" s="913"/>
      <c r="D28" s="916"/>
      <c r="E28" s="876"/>
      <c r="F28" s="915"/>
      <c r="G28" s="828"/>
      <c r="H28" s="829"/>
      <c r="I28" s="163"/>
      <c r="J28" s="164">
        <f>G27</f>
        <v>0</v>
      </c>
      <c r="K28" s="163"/>
      <c r="L28" s="164">
        <f>M27</f>
        <v>0</v>
      </c>
      <c r="M28" s="830"/>
      <c r="N28" s="831"/>
      <c r="O28" s="832"/>
      <c r="P28" s="833"/>
      <c r="Q28" s="833"/>
      <c r="R28" s="829"/>
      <c r="S28" s="774"/>
      <c r="T28" s="775"/>
      <c r="U28" s="775"/>
      <c r="V28" s="775"/>
      <c r="W28" s="776"/>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825">
        <f>IF($BI$3="４週",SUM(AA28:BB28),IF($BI$3="暦月",SUM(AA28:BE28),""))</f>
        <v>0</v>
      </c>
      <c r="BG28" s="826"/>
      <c r="BH28" s="827">
        <f>IF($BI$3="４週",BF28/4,IF($BI$3="暦月",(BF28/($BI$8/7)),""))</f>
        <v>0</v>
      </c>
      <c r="BI28" s="826"/>
      <c r="BJ28" s="822"/>
      <c r="BK28" s="823"/>
      <c r="BL28" s="823"/>
      <c r="BM28" s="823"/>
      <c r="BN28" s="824"/>
    </row>
    <row r="29" spans="2:66" ht="20.25" customHeight="1" x14ac:dyDescent="0.45">
      <c r="B29" s="795">
        <f>B27+1</f>
        <v>7</v>
      </c>
      <c r="C29" s="912"/>
      <c r="D29" s="914"/>
      <c r="E29" s="876"/>
      <c r="F29" s="915"/>
      <c r="G29" s="797"/>
      <c r="H29" s="798"/>
      <c r="I29" s="163"/>
      <c r="J29" s="164"/>
      <c r="K29" s="163"/>
      <c r="L29" s="164"/>
      <c r="M29" s="801"/>
      <c r="N29" s="802"/>
      <c r="O29" s="805"/>
      <c r="P29" s="806"/>
      <c r="Q29" s="806"/>
      <c r="R29" s="798"/>
      <c r="S29" s="774"/>
      <c r="T29" s="775"/>
      <c r="U29" s="775"/>
      <c r="V29" s="775"/>
      <c r="W29" s="776"/>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780"/>
      <c r="BG29" s="781"/>
      <c r="BH29" s="782"/>
      <c r="BI29" s="783"/>
      <c r="BJ29" s="784"/>
      <c r="BK29" s="785"/>
      <c r="BL29" s="785"/>
      <c r="BM29" s="785"/>
      <c r="BN29" s="786"/>
    </row>
    <row r="30" spans="2:66" ht="20.25" customHeight="1" x14ac:dyDescent="0.45">
      <c r="B30" s="815"/>
      <c r="C30" s="913"/>
      <c r="D30" s="916"/>
      <c r="E30" s="876"/>
      <c r="F30" s="915"/>
      <c r="G30" s="828"/>
      <c r="H30" s="829"/>
      <c r="I30" s="163"/>
      <c r="J30" s="164">
        <f>G29</f>
        <v>0</v>
      </c>
      <c r="K30" s="163"/>
      <c r="L30" s="164">
        <f>M29</f>
        <v>0</v>
      </c>
      <c r="M30" s="830"/>
      <c r="N30" s="831"/>
      <c r="O30" s="832"/>
      <c r="P30" s="833"/>
      <c r="Q30" s="833"/>
      <c r="R30" s="829"/>
      <c r="S30" s="774"/>
      <c r="T30" s="775"/>
      <c r="U30" s="775"/>
      <c r="V30" s="775"/>
      <c r="W30" s="776"/>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825">
        <f>IF($BI$3="４週",SUM(AA30:BB30),IF($BI$3="暦月",SUM(AA30:BE30),""))</f>
        <v>0</v>
      </c>
      <c r="BG30" s="826"/>
      <c r="BH30" s="827">
        <f>IF($BI$3="４週",BF30/4,IF($BI$3="暦月",(BF30/($BI$8/7)),""))</f>
        <v>0</v>
      </c>
      <c r="BI30" s="826"/>
      <c r="BJ30" s="822"/>
      <c r="BK30" s="823"/>
      <c r="BL30" s="823"/>
      <c r="BM30" s="823"/>
      <c r="BN30" s="824"/>
    </row>
    <row r="31" spans="2:66" ht="20.25" customHeight="1" x14ac:dyDescent="0.45">
      <c r="B31" s="795">
        <f>B29+1</f>
        <v>8</v>
      </c>
      <c r="C31" s="912"/>
      <c r="D31" s="914"/>
      <c r="E31" s="876"/>
      <c r="F31" s="915"/>
      <c r="G31" s="797"/>
      <c r="H31" s="798"/>
      <c r="I31" s="163"/>
      <c r="J31" s="164"/>
      <c r="K31" s="163"/>
      <c r="L31" s="164"/>
      <c r="M31" s="801"/>
      <c r="N31" s="802"/>
      <c r="O31" s="805"/>
      <c r="P31" s="806"/>
      <c r="Q31" s="806"/>
      <c r="R31" s="798"/>
      <c r="S31" s="774"/>
      <c r="T31" s="775"/>
      <c r="U31" s="775"/>
      <c r="V31" s="775"/>
      <c r="W31" s="776"/>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780"/>
      <c r="BG31" s="781"/>
      <c r="BH31" s="782"/>
      <c r="BI31" s="783"/>
      <c r="BJ31" s="784"/>
      <c r="BK31" s="785"/>
      <c r="BL31" s="785"/>
      <c r="BM31" s="785"/>
      <c r="BN31" s="786"/>
    </row>
    <row r="32" spans="2:66" ht="20.25" customHeight="1" x14ac:dyDescent="0.45">
      <c r="B32" s="815"/>
      <c r="C32" s="913"/>
      <c r="D32" s="916"/>
      <c r="E32" s="876"/>
      <c r="F32" s="915"/>
      <c r="G32" s="828"/>
      <c r="H32" s="829"/>
      <c r="I32" s="163"/>
      <c r="J32" s="164">
        <f>G31</f>
        <v>0</v>
      </c>
      <c r="K32" s="163"/>
      <c r="L32" s="164">
        <f>M31</f>
        <v>0</v>
      </c>
      <c r="M32" s="830"/>
      <c r="N32" s="831"/>
      <c r="O32" s="832"/>
      <c r="P32" s="833"/>
      <c r="Q32" s="833"/>
      <c r="R32" s="829"/>
      <c r="S32" s="774"/>
      <c r="T32" s="775"/>
      <c r="U32" s="775"/>
      <c r="V32" s="775"/>
      <c r="W32" s="776"/>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825">
        <f>IF($BI$3="４週",SUM(AA32:BB32),IF($BI$3="暦月",SUM(AA32:BE32),""))</f>
        <v>0</v>
      </c>
      <c r="BG32" s="826"/>
      <c r="BH32" s="827">
        <f>IF($BI$3="４週",BF32/4,IF($BI$3="暦月",(BF32/($BI$8/7)),""))</f>
        <v>0</v>
      </c>
      <c r="BI32" s="826"/>
      <c r="BJ32" s="822"/>
      <c r="BK32" s="823"/>
      <c r="BL32" s="823"/>
      <c r="BM32" s="823"/>
      <c r="BN32" s="824"/>
    </row>
    <row r="33" spans="2:66" ht="20.25" customHeight="1" x14ac:dyDescent="0.45">
      <c r="B33" s="795">
        <f>B31+1</f>
        <v>9</v>
      </c>
      <c r="C33" s="912"/>
      <c r="D33" s="914"/>
      <c r="E33" s="876"/>
      <c r="F33" s="915"/>
      <c r="G33" s="797"/>
      <c r="H33" s="798"/>
      <c r="I33" s="163"/>
      <c r="J33" s="164"/>
      <c r="K33" s="163"/>
      <c r="L33" s="164"/>
      <c r="M33" s="801"/>
      <c r="N33" s="802"/>
      <c r="O33" s="805"/>
      <c r="P33" s="806"/>
      <c r="Q33" s="806"/>
      <c r="R33" s="798"/>
      <c r="S33" s="774"/>
      <c r="T33" s="775"/>
      <c r="U33" s="775"/>
      <c r="V33" s="775"/>
      <c r="W33" s="776"/>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780"/>
      <c r="BG33" s="781"/>
      <c r="BH33" s="782"/>
      <c r="BI33" s="783"/>
      <c r="BJ33" s="784"/>
      <c r="BK33" s="785"/>
      <c r="BL33" s="785"/>
      <c r="BM33" s="785"/>
      <c r="BN33" s="786"/>
    </row>
    <row r="34" spans="2:66" ht="20.25" customHeight="1" x14ac:dyDescent="0.45">
      <c r="B34" s="815"/>
      <c r="C34" s="913"/>
      <c r="D34" s="916"/>
      <c r="E34" s="876"/>
      <c r="F34" s="915"/>
      <c r="G34" s="828"/>
      <c r="H34" s="829"/>
      <c r="I34" s="163"/>
      <c r="J34" s="164">
        <f>G33</f>
        <v>0</v>
      </c>
      <c r="K34" s="163"/>
      <c r="L34" s="164">
        <f>M33</f>
        <v>0</v>
      </c>
      <c r="M34" s="830"/>
      <c r="N34" s="831"/>
      <c r="O34" s="832"/>
      <c r="P34" s="833"/>
      <c r="Q34" s="833"/>
      <c r="R34" s="829"/>
      <c r="S34" s="774"/>
      <c r="T34" s="775"/>
      <c r="U34" s="775"/>
      <c r="V34" s="775"/>
      <c r="W34" s="776"/>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825">
        <f>IF($BI$3="４週",SUM(AA34:BB34),IF($BI$3="暦月",SUM(AA34:BE34),""))</f>
        <v>0</v>
      </c>
      <c r="BG34" s="826"/>
      <c r="BH34" s="827">
        <f>IF($BI$3="４週",BF34/4,IF($BI$3="暦月",(BF34/($BI$8/7)),""))</f>
        <v>0</v>
      </c>
      <c r="BI34" s="826"/>
      <c r="BJ34" s="822"/>
      <c r="BK34" s="823"/>
      <c r="BL34" s="823"/>
      <c r="BM34" s="823"/>
      <c r="BN34" s="824"/>
    </row>
    <row r="35" spans="2:66" ht="20.25" customHeight="1" x14ac:dyDescent="0.45">
      <c r="B35" s="795">
        <f>B33+1</f>
        <v>10</v>
      </c>
      <c r="C35" s="912"/>
      <c r="D35" s="914"/>
      <c r="E35" s="876"/>
      <c r="F35" s="915"/>
      <c r="G35" s="797"/>
      <c r="H35" s="798"/>
      <c r="I35" s="163"/>
      <c r="J35" s="164"/>
      <c r="K35" s="163"/>
      <c r="L35" s="164"/>
      <c r="M35" s="801"/>
      <c r="N35" s="802"/>
      <c r="O35" s="805"/>
      <c r="P35" s="806"/>
      <c r="Q35" s="806"/>
      <c r="R35" s="798"/>
      <c r="S35" s="774"/>
      <c r="T35" s="775"/>
      <c r="U35" s="775"/>
      <c r="V35" s="775"/>
      <c r="W35" s="776"/>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780"/>
      <c r="BG35" s="781"/>
      <c r="BH35" s="782"/>
      <c r="BI35" s="783"/>
      <c r="BJ35" s="784"/>
      <c r="BK35" s="785"/>
      <c r="BL35" s="785"/>
      <c r="BM35" s="785"/>
      <c r="BN35" s="786"/>
    </row>
    <row r="36" spans="2:66" ht="20.25" customHeight="1" x14ac:dyDescent="0.45">
      <c r="B36" s="815"/>
      <c r="C36" s="913"/>
      <c r="D36" s="916"/>
      <c r="E36" s="876"/>
      <c r="F36" s="915"/>
      <c r="G36" s="828"/>
      <c r="H36" s="829"/>
      <c r="I36" s="163"/>
      <c r="J36" s="164">
        <f>G35</f>
        <v>0</v>
      </c>
      <c r="K36" s="163"/>
      <c r="L36" s="164">
        <f>M35</f>
        <v>0</v>
      </c>
      <c r="M36" s="830"/>
      <c r="N36" s="831"/>
      <c r="O36" s="832"/>
      <c r="P36" s="833"/>
      <c r="Q36" s="833"/>
      <c r="R36" s="829"/>
      <c r="S36" s="774"/>
      <c r="T36" s="775"/>
      <c r="U36" s="775"/>
      <c r="V36" s="775"/>
      <c r="W36" s="776"/>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825">
        <f>IF($BI$3="４週",SUM(AA36:BB36),IF($BI$3="暦月",SUM(AA36:BE36),""))</f>
        <v>0</v>
      </c>
      <c r="BG36" s="826"/>
      <c r="BH36" s="827">
        <f>IF($BI$3="４週",BF36/4,IF($BI$3="暦月",(BF36/($BI$8/7)),""))</f>
        <v>0</v>
      </c>
      <c r="BI36" s="826"/>
      <c r="BJ36" s="822"/>
      <c r="BK36" s="823"/>
      <c r="BL36" s="823"/>
      <c r="BM36" s="823"/>
      <c r="BN36" s="824"/>
    </row>
    <row r="37" spans="2:66" ht="20.25" customHeight="1" x14ac:dyDescent="0.45">
      <c r="B37" s="795">
        <f>B35+1</f>
        <v>11</v>
      </c>
      <c r="C37" s="912"/>
      <c r="D37" s="914"/>
      <c r="E37" s="876"/>
      <c r="F37" s="915"/>
      <c r="G37" s="797"/>
      <c r="H37" s="798"/>
      <c r="I37" s="163"/>
      <c r="J37" s="164"/>
      <c r="K37" s="163"/>
      <c r="L37" s="164"/>
      <c r="M37" s="801"/>
      <c r="N37" s="802"/>
      <c r="O37" s="805"/>
      <c r="P37" s="806"/>
      <c r="Q37" s="806"/>
      <c r="R37" s="798"/>
      <c r="S37" s="774"/>
      <c r="T37" s="775"/>
      <c r="U37" s="775"/>
      <c r="V37" s="775"/>
      <c r="W37" s="776"/>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780"/>
      <c r="BG37" s="781"/>
      <c r="BH37" s="782"/>
      <c r="BI37" s="783"/>
      <c r="BJ37" s="784"/>
      <c r="BK37" s="785"/>
      <c r="BL37" s="785"/>
      <c r="BM37" s="785"/>
      <c r="BN37" s="786"/>
    </row>
    <row r="38" spans="2:66" ht="20.25" customHeight="1" x14ac:dyDescent="0.45">
      <c r="B38" s="815"/>
      <c r="C38" s="913"/>
      <c r="D38" s="916"/>
      <c r="E38" s="876"/>
      <c r="F38" s="915"/>
      <c r="G38" s="828"/>
      <c r="H38" s="829"/>
      <c r="I38" s="163"/>
      <c r="J38" s="164">
        <f>G37</f>
        <v>0</v>
      </c>
      <c r="K38" s="163"/>
      <c r="L38" s="164">
        <f>M37</f>
        <v>0</v>
      </c>
      <c r="M38" s="830"/>
      <c r="N38" s="831"/>
      <c r="O38" s="832"/>
      <c r="P38" s="833"/>
      <c r="Q38" s="833"/>
      <c r="R38" s="829"/>
      <c r="S38" s="774"/>
      <c r="T38" s="775"/>
      <c r="U38" s="775"/>
      <c r="V38" s="775"/>
      <c r="W38" s="776"/>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825">
        <f>IF($BI$3="４週",SUM(AA38:BB38),IF($BI$3="暦月",SUM(AA38:BE38),""))</f>
        <v>0</v>
      </c>
      <c r="BG38" s="826"/>
      <c r="BH38" s="827">
        <f>IF($BI$3="４週",BF38/4,IF($BI$3="暦月",(BF38/($BI$8/7)),""))</f>
        <v>0</v>
      </c>
      <c r="BI38" s="826"/>
      <c r="BJ38" s="822"/>
      <c r="BK38" s="823"/>
      <c r="BL38" s="823"/>
      <c r="BM38" s="823"/>
      <c r="BN38" s="824"/>
    </row>
    <row r="39" spans="2:66" ht="20.25" customHeight="1" x14ac:dyDescent="0.45">
      <c r="B39" s="795">
        <f>B37+1</f>
        <v>12</v>
      </c>
      <c r="C39" s="912"/>
      <c r="D39" s="914"/>
      <c r="E39" s="876"/>
      <c r="F39" s="915"/>
      <c r="G39" s="797"/>
      <c r="H39" s="798"/>
      <c r="I39" s="163"/>
      <c r="J39" s="164"/>
      <c r="K39" s="163"/>
      <c r="L39" s="164"/>
      <c r="M39" s="801"/>
      <c r="N39" s="802"/>
      <c r="O39" s="805"/>
      <c r="P39" s="806"/>
      <c r="Q39" s="806"/>
      <c r="R39" s="798"/>
      <c r="S39" s="774"/>
      <c r="T39" s="775"/>
      <c r="U39" s="775"/>
      <c r="V39" s="775"/>
      <c r="W39" s="776"/>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780"/>
      <c r="BG39" s="781"/>
      <c r="BH39" s="782"/>
      <c r="BI39" s="783"/>
      <c r="BJ39" s="784"/>
      <c r="BK39" s="785"/>
      <c r="BL39" s="785"/>
      <c r="BM39" s="785"/>
      <c r="BN39" s="786"/>
    </row>
    <row r="40" spans="2:66" ht="20.25" customHeight="1" x14ac:dyDescent="0.45">
      <c r="B40" s="815"/>
      <c r="C40" s="913"/>
      <c r="D40" s="916"/>
      <c r="E40" s="876"/>
      <c r="F40" s="915"/>
      <c r="G40" s="828"/>
      <c r="H40" s="829"/>
      <c r="I40" s="163"/>
      <c r="J40" s="164">
        <f>G39</f>
        <v>0</v>
      </c>
      <c r="K40" s="163"/>
      <c r="L40" s="164">
        <f>M39</f>
        <v>0</v>
      </c>
      <c r="M40" s="830"/>
      <c r="N40" s="831"/>
      <c r="O40" s="832"/>
      <c r="P40" s="833"/>
      <c r="Q40" s="833"/>
      <c r="R40" s="829"/>
      <c r="S40" s="774"/>
      <c r="T40" s="775"/>
      <c r="U40" s="775"/>
      <c r="V40" s="775"/>
      <c r="W40" s="776"/>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825">
        <f>IF($BI$3="４週",SUM(AA40:BB40),IF($BI$3="暦月",SUM(AA40:BE40),""))</f>
        <v>0</v>
      </c>
      <c r="BG40" s="826"/>
      <c r="BH40" s="827">
        <f>IF($BI$3="４週",BF40/4,IF($BI$3="暦月",(BF40/($BI$8/7)),""))</f>
        <v>0</v>
      </c>
      <c r="BI40" s="826"/>
      <c r="BJ40" s="822"/>
      <c r="BK40" s="823"/>
      <c r="BL40" s="823"/>
      <c r="BM40" s="823"/>
      <c r="BN40" s="824"/>
    </row>
    <row r="41" spans="2:66" ht="20.25" customHeight="1" x14ac:dyDescent="0.45">
      <c r="B41" s="795">
        <f>B39+1</f>
        <v>13</v>
      </c>
      <c r="C41" s="912"/>
      <c r="D41" s="914"/>
      <c r="E41" s="876"/>
      <c r="F41" s="915"/>
      <c r="G41" s="797"/>
      <c r="H41" s="798"/>
      <c r="I41" s="163"/>
      <c r="J41" s="164"/>
      <c r="K41" s="163"/>
      <c r="L41" s="164"/>
      <c r="M41" s="801"/>
      <c r="N41" s="802"/>
      <c r="O41" s="805"/>
      <c r="P41" s="806"/>
      <c r="Q41" s="806"/>
      <c r="R41" s="798"/>
      <c r="S41" s="774"/>
      <c r="T41" s="775"/>
      <c r="U41" s="775"/>
      <c r="V41" s="775"/>
      <c r="W41" s="776"/>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780"/>
      <c r="BG41" s="781"/>
      <c r="BH41" s="782"/>
      <c r="BI41" s="783"/>
      <c r="BJ41" s="784"/>
      <c r="BK41" s="785"/>
      <c r="BL41" s="785"/>
      <c r="BM41" s="785"/>
      <c r="BN41" s="786"/>
    </row>
    <row r="42" spans="2:66" ht="20.25" customHeight="1" x14ac:dyDescent="0.45">
      <c r="B42" s="815"/>
      <c r="C42" s="913"/>
      <c r="D42" s="916"/>
      <c r="E42" s="876"/>
      <c r="F42" s="915"/>
      <c r="G42" s="828"/>
      <c r="H42" s="829"/>
      <c r="I42" s="163"/>
      <c r="J42" s="164">
        <f>G41</f>
        <v>0</v>
      </c>
      <c r="K42" s="163"/>
      <c r="L42" s="164">
        <f>M41</f>
        <v>0</v>
      </c>
      <c r="M42" s="830"/>
      <c r="N42" s="831"/>
      <c r="O42" s="832"/>
      <c r="P42" s="833"/>
      <c r="Q42" s="833"/>
      <c r="R42" s="829"/>
      <c r="S42" s="774"/>
      <c r="T42" s="775"/>
      <c r="U42" s="775"/>
      <c r="V42" s="775"/>
      <c r="W42" s="776"/>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825">
        <f>IF($BI$3="４週",SUM(AA42:BB42),IF($BI$3="暦月",SUM(AA42:BE42),""))</f>
        <v>0</v>
      </c>
      <c r="BG42" s="826"/>
      <c r="BH42" s="827">
        <f>IF($BI$3="４週",BF42/4,IF($BI$3="暦月",(BF42/($BI$8/7)),""))</f>
        <v>0</v>
      </c>
      <c r="BI42" s="826"/>
      <c r="BJ42" s="822"/>
      <c r="BK42" s="823"/>
      <c r="BL42" s="823"/>
      <c r="BM42" s="823"/>
      <c r="BN42" s="824"/>
    </row>
    <row r="43" spans="2:66" ht="20.25" customHeight="1" x14ac:dyDescent="0.45">
      <c r="B43" s="795">
        <f>B41+1</f>
        <v>14</v>
      </c>
      <c r="C43" s="912"/>
      <c r="D43" s="914"/>
      <c r="E43" s="876"/>
      <c r="F43" s="915"/>
      <c r="G43" s="797"/>
      <c r="H43" s="798"/>
      <c r="I43" s="163"/>
      <c r="J43" s="164"/>
      <c r="K43" s="163"/>
      <c r="L43" s="164"/>
      <c r="M43" s="801"/>
      <c r="N43" s="802"/>
      <c r="O43" s="805"/>
      <c r="P43" s="806"/>
      <c r="Q43" s="806"/>
      <c r="R43" s="798"/>
      <c r="S43" s="774"/>
      <c r="T43" s="775"/>
      <c r="U43" s="775"/>
      <c r="V43" s="775"/>
      <c r="W43" s="776"/>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780"/>
      <c r="BG43" s="781"/>
      <c r="BH43" s="782"/>
      <c r="BI43" s="783"/>
      <c r="BJ43" s="784"/>
      <c r="BK43" s="785"/>
      <c r="BL43" s="785"/>
      <c r="BM43" s="785"/>
      <c r="BN43" s="786"/>
    </row>
    <row r="44" spans="2:66" ht="20.25" customHeight="1" x14ac:dyDescent="0.45">
      <c r="B44" s="815"/>
      <c r="C44" s="913"/>
      <c r="D44" s="916"/>
      <c r="E44" s="876"/>
      <c r="F44" s="915"/>
      <c r="G44" s="828"/>
      <c r="H44" s="829"/>
      <c r="I44" s="163"/>
      <c r="J44" s="164">
        <f>G43</f>
        <v>0</v>
      </c>
      <c r="K44" s="163"/>
      <c r="L44" s="164">
        <f>M43</f>
        <v>0</v>
      </c>
      <c r="M44" s="830"/>
      <c r="N44" s="831"/>
      <c r="O44" s="832"/>
      <c r="P44" s="833"/>
      <c r="Q44" s="833"/>
      <c r="R44" s="829"/>
      <c r="S44" s="774"/>
      <c r="T44" s="775"/>
      <c r="U44" s="775"/>
      <c r="V44" s="775"/>
      <c r="W44" s="776"/>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825">
        <f>IF($BI$3="４週",SUM(AA44:BB44),IF($BI$3="暦月",SUM(AA44:BE44),""))</f>
        <v>0</v>
      </c>
      <c r="BG44" s="826"/>
      <c r="BH44" s="827">
        <f>IF($BI$3="４週",BF44/4,IF($BI$3="暦月",(BF44/($BI$8/7)),""))</f>
        <v>0</v>
      </c>
      <c r="BI44" s="826"/>
      <c r="BJ44" s="822"/>
      <c r="BK44" s="823"/>
      <c r="BL44" s="823"/>
      <c r="BM44" s="823"/>
      <c r="BN44" s="824"/>
    </row>
    <row r="45" spans="2:66" ht="20.25" customHeight="1" x14ac:dyDescent="0.45">
      <c r="B45" s="795">
        <f>B43+1</f>
        <v>15</v>
      </c>
      <c r="C45" s="912"/>
      <c r="D45" s="914"/>
      <c r="E45" s="876"/>
      <c r="F45" s="915"/>
      <c r="G45" s="797"/>
      <c r="H45" s="798"/>
      <c r="I45" s="163"/>
      <c r="J45" s="164"/>
      <c r="K45" s="163"/>
      <c r="L45" s="164"/>
      <c r="M45" s="801"/>
      <c r="N45" s="802"/>
      <c r="O45" s="805"/>
      <c r="P45" s="806"/>
      <c r="Q45" s="806"/>
      <c r="R45" s="798"/>
      <c r="S45" s="774"/>
      <c r="T45" s="775"/>
      <c r="U45" s="775"/>
      <c r="V45" s="775"/>
      <c r="W45" s="776"/>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780"/>
      <c r="BG45" s="781"/>
      <c r="BH45" s="782"/>
      <c r="BI45" s="783"/>
      <c r="BJ45" s="784"/>
      <c r="BK45" s="785"/>
      <c r="BL45" s="785"/>
      <c r="BM45" s="785"/>
      <c r="BN45" s="786"/>
    </row>
    <row r="46" spans="2:66" ht="20.25" customHeight="1" x14ac:dyDescent="0.45">
      <c r="B46" s="815"/>
      <c r="C46" s="913"/>
      <c r="D46" s="916"/>
      <c r="E46" s="876"/>
      <c r="F46" s="915"/>
      <c r="G46" s="828"/>
      <c r="H46" s="829"/>
      <c r="I46" s="163"/>
      <c r="J46" s="164">
        <f>G45</f>
        <v>0</v>
      </c>
      <c r="K46" s="163"/>
      <c r="L46" s="164">
        <f>M45</f>
        <v>0</v>
      </c>
      <c r="M46" s="830"/>
      <c r="N46" s="831"/>
      <c r="O46" s="832"/>
      <c r="P46" s="833"/>
      <c r="Q46" s="833"/>
      <c r="R46" s="829"/>
      <c r="S46" s="774"/>
      <c r="T46" s="775"/>
      <c r="U46" s="775"/>
      <c r="V46" s="775"/>
      <c r="W46" s="776"/>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825">
        <f>IF($BI$3="４週",SUM(AA46:BB46),IF($BI$3="暦月",SUM(AA46:BE46),""))</f>
        <v>0</v>
      </c>
      <c r="BG46" s="826"/>
      <c r="BH46" s="827">
        <f>IF($BI$3="４週",BF46/4,IF($BI$3="暦月",(BF46/($BI$8/7)),""))</f>
        <v>0</v>
      </c>
      <c r="BI46" s="826"/>
      <c r="BJ46" s="822"/>
      <c r="BK46" s="823"/>
      <c r="BL46" s="823"/>
      <c r="BM46" s="823"/>
      <c r="BN46" s="824"/>
    </row>
    <row r="47" spans="2:66" ht="20.25" customHeight="1" x14ac:dyDescent="0.45">
      <c r="B47" s="795">
        <f>B45+1</f>
        <v>16</v>
      </c>
      <c r="C47" s="912"/>
      <c r="D47" s="914"/>
      <c r="E47" s="876"/>
      <c r="F47" s="915"/>
      <c r="G47" s="797"/>
      <c r="H47" s="798"/>
      <c r="I47" s="163"/>
      <c r="J47" s="164"/>
      <c r="K47" s="163"/>
      <c r="L47" s="164"/>
      <c r="M47" s="801"/>
      <c r="N47" s="802"/>
      <c r="O47" s="805"/>
      <c r="P47" s="806"/>
      <c r="Q47" s="806"/>
      <c r="R47" s="798"/>
      <c r="S47" s="774"/>
      <c r="T47" s="775"/>
      <c r="U47" s="775"/>
      <c r="V47" s="775"/>
      <c r="W47" s="776"/>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780"/>
      <c r="BG47" s="781"/>
      <c r="BH47" s="782"/>
      <c r="BI47" s="783"/>
      <c r="BJ47" s="784"/>
      <c r="BK47" s="785"/>
      <c r="BL47" s="785"/>
      <c r="BM47" s="785"/>
      <c r="BN47" s="786"/>
    </row>
    <row r="48" spans="2:66" ht="20.25" customHeight="1" x14ac:dyDescent="0.45">
      <c r="B48" s="815"/>
      <c r="C48" s="913"/>
      <c r="D48" s="916"/>
      <c r="E48" s="876"/>
      <c r="F48" s="915"/>
      <c r="G48" s="828"/>
      <c r="H48" s="829"/>
      <c r="I48" s="163"/>
      <c r="J48" s="164">
        <f>G47</f>
        <v>0</v>
      </c>
      <c r="K48" s="163"/>
      <c r="L48" s="164">
        <f>M47</f>
        <v>0</v>
      </c>
      <c r="M48" s="830"/>
      <c r="N48" s="831"/>
      <c r="O48" s="832"/>
      <c r="P48" s="833"/>
      <c r="Q48" s="833"/>
      <c r="R48" s="829"/>
      <c r="S48" s="774"/>
      <c r="T48" s="775"/>
      <c r="U48" s="775"/>
      <c r="V48" s="775"/>
      <c r="W48" s="776"/>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825">
        <f>IF($BI$3="４週",SUM(AA48:BB48),IF($BI$3="暦月",SUM(AA48:BE48),""))</f>
        <v>0</v>
      </c>
      <c r="BG48" s="826"/>
      <c r="BH48" s="827">
        <f>IF($BI$3="４週",BF48/4,IF($BI$3="暦月",(BF48/($BI$8/7)),""))</f>
        <v>0</v>
      </c>
      <c r="BI48" s="826"/>
      <c r="BJ48" s="822"/>
      <c r="BK48" s="823"/>
      <c r="BL48" s="823"/>
      <c r="BM48" s="823"/>
      <c r="BN48" s="824"/>
    </row>
    <row r="49" spans="2:66" ht="20.25" customHeight="1" x14ac:dyDescent="0.45">
      <c r="B49" s="795">
        <f>B47+1</f>
        <v>17</v>
      </c>
      <c r="C49" s="912"/>
      <c r="D49" s="914"/>
      <c r="E49" s="876"/>
      <c r="F49" s="915"/>
      <c r="G49" s="797"/>
      <c r="H49" s="798"/>
      <c r="I49" s="163"/>
      <c r="J49" s="164"/>
      <c r="K49" s="163"/>
      <c r="L49" s="164"/>
      <c r="M49" s="801"/>
      <c r="N49" s="802"/>
      <c r="O49" s="805"/>
      <c r="P49" s="806"/>
      <c r="Q49" s="806"/>
      <c r="R49" s="798"/>
      <c r="S49" s="774"/>
      <c r="T49" s="775"/>
      <c r="U49" s="775"/>
      <c r="V49" s="775"/>
      <c r="W49" s="776"/>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780"/>
      <c r="BG49" s="781"/>
      <c r="BH49" s="782"/>
      <c r="BI49" s="783"/>
      <c r="BJ49" s="784"/>
      <c r="BK49" s="785"/>
      <c r="BL49" s="785"/>
      <c r="BM49" s="785"/>
      <c r="BN49" s="786"/>
    </row>
    <row r="50" spans="2:66" ht="20.25" customHeight="1" x14ac:dyDescent="0.45">
      <c r="B50" s="815"/>
      <c r="C50" s="913"/>
      <c r="D50" s="916"/>
      <c r="E50" s="876"/>
      <c r="F50" s="915"/>
      <c r="G50" s="828"/>
      <c r="H50" s="829"/>
      <c r="I50" s="163"/>
      <c r="J50" s="164">
        <f>G49</f>
        <v>0</v>
      </c>
      <c r="K50" s="163"/>
      <c r="L50" s="164">
        <f>M49</f>
        <v>0</v>
      </c>
      <c r="M50" s="830"/>
      <c r="N50" s="831"/>
      <c r="O50" s="832"/>
      <c r="P50" s="833"/>
      <c r="Q50" s="833"/>
      <c r="R50" s="829"/>
      <c r="S50" s="774"/>
      <c r="T50" s="775"/>
      <c r="U50" s="775"/>
      <c r="V50" s="775"/>
      <c r="W50" s="776"/>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825">
        <f>IF($BI$3="４週",SUM(AA50:BB50),IF($BI$3="暦月",SUM(AA50:BE50),""))</f>
        <v>0</v>
      </c>
      <c r="BG50" s="826"/>
      <c r="BH50" s="827">
        <f>IF($BI$3="４週",BF50/4,IF($BI$3="暦月",(BF50/($BI$8/7)),""))</f>
        <v>0</v>
      </c>
      <c r="BI50" s="826"/>
      <c r="BJ50" s="822"/>
      <c r="BK50" s="823"/>
      <c r="BL50" s="823"/>
      <c r="BM50" s="823"/>
      <c r="BN50" s="824"/>
    </row>
    <row r="51" spans="2:66" ht="20.25" customHeight="1" x14ac:dyDescent="0.45">
      <c r="B51" s="795">
        <f>B49+1</f>
        <v>18</v>
      </c>
      <c r="C51" s="912"/>
      <c r="D51" s="914"/>
      <c r="E51" s="876"/>
      <c r="F51" s="915"/>
      <c r="G51" s="797"/>
      <c r="H51" s="798"/>
      <c r="I51" s="163"/>
      <c r="J51" s="164"/>
      <c r="K51" s="163"/>
      <c r="L51" s="164"/>
      <c r="M51" s="801"/>
      <c r="N51" s="802"/>
      <c r="O51" s="805"/>
      <c r="P51" s="806"/>
      <c r="Q51" s="806"/>
      <c r="R51" s="798"/>
      <c r="S51" s="774"/>
      <c r="T51" s="775"/>
      <c r="U51" s="775"/>
      <c r="V51" s="775"/>
      <c r="W51" s="776"/>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780"/>
      <c r="BG51" s="781"/>
      <c r="BH51" s="782"/>
      <c r="BI51" s="783"/>
      <c r="BJ51" s="784"/>
      <c r="BK51" s="785"/>
      <c r="BL51" s="785"/>
      <c r="BM51" s="785"/>
      <c r="BN51" s="786"/>
    </row>
    <row r="52" spans="2:66" ht="20.25" customHeight="1" x14ac:dyDescent="0.45">
      <c r="B52" s="815"/>
      <c r="C52" s="913"/>
      <c r="D52" s="916"/>
      <c r="E52" s="876"/>
      <c r="F52" s="915"/>
      <c r="G52" s="828"/>
      <c r="H52" s="829"/>
      <c r="I52" s="163"/>
      <c r="J52" s="164">
        <f>G51</f>
        <v>0</v>
      </c>
      <c r="K52" s="163"/>
      <c r="L52" s="164">
        <f>M51</f>
        <v>0</v>
      </c>
      <c r="M52" s="830"/>
      <c r="N52" s="831"/>
      <c r="O52" s="832"/>
      <c r="P52" s="833"/>
      <c r="Q52" s="833"/>
      <c r="R52" s="829"/>
      <c r="S52" s="774"/>
      <c r="T52" s="775"/>
      <c r="U52" s="775"/>
      <c r="V52" s="775"/>
      <c r="W52" s="776"/>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825">
        <f>IF($BI$3="４週",SUM(AA52:BB52),IF($BI$3="暦月",SUM(AA52:BE52),""))</f>
        <v>0</v>
      </c>
      <c r="BG52" s="826"/>
      <c r="BH52" s="827">
        <f>IF($BI$3="４週",BF52/4,IF($BI$3="暦月",(BF52/($BI$8/7)),""))</f>
        <v>0</v>
      </c>
      <c r="BI52" s="826"/>
      <c r="BJ52" s="822"/>
      <c r="BK52" s="823"/>
      <c r="BL52" s="823"/>
      <c r="BM52" s="823"/>
      <c r="BN52" s="824"/>
    </row>
    <row r="53" spans="2:66" ht="20.25" customHeight="1" x14ac:dyDescent="0.45">
      <c r="B53" s="795">
        <f>B51+1</f>
        <v>19</v>
      </c>
      <c r="C53" s="912"/>
      <c r="D53" s="914"/>
      <c r="E53" s="876"/>
      <c r="F53" s="915"/>
      <c r="G53" s="797"/>
      <c r="H53" s="798"/>
      <c r="I53" s="165"/>
      <c r="J53" s="166"/>
      <c r="K53" s="165"/>
      <c r="L53" s="166"/>
      <c r="M53" s="801"/>
      <c r="N53" s="802"/>
      <c r="O53" s="805"/>
      <c r="P53" s="806"/>
      <c r="Q53" s="806"/>
      <c r="R53" s="798"/>
      <c r="S53" s="774"/>
      <c r="T53" s="775"/>
      <c r="U53" s="775"/>
      <c r="V53" s="775"/>
      <c r="W53" s="776"/>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780"/>
      <c r="BG53" s="781"/>
      <c r="BH53" s="782"/>
      <c r="BI53" s="783"/>
      <c r="BJ53" s="784"/>
      <c r="BK53" s="785"/>
      <c r="BL53" s="785"/>
      <c r="BM53" s="785"/>
      <c r="BN53" s="786"/>
    </row>
    <row r="54" spans="2:66" ht="20.25" customHeight="1" x14ac:dyDescent="0.45">
      <c r="B54" s="815"/>
      <c r="C54" s="913"/>
      <c r="D54" s="916"/>
      <c r="E54" s="876"/>
      <c r="F54" s="915"/>
      <c r="G54" s="828"/>
      <c r="H54" s="829"/>
      <c r="I54" s="163"/>
      <c r="J54" s="164">
        <f>G53</f>
        <v>0</v>
      </c>
      <c r="K54" s="163"/>
      <c r="L54" s="164">
        <f>M53</f>
        <v>0</v>
      </c>
      <c r="M54" s="830"/>
      <c r="N54" s="831"/>
      <c r="O54" s="832"/>
      <c r="P54" s="833"/>
      <c r="Q54" s="833"/>
      <c r="R54" s="829"/>
      <c r="S54" s="774"/>
      <c r="T54" s="775"/>
      <c r="U54" s="775"/>
      <c r="V54" s="775"/>
      <c r="W54" s="776"/>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825">
        <f>IF($BI$3="４週",SUM(AA54:BB54),IF($BI$3="暦月",SUM(AA54:BE54),""))</f>
        <v>0</v>
      </c>
      <c r="BG54" s="826"/>
      <c r="BH54" s="827">
        <f>IF($BI$3="４週",BF54/4,IF($BI$3="暦月",(BF54/($BI$8/7)),""))</f>
        <v>0</v>
      </c>
      <c r="BI54" s="826"/>
      <c r="BJ54" s="822"/>
      <c r="BK54" s="823"/>
      <c r="BL54" s="823"/>
      <c r="BM54" s="823"/>
      <c r="BN54" s="824"/>
    </row>
    <row r="55" spans="2:66" ht="20.25" customHeight="1" x14ac:dyDescent="0.45">
      <c r="B55" s="795">
        <f>B53+1</f>
        <v>20</v>
      </c>
      <c r="C55" s="912"/>
      <c r="D55" s="914"/>
      <c r="E55" s="876"/>
      <c r="F55" s="915"/>
      <c r="G55" s="797"/>
      <c r="H55" s="798"/>
      <c r="I55" s="165"/>
      <c r="J55" s="166"/>
      <c r="K55" s="165"/>
      <c r="L55" s="166"/>
      <c r="M55" s="801"/>
      <c r="N55" s="802"/>
      <c r="O55" s="805"/>
      <c r="P55" s="806"/>
      <c r="Q55" s="806"/>
      <c r="R55" s="798"/>
      <c r="S55" s="774"/>
      <c r="T55" s="775"/>
      <c r="U55" s="775"/>
      <c r="V55" s="775"/>
      <c r="W55" s="776"/>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780"/>
      <c r="BG55" s="781"/>
      <c r="BH55" s="782"/>
      <c r="BI55" s="783"/>
      <c r="BJ55" s="784"/>
      <c r="BK55" s="785"/>
      <c r="BL55" s="785"/>
      <c r="BM55" s="785"/>
      <c r="BN55" s="786"/>
    </row>
    <row r="56" spans="2:66" ht="20.25" customHeight="1" x14ac:dyDescent="0.45">
      <c r="B56" s="815"/>
      <c r="C56" s="913"/>
      <c r="D56" s="916"/>
      <c r="E56" s="876"/>
      <c r="F56" s="915"/>
      <c r="G56" s="828"/>
      <c r="H56" s="829"/>
      <c r="I56" s="163"/>
      <c r="J56" s="164">
        <f>G55</f>
        <v>0</v>
      </c>
      <c r="K56" s="163"/>
      <c r="L56" s="164">
        <f>M55</f>
        <v>0</v>
      </c>
      <c r="M56" s="830"/>
      <c r="N56" s="831"/>
      <c r="O56" s="832"/>
      <c r="P56" s="833"/>
      <c r="Q56" s="833"/>
      <c r="R56" s="829"/>
      <c r="S56" s="774"/>
      <c r="T56" s="775"/>
      <c r="U56" s="775"/>
      <c r="V56" s="775"/>
      <c r="W56" s="776"/>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825">
        <f>IF($BI$3="４週",SUM(AA56:BB56),IF($BI$3="暦月",SUM(AA56:BE56),""))</f>
        <v>0</v>
      </c>
      <c r="BG56" s="826"/>
      <c r="BH56" s="827">
        <f>IF($BI$3="４週",BF56/4,IF($BI$3="暦月",(BF56/($BI$8/7)),""))</f>
        <v>0</v>
      </c>
      <c r="BI56" s="826"/>
      <c r="BJ56" s="822"/>
      <c r="BK56" s="823"/>
      <c r="BL56" s="823"/>
      <c r="BM56" s="823"/>
      <c r="BN56" s="824"/>
    </row>
    <row r="57" spans="2:66" ht="20.25" customHeight="1" x14ac:dyDescent="0.45">
      <c r="B57" s="795">
        <f>B55+1</f>
        <v>21</v>
      </c>
      <c r="C57" s="912"/>
      <c r="D57" s="914"/>
      <c r="E57" s="876"/>
      <c r="F57" s="915"/>
      <c r="G57" s="797"/>
      <c r="H57" s="798"/>
      <c r="I57" s="163"/>
      <c r="J57" s="164"/>
      <c r="K57" s="163"/>
      <c r="L57" s="164"/>
      <c r="M57" s="801"/>
      <c r="N57" s="802"/>
      <c r="O57" s="805"/>
      <c r="P57" s="806"/>
      <c r="Q57" s="806"/>
      <c r="R57" s="798"/>
      <c r="S57" s="774"/>
      <c r="T57" s="775"/>
      <c r="U57" s="775"/>
      <c r="V57" s="775"/>
      <c r="W57" s="776"/>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780"/>
      <c r="BG57" s="781"/>
      <c r="BH57" s="782"/>
      <c r="BI57" s="783"/>
      <c r="BJ57" s="784"/>
      <c r="BK57" s="785"/>
      <c r="BL57" s="785"/>
      <c r="BM57" s="785"/>
      <c r="BN57" s="786"/>
    </row>
    <row r="58" spans="2:66" ht="20.25" customHeight="1" x14ac:dyDescent="0.45">
      <c r="B58" s="815"/>
      <c r="C58" s="913"/>
      <c r="D58" s="916"/>
      <c r="E58" s="876"/>
      <c r="F58" s="915"/>
      <c r="G58" s="828"/>
      <c r="H58" s="829"/>
      <c r="I58" s="163"/>
      <c r="J58" s="164">
        <f>G57</f>
        <v>0</v>
      </c>
      <c r="K58" s="163"/>
      <c r="L58" s="164">
        <f>M57</f>
        <v>0</v>
      </c>
      <c r="M58" s="830"/>
      <c r="N58" s="831"/>
      <c r="O58" s="832"/>
      <c r="P58" s="833"/>
      <c r="Q58" s="833"/>
      <c r="R58" s="829"/>
      <c r="S58" s="774"/>
      <c r="T58" s="775"/>
      <c r="U58" s="775"/>
      <c r="V58" s="775"/>
      <c r="W58" s="776"/>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825">
        <f>IF($BI$3="４週",SUM(AA58:BB58),IF($BI$3="暦月",SUM(AA58:BE58),""))</f>
        <v>0</v>
      </c>
      <c r="BG58" s="826"/>
      <c r="BH58" s="827">
        <f>IF($BI$3="４週",BF58/4,IF($BI$3="暦月",(BF58/($BI$8/7)),""))</f>
        <v>0</v>
      </c>
      <c r="BI58" s="826"/>
      <c r="BJ58" s="822"/>
      <c r="BK58" s="823"/>
      <c r="BL58" s="823"/>
      <c r="BM58" s="823"/>
      <c r="BN58" s="824"/>
    </row>
    <row r="59" spans="2:66" ht="20.25" customHeight="1" x14ac:dyDescent="0.45">
      <c r="B59" s="795">
        <f>B57+1</f>
        <v>22</v>
      </c>
      <c r="C59" s="912"/>
      <c r="D59" s="914"/>
      <c r="E59" s="876"/>
      <c r="F59" s="915"/>
      <c r="G59" s="797"/>
      <c r="H59" s="798"/>
      <c r="I59" s="163"/>
      <c r="J59" s="164"/>
      <c r="K59" s="163"/>
      <c r="L59" s="164"/>
      <c r="M59" s="801"/>
      <c r="N59" s="802"/>
      <c r="O59" s="805"/>
      <c r="P59" s="806"/>
      <c r="Q59" s="806"/>
      <c r="R59" s="798"/>
      <c r="S59" s="774"/>
      <c r="T59" s="775"/>
      <c r="U59" s="775"/>
      <c r="V59" s="775"/>
      <c r="W59" s="776"/>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780"/>
      <c r="BG59" s="781"/>
      <c r="BH59" s="782"/>
      <c r="BI59" s="783"/>
      <c r="BJ59" s="784"/>
      <c r="BK59" s="785"/>
      <c r="BL59" s="785"/>
      <c r="BM59" s="785"/>
      <c r="BN59" s="786"/>
    </row>
    <row r="60" spans="2:66" ht="20.25" customHeight="1" x14ac:dyDescent="0.45">
      <c r="B60" s="815"/>
      <c r="C60" s="913"/>
      <c r="D60" s="916"/>
      <c r="E60" s="876"/>
      <c r="F60" s="915"/>
      <c r="G60" s="828"/>
      <c r="H60" s="829"/>
      <c r="I60" s="163"/>
      <c r="J60" s="164">
        <f>G59</f>
        <v>0</v>
      </c>
      <c r="K60" s="163"/>
      <c r="L60" s="164">
        <f>M59</f>
        <v>0</v>
      </c>
      <c r="M60" s="830"/>
      <c r="N60" s="831"/>
      <c r="O60" s="832"/>
      <c r="P60" s="833"/>
      <c r="Q60" s="833"/>
      <c r="R60" s="829"/>
      <c r="S60" s="774"/>
      <c r="T60" s="775"/>
      <c r="U60" s="775"/>
      <c r="V60" s="775"/>
      <c r="W60" s="776"/>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825">
        <f>IF($BI$3="４週",SUM(AA60:BB60),IF($BI$3="暦月",SUM(AA60:BE60),""))</f>
        <v>0</v>
      </c>
      <c r="BG60" s="826"/>
      <c r="BH60" s="827">
        <f>IF($BI$3="４週",BF60/4,IF($BI$3="暦月",(BF60/($BI$8/7)),""))</f>
        <v>0</v>
      </c>
      <c r="BI60" s="826"/>
      <c r="BJ60" s="822"/>
      <c r="BK60" s="823"/>
      <c r="BL60" s="823"/>
      <c r="BM60" s="823"/>
      <c r="BN60" s="824"/>
    </row>
    <row r="61" spans="2:66" ht="20.25" customHeight="1" x14ac:dyDescent="0.45">
      <c r="B61" s="795">
        <f>B59+1</f>
        <v>23</v>
      </c>
      <c r="C61" s="912"/>
      <c r="D61" s="914"/>
      <c r="E61" s="876"/>
      <c r="F61" s="915"/>
      <c r="G61" s="797"/>
      <c r="H61" s="798"/>
      <c r="I61" s="163"/>
      <c r="J61" s="164"/>
      <c r="K61" s="163"/>
      <c r="L61" s="164"/>
      <c r="M61" s="801"/>
      <c r="N61" s="802"/>
      <c r="O61" s="805"/>
      <c r="P61" s="806"/>
      <c r="Q61" s="806"/>
      <c r="R61" s="798"/>
      <c r="S61" s="774"/>
      <c r="T61" s="775"/>
      <c r="U61" s="775"/>
      <c r="V61" s="775"/>
      <c r="W61" s="776"/>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780"/>
      <c r="BG61" s="781"/>
      <c r="BH61" s="782"/>
      <c r="BI61" s="783"/>
      <c r="BJ61" s="784"/>
      <c r="BK61" s="785"/>
      <c r="BL61" s="785"/>
      <c r="BM61" s="785"/>
      <c r="BN61" s="786"/>
    </row>
    <row r="62" spans="2:66" ht="20.25" customHeight="1" x14ac:dyDescent="0.45">
      <c r="B62" s="815"/>
      <c r="C62" s="913"/>
      <c r="D62" s="916"/>
      <c r="E62" s="876"/>
      <c r="F62" s="915"/>
      <c r="G62" s="828"/>
      <c r="H62" s="829"/>
      <c r="I62" s="163"/>
      <c r="J62" s="164">
        <f>G61</f>
        <v>0</v>
      </c>
      <c r="K62" s="163"/>
      <c r="L62" s="164">
        <f>M61</f>
        <v>0</v>
      </c>
      <c r="M62" s="830"/>
      <c r="N62" s="831"/>
      <c r="O62" s="832"/>
      <c r="P62" s="833"/>
      <c r="Q62" s="833"/>
      <c r="R62" s="829"/>
      <c r="S62" s="774"/>
      <c r="T62" s="775"/>
      <c r="U62" s="775"/>
      <c r="V62" s="775"/>
      <c r="W62" s="776"/>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825">
        <f>IF($BI$3="４週",SUM(AA62:BB62),IF($BI$3="暦月",SUM(AA62:BE62),""))</f>
        <v>0</v>
      </c>
      <c r="BG62" s="826"/>
      <c r="BH62" s="827">
        <f>IF($BI$3="４週",BF62/4,IF($BI$3="暦月",(BF62/($BI$8/7)),""))</f>
        <v>0</v>
      </c>
      <c r="BI62" s="826"/>
      <c r="BJ62" s="822"/>
      <c r="BK62" s="823"/>
      <c r="BL62" s="823"/>
      <c r="BM62" s="823"/>
      <c r="BN62" s="824"/>
    </row>
    <row r="63" spans="2:66" ht="20.25" customHeight="1" x14ac:dyDescent="0.45">
      <c r="B63" s="795">
        <f>B61+1</f>
        <v>24</v>
      </c>
      <c r="C63" s="912"/>
      <c r="D63" s="914"/>
      <c r="E63" s="876"/>
      <c r="F63" s="915"/>
      <c r="G63" s="797"/>
      <c r="H63" s="798"/>
      <c r="I63" s="163"/>
      <c r="J63" s="164"/>
      <c r="K63" s="163"/>
      <c r="L63" s="164"/>
      <c r="M63" s="801"/>
      <c r="N63" s="802"/>
      <c r="O63" s="805"/>
      <c r="P63" s="806"/>
      <c r="Q63" s="806"/>
      <c r="R63" s="798"/>
      <c r="S63" s="774"/>
      <c r="T63" s="775"/>
      <c r="U63" s="775"/>
      <c r="V63" s="775"/>
      <c r="W63" s="776"/>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780"/>
      <c r="BG63" s="781"/>
      <c r="BH63" s="782"/>
      <c r="BI63" s="783"/>
      <c r="BJ63" s="784"/>
      <c r="BK63" s="785"/>
      <c r="BL63" s="785"/>
      <c r="BM63" s="785"/>
      <c r="BN63" s="786"/>
    </row>
    <row r="64" spans="2:66" ht="20.25" customHeight="1" x14ac:dyDescent="0.45">
      <c r="B64" s="815"/>
      <c r="C64" s="913"/>
      <c r="D64" s="916"/>
      <c r="E64" s="876"/>
      <c r="F64" s="915"/>
      <c r="G64" s="828"/>
      <c r="H64" s="829"/>
      <c r="I64" s="163"/>
      <c r="J64" s="164">
        <f>G63</f>
        <v>0</v>
      </c>
      <c r="K64" s="163"/>
      <c r="L64" s="164">
        <f>M63</f>
        <v>0</v>
      </c>
      <c r="M64" s="830"/>
      <c r="N64" s="831"/>
      <c r="O64" s="832"/>
      <c r="P64" s="833"/>
      <c r="Q64" s="833"/>
      <c r="R64" s="829"/>
      <c r="S64" s="774"/>
      <c r="T64" s="775"/>
      <c r="U64" s="775"/>
      <c r="V64" s="775"/>
      <c r="W64" s="776"/>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825">
        <f>IF($BI$3="４週",SUM(AA64:BB64),IF($BI$3="暦月",SUM(AA64:BE64),""))</f>
        <v>0</v>
      </c>
      <c r="BG64" s="826"/>
      <c r="BH64" s="827">
        <f>IF($BI$3="４週",BF64/4,IF($BI$3="暦月",(BF64/($BI$8/7)),""))</f>
        <v>0</v>
      </c>
      <c r="BI64" s="826"/>
      <c r="BJ64" s="822"/>
      <c r="BK64" s="823"/>
      <c r="BL64" s="823"/>
      <c r="BM64" s="823"/>
      <c r="BN64" s="824"/>
    </row>
    <row r="65" spans="2:66" ht="20.25" customHeight="1" x14ac:dyDescent="0.45">
      <c r="B65" s="795">
        <f>B63+1</f>
        <v>25</v>
      </c>
      <c r="C65" s="912"/>
      <c r="D65" s="914"/>
      <c r="E65" s="876"/>
      <c r="F65" s="915"/>
      <c r="G65" s="797"/>
      <c r="H65" s="798"/>
      <c r="I65" s="163"/>
      <c r="J65" s="164"/>
      <c r="K65" s="163"/>
      <c r="L65" s="164"/>
      <c r="M65" s="801"/>
      <c r="N65" s="802"/>
      <c r="O65" s="805"/>
      <c r="P65" s="806"/>
      <c r="Q65" s="806"/>
      <c r="R65" s="798"/>
      <c r="S65" s="774"/>
      <c r="T65" s="775"/>
      <c r="U65" s="775"/>
      <c r="V65" s="775"/>
      <c r="W65" s="776"/>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780"/>
      <c r="BG65" s="781"/>
      <c r="BH65" s="782"/>
      <c r="BI65" s="783"/>
      <c r="BJ65" s="784"/>
      <c r="BK65" s="785"/>
      <c r="BL65" s="785"/>
      <c r="BM65" s="785"/>
      <c r="BN65" s="786"/>
    </row>
    <row r="66" spans="2:66" ht="20.25" customHeight="1" x14ac:dyDescent="0.45">
      <c r="B66" s="815"/>
      <c r="C66" s="913"/>
      <c r="D66" s="916"/>
      <c r="E66" s="876"/>
      <c r="F66" s="915"/>
      <c r="G66" s="828"/>
      <c r="H66" s="829"/>
      <c r="I66" s="163"/>
      <c r="J66" s="164">
        <f>G65</f>
        <v>0</v>
      </c>
      <c r="K66" s="163"/>
      <c r="L66" s="164">
        <f>M65</f>
        <v>0</v>
      </c>
      <c r="M66" s="830"/>
      <c r="N66" s="831"/>
      <c r="O66" s="832"/>
      <c r="P66" s="833"/>
      <c r="Q66" s="833"/>
      <c r="R66" s="829"/>
      <c r="S66" s="774"/>
      <c r="T66" s="775"/>
      <c r="U66" s="775"/>
      <c r="V66" s="775"/>
      <c r="W66" s="776"/>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825">
        <f>IF($BI$3="４週",SUM(AA66:BB66),IF($BI$3="暦月",SUM(AA66:BE66),""))</f>
        <v>0</v>
      </c>
      <c r="BG66" s="826"/>
      <c r="BH66" s="827">
        <f>IF($BI$3="４週",BF66/4,IF($BI$3="暦月",(BF66/($BI$8/7)),""))</f>
        <v>0</v>
      </c>
      <c r="BI66" s="826"/>
      <c r="BJ66" s="822"/>
      <c r="BK66" s="823"/>
      <c r="BL66" s="823"/>
      <c r="BM66" s="823"/>
      <c r="BN66" s="824"/>
    </row>
    <row r="67" spans="2:66" ht="20.25" customHeight="1" x14ac:dyDescent="0.45">
      <c r="B67" s="795">
        <f>B65+1</f>
        <v>26</v>
      </c>
      <c r="C67" s="912"/>
      <c r="D67" s="914"/>
      <c r="E67" s="876"/>
      <c r="F67" s="915"/>
      <c r="G67" s="797"/>
      <c r="H67" s="798"/>
      <c r="I67" s="163"/>
      <c r="J67" s="164"/>
      <c r="K67" s="163"/>
      <c r="L67" s="164"/>
      <c r="M67" s="801"/>
      <c r="N67" s="802"/>
      <c r="O67" s="805"/>
      <c r="P67" s="806"/>
      <c r="Q67" s="806"/>
      <c r="R67" s="798"/>
      <c r="S67" s="774"/>
      <c r="T67" s="775"/>
      <c r="U67" s="775"/>
      <c r="V67" s="775"/>
      <c r="W67" s="776"/>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780"/>
      <c r="BG67" s="781"/>
      <c r="BH67" s="782"/>
      <c r="BI67" s="783"/>
      <c r="BJ67" s="784"/>
      <c r="BK67" s="785"/>
      <c r="BL67" s="785"/>
      <c r="BM67" s="785"/>
      <c r="BN67" s="786"/>
    </row>
    <row r="68" spans="2:66" ht="20.25" customHeight="1" x14ac:dyDescent="0.45">
      <c r="B68" s="815"/>
      <c r="C68" s="913"/>
      <c r="D68" s="916"/>
      <c r="E68" s="876"/>
      <c r="F68" s="915"/>
      <c r="G68" s="828"/>
      <c r="H68" s="829"/>
      <c r="I68" s="163"/>
      <c r="J68" s="164">
        <f>G67</f>
        <v>0</v>
      </c>
      <c r="K68" s="163"/>
      <c r="L68" s="164">
        <f>M67</f>
        <v>0</v>
      </c>
      <c r="M68" s="830"/>
      <c r="N68" s="831"/>
      <c r="O68" s="832"/>
      <c r="P68" s="833"/>
      <c r="Q68" s="833"/>
      <c r="R68" s="829"/>
      <c r="S68" s="774"/>
      <c r="T68" s="775"/>
      <c r="U68" s="775"/>
      <c r="V68" s="775"/>
      <c r="W68" s="776"/>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825">
        <f>IF($BI$3="４週",SUM(AA68:BB68),IF($BI$3="暦月",SUM(AA68:BE68),""))</f>
        <v>0</v>
      </c>
      <c r="BG68" s="826"/>
      <c r="BH68" s="827">
        <f>IF($BI$3="４週",BF68/4,IF($BI$3="暦月",(BF68/($BI$8/7)),""))</f>
        <v>0</v>
      </c>
      <c r="BI68" s="826"/>
      <c r="BJ68" s="822"/>
      <c r="BK68" s="823"/>
      <c r="BL68" s="823"/>
      <c r="BM68" s="823"/>
      <c r="BN68" s="824"/>
    </row>
    <row r="69" spans="2:66" ht="20.25" customHeight="1" x14ac:dyDescent="0.45">
      <c r="B69" s="795">
        <f>B67+1</f>
        <v>27</v>
      </c>
      <c r="C69" s="912"/>
      <c r="D69" s="914"/>
      <c r="E69" s="876"/>
      <c r="F69" s="915"/>
      <c r="G69" s="797"/>
      <c r="H69" s="798"/>
      <c r="I69" s="163"/>
      <c r="J69" s="164"/>
      <c r="K69" s="163"/>
      <c r="L69" s="164"/>
      <c r="M69" s="801"/>
      <c r="N69" s="802"/>
      <c r="O69" s="805"/>
      <c r="P69" s="806"/>
      <c r="Q69" s="806"/>
      <c r="R69" s="798"/>
      <c r="S69" s="774"/>
      <c r="T69" s="775"/>
      <c r="U69" s="775"/>
      <c r="V69" s="775"/>
      <c r="W69" s="776"/>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780"/>
      <c r="BG69" s="781"/>
      <c r="BH69" s="782"/>
      <c r="BI69" s="783"/>
      <c r="BJ69" s="784"/>
      <c r="BK69" s="785"/>
      <c r="BL69" s="785"/>
      <c r="BM69" s="785"/>
      <c r="BN69" s="786"/>
    </row>
    <row r="70" spans="2:66" ht="20.25" customHeight="1" x14ac:dyDescent="0.45">
      <c r="B70" s="815"/>
      <c r="C70" s="913"/>
      <c r="D70" s="916"/>
      <c r="E70" s="876"/>
      <c r="F70" s="915"/>
      <c r="G70" s="828"/>
      <c r="H70" s="829"/>
      <c r="I70" s="163"/>
      <c r="J70" s="164">
        <f>G69</f>
        <v>0</v>
      </c>
      <c r="K70" s="163"/>
      <c r="L70" s="164">
        <f>M69</f>
        <v>0</v>
      </c>
      <c r="M70" s="830"/>
      <c r="N70" s="831"/>
      <c r="O70" s="832"/>
      <c r="P70" s="833"/>
      <c r="Q70" s="833"/>
      <c r="R70" s="829"/>
      <c r="S70" s="774"/>
      <c r="T70" s="775"/>
      <c r="U70" s="775"/>
      <c r="V70" s="775"/>
      <c r="W70" s="776"/>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825">
        <f>IF($BI$3="４週",SUM(AA70:BB70),IF($BI$3="暦月",SUM(AA70:BE70),""))</f>
        <v>0</v>
      </c>
      <c r="BG70" s="826"/>
      <c r="BH70" s="827">
        <f>IF($BI$3="４週",BF70/4,IF($BI$3="暦月",(BF70/($BI$8/7)),""))</f>
        <v>0</v>
      </c>
      <c r="BI70" s="826"/>
      <c r="BJ70" s="822"/>
      <c r="BK70" s="823"/>
      <c r="BL70" s="823"/>
      <c r="BM70" s="823"/>
      <c r="BN70" s="824"/>
    </row>
    <row r="71" spans="2:66" ht="20.25" customHeight="1" x14ac:dyDescent="0.45">
      <c r="B71" s="795">
        <f>B69+1</f>
        <v>28</v>
      </c>
      <c r="C71" s="912"/>
      <c r="D71" s="914"/>
      <c r="E71" s="876"/>
      <c r="F71" s="915"/>
      <c r="G71" s="797"/>
      <c r="H71" s="798"/>
      <c r="I71" s="163"/>
      <c r="J71" s="164"/>
      <c r="K71" s="163"/>
      <c r="L71" s="164"/>
      <c r="M71" s="801"/>
      <c r="N71" s="802"/>
      <c r="O71" s="805"/>
      <c r="P71" s="806"/>
      <c r="Q71" s="806"/>
      <c r="R71" s="798"/>
      <c r="S71" s="774"/>
      <c r="T71" s="775"/>
      <c r="U71" s="775"/>
      <c r="V71" s="775"/>
      <c r="W71" s="776"/>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780"/>
      <c r="BG71" s="781"/>
      <c r="BH71" s="782"/>
      <c r="BI71" s="783"/>
      <c r="BJ71" s="784"/>
      <c r="BK71" s="785"/>
      <c r="BL71" s="785"/>
      <c r="BM71" s="785"/>
      <c r="BN71" s="786"/>
    </row>
    <row r="72" spans="2:66" ht="20.25" customHeight="1" x14ac:dyDescent="0.45">
      <c r="B72" s="815"/>
      <c r="C72" s="913"/>
      <c r="D72" s="916"/>
      <c r="E72" s="876"/>
      <c r="F72" s="915"/>
      <c r="G72" s="828"/>
      <c r="H72" s="829"/>
      <c r="I72" s="163"/>
      <c r="J72" s="164">
        <f>G71</f>
        <v>0</v>
      </c>
      <c r="K72" s="163"/>
      <c r="L72" s="164">
        <f>M71</f>
        <v>0</v>
      </c>
      <c r="M72" s="830"/>
      <c r="N72" s="831"/>
      <c r="O72" s="832"/>
      <c r="P72" s="833"/>
      <c r="Q72" s="833"/>
      <c r="R72" s="829"/>
      <c r="S72" s="774"/>
      <c r="T72" s="775"/>
      <c r="U72" s="775"/>
      <c r="V72" s="775"/>
      <c r="W72" s="776"/>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825">
        <f>IF($BI$3="４週",SUM(AA72:BB72),IF($BI$3="暦月",SUM(AA72:BE72),""))</f>
        <v>0</v>
      </c>
      <c r="BG72" s="826"/>
      <c r="BH72" s="827">
        <f>IF($BI$3="４週",BF72/4,IF($BI$3="暦月",(BF72/($BI$8/7)),""))</f>
        <v>0</v>
      </c>
      <c r="BI72" s="826"/>
      <c r="BJ72" s="822"/>
      <c r="BK72" s="823"/>
      <c r="BL72" s="823"/>
      <c r="BM72" s="823"/>
      <c r="BN72" s="824"/>
    </row>
    <row r="73" spans="2:66" ht="20.25" customHeight="1" x14ac:dyDescent="0.45">
      <c r="B73" s="795">
        <f>B71+1</f>
        <v>29</v>
      </c>
      <c r="C73" s="912"/>
      <c r="D73" s="914"/>
      <c r="E73" s="876"/>
      <c r="F73" s="915"/>
      <c r="G73" s="797"/>
      <c r="H73" s="798"/>
      <c r="I73" s="163"/>
      <c r="J73" s="164"/>
      <c r="K73" s="163"/>
      <c r="L73" s="164"/>
      <c r="M73" s="801"/>
      <c r="N73" s="802"/>
      <c r="O73" s="805"/>
      <c r="P73" s="806"/>
      <c r="Q73" s="806"/>
      <c r="R73" s="798"/>
      <c r="S73" s="774"/>
      <c r="T73" s="775"/>
      <c r="U73" s="775"/>
      <c r="V73" s="775"/>
      <c r="W73" s="776"/>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780"/>
      <c r="BG73" s="781"/>
      <c r="BH73" s="782"/>
      <c r="BI73" s="783"/>
      <c r="BJ73" s="784"/>
      <c r="BK73" s="785"/>
      <c r="BL73" s="785"/>
      <c r="BM73" s="785"/>
      <c r="BN73" s="786"/>
    </row>
    <row r="74" spans="2:66" ht="20.25" customHeight="1" x14ac:dyDescent="0.45">
      <c r="B74" s="815"/>
      <c r="C74" s="913"/>
      <c r="D74" s="916"/>
      <c r="E74" s="876"/>
      <c r="F74" s="915"/>
      <c r="G74" s="816"/>
      <c r="H74" s="817"/>
      <c r="I74" s="207"/>
      <c r="J74" s="208">
        <f>G73</f>
        <v>0</v>
      </c>
      <c r="K74" s="207"/>
      <c r="L74" s="208">
        <f>M73</f>
        <v>0</v>
      </c>
      <c r="M74" s="818"/>
      <c r="N74" s="819"/>
      <c r="O74" s="820"/>
      <c r="P74" s="821"/>
      <c r="Q74" s="821"/>
      <c r="R74" s="817"/>
      <c r="S74" s="774"/>
      <c r="T74" s="775"/>
      <c r="U74" s="775"/>
      <c r="V74" s="775"/>
      <c r="W74" s="776"/>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812">
        <f>IF($BI$3="４週",SUM(AA74:BB74),IF($BI$3="暦月",SUM(AA74:BE74),""))</f>
        <v>0</v>
      </c>
      <c r="BG74" s="813"/>
      <c r="BH74" s="814">
        <f>IF($BI$3="４週",BF74/4,IF($BI$3="暦月",(BF74/($BI$8/7)),""))</f>
        <v>0</v>
      </c>
      <c r="BI74" s="813"/>
      <c r="BJ74" s="809"/>
      <c r="BK74" s="810"/>
      <c r="BL74" s="810"/>
      <c r="BM74" s="810"/>
      <c r="BN74" s="811"/>
    </row>
    <row r="75" spans="2:66" ht="20.25" customHeight="1" x14ac:dyDescent="0.45">
      <c r="B75" s="795">
        <f>B73+1</f>
        <v>30</v>
      </c>
      <c r="C75" s="912"/>
      <c r="D75" s="914"/>
      <c r="E75" s="876"/>
      <c r="F75" s="915"/>
      <c r="G75" s="797"/>
      <c r="H75" s="798"/>
      <c r="I75" s="163"/>
      <c r="J75" s="164"/>
      <c r="K75" s="163"/>
      <c r="L75" s="164"/>
      <c r="M75" s="801"/>
      <c r="N75" s="802"/>
      <c r="O75" s="805"/>
      <c r="P75" s="806"/>
      <c r="Q75" s="806"/>
      <c r="R75" s="798"/>
      <c r="S75" s="774"/>
      <c r="T75" s="775"/>
      <c r="U75" s="775"/>
      <c r="V75" s="775"/>
      <c r="W75" s="776"/>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780"/>
      <c r="BG75" s="781"/>
      <c r="BH75" s="782"/>
      <c r="BI75" s="783"/>
      <c r="BJ75" s="784"/>
      <c r="BK75" s="785"/>
      <c r="BL75" s="785"/>
      <c r="BM75" s="785"/>
      <c r="BN75" s="786"/>
    </row>
    <row r="76" spans="2:66" ht="20.25" customHeight="1" x14ac:dyDescent="0.45">
      <c r="B76" s="815"/>
      <c r="C76" s="913"/>
      <c r="D76" s="916"/>
      <c r="E76" s="876"/>
      <c r="F76" s="915"/>
      <c r="G76" s="816"/>
      <c r="H76" s="817"/>
      <c r="I76" s="207"/>
      <c r="J76" s="208">
        <f>G75</f>
        <v>0</v>
      </c>
      <c r="K76" s="207"/>
      <c r="L76" s="208">
        <f>M75</f>
        <v>0</v>
      </c>
      <c r="M76" s="818"/>
      <c r="N76" s="819"/>
      <c r="O76" s="820"/>
      <c r="P76" s="821"/>
      <c r="Q76" s="821"/>
      <c r="R76" s="817"/>
      <c r="S76" s="774"/>
      <c r="T76" s="775"/>
      <c r="U76" s="775"/>
      <c r="V76" s="775"/>
      <c r="W76" s="776"/>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812">
        <f>IF($BI$3="４週",SUM(AA76:BB76),IF($BI$3="暦月",SUM(AA76:BE76),""))</f>
        <v>0</v>
      </c>
      <c r="BG76" s="813"/>
      <c r="BH76" s="814">
        <f>IF($BI$3="４週",BF76/4,IF($BI$3="暦月",(BF76/($BI$8/7)),""))</f>
        <v>0</v>
      </c>
      <c r="BI76" s="813"/>
      <c r="BJ76" s="809"/>
      <c r="BK76" s="810"/>
      <c r="BL76" s="810"/>
      <c r="BM76" s="810"/>
      <c r="BN76" s="811"/>
    </row>
    <row r="77" spans="2:66" ht="20.25" customHeight="1" x14ac:dyDescent="0.45">
      <c r="B77" s="795">
        <f>B75+1</f>
        <v>31</v>
      </c>
      <c r="C77" s="912"/>
      <c r="D77" s="914"/>
      <c r="E77" s="876"/>
      <c r="F77" s="915"/>
      <c r="G77" s="797"/>
      <c r="H77" s="798"/>
      <c r="I77" s="163"/>
      <c r="J77" s="164"/>
      <c r="K77" s="163"/>
      <c r="L77" s="164"/>
      <c r="M77" s="801"/>
      <c r="N77" s="802"/>
      <c r="O77" s="805"/>
      <c r="P77" s="806"/>
      <c r="Q77" s="806"/>
      <c r="R77" s="798"/>
      <c r="S77" s="774"/>
      <c r="T77" s="775"/>
      <c r="U77" s="775"/>
      <c r="V77" s="775"/>
      <c r="W77" s="776"/>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780"/>
      <c r="BG77" s="781"/>
      <c r="BH77" s="782"/>
      <c r="BI77" s="783"/>
      <c r="BJ77" s="784"/>
      <c r="BK77" s="785"/>
      <c r="BL77" s="785"/>
      <c r="BM77" s="785"/>
      <c r="BN77" s="786"/>
    </row>
    <row r="78" spans="2:66" ht="20.25" customHeight="1" x14ac:dyDescent="0.45">
      <c r="B78" s="815"/>
      <c r="C78" s="913"/>
      <c r="D78" s="916"/>
      <c r="E78" s="876"/>
      <c r="F78" s="915"/>
      <c r="G78" s="816"/>
      <c r="H78" s="817"/>
      <c r="I78" s="207"/>
      <c r="J78" s="208">
        <f>G77</f>
        <v>0</v>
      </c>
      <c r="K78" s="207"/>
      <c r="L78" s="208">
        <f>M77</f>
        <v>0</v>
      </c>
      <c r="M78" s="818"/>
      <c r="N78" s="819"/>
      <c r="O78" s="820"/>
      <c r="P78" s="821"/>
      <c r="Q78" s="821"/>
      <c r="R78" s="817"/>
      <c r="S78" s="774"/>
      <c r="T78" s="775"/>
      <c r="U78" s="775"/>
      <c r="V78" s="775"/>
      <c r="W78" s="776"/>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812">
        <f>IF($BI$3="４週",SUM(AA78:BB78),IF($BI$3="暦月",SUM(AA78:BE78),""))</f>
        <v>0</v>
      </c>
      <c r="BG78" s="813"/>
      <c r="BH78" s="814">
        <f>IF($BI$3="４週",BF78/4,IF($BI$3="暦月",(BF78/($BI$8/7)),""))</f>
        <v>0</v>
      </c>
      <c r="BI78" s="813"/>
      <c r="BJ78" s="809"/>
      <c r="BK78" s="810"/>
      <c r="BL78" s="810"/>
      <c r="BM78" s="810"/>
      <c r="BN78" s="811"/>
    </row>
    <row r="79" spans="2:66" ht="20.25" customHeight="1" x14ac:dyDescent="0.45">
      <c r="B79" s="795">
        <f>B77+1</f>
        <v>32</v>
      </c>
      <c r="C79" s="912"/>
      <c r="D79" s="914"/>
      <c r="E79" s="876"/>
      <c r="F79" s="915"/>
      <c r="G79" s="797"/>
      <c r="H79" s="798"/>
      <c r="I79" s="163"/>
      <c r="J79" s="164"/>
      <c r="K79" s="163"/>
      <c r="L79" s="164"/>
      <c r="M79" s="801"/>
      <c r="N79" s="802"/>
      <c r="O79" s="805"/>
      <c r="P79" s="806"/>
      <c r="Q79" s="806"/>
      <c r="R79" s="798"/>
      <c r="S79" s="774"/>
      <c r="T79" s="775"/>
      <c r="U79" s="775"/>
      <c r="V79" s="775"/>
      <c r="W79" s="776"/>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780"/>
      <c r="BG79" s="781"/>
      <c r="BH79" s="782"/>
      <c r="BI79" s="783"/>
      <c r="BJ79" s="784"/>
      <c r="BK79" s="785"/>
      <c r="BL79" s="785"/>
      <c r="BM79" s="785"/>
      <c r="BN79" s="786"/>
    </row>
    <row r="80" spans="2:66" ht="20.25" customHeight="1" x14ac:dyDescent="0.45">
      <c r="B80" s="815"/>
      <c r="C80" s="913"/>
      <c r="D80" s="916"/>
      <c r="E80" s="876"/>
      <c r="F80" s="915"/>
      <c r="G80" s="816"/>
      <c r="H80" s="817"/>
      <c r="I80" s="207"/>
      <c r="J80" s="208">
        <f>G79</f>
        <v>0</v>
      </c>
      <c r="K80" s="207"/>
      <c r="L80" s="208">
        <f>M79</f>
        <v>0</v>
      </c>
      <c r="M80" s="818"/>
      <c r="N80" s="819"/>
      <c r="O80" s="820"/>
      <c r="P80" s="821"/>
      <c r="Q80" s="821"/>
      <c r="R80" s="817"/>
      <c r="S80" s="774"/>
      <c r="T80" s="775"/>
      <c r="U80" s="775"/>
      <c r="V80" s="775"/>
      <c r="W80" s="776"/>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812">
        <f>IF($BI$3="４週",SUM(AA80:BB80),IF($BI$3="暦月",SUM(AA80:BE80),""))</f>
        <v>0</v>
      </c>
      <c r="BG80" s="813"/>
      <c r="BH80" s="814">
        <f>IF($BI$3="４週",BF80/4,IF($BI$3="暦月",(BF80/($BI$8/7)),""))</f>
        <v>0</v>
      </c>
      <c r="BI80" s="813"/>
      <c r="BJ80" s="809"/>
      <c r="BK80" s="810"/>
      <c r="BL80" s="810"/>
      <c r="BM80" s="810"/>
      <c r="BN80" s="811"/>
    </row>
    <row r="81" spans="2:66" ht="20.25" customHeight="1" x14ac:dyDescent="0.45">
      <c r="B81" s="795">
        <f>B79+1</f>
        <v>33</v>
      </c>
      <c r="C81" s="912"/>
      <c r="D81" s="914"/>
      <c r="E81" s="876"/>
      <c r="F81" s="915"/>
      <c r="G81" s="797"/>
      <c r="H81" s="798"/>
      <c r="I81" s="163"/>
      <c r="J81" s="164"/>
      <c r="K81" s="163"/>
      <c r="L81" s="164"/>
      <c r="M81" s="801"/>
      <c r="N81" s="802"/>
      <c r="O81" s="805"/>
      <c r="P81" s="806"/>
      <c r="Q81" s="806"/>
      <c r="R81" s="798"/>
      <c r="S81" s="774"/>
      <c r="T81" s="775"/>
      <c r="U81" s="775"/>
      <c r="V81" s="775"/>
      <c r="W81" s="776"/>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780"/>
      <c r="BG81" s="781"/>
      <c r="BH81" s="782"/>
      <c r="BI81" s="783"/>
      <c r="BJ81" s="784"/>
      <c r="BK81" s="785"/>
      <c r="BL81" s="785"/>
      <c r="BM81" s="785"/>
      <c r="BN81" s="786"/>
    </row>
    <row r="82" spans="2:66" ht="20.25" customHeight="1" x14ac:dyDescent="0.45">
      <c r="B82" s="815"/>
      <c r="C82" s="913"/>
      <c r="D82" s="916"/>
      <c r="E82" s="876"/>
      <c r="F82" s="915"/>
      <c r="G82" s="816"/>
      <c r="H82" s="817"/>
      <c r="I82" s="207"/>
      <c r="J82" s="208">
        <f>G81</f>
        <v>0</v>
      </c>
      <c r="K82" s="207"/>
      <c r="L82" s="208">
        <f>M81</f>
        <v>0</v>
      </c>
      <c r="M82" s="818"/>
      <c r="N82" s="819"/>
      <c r="O82" s="820"/>
      <c r="P82" s="821"/>
      <c r="Q82" s="821"/>
      <c r="R82" s="817"/>
      <c r="S82" s="774"/>
      <c r="T82" s="775"/>
      <c r="U82" s="775"/>
      <c r="V82" s="775"/>
      <c r="W82" s="776"/>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812">
        <f>IF($BI$3="４週",SUM(AA82:BB82),IF($BI$3="暦月",SUM(AA82:BE82),""))</f>
        <v>0</v>
      </c>
      <c r="BG82" s="813"/>
      <c r="BH82" s="814">
        <f>IF($BI$3="４週",BF82/4,IF($BI$3="暦月",(BF82/($BI$8/7)),""))</f>
        <v>0</v>
      </c>
      <c r="BI82" s="813"/>
      <c r="BJ82" s="809"/>
      <c r="BK82" s="810"/>
      <c r="BL82" s="810"/>
      <c r="BM82" s="810"/>
      <c r="BN82" s="811"/>
    </row>
    <row r="83" spans="2:66" ht="20.25" customHeight="1" x14ac:dyDescent="0.45">
      <c r="B83" s="795">
        <f>B81+1</f>
        <v>34</v>
      </c>
      <c r="C83" s="912"/>
      <c r="D83" s="914"/>
      <c r="E83" s="876"/>
      <c r="F83" s="915"/>
      <c r="G83" s="797"/>
      <c r="H83" s="798"/>
      <c r="I83" s="163"/>
      <c r="J83" s="164"/>
      <c r="K83" s="163"/>
      <c r="L83" s="164"/>
      <c r="M83" s="801"/>
      <c r="N83" s="802"/>
      <c r="O83" s="805"/>
      <c r="P83" s="806"/>
      <c r="Q83" s="806"/>
      <c r="R83" s="798"/>
      <c r="S83" s="774"/>
      <c r="T83" s="775"/>
      <c r="U83" s="775"/>
      <c r="V83" s="775"/>
      <c r="W83" s="776"/>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780"/>
      <c r="BG83" s="781"/>
      <c r="BH83" s="782"/>
      <c r="BI83" s="783"/>
      <c r="BJ83" s="784"/>
      <c r="BK83" s="785"/>
      <c r="BL83" s="785"/>
      <c r="BM83" s="785"/>
      <c r="BN83" s="786"/>
    </row>
    <row r="84" spans="2:66" ht="20.25" customHeight="1" x14ac:dyDescent="0.45">
      <c r="B84" s="815"/>
      <c r="C84" s="913"/>
      <c r="D84" s="916"/>
      <c r="E84" s="876"/>
      <c r="F84" s="915"/>
      <c r="G84" s="816"/>
      <c r="H84" s="817"/>
      <c r="I84" s="207"/>
      <c r="J84" s="208">
        <f>G83</f>
        <v>0</v>
      </c>
      <c r="K84" s="207"/>
      <c r="L84" s="208">
        <f>M83</f>
        <v>0</v>
      </c>
      <c r="M84" s="818"/>
      <c r="N84" s="819"/>
      <c r="O84" s="820"/>
      <c r="P84" s="821"/>
      <c r="Q84" s="821"/>
      <c r="R84" s="817"/>
      <c r="S84" s="774"/>
      <c r="T84" s="775"/>
      <c r="U84" s="775"/>
      <c r="V84" s="775"/>
      <c r="W84" s="776"/>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812">
        <f>IF($BI$3="４週",SUM(AA84:BB84),IF($BI$3="暦月",SUM(AA84:BE84),""))</f>
        <v>0</v>
      </c>
      <c r="BG84" s="813"/>
      <c r="BH84" s="814">
        <f>IF($BI$3="４週",BF84/4,IF($BI$3="暦月",(BF84/($BI$8/7)),""))</f>
        <v>0</v>
      </c>
      <c r="BI84" s="813"/>
      <c r="BJ84" s="809"/>
      <c r="BK84" s="810"/>
      <c r="BL84" s="810"/>
      <c r="BM84" s="810"/>
      <c r="BN84" s="811"/>
    </row>
    <row r="85" spans="2:66" ht="20.25" customHeight="1" x14ac:dyDescent="0.45">
      <c r="B85" s="795">
        <f>B83+1</f>
        <v>35</v>
      </c>
      <c r="C85" s="912"/>
      <c r="D85" s="914"/>
      <c r="E85" s="876"/>
      <c r="F85" s="915"/>
      <c r="G85" s="797"/>
      <c r="H85" s="798"/>
      <c r="I85" s="163"/>
      <c r="J85" s="164"/>
      <c r="K85" s="163"/>
      <c r="L85" s="164"/>
      <c r="M85" s="801"/>
      <c r="N85" s="802"/>
      <c r="O85" s="805"/>
      <c r="P85" s="806"/>
      <c r="Q85" s="806"/>
      <c r="R85" s="798"/>
      <c r="S85" s="774"/>
      <c r="T85" s="775"/>
      <c r="U85" s="775"/>
      <c r="V85" s="775"/>
      <c r="W85" s="776"/>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780"/>
      <c r="BG85" s="781"/>
      <c r="BH85" s="782"/>
      <c r="BI85" s="783"/>
      <c r="BJ85" s="784"/>
      <c r="BK85" s="785"/>
      <c r="BL85" s="785"/>
      <c r="BM85" s="785"/>
      <c r="BN85" s="786"/>
    </row>
    <row r="86" spans="2:66" ht="20.25" customHeight="1" x14ac:dyDescent="0.45">
      <c r="B86" s="815"/>
      <c r="C86" s="913"/>
      <c r="D86" s="916"/>
      <c r="E86" s="876"/>
      <c r="F86" s="915"/>
      <c r="G86" s="816"/>
      <c r="H86" s="817"/>
      <c r="I86" s="207"/>
      <c r="J86" s="208">
        <f>G85</f>
        <v>0</v>
      </c>
      <c r="K86" s="207"/>
      <c r="L86" s="208">
        <f>M85</f>
        <v>0</v>
      </c>
      <c r="M86" s="818"/>
      <c r="N86" s="819"/>
      <c r="O86" s="820"/>
      <c r="P86" s="821"/>
      <c r="Q86" s="821"/>
      <c r="R86" s="817"/>
      <c r="S86" s="774"/>
      <c r="T86" s="775"/>
      <c r="U86" s="775"/>
      <c r="V86" s="775"/>
      <c r="W86" s="776"/>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812">
        <f>IF($BI$3="４週",SUM(AA86:BB86),IF($BI$3="暦月",SUM(AA86:BE86),""))</f>
        <v>0</v>
      </c>
      <c r="BG86" s="813"/>
      <c r="BH86" s="814">
        <f>IF($BI$3="４週",BF86/4,IF($BI$3="暦月",(BF86/($BI$8/7)),""))</f>
        <v>0</v>
      </c>
      <c r="BI86" s="813"/>
      <c r="BJ86" s="809"/>
      <c r="BK86" s="810"/>
      <c r="BL86" s="810"/>
      <c r="BM86" s="810"/>
      <c r="BN86" s="811"/>
    </row>
    <row r="87" spans="2:66" ht="20.25" customHeight="1" x14ac:dyDescent="0.45">
      <c r="B87" s="795">
        <f>B85+1</f>
        <v>36</v>
      </c>
      <c r="C87" s="912"/>
      <c r="D87" s="914"/>
      <c r="E87" s="876"/>
      <c r="F87" s="915"/>
      <c r="G87" s="797"/>
      <c r="H87" s="798"/>
      <c r="I87" s="163"/>
      <c r="J87" s="164"/>
      <c r="K87" s="163"/>
      <c r="L87" s="164"/>
      <c r="M87" s="801"/>
      <c r="N87" s="802"/>
      <c r="O87" s="805"/>
      <c r="P87" s="806"/>
      <c r="Q87" s="806"/>
      <c r="R87" s="798"/>
      <c r="S87" s="774"/>
      <c r="T87" s="775"/>
      <c r="U87" s="775"/>
      <c r="V87" s="775"/>
      <c r="W87" s="776"/>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780"/>
      <c r="BG87" s="781"/>
      <c r="BH87" s="782"/>
      <c r="BI87" s="783"/>
      <c r="BJ87" s="784"/>
      <c r="BK87" s="785"/>
      <c r="BL87" s="785"/>
      <c r="BM87" s="785"/>
      <c r="BN87" s="786"/>
    </row>
    <row r="88" spans="2:66" ht="20.25" customHeight="1" x14ac:dyDescent="0.45">
      <c r="B88" s="815"/>
      <c r="C88" s="913"/>
      <c r="D88" s="916"/>
      <c r="E88" s="876"/>
      <c r="F88" s="915"/>
      <c r="G88" s="816"/>
      <c r="H88" s="817"/>
      <c r="I88" s="207"/>
      <c r="J88" s="208">
        <f>G87</f>
        <v>0</v>
      </c>
      <c r="K88" s="207"/>
      <c r="L88" s="208">
        <f>M87</f>
        <v>0</v>
      </c>
      <c r="M88" s="818"/>
      <c r="N88" s="819"/>
      <c r="O88" s="820"/>
      <c r="P88" s="821"/>
      <c r="Q88" s="821"/>
      <c r="R88" s="817"/>
      <c r="S88" s="774"/>
      <c r="T88" s="775"/>
      <c r="U88" s="775"/>
      <c r="V88" s="775"/>
      <c r="W88" s="776"/>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812">
        <f>IF($BI$3="４週",SUM(AA88:BB88),IF($BI$3="暦月",SUM(AA88:BE88),""))</f>
        <v>0</v>
      </c>
      <c r="BG88" s="813"/>
      <c r="BH88" s="814">
        <f>IF($BI$3="４週",BF88/4,IF($BI$3="暦月",(BF88/($BI$8/7)),""))</f>
        <v>0</v>
      </c>
      <c r="BI88" s="813"/>
      <c r="BJ88" s="809"/>
      <c r="BK88" s="810"/>
      <c r="BL88" s="810"/>
      <c r="BM88" s="810"/>
      <c r="BN88" s="811"/>
    </row>
    <row r="89" spans="2:66" ht="20.25" customHeight="1" x14ac:dyDescent="0.45">
      <c r="B89" s="795">
        <f>B87+1</f>
        <v>37</v>
      </c>
      <c r="C89" s="912"/>
      <c r="D89" s="914"/>
      <c r="E89" s="876"/>
      <c r="F89" s="915"/>
      <c r="G89" s="797"/>
      <c r="H89" s="798"/>
      <c r="I89" s="163"/>
      <c r="J89" s="164"/>
      <c r="K89" s="163"/>
      <c r="L89" s="164"/>
      <c r="M89" s="801"/>
      <c r="N89" s="802"/>
      <c r="O89" s="805"/>
      <c r="P89" s="806"/>
      <c r="Q89" s="806"/>
      <c r="R89" s="798"/>
      <c r="S89" s="774"/>
      <c r="T89" s="775"/>
      <c r="U89" s="775"/>
      <c r="V89" s="775"/>
      <c r="W89" s="776"/>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780"/>
      <c r="BG89" s="781"/>
      <c r="BH89" s="782"/>
      <c r="BI89" s="783"/>
      <c r="BJ89" s="784"/>
      <c r="BK89" s="785"/>
      <c r="BL89" s="785"/>
      <c r="BM89" s="785"/>
      <c r="BN89" s="786"/>
    </row>
    <row r="90" spans="2:66" ht="20.25" customHeight="1" x14ac:dyDescent="0.45">
      <c r="B90" s="815"/>
      <c r="C90" s="913"/>
      <c r="D90" s="916"/>
      <c r="E90" s="876"/>
      <c r="F90" s="915"/>
      <c r="G90" s="816"/>
      <c r="H90" s="817"/>
      <c r="I90" s="207"/>
      <c r="J90" s="208">
        <f>G89</f>
        <v>0</v>
      </c>
      <c r="K90" s="207"/>
      <c r="L90" s="208">
        <f>M89</f>
        <v>0</v>
      </c>
      <c r="M90" s="818"/>
      <c r="N90" s="819"/>
      <c r="O90" s="820"/>
      <c r="P90" s="821"/>
      <c r="Q90" s="821"/>
      <c r="R90" s="817"/>
      <c r="S90" s="774"/>
      <c r="T90" s="775"/>
      <c r="U90" s="775"/>
      <c r="V90" s="775"/>
      <c r="W90" s="776"/>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812">
        <f>IF($BI$3="４週",SUM(AA90:BB90),IF($BI$3="暦月",SUM(AA90:BE90),""))</f>
        <v>0</v>
      </c>
      <c r="BG90" s="813"/>
      <c r="BH90" s="814">
        <f>IF($BI$3="４週",BF90/4,IF($BI$3="暦月",(BF90/($BI$8/7)),""))</f>
        <v>0</v>
      </c>
      <c r="BI90" s="813"/>
      <c r="BJ90" s="809"/>
      <c r="BK90" s="810"/>
      <c r="BL90" s="810"/>
      <c r="BM90" s="810"/>
      <c r="BN90" s="811"/>
    </row>
    <row r="91" spans="2:66" ht="20.25" customHeight="1" x14ac:dyDescent="0.45">
      <c r="B91" s="795">
        <f>B89+1</f>
        <v>38</v>
      </c>
      <c r="C91" s="912"/>
      <c r="D91" s="914"/>
      <c r="E91" s="876"/>
      <c r="F91" s="915"/>
      <c r="G91" s="797"/>
      <c r="H91" s="798"/>
      <c r="I91" s="163"/>
      <c r="J91" s="164"/>
      <c r="K91" s="163"/>
      <c r="L91" s="164"/>
      <c r="M91" s="801"/>
      <c r="N91" s="802"/>
      <c r="O91" s="805"/>
      <c r="P91" s="806"/>
      <c r="Q91" s="806"/>
      <c r="R91" s="798"/>
      <c r="S91" s="774"/>
      <c r="T91" s="775"/>
      <c r="U91" s="775"/>
      <c r="V91" s="775"/>
      <c r="W91" s="776"/>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780"/>
      <c r="BG91" s="781"/>
      <c r="BH91" s="782"/>
      <c r="BI91" s="783"/>
      <c r="BJ91" s="784"/>
      <c r="BK91" s="785"/>
      <c r="BL91" s="785"/>
      <c r="BM91" s="785"/>
      <c r="BN91" s="786"/>
    </row>
    <row r="92" spans="2:66" ht="20.25" customHeight="1" x14ac:dyDescent="0.45">
      <c r="B92" s="815"/>
      <c r="C92" s="913"/>
      <c r="D92" s="916"/>
      <c r="E92" s="876"/>
      <c r="F92" s="915"/>
      <c r="G92" s="816"/>
      <c r="H92" s="817"/>
      <c r="I92" s="207"/>
      <c r="J92" s="208">
        <f>G91</f>
        <v>0</v>
      </c>
      <c r="K92" s="207"/>
      <c r="L92" s="208">
        <f>M91</f>
        <v>0</v>
      </c>
      <c r="M92" s="818"/>
      <c r="N92" s="819"/>
      <c r="O92" s="820"/>
      <c r="P92" s="821"/>
      <c r="Q92" s="821"/>
      <c r="R92" s="817"/>
      <c r="S92" s="774"/>
      <c r="T92" s="775"/>
      <c r="U92" s="775"/>
      <c r="V92" s="775"/>
      <c r="W92" s="776"/>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812">
        <f>IF($BI$3="４週",SUM(AA92:BB92),IF($BI$3="暦月",SUM(AA92:BE92),""))</f>
        <v>0</v>
      </c>
      <c r="BG92" s="813"/>
      <c r="BH92" s="814">
        <f>IF($BI$3="４週",BF92/4,IF($BI$3="暦月",(BF92/($BI$8/7)),""))</f>
        <v>0</v>
      </c>
      <c r="BI92" s="813"/>
      <c r="BJ92" s="809"/>
      <c r="BK92" s="810"/>
      <c r="BL92" s="810"/>
      <c r="BM92" s="810"/>
      <c r="BN92" s="811"/>
    </row>
    <row r="93" spans="2:66" ht="20.25" customHeight="1" x14ac:dyDescent="0.45">
      <c r="B93" s="795">
        <f>B91+1</f>
        <v>39</v>
      </c>
      <c r="C93" s="912"/>
      <c r="D93" s="914"/>
      <c r="E93" s="876"/>
      <c r="F93" s="915"/>
      <c r="G93" s="797"/>
      <c r="H93" s="798"/>
      <c r="I93" s="163"/>
      <c r="J93" s="164"/>
      <c r="K93" s="163"/>
      <c r="L93" s="164"/>
      <c r="M93" s="801"/>
      <c r="N93" s="802"/>
      <c r="O93" s="805"/>
      <c r="P93" s="806"/>
      <c r="Q93" s="806"/>
      <c r="R93" s="798"/>
      <c r="S93" s="774"/>
      <c r="T93" s="775"/>
      <c r="U93" s="775"/>
      <c r="V93" s="775"/>
      <c r="W93" s="776"/>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780"/>
      <c r="BG93" s="781"/>
      <c r="BH93" s="782"/>
      <c r="BI93" s="783"/>
      <c r="BJ93" s="784"/>
      <c r="BK93" s="785"/>
      <c r="BL93" s="785"/>
      <c r="BM93" s="785"/>
      <c r="BN93" s="786"/>
    </row>
    <row r="94" spans="2:66" ht="20.25" customHeight="1" x14ac:dyDescent="0.45">
      <c r="B94" s="815"/>
      <c r="C94" s="913"/>
      <c r="D94" s="916"/>
      <c r="E94" s="876"/>
      <c r="F94" s="915"/>
      <c r="G94" s="816"/>
      <c r="H94" s="817"/>
      <c r="I94" s="207"/>
      <c r="J94" s="208">
        <f>G93</f>
        <v>0</v>
      </c>
      <c r="K94" s="207"/>
      <c r="L94" s="208">
        <f>M93</f>
        <v>0</v>
      </c>
      <c r="M94" s="818"/>
      <c r="N94" s="819"/>
      <c r="O94" s="820"/>
      <c r="P94" s="821"/>
      <c r="Q94" s="821"/>
      <c r="R94" s="817"/>
      <c r="S94" s="774"/>
      <c r="T94" s="775"/>
      <c r="U94" s="775"/>
      <c r="V94" s="775"/>
      <c r="W94" s="776"/>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812">
        <f>IF($BI$3="４週",SUM(AA94:BB94),IF($BI$3="暦月",SUM(AA94:BE94),""))</f>
        <v>0</v>
      </c>
      <c r="BG94" s="813"/>
      <c r="BH94" s="814">
        <f>IF($BI$3="４週",BF94/4,IF($BI$3="暦月",(BF94/($BI$8/7)),""))</f>
        <v>0</v>
      </c>
      <c r="BI94" s="813"/>
      <c r="BJ94" s="809"/>
      <c r="BK94" s="810"/>
      <c r="BL94" s="810"/>
      <c r="BM94" s="810"/>
      <c r="BN94" s="811"/>
    </row>
    <row r="95" spans="2:66" ht="20.25" customHeight="1" x14ac:dyDescent="0.45">
      <c r="B95" s="795">
        <f>B93+1</f>
        <v>40</v>
      </c>
      <c r="C95" s="912"/>
      <c r="D95" s="914"/>
      <c r="E95" s="876"/>
      <c r="F95" s="915"/>
      <c r="G95" s="797"/>
      <c r="H95" s="798"/>
      <c r="I95" s="163"/>
      <c r="J95" s="164"/>
      <c r="K95" s="163"/>
      <c r="L95" s="164"/>
      <c r="M95" s="801"/>
      <c r="N95" s="802"/>
      <c r="O95" s="805"/>
      <c r="P95" s="806"/>
      <c r="Q95" s="806"/>
      <c r="R95" s="798"/>
      <c r="S95" s="774"/>
      <c r="T95" s="775"/>
      <c r="U95" s="775"/>
      <c r="V95" s="775"/>
      <c r="W95" s="776"/>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780"/>
      <c r="BG95" s="781"/>
      <c r="BH95" s="782"/>
      <c r="BI95" s="783"/>
      <c r="BJ95" s="784"/>
      <c r="BK95" s="785"/>
      <c r="BL95" s="785"/>
      <c r="BM95" s="785"/>
      <c r="BN95" s="786"/>
    </row>
    <row r="96" spans="2:66" ht="20.25" customHeight="1" x14ac:dyDescent="0.45">
      <c r="B96" s="815"/>
      <c r="C96" s="913"/>
      <c r="D96" s="916"/>
      <c r="E96" s="876"/>
      <c r="F96" s="915"/>
      <c r="G96" s="816"/>
      <c r="H96" s="817"/>
      <c r="I96" s="207"/>
      <c r="J96" s="208">
        <f>G95</f>
        <v>0</v>
      </c>
      <c r="K96" s="207"/>
      <c r="L96" s="208">
        <f>M95</f>
        <v>0</v>
      </c>
      <c r="M96" s="818"/>
      <c r="N96" s="819"/>
      <c r="O96" s="820"/>
      <c r="P96" s="821"/>
      <c r="Q96" s="821"/>
      <c r="R96" s="817"/>
      <c r="S96" s="774"/>
      <c r="T96" s="775"/>
      <c r="U96" s="775"/>
      <c r="V96" s="775"/>
      <c r="W96" s="776"/>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812">
        <f>IF($BI$3="４週",SUM(AA96:BB96),IF($BI$3="暦月",SUM(AA96:BE96),""))</f>
        <v>0</v>
      </c>
      <c r="BG96" s="813"/>
      <c r="BH96" s="814">
        <f>IF($BI$3="４週",BF96/4,IF($BI$3="暦月",(BF96/($BI$8/7)),""))</f>
        <v>0</v>
      </c>
      <c r="BI96" s="813"/>
      <c r="BJ96" s="809"/>
      <c r="BK96" s="810"/>
      <c r="BL96" s="810"/>
      <c r="BM96" s="810"/>
      <c r="BN96" s="811"/>
    </row>
    <row r="97" spans="2:66" ht="20.25" customHeight="1" x14ac:dyDescent="0.45">
      <c r="B97" s="795">
        <f>B95+1</f>
        <v>41</v>
      </c>
      <c r="C97" s="912"/>
      <c r="D97" s="914"/>
      <c r="E97" s="876"/>
      <c r="F97" s="915"/>
      <c r="G97" s="797"/>
      <c r="H97" s="798"/>
      <c r="I97" s="163"/>
      <c r="J97" s="164"/>
      <c r="K97" s="163"/>
      <c r="L97" s="164"/>
      <c r="M97" s="801"/>
      <c r="N97" s="802"/>
      <c r="O97" s="805"/>
      <c r="P97" s="806"/>
      <c r="Q97" s="806"/>
      <c r="R97" s="798"/>
      <c r="S97" s="774"/>
      <c r="T97" s="775"/>
      <c r="U97" s="775"/>
      <c r="V97" s="775"/>
      <c r="W97" s="776"/>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780"/>
      <c r="BG97" s="781"/>
      <c r="BH97" s="782"/>
      <c r="BI97" s="783"/>
      <c r="BJ97" s="784"/>
      <c r="BK97" s="785"/>
      <c r="BL97" s="785"/>
      <c r="BM97" s="785"/>
      <c r="BN97" s="786"/>
    </row>
    <row r="98" spans="2:66" ht="20.25" customHeight="1" x14ac:dyDescent="0.45">
      <c r="B98" s="815"/>
      <c r="C98" s="913"/>
      <c r="D98" s="916"/>
      <c r="E98" s="876"/>
      <c r="F98" s="915"/>
      <c r="G98" s="816"/>
      <c r="H98" s="817"/>
      <c r="I98" s="207"/>
      <c r="J98" s="208">
        <f>G97</f>
        <v>0</v>
      </c>
      <c r="K98" s="207"/>
      <c r="L98" s="208">
        <f>M97</f>
        <v>0</v>
      </c>
      <c r="M98" s="818"/>
      <c r="N98" s="819"/>
      <c r="O98" s="820"/>
      <c r="P98" s="821"/>
      <c r="Q98" s="821"/>
      <c r="R98" s="817"/>
      <c r="S98" s="774"/>
      <c r="T98" s="775"/>
      <c r="U98" s="775"/>
      <c r="V98" s="775"/>
      <c r="W98" s="776"/>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812">
        <f>IF($BI$3="４週",SUM(AA98:BB98),IF($BI$3="暦月",SUM(AA98:BE98),""))</f>
        <v>0</v>
      </c>
      <c r="BG98" s="813"/>
      <c r="BH98" s="814">
        <f>IF($BI$3="４週",BF98/4,IF($BI$3="暦月",(BF98/($BI$8/7)),""))</f>
        <v>0</v>
      </c>
      <c r="BI98" s="813"/>
      <c r="BJ98" s="809"/>
      <c r="BK98" s="810"/>
      <c r="BL98" s="810"/>
      <c r="BM98" s="810"/>
      <c r="BN98" s="811"/>
    </row>
    <row r="99" spans="2:66" ht="20.25" customHeight="1" x14ac:dyDescent="0.45">
      <c r="B99" s="795">
        <f>B97+1</f>
        <v>42</v>
      </c>
      <c r="C99" s="912"/>
      <c r="D99" s="914"/>
      <c r="E99" s="876"/>
      <c r="F99" s="915"/>
      <c r="G99" s="797"/>
      <c r="H99" s="798"/>
      <c r="I99" s="163"/>
      <c r="J99" s="164"/>
      <c r="K99" s="163"/>
      <c r="L99" s="164"/>
      <c r="M99" s="801"/>
      <c r="N99" s="802"/>
      <c r="O99" s="805"/>
      <c r="P99" s="806"/>
      <c r="Q99" s="806"/>
      <c r="R99" s="798"/>
      <c r="S99" s="774"/>
      <c r="T99" s="775"/>
      <c r="U99" s="775"/>
      <c r="V99" s="775"/>
      <c r="W99" s="776"/>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780"/>
      <c r="BG99" s="781"/>
      <c r="BH99" s="782"/>
      <c r="BI99" s="783"/>
      <c r="BJ99" s="784"/>
      <c r="BK99" s="785"/>
      <c r="BL99" s="785"/>
      <c r="BM99" s="785"/>
      <c r="BN99" s="786"/>
    </row>
    <row r="100" spans="2:66" ht="20.25" customHeight="1" x14ac:dyDescent="0.45">
      <c r="B100" s="815"/>
      <c r="C100" s="913"/>
      <c r="D100" s="916"/>
      <c r="E100" s="876"/>
      <c r="F100" s="915"/>
      <c r="G100" s="816"/>
      <c r="H100" s="817"/>
      <c r="I100" s="207"/>
      <c r="J100" s="208">
        <f>G99</f>
        <v>0</v>
      </c>
      <c r="K100" s="207"/>
      <c r="L100" s="208">
        <f>M99</f>
        <v>0</v>
      </c>
      <c r="M100" s="818"/>
      <c r="N100" s="819"/>
      <c r="O100" s="820"/>
      <c r="P100" s="821"/>
      <c r="Q100" s="821"/>
      <c r="R100" s="817"/>
      <c r="S100" s="774"/>
      <c r="T100" s="775"/>
      <c r="U100" s="775"/>
      <c r="V100" s="775"/>
      <c r="W100" s="776"/>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812">
        <f>IF($BI$3="４週",SUM(AA100:BB100),IF($BI$3="暦月",SUM(AA100:BE100),""))</f>
        <v>0</v>
      </c>
      <c r="BG100" s="813"/>
      <c r="BH100" s="814">
        <f>IF($BI$3="４週",BF100/4,IF($BI$3="暦月",(BF100/($BI$8/7)),""))</f>
        <v>0</v>
      </c>
      <c r="BI100" s="813"/>
      <c r="BJ100" s="809"/>
      <c r="BK100" s="810"/>
      <c r="BL100" s="810"/>
      <c r="BM100" s="810"/>
      <c r="BN100" s="811"/>
    </row>
    <row r="101" spans="2:66" ht="20.25" customHeight="1" x14ac:dyDescent="0.45">
      <c r="B101" s="795">
        <f>B99+1</f>
        <v>43</v>
      </c>
      <c r="C101" s="912"/>
      <c r="D101" s="914"/>
      <c r="E101" s="876"/>
      <c r="F101" s="915"/>
      <c r="G101" s="797"/>
      <c r="H101" s="798"/>
      <c r="I101" s="163"/>
      <c r="J101" s="164"/>
      <c r="K101" s="163"/>
      <c r="L101" s="164"/>
      <c r="M101" s="801"/>
      <c r="N101" s="802"/>
      <c r="O101" s="805"/>
      <c r="P101" s="806"/>
      <c r="Q101" s="806"/>
      <c r="R101" s="798"/>
      <c r="S101" s="774"/>
      <c r="T101" s="775"/>
      <c r="U101" s="775"/>
      <c r="V101" s="775"/>
      <c r="W101" s="776"/>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780"/>
      <c r="BG101" s="781"/>
      <c r="BH101" s="782"/>
      <c r="BI101" s="783"/>
      <c r="BJ101" s="784"/>
      <c r="BK101" s="785"/>
      <c r="BL101" s="785"/>
      <c r="BM101" s="785"/>
      <c r="BN101" s="786"/>
    </row>
    <row r="102" spans="2:66" ht="20.25" customHeight="1" x14ac:dyDescent="0.45">
      <c r="B102" s="815"/>
      <c r="C102" s="913"/>
      <c r="D102" s="916"/>
      <c r="E102" s="876"/>
      <c r="F102" s="915"/>
      <c r="G102" s="816"/>
      <c r="H102" s="817"/>
      <c r="I102" s="207"/>
      <c r="J102" s="208">
        <f>G101</f>
        <v>0</v>
      </c>
      <c r="K102" s="207"/>
      <c r="L102" s="208">
        <f>M101</f>
        <v>0</v>
      </c>
      <c r="M102" s="818"/>
      <c r="N102" s="819"/>
      <c r="O102" s="820"/>
      <c r="P102" s="821"/>
      <c r="Q102" s="821"/>
      <c r="R102" s="817"/>
      <c r="S102" s="774"/>
      <c r="T102" s="775"/>
      <c r="U102" s="775"/>
      <c r="V102" s="775"/>
      <c r="W102" s="776"/>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812">
        <f>IF($BI$3="４週",SUM(AA102:BB102),IF($BI$3="暦月",SUM(AA102:BE102),""))</f>
        <v>0</v>
      </c>
      <c r="BG102" s="813"/>
      <c r="BH102" s="814">
        <f>IF($BI$3="４週",BF102/4,IF($BI$3="暦月",(BF102/($BI$8/7)),""))</f>
        <v>0</v>
      </c>
      <c r="BI102" s="813"/>
      <c r="BJ102" s="809"/>
      <c r="BK102" s="810"/>
      <c r="BL102" s="810"/>
      <c r="BM102" s="810"/>
      <c r="BN102" s="811"/>
    </row>
    <row r="103" spans="2:66" ht="20.25" customHeight="1" x14ac:dyDescent="0.45">
      <c r="B103" s="795">
        <f>B101+1</f>
        <v>44</v>
      </c>
      <c r="C103" s="912"/>
      <c r="D103" s="914"/>
      <c r="E103" s="876"/>
      <c r="F103" s="915"/>
      <c r="G103" s="797"/>
      <c r="H103" s="798"/>
      <c r="I103" s="163"/>
      <c r="J103" s="164"/>
      <c r="K103" s="163"/>
      <c r="L103" s="164"/>
      <c r="M103" s="801"/>
      <c r="N103" s="802"/>
      <c r="O103" s="805"/>
      <c r="P103" s="806"/>
      <c r="Q103" s="806"/>
      <c r="R103" s="798"/>
      <c r="S103" s="774"/>
      <c r="T103" s="775"/>
      <c r="U103" s="775"/>
      <c r="V103" s="775"/>
      <c r="W103" s="776"/>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780"/>
      <c r="BG103" s="781"/>
      <c r="BH103" s="782"/>
      <c r="BI103" s="783"/>
      <c r="BJ103" s="784"/>
      <c r="BK103" s="785"/>
      <c r="BL103" s="785"/>
      <c r="BM103" s="785"/>
      <c r="BN103" s="786"/>
    </row>
    <row r="104" spans="2:66" ht="20.25" customHeight="1" x14ac:dyDescent="0.45">
      <c r="B104" s="815"/>
      <c r="C104" s="913"/>
      <c r="D104" s="916"/>
      <c r="E104" s="876"/>
      <c r="F104" s="915"/>
      <c r="G104" s="816"/>
      <c r="H104" s="817"/>
      <c r="I104" s="207"/>
      <c r="J104" s="208">
        <f>G103</f>
        <v>0</v>
      </c>
      <c r="K104" s="207"/>
      <c r="L104" s="208">
        <f>M103</f>
        <v>0</v>
      </c>
      <c r="M104" s="818"/>
      <c r="N104" s="819"/>
      <c r="O104" s="820"/>
      <c r="P104" s="821"/>
      <c r="Q104" s="821"/>
      <c r="R104" s="817"/>
      <c r="S104" s="774"/>
      <c r="T104" s="775"/>
      <c r="U104" s="775"/>
      <c r="V104" s="775"/>
      <c r="W104" s="776"/>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812">
        <f>IF($BI$3="４週",SUM(AA104:BB104),IF($BI$3="暦月",SUM(AA104:BE104),""))</f>
        <v>0</v>
      </c>
      <c r="BG104" s="813"/>
      <c r="BH104" s="814">
        <f>IF($BI$3="４週",BF104/4,IF($BI$3="暦月",(BF104/($BI$8/7)),""))</f>
        <v>0</v>
      </c>
      <c r="BI104" s="813"/>
      <c r="BJ104" s="809"/>
      <c r="BK104" s="810"/>
      <c r="BL104" s="810"/>
      <c r="BM104" s="810"/>
      <c r="BN104" s="811"/>
    </row>
    <row r="105" spans="2:66" ht="20.25" customHeight="1" x14ac:dyDescent="0.45">
      <c r="B105" s="795">
        <f>B103+1</f>
        <v>45</v>
      </c>
      <c r="C105" s="912"/>
      <c r="D105" s="914"/>
      <c r="E105" s="876"/>
      <c r="F105" s="915"/>
      <c r="G105" s="797"/>
      <c r="H105" s="798"/>
      <c r="I105" s="163"/>
      <c r="J105" s="164"/>
      <c r="K105" s="163"/>
      <c r="L105" s="164"/>
      <c r="M105" s="801"/>
      <c r="N105" s="802"/>
      <c r="O105" s="805"/>
      <c r="P105" s="806"/>
      <c r="Q105" s="806"/>
      <c r="R105" s="798"/>
      <c r="S105" s="774"/>
      <c r="T105" s="775"/>
      <c r="U105" s="775"/>
      <c r="V105" s="775"/>
      <c r="W105" s="776"/>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780"/>
      <c r="BG105" s="781"/>
      <c r="BH105" s="782"/>
      <c r="BI105" s="783"/>
      <c r="BJ105" s="784"/>
      <c r="BK105" s="785"/>
      <c r="BL105" s="785"/>
      <c r="BM105" s="785"/>
      <c r="BN105" s="786"/>
    </row>
    <row r="106" spans="2:66" ht="20.25" customHeight="1" x14ac:dyDescent="0.45">
      <c r="B106" s="815"/>
      <c r="C106" s="913"/>
      <c r="D106" s="916"/>
      <c r="E106" s="876"/>
      <c r="F106" s="915"/>
      <c r="G106" s="816"/>
      <c r="H106" s="817"/>
      <c r="I106" s="207"/>
      <c r="J106" s="208">
        <f>G105</f>
        <v>0</v>
      </c>
      <c r="K106" s="207"/>
      <c r="L106" s="208">
        <f>M105</f>
        <v>0</v>
      </c>
      <c r="M106" s="818"/>
      <c r="N106" s="819"/>
      <c r="O106" s="820"/>
      <c r="P106" s="821"/>
      <c r="Q106" s="821"/>
      <c r="R106" s="817"/>
      <c r="S106" s="774"/>
      <c r="T106" s="775"/>
      <c r="U106" s="775"/>
      <c r="V106" s="775"/>
      <c r="W106" s="776"/>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812">
        <f>IF($BI$3="４週",SUM(AA106:BB106),IF($BI$3="暦月",SUM(AA106:BE106),""))</f>
        <v>0</v>
      </c>
      <c r="BG106" s="813"/>
      <c r="BH106" s="814">
        <f>IF($BI$3="４週",BF106/4,IF($BI$3="暦月",(BF106/($BI$8/7)),""))</f>
        <v>0</v>
      </c>
      <c r="BI106" s="813"/>
      <c r="BJ106" s="809"/>
      <c r="BK106" s="810"/>
      <c r="BL106" s="810"/>
      <c r="BM106" s="810"/>
      <c r="BN106" s="811"/>
    </row>
    <row r="107" spans="2:66" ht="20.25" customHeight="1" x14ac:dyDescent="0.45">
      <c r="B107" s="795">
        <f>B105+1</f>
        <v>46</v>
      </c>
      <c r="C107" s="912"/>
      <c r="D107" s="914"/>
      <c r="E107" s="876"/>
      <c r="F107" s="915"/>
      <c r="G107" s="797"/>
      <c r="H107" s="798"/>
      <c r="I107" s="163"/>
      <c r="J107" s="164"/>
      <c r="K107" s="163"/>
      <c r="L107" s="164"/>
      <c r="M107" s="801"/>
      <c r="N107" s="802"/>
      <c r="O107" s="805"/>
      <c r="P107" s="806"/>
      <c r="Q107" s="806"/>
      <c r="R107" s="798"/>
      <c r="S107" s="774"/>
      <c r="T107" s="775"/>
      <c r="U107" s="775"/>
      <c r="V107" s="775"/>
      <c r="W107" s="776"/>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780"/>
      <c r="BG107" s="781"/>
      <c r="BH107" s="782"/>
      <c r="BI107" s="783"/>
      <c r="BJ107" s="784"/>
      <c r="BK107" s="785"/>
      <c r="BL107" s="785"/>
      <c r="BM107" s="785"/>
      <c r="BN107" s="786"/>
    </row>
    <row r="108" spans="2:66" ht="20.25" customHeight="1" x14ac:dyDescent="0.45">
      <c r="B108" s="815"/>
      <c r="C108" s="913"/>
      <c r="D108" s="916"/>
      <c r="E108" s="876"/>
      <c r="F108" s="915"/>
      <c r="G108" s="816"/>
      <c r="H108" s="817"/>
      <c r="I108" s="207"/>
      <c r="J108" s="208">
        <f>G107</f>
        <v>0</v>
      </c>
      <c r="K108" s="207"/>
      <c r="L108" s="208">
        <f>M107</f>
        <v>0</v>
      </c>
      <c r="M108" s="818"/>
      <c r="N108" s="819"/>
      <c r="O108" s="820"/>
      <c r="P108" s="821"/>
      <c r="Q108" s="821"/>
      <c r="R108" s="817"/>
      <c r="S108" s="774"/>
      <c r="T108" s="775"/>
      <c r="U108" s="775"/>
      <c r="V108" s="775"/>
      <c r="W108" s="776"/>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812">
        <f>IF($BI$3="４週",SUM(AA108:BB108),IF($BI$3="暦月",SUM(AA108:BE108),""))</f>
        <v>0</v>
      </c>
      <c r="BG108" s="813"/>
      <c r="BH108" s="814">
        <f>IF($BI$3="４週",BF108/4,IF($BI$3="暦月",(BF108/($BI$8/7)),""))</f>
        <v>0</v>
      </c>
      <c r="BI108" s="813"/>
      <c r="BJ108" s="809"/>
      <c r="BK108" s="810"/>
      <c r="BL108" s="810"/>
      <c r="BM108" s="810"/>
      <c r="BN108" s="811"/>
    </row>
    <row r="109" spans="2:66" ht="20.25" customHeight="1" x14ac:dyDescent="0.45">
      <c r="B109" s="795">
        <f>B107+1</f>
        <v>47</v>
      </c>
      <c r="C109" s="912"/>
      <c r="D109" s="914"/>
      <c r="E109" s="876"/>
      <c r="F109" s="915"/>
      <c r="G109" s="797"/>
      <c r="H109" s="798"/>
      <c r="I109" s="163"/>
      <c r="J109" s="164"/>
      <c r="K109" s="163"/>
      <c r="L109" s="164"/>
      <c r="M109" s="801"/>
      <c r="N109" s="802"/>
      <c r="O109" s="805"/>
      <c r="P109" s="806"/>
      <c r="Q109" s="806"/>
      <c r="R109" s="798"/>
      <c r="S109" s="774"/>
      <c r="T109" s="775"/>
      <c r="U109" s="775"/>
      <c r="V109" s="775"/>
      <c r="W109" s="776"/>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780"/>
      <c r="BG109" s="781"/>
      <c r="BH109" s="782"/>
      <c r="BI109" s="783"/>
      <c r="BJ109" s="784"/>
      <c r="BK109" s="785"/>
      <c r="BL109" s="785"/>
      <c r="BM109" s="785"/>
      <c r="BN109" s="786"/>
    </row>
    <row r="110" spans="2:66" ht="20.25" customHeight="1" x14ac:dyDescent="0.45">
      <c r="B110" s="815"/>
      <c r="C110" s="913"/>
      <c r="D110" s="916"/>
      <c r="E110" s="876"/>
      <c r="F110" s="915"/>
      <c r="G110" s="816"/>
      <c r="H110" s="817"/>
      <c r="I110" s="207"/>
      <c r="J110" s="208">
        <f>G109</f>
        <v>0</v>
      </c>
      <c r="K110" s="207"/>
      <c r="L110" s="208">
        <f>M109</f>
        <v>0</v>
      </c>
      <c r="M110" s="818"/>
      <c r="N110" s="819"/>
      <c r="O110" s="820"/>
      <c r="P110" s="821"/>
      <c r="Q110" s="821"/>
      <c r="R110" s="817"/>
      <c r="S110" s="774"/>
      <c r="T110" s="775"/>
      <c r="U110" s="775"/>
      <c r="V110" s="775"/>
      <c r="W110" s="776"/>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812">
        <f>IF($BI$3="４週",SUM(AA110:BB110),IF($BI$3="暦月",SUM(AA110:BE110),""))</f>
        <v>0</v>
      </c>
      <c r="BG110" s="813"/>
      <c r="BH110" s="814">
        <f>IF($BI$3="４週",BF110/4,IF($BI$3="暦月",(BF110/($BI$8/7)),""))</f>
        <v>0</v>
      </c>
      <c r="BI110" s="813"/>
      <c r="BJ110" s="809"/>
      <c r="BK110" s="810"/>
      <c r="BL110" s="810"/>
      <c r="BM110" s="810"/>
      <c r="BN110" s="811"/>
    </row>
    <row r="111" spans="2:66" ht="20.25" customHeight="1" x14ac:dyDescent="0.45">
      <c r="B111" s="795">
        <f>B109+1</f>
        <v>48</v>
      </c>
      <c r="C111" s="912"/>
      <c r="D111" s="914"/>
      <c r="E111" s="876"/>
      <c r="F111" s="915"/>
      <c r="G111" s="797"/>
      <c r="H111" s="798"/>
      <c r="I111" s="163"/>
      <c r="J111" s="164"/>
      <c r="K111" s="163"/>
      <c r="L111" s="164"/>
      <c r="M111" s="801"/>
      <c r="N111" s="802"/>
      <c r="O111" s="805"/>
      <c r="P111" s="806"/>
      <c r="Q111" s="806"/>
      <c r="R111" s="798"/>
      <c r="S111" s="774"/>
      <c r="T111" s="775"/>
      <c r="U111" s="775"/>
      <c r="V111" s="775"/>
      <c r="W111" s="776"/>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780"/>
      <c r="BG111" s="781"/>
      <c r="BH111" s="782"/>
      <c r="BI111" s="783"/>
      <c r="BJ111" s="784"/>
      <c r="BK111" s="785"/>
      <c r="BL111" s="785"/>
      <c r="BM111" s="785"/>
      <c r="BN111" s="786"/>
    </row>
    <row r="112" spans="2:66" ht="20.25" customHeight="1" x14ac:dyDescent="0.45">
      <c r="B112" s="815"/>
      <c r="C112" s="913"/>
      <c r="D112" s="916"/>
      <c r="E112" s="876"/>
      <c r="F112" s="915"/>
      <c r="G112" s="816"/>
      <c r="H112" s="817"/>
      <c r="I112" s="207"/>
      <c r="J112" s="208">
        <f>G111</f>
        <v>0</v>
      </c>
      <c r="K112" s="207"/>
      <c r="L112" s="208">
        <f>M111</f>
        <v>0</v>
      </c>
      <c r="M112" s="818"/>
      <c r="N112" s="819"/>
      <c r="O112" s="820"/>
      <c r="P112" s="821"/>
      <c r="Q112" s="821"/>
      <c r="R112" s="817"/>
      <c r="S112" s="774"/>
      <c r="T112" s="775"/>
      <c r="U112" s="775"/>
      <c r="V112" s="775"/>
      <c r="W112" s="776"/>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812">
        <f>IF($BI$3="４週",SUM(AA112:BB112),IF($BI$3="暦月",SUM(AA112:BE112),""))</f>
        <v>0</v>
      </c>
      <c r="BG112" s="813"/>
      <c r="BH112" s="814">
        <f>IF($BI$3="４週",BF112/4,IF($BI$3="暦月",(BF112/($BI$8/7)),""))</f>
        <v>0</v>
      </c>
      <c r="BI112" s="813"/>
      <c r="BJ112" s="809"/>
      <c r="BK112" s="810"/>
      <c r="BL112" s="810"/>
      <c r="BM112" s="810"/>
      <c r="BN112" s="811"/>
    </row>
    <row r="113" spans="2:66" ht="20.25" customHeight="1" x14ac:dyDescent="0.45">
      <c r="B113" s="795">
        <f>B111+1</f>
        <v>49</v>
      </c>
      <c r="C113" s="912"/>
      <c r="D113" s="914"/>
      <c r="E113" s="876"/>
      <c r="F113" s="915"/>
      <c r="G113" s="797"/>
      <c r="H113" s="798"/>
      <c r="I113" s="163"/>
      <c r="J113" s="164"/>
      <c r="K113" s="163"/>
      <c r="L113" s="164"/>
      <c r="M113" s="801"/>
      <c r="N113" s="802"/>
      <c r="O113" s="805"/>
      <c r="P113" s="806"/>
      <c r="Q113" s="806"/>
      <c r="R113" s="798"/>
      <c r="S113" s="774"/>
      <c r="T113" s="775"/>
      <c r="U113" s="775"/>
      <c r="V113" s="775"/>
      <c r="W113" s="776"/>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780"/>
      <c r="BG113" s="781"/>
      <c r="BH113" s="782"/>
      <c r="BI113" s="783"/>
      <c r="BJ113" s="784"/>
      <c r="BK113" s="785"/>
      <c r="BL113" s="785"/>
      <c r="BM113" s="785"/>
      <c r="BN113" s="786"/>
    </row>
    <row r="114" spans="2:66" ht="20.25" customHeight="1" x14ac:dyDescent="0.45">
      <c r="B114" s="815"/>
      <c r="C114" s="913"/>
      <c r="D114" s="916"/>
      <c r="E114" s="876"/>
      <c r="F114" s="915"/>
      <c r="G114" s="816"/>
      <c r="H114" s="817"/>
      <c r="I114" s="207"/>
      <c r="J114" s="208">
        <f>G113</f>
        <v>0</v>
      </c>
      <c r="K114" s="207"/>
      <c r="L114" s="208">
        <f>M113</f>
        <v>0</v>
      </c>
      <c r="M114" s="818"/>
      <c r="N114" s="819"/>
      <c r="O114" s="820"/>
      <c r="P114" s="821"/>
      <c r="Q114" s="821"/>
      <c r="R114" s="817"/>
      <c r="S114" s="774"/>
      <c r="T114" s="775"/>
      <c r="U114" s="775"/>
      <c r="V114" s="775"/>
      <c r="W114" s="776"/>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812">
        <f>IF($BI$3="４週",SUM(AA114:BB114),IF($BI$3="暦月",SUM(AA114:BE114),""))</f>
        <v>0</v>
      </c>
      <c r="BG114" s="813"/>
      <c r="BH114" s="814">
        <f>IF($BI$3="４週",BF114/4,IF($BI$3="暦月",(BF114/($BI$8/7)),""))</f>
        <v>0</v>
      </c>
      <c r="BI114" s="813"/>
      <c r="BJ114" s="809"/>
      <c r="BK114" s="810"/>
      <c r="BL114" s="810"/>
      <c r="BM114" s="810"/>
      <c r="BN114" s="811"/>
    </row>
    <row r="115" spans="2:66" ht="20.25" customHeight="1" x14ac:dyDescent="0.45">
      <c r="B115" s="795">
        <f>B113+1</f>
        <v>50</v>
      </c>
      <c r="C115" s="912"/>
      <c r="D115" s="914"/>
      <c r="E115" s="876"/>
      <c r="F115" s="915"/>
      <c r="G115" s="797"/>
      <c r="H115" s="798"/>
      <c r="I115" s="163"/>
      <c r="J115" s="164"/>
      <c r="K115" s="163"/>
      <c r="L115" s="164"/>
      <c r="M115" s="801"/>
      <c r="N115" s="802"/>
      <c r="O115" s="805"/>
      <c r="P115" s="806"/>
      <c r="Q115" s="806"/>
      <c r="R115" s="798"/>
      <c r="S115" s="774"/>
      <c r="T115" s="775"/>
      <c r="U115" s="775"/>
      <c r="V115" s="775"/>
      <c r="W115" s="776"/>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780"/>
      <c r="BG115" s="781"/>
      <c r="BH115" s="782"/>
      <c r="BI115" s="783"/>
      <c r="BJ115" s="784"/>
      <c r="BK115" s="785"/>
      <c r="BL115" s="785"/>
      <c r="BM115" s="785"/>
      <c r="BN115" s="786"/>
    </row>
    <row r="116" spans="2:66" ht="20.25" customHeight="1" x14ac:dyDescent="0.45">
      <c r="B116" s="815"/>
      <c r="C116" s="913"/>
      <c r="D116" s="916"/>
      <c r="E116" s="876"/>
      <c r="F116" s="915"/>
      <c r="G116" s="816"/>
      <c r="H116" s="817"/>
      <c r="I116" s="207"/>
      <c r="J116" s="208">
        <f>G115</f>
        <v>0</v>
      </c>
      <c r="K116" s="207"/>
      <c r="L116" s="208">
        <f>M115</f>
        <v>0</v>
      </c>
      <c r="M116" s="818"/>
      <c r="N116" s="819"/>
      <c r="O116" s="820"/>
      <c r="P116" s="821"/>
      <c r="Q116" s="821"/>
      <c r="R116" s="817"/>
      <c r="S116" s="774"/>
      <c r="T116" s="775"/>
      <c r="U116" s="775"/>
      <c r="V116" s="775"/>
      <c r="W116" s="776"/>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812">
        <f>IF($BI$3="４週",SUM(AA116:BB116),IF($BI$3="暦月",SUM(AA116:BE116),""))</f>
        <v>0</v>
      </c>
      <c r="BG116" s="813"/>
      <c r="BH116" s="814">
        <f>IF($BI$3="４週",BF116/4,IF($BI$3="暦月",(BF116/($BI$8/7)),""))</f>
        <v>0</v>
      </c>
      <c r="BI116" s="813"/>
      <c r="BJ116" s="809"/>
      <c r="BK116" s="810"/>
      <c r="BL116" s="810"/>
      <c r="BM116" s="810"/>
      <c r="BN116" s="811"/>
    </row>
    <row r="117" spans="2:66" ht="20.25" customHeight="1" x14ac:dyDescent="0.45">
      <c r="B117" s="795">
        <f>B115+1</f>
        <v>51</v>
      </c>
      <c r="C117" s="912"/>
      <c r="D117" s="914"/>
      <c r="E117" s="876"/>
      <c r="F117" s="915"/>
      <c r="G117" s="797"/>
      <c r="H117" s="798"/>
      <c r="I117" s="163"/>
      <c r="J117" s="164"/>
      <c r="K117" s="163"/>
      <c r="L117" s="164"/>
      <c r="M117" s="801"/>
      <c r="N117" s="802"/>
      <c r="O117" s="805"/>
      <c r="P117" s="806"/>
      <c r="Q117" s="806"/>
      <c r="R117" s="798"/>
      <c r="S117" s="774"/>
      <c r="T117" s="775"/>
      <c r="U117" s="775"/>
      <c r="V117" s="775"/>
      <c r="W117" s="776"/>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780"/>
      <c r="BG117" s="781"/>
      <c r="BH117" s="782"/>
      <c r="BI117" s="783"/>
      <c r="BJ117" s="784"/>
      <c r="BK117" s="785"/>
      <c r="BL117" s="785"/>
      <c r="BM117" s="785"/>
      <c r="BN117" s="786"/>
    </row>
    <row r="118" spans="2:66" ht="20.25" customHeight="1" x14ac:dyDescent="0.45">
      <c r="B118" s="815"/>
      <c r="C118" s="913"/>
      <c r="D118" s="916"/>
      <c r="E118" s="876"/>
      <c r="F118" s="915"/>
      <c r="G118" s="816"/>
      <c r="H118" s="817"/>
      <c r="I118" s="207"/>
      <c r="J118" s="208">
        <f>G117</f>
        <v>0</v>
      </c>
      <c r="K118" s="207"/>
      <c r="L118" s="208">
        <f>M117</f>
        <v>0</v>
      </c>
      <c r="M118" s="818"/>
      <c r="N118" s="819"/>
      <c r="O118" s="820"/>
      <c r="P118" s="821"/>
      <c r="Q118" s="821"/>
      <c r="R118" s="817"/>
      <c r="S118" s="774"/>
      <c r="T118" s="775"/>
      <c r="U118" s="775"/>
      <c r="V118" s="775"/>
      <c r="W118" s="776"/>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812">
        <f>IF($BI$3="４週",SUM(AA118:BB118),IF($BI$3="暦月",SUM(AA118:BE118),""))</f>
        <v>0</v>
      </c>
      <c r="BG118" s="813"/>
      <c r="BH118" s="814">
        <f>IF($BI$3="４週",BF118/4,IF($BI$3="暦月",(BF118/($BI$8/7)),""))</f>
        <v>0</v>
      </c>
      <c r="BI118" s="813"/>
      <c r="BJ118" s="809"/>
      <c r="BK118" s="810"/>
      <c r="BL118" s="810"/>
      <c r="BM118" s="810"/>
      <c r="BN118" s="811"/>
    </row>
    <row r="119" spans="2:66" ht="20.25" customHeight="1" x14ac:dyDescent="0.45">
      <c r="B119" s="795">
        <f>B117+1</f>
        <v>52</v>
      </c>
      <c r="C119" s="912"/>
      <c r="D119" s="914"/>
      <c r="E119" s="876"/>
      <c r="F119" s="915"/>
      <c r="G119" s="797"/>
      <c r="H119" s="798"/>
      <c r="I119" s="163"/>
      <c r="J119" s="164"/>
      <c r="K119" s="163"/>
      <c r="L119" s="164"/>
      <c r="M119" s="801"/>
      <c r="N119" s="802"/>
      <c r="O119" s="805"/>
      <c r="P119" s="806"/>
      <c r="Q119" s="806"/>
      <c r="R119" s="798"/>
      <c r="S119" s="774"/>
      <c r="T119" s="775"/>
      <c r="U119" s="775"/>
      <c r="V119" s="775"/>
      <c r="W119" s="776"/>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780"/>
      <c r="BG119" s="781"/>
      <c r="BH119" s="782"/>
      <c r="BI119" s="783"/>
      <c r="BJ119" s="784"/>
      <c r="BK119" s="785"/>
      <c r="BL119" s="785"/>
      <c r="BM119" s="785"/>
      <c r="BN119" s="786"/>
    </row>
    <row r="120" spans="2:66" ht="20.25" customHeight="1" x14ac:dyDescent="0.45">
      <c r="B120" s="815"/>
      <c r="C120" s="913"/>
      <c r="D120" s="916"/>
      <c r="E120" s="876"/>
      <c r="F120" s="915"/>
      <c r="G120" s="816"/>
      <c r="H120" s="817"/>
      <c r="I120" s="207"/>
      <c r="J120" s="208">
        <f>G119</f>
        <v>0</v>
      </c>
      <c r="K120" s="207"/>
      <c r="L120" s="208">
        <f>M119</f>
        <v>0</v>
      </c>
      <c r="M120" s="818"/>
      <c r="N120" s="819"/>
      <c r="O120" s="820"/>
      <c r="P120" s="821"/>
      <c r="Q120" s="821"/>
      <c r="R120" s="817"/>
      <c r="S120" s="774"/>
      <c r="T120" s="775"/>
      <c r="U120" s="775"/>
      <c r="V120" s="775"/>
      <c r="W120" s="776"/>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812">
        <f>IF($BI$3="４週",SUM(AA120:BB120),IF($BI$3="暦月",SUM(AA120:BE120),""))</f>
        <v>0</v>
      </c>
      <c r="BG120" s="813"/>
      <c r="BH120" s="814">
        <f>IF($BI$3="４週",BF120/4,IF($BI$3="暦月",(BF120/($BI$8/7)),""))</f>
        <v>0</v>
      </c>
      <c r="BI120" s="813"/>
      <c r="BJ120" s="809"/>
      <c r="BK120" s="810"/>
      <c r="BL120" s="810"/>
      <c r="BM120" s="810"/>
      <c r="BN120" s="811"/>
    </row>
    <row r="121" spans="2:66" ht="20.25" customHeight="1" x14ac:dyDescent="0.45">
      <c r="B121" s="795">
        <f>B119+1</f>
        <v>53</v>
      </c>
      <c r="C121" s="912"/>
      <c r="D121" s="914"/>
      <c r="E121" s="876"/>
      <c r="F121" s="915"/>
      <c r="G121" s="797"/>
      <c r="H121" s="798"/>
      <c r="I121" s="163"/>
      <c r="J121" s="164"/>
      <c r="K121" s="163"/>
      <c r="L121" s="164"/>
      <c r="M121" s="801"/>
      <c r="N121" s="802"/>
      <c r="O121" s="805"/>
      <c r="P121" s="806"/>
      <c r="Q121" s="806"/>
      <c r="R121" s="798"/>
      <c r="S121" s="774"/>
      <c r="T121" s="775"/>
      <c r="U121" s="775"/>
      <c r="V121" s="775"/>
      <c r="W121" s="776"/>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780"/>
      <c r="BG121" s="781"/>
      <c r="BH121" s="782"/>
      <c r="BI121" s="783"/>
      <c r="BJ121" s="784"/>
      <c r="BK121" s="785"/>
      <c r="BL121" s="785"/>
      <c r="BM121" s="785"/>
      <c r="BN121" s="786"/>
    </row>
    <row r="122" spans="2:66" ht="20.25" customHeight="1" x14ac:dyDescent="0.45">
      <c r="B122" s="815"/>
      <c r="C122" s="913"/>
      <c r="D122" s="916"/>
      <c r="E122" s="876"/>
      <c r="F122" s="915"/>
      <c r="G122" s="816"/>
      <c r="H122" s="817"/>
      <c r="I122" s="207"/>
      <c r="J122" s="208">
        <f>G121</f>
        <v>0</v>
      </c>
      <c r="K122" s="207"/>
      <c r="L122" s="208">
        <f>M121</f>
        <v>0</v>
      </c>
      <c r="M122" s="818"/>
      <c r="N122" s="819"/>
      <c r="O122" s="820"/>
      <c r="P122" s="821"/>
      <c r="Q122" s="821"/>
      <c r="R122" s="817"/>
      <c r="S122" s="774"/>
      <c r="T122" s="775"/>
      <c r="U122" s="775"/>
      <c r="V122" s="775"/>
      <c r="W122" s="776"/>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812">
        <f>IF($BI$3="４週",SUM(AA122:BB122),IF($BI$3="暦月",SUM(AA122:BE122),""))</f>
        <v>0</v>
      </c>
      <c r="BG122" s="813"/>
      <c r="BH122" s="814">
        <f>IF($BI$3="４週",BF122/4,IF($BI$3="暦月",(BF122/($BI$8/7)),""))</f>
        <v>0</v>
      </c>
      <c r="BI122" s="813"/>
      <c r="BJ122" s="809"/>
      <c r="BK122" s="810"/>
      <c r="BL122" s="810"/>
      <c r="BM122" s="810"/>
      <c r="BN122" s="811"/>
    </row>
    <row r="123" spans="2:66" ht="20.25" customHeight="1" x14ac:dyDescent="0.45">
      <c r="B123" s="795">
        <f>B121+1</f>
        <v>54</v>
      </c>
      <c r="C123" s="912"/>
      <c r="D123" s="914"/>
      <c r="E123" s="876"/>
      <c r="F123" s="915"/>
      <c r="G123" s="797"/>
      <c r="H123" s="798"/>
      <c r="I123" s="163"/>
      <c r="J123" s="164"/>
      <c r="K123" s="163"/>
      <c r="L123" s="164"/>
      <c r="M123" s="801"/>
      <c r="N123" s="802"/>
      <c r="O123" s="805"/>
      <c r="P123" s="806"/>
      <c r="Q123" s="806"/>
      <c r="R123" s="798"/>
      <c r="S123" s="774"/>
      <c r="T123" s="775"/>
      <c r="U123" s="775"/>
      <c r="V123" s="775"/>
      <c r="W123" s="776"/>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780"/>
      <c r="BG123" s="781"/>
      <c r="BH123" s="782"/>
      <c r="BI123" s="783"/>
      <c r="BJ123" s="784"/>
      <c r="BK123" s="785"/>
      <c r="BL123" s="785"/>
      <c r="BM123" s="785"/>
      <c r="BN123" s="786"/>
    </row>
    <row r="124" spans="2:66" ht="20.25" customHeight="1" x14ac:dyDescent="0.45">
      <c r="B124" s="815"/>
      <c r="C124" s="913"/>
      <c r="D124" s="916"/>
      <c r="E124" s="876"/>
      <c r="F124" s="915"/>
      <c r="G124" s="816"/>
      <c r="H124" s="817"/>
      <c r="I124" s="207"/>
      <c r="J124" s="208">
        <f>G123</f>
        <v>0</v>
      </c>
      <c r="K124" s="207"/>
      <c r="L124" s="208">
        <f>M123</f>
        <v>0</v>
      </c>
      <c r="M124" s="818"/>
      <c r="N124" s="819"/>
      <c r="O124" s="820"/>
      <c r="P124" s="821"/>
      <c r="Q124" s="821"/>
      <c r="R124" s="817"/>
      <c r="S124" s="774"/>
      <c r="T124" s="775"/>
      <c r="U124" s="775"/>
      <c r="V124" s="775"/>
      <c r="W124" s="776"/>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812">
        <f>IF($BI$3="４週",SUM(AA124:BB124),IF($BI$3="暦月",SUM(AA124:BE124),""))</f>
        <v>0</v>
      </c>
      <c r="BG124" s="813"/>
      <c r="BH124" s="814">
        <f>IF($BI$3="４週",BF124/4,IF($BI$3="暦月",(BF124/($BI$8/7)),""))</f>
        <v>0</v>
      </c>
      <c r="BI124" s="813"/>
      <c r="BJ124" s="809"/>
      <c r="BK124" s="810"/>
      <c r="BL124" s="810"/>
      <c r="BM124" s="810"/>
      <c r="BN124" s="811"/>
    </row>
    <row r="125" spans="2:66" ht="20.25" customHeight="1" x14ac:dyDescent="0.45">
      <c r="B125" s="795">
        <f>B123+1</f>
        <v>55</v>
      </c>
      <c r="C125" s="912"/>
      <c r="D125" s="914"/>
      <c r="E125" s="876"/>
      <c r="F125" s="915"/>
      <c r="G125" s="797"/>
      <c r="H125" s="798"/>
      <c r="I125" s="163"/>
      <c r="J125" s="164"/>
      <c r="K125" s="163"/>
      <c r="L125" s="164"/>
      <c r="M125" s="801"/>
      <c r="N125" s="802"/>
      <c r="O125" s="805"/>
      <c r="P125" s="806"/>
      <c r="Q125" s="806"/>
      <c r="R125" s="798"/>
      <c r="S125" s="774"/>
      <c r="T125" s="775"/>
      <c r="U125" s="775"/>
      <c r="V125" s="775"/>
      <c r="W125" s="776"/>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780"/>
      <c r="BG125" s="781"/>
      <c r="BH125" s="782"/>
      <c r="BI125" s="783"/>
      <c r="BJ125" s="784"/>
      <c r="BK125" s="785"/>
      <c r="BL125" s="785"/>
      <c r="BM125" s="785"/>
      <c r="BN125" s="786"/>
    </row>
    <row r="126" spans="2:66" ht="20.25" customHeight="1" x14ac:dyDescent="0.45">
      <c r="B126" s="815"/>
      <c r="C126" s="913"/>
      <c r="D126" s="916"/>
      <c r="E126" s="876"/>
      <c r="F126" s="915"/>
      <c r="G126" s="816"/>
      <c r="H126" s="817"/>
      <c r="I126" s="207"/>
      <c r="J126" s="208">
        <f>G125</f>
        <v>0</v>
      </c>
      <c r="K126" s="207"/>
      <c r="L126" s="208">
        <f>M125</f>
        <v>0</v>
      </c>
      <c r="M126" s="818"/>
      <c r="N126" s="819"/>
      <c r="O126" s="820"/>
      <c r="P126" s="821"/>
      <c r="Q126" s="821"/>
      <c r="R126" s="817"/>
      <c r="S126" s="774"/>
      <c r="T126" s="775"/>
      <c r="U126" s="775"/>
      <c r="V126" s="775"/>
      <c r="W126" s="776"/>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812">
        <f>IF($BI$3="４週",SUM(AA126:BB126),IF($BI$3="暦月",SUM(AA126:BE126),""))</f>
        <v>0</v>
      </c>
      <c r="BG126" s="813"/>
      <c r="BH126" s="814">
        <f>IF($BI$3="４週",BF126/4,IF($BI$3="暦月",(BF126/($BI$8/7)),""))</f>
        <v>0</v>
      </c>
      <c r="BI126" s="813"/>
      <c r="BJ126" s="809"/>
      <c r="BK126" s="810"/>
      <c r="BL126" s="810"/>
      <c r="BM126" s="810"/>
      <c r="BN126" s="811"/>
    </row>
    <row r="127" spans="2:66" ht="20.25" customHeight="1" x14ac:dyDescent="0.45">
      <c r="B127" s="795">
        <f>B125+1</f>
        <v>56</v>
      </c>
      <c r="C127" s="912"/>
      <c r="D127" s="914"/>
      <c r="E127" s="876"/>
      <c r="F127" s="915"/>
      <c r="G127" s="797"/>
      <c r="H127" s="798"/>
      <c r="I127" s="163"/>
      <c r="J127" s="164"/>
      <c r="K127" s="163"/>
      <c r="L127" s="164"/>
      <c r="M127" s="801"/>
      <c r="N127" s="802"/>
      <c r="O127" s="805"/>
      <c r="P127" s="806"/>
      <c r="Q127" s="806"/>
      <c r="R127" s="798"/>
      <c r="S127" s="774"/>
      <c r="T127" s="775"/>
      <c r="U127" s="775"/>
      <c r="V127" s="775"/>
      <c r="W127" s="776"/>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780"/>
      <c r="BG127" s="781"/>
      <c r="BH127" s="782"/>
      <c r="BI127" s="783"/>
      <c r="BJ127" s="784"/>
      <c r="BK127" s="785"/>
      <c r="BL127" s="785"/>
      <c r="BM127" s="785"/>
      <c r="BN127" s="786"/>
    </row>
    <row r="128" spans="2:66" ht="20.25" customHeight="1" x14ac:dyDescent="0.45">
      <c r="B128" s="815"/>
      <c r="C128" s="913"/>
      <c r="D128" s="916"/>
      <c r="E128" s="876"/>
      <c r="F128" s="915"/>
      <c r="G128" s="816"/>
      <c r="H128" s="817"/>
      <c r="I128" s="207"/>
      <c r="J128" s="208">
        <f>G127</f>
        <v>0</v>
      </c>
      <c r="K128" s="207"/>
      <c r="L128" s="208">
        <f>M127</f>
        <v>0</v>
      </c>
      <c r="M128" s="818"/>
      <c r="N128" s="819"/>
      <c r="O128" s="820"/>
      <c r="P128" s="821"/>
      <c r="Q128" s="821"/>
      <c r="R128" s="817"/>
      <c r="S128" s="774"/>
      <c r="T128" s="775"/>
      <c r="U128" s="775"/>
      <c r="V128" s="775"/>
      <c r="W128" s="776"/>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812">
        <f>IF($BI$3="４週",SUM(AA128:BB128),IF($BI$3="暦月",SUM(AA128:BE128),""))</f>
        <v>0</v>
      </c>
      <c r="BG128" s="813"/>
      <c r="BH128" s="814">
        <f>IF($BI$3="４週",BF128/4,IF($BI$3="暦月",(BF128/($BI$8/7)),""))</f>
        <v>0</v>
      </c>
      <c r="BI128" s="813"/>
      <c r="BJ128" s="809"/>
      <c r="BK128" s="810"/>
      <c r="BL128" s="810"/>
      <c r="BM128" s="810"/>
      <c r="BN128" s="811"/>
    </row>
    <row r="129" spans="2:66" ht="20.25" customHeight="1" x14ac:dyDescent="0.45">
      <c r="B129" s="795">
        <f>B127+1</f>
        <v>57</v>
      </c>
      <c r="C129" s="912"/>
      <c r="D129" s="914"/>
      <c r="E129" s="876"/>
      <c r="F129" s="915"/>
      <c r="G129" s="797"/>
      <c r="H129" s="798"/>
      <c r="I129" s="163"/>
      <c r="J129" s="164"/>
      <c r="K129" s="163"/>
      <c r="L129" s="164"/>
      <c r="M129" s="801"/>
      <c r="N129" s="802"/>
      <c r="O129" s="805"/>
      <c r="P129" s="806"/>
      <c r="Q129" s="806"/>
      <c r="R129" s="798"/>
      <c r="S129" s="774"/>
      <c r="T129" s="775"/>
      <c r="U129" s="775"/>
      <c r="V129" s="775"/>
      <c r="W129" s="776"/>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780"/>
      <c r="BG129" s="781"/>
      <c r="BH129" s="782"/>
      <c r="BI129" s="783"/>
      <c r="BJ129" s="784"/>
      <c r="BK129" s="785"/>
      <c r="BL129" s="785"/>
      <c r="BM129" s="785"/>
      <c r="BN129" s="786"/>
    </row>
    <row r="130" spans="2:66" ht="20.25" customHeight="1" x14ac:dyDescent="0.45">
      <c r="B130" s="815"/>
      <c r="C130" s="913"/>
      <c r="D130" s="916"/>
      <c r="E130" s="876"/>
      <c r="F130" s="915"/>
      <c r="G130" s="816"/>
      <c r="H130" s="817"/>
      <c r="I130" s="207"/>
      <c r="J130" s="208">
        <f>G129</f>
        <v>0</v>
      </c>
      <c r="K130" s="207"/>
      <c r="L130" s="208">
        <f>M129</f>
        <v>0</v>
      </c>
      <c r="M130" s="818"/>
      <c r="N130" s="819"/>
      <c r="O130" s="820"/>
      <c r="P130" s="821"/>
      <c r="Q130" s="821"/>
      <c r="R130" s="817"/>
      <c r="S130" s="774"/>
      <c r="T130" s="775"/>
      <c r="U130" s="775"/>
      <c r="V130" s="775"/>
      <c r="W130" s="776"/>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812">
        <f>IF($BI$3="４週",SUM(AA130:BB130),IF($BI$3="暦月",SUM(AA130:BE130),""))</f>
        <v>0</v>
      </c>
      <c r="BG130" s="813"/>
      <c r="BH130" s="814">
        <f>IF($BI$3="４週",BF130/4,IF($BI$3="暦月",(BF130/($BI$8/7)),""))</f>
        <v>0</v>
      </c>
      <c r="BI130" s="813"/>
      <c r="BJ130" s="809"/>
      <c r="BK130" s="810"/>
      <c r="BL130" s="810"/>
      <c r="BM130" s="810"/>
      <c r="BN130" s="811"/>
    </row>
    <row r="131" spans="2:66" ht="20.25" customHeight="1" x14ac:dyDescent="0.45">
      <c r="B131" s="795">
        <f>B129+1</f>
        <v>58</v>
      </c>
      <c r="C131" s="912"/>
      <c r="D131" s="914"/>
      <c r="E131" s="876"/>
      <c r="F131" s="915"/>
      <c r="G131" s="797"/>
      <c r="H131" s="798"/>
      <c r="I131" s="163"/>
      <c r="J131" s="164"/>
      <c r="K131" s="163"/>
      <c r="L131" s="164"/>
      <c r="M131" s="801"/>
      <c r="N131" s="802"/>
      <c r="O131" s="805"/>
      <c r="P131" s="806"/>
      <c r="Q131" s="806"/>
      <c r="R131" s="798"/>
      <c r="S131" s="774"/>
      <c r="T131" s="775"/>
      <c r="U131" s="775"/>
      <c r="V131" s="775"/>
      <c r="W131" s="776"/>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780"/>
      <c r="BG131" s="781"/>
      <c r="BH131" s="782"/>
      <c r="BI131" s="783"/>
      <c r="BJ131" s="784"/>
      <c r="BK131" s="785"/>
      <c r="BL131" s="785"/>
      <c r="BM131" s="785"/>
      <c r="BN131" s="786"/>
    </row>
    <row r="132" spans="2:66" ht="20.25" customHeight="1" x14ac:dyDescent="0.45">
      <c r="B132" s="815"/>
      <c r="C132" s="913"/>
      <c r="D132" s="916"/>
      <c r="E132" s="876"/>
      <c r="F132" s="915"/>
      <c r="G132" s="816"/>
      <c r="H132" s="817"/>
      <c r="I132" s="207"/>
      <c r="J132" s="208">
        <f>G131</f>
        <v>0</v>
      </c>
      <c r="K132" s="207"/>
      <c r="L132" s="208">
        <f>M131</f>
        <v>0</v>
      </c>
      <c r="M132" s="818"/>
      <c r="N132" s="819"/>
      <c r="O132" s="820"/>
      <c r="P132" s="821"/>
      <c r="Q132" s="821"/>
      <c r="R132" s="817"/>
      <c r="S132" s="774"/>
      <c r="T132" s="775"/>
      <c r="U132" s="775"/>
      <c r="V132" s="775"/>
      <c r="W132" s="776"/>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812">
        <f>IF($BI$3="４週",SUM(AA132:BB132),IF($BI$3="暦月",SUM(AA132:BE132),""))</f>
        <v>0</v>
      </c>
      <c r="BG132" s="813"/>
      <c r="BH132" s="814">
        <f>IF($BI$3="４週",BF132/4,IF($BI$3="暦月",(BF132/($BI$8/7)),""))</f>
        <v>0</v>
      </c>
      <c r="BI132" s="813"/>
      <c r="BJ132" s="809"/>
      <c r="BK132" s="810"/>
      <c r="BL132" s="810"/>
      <c r="BM132" s="810"/>
      <c r="BN132" s="811"/>
    </row>
    <row r="133" spans="2:66" ht="20.25" customHeight="1" x14ac:dyDescent="0.45">
      <c r="B133" s="795">
        <f>B131+1</f>
        <v>59</v>
      </c>
      <c r="C133" s="912"/>
      <c r="D133" s="914"/>
      <c r="E133" s="876"/>
      <c r="F133" s="915"/>
      <c r="G133" s="797"/>
      <c r="H133" s="798"/>
      <c r="I133" s="163"/>
      <c r="J133" s="164"/>
      <c r="K133" s="163"/>
      <c r="L133" s="164"/>
      <c r="M133" s="801"/>
      <c r="N133" s="802"/>
      <c r="O133" s="805"/>
      <c r="P133" s="806"/>
      <c r="Q133" s="806"/>
      <c r="R133" s="798"/>
      <c r="S133" s="774"/>
      <c r="T133" s="775"/>
      <c r="U133" s="775"/>
      <c r="V133" s="775"/>
      <c r="W133" s="776"/>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780"/>
      <c r="BG133" s="781"/>
      <c r="BH133" s="782"/>
      <c r="BI133" s="783"/>
      <c r="BJ133" s="784"/>
      <c r="BK133" s="785"/>
      <c r="BL133" s="785"/>
      <c r="BM133" s="785"/>
      <c r="BN133" s="786"/>
    </row>
    <row r="134" spans="2:66" ht="20.25" customHeight="1" x14ac:dyDescent="0.45">
      <c r="B134" s="815"/>
      <c r="C134" s="913"/>
      <c r="D134" s="916"/>
      <c r="E134" s="876"/>
      <c r="F134" s="915"/>
      <c r="G134" s="816"/>
      <c r="H134" s="817"/>
      <c r="I134" s="207"/>
      <c r="J134" s="208">
        <f>G133</f>
        <v>0</v>
      </c>
      <c r="K134" s="207"/>
      <c r="L134" s="208">
        <f>M133</f>
        <v>0</v>
      </c>
      <c r="M134" s="818"/>
      <c r="N134" s="819"/>
      <c r="O134" s="820"/>
      <c r="P134" s="821"/>
      <c r="Q134" s="821"/>
      <c r="R134" s="817"/>
      <c r="S134" s="774"/>
      <c r="T134" s="775"/>
      <c r="U134" s="775"/>
      <c r="V134" s="775"/>
      <c r="W134" s="776"/>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812">
        <f>IF($BI$3="４週",SUM(AA134:BB134),IF($BI$3="暦月",SUM(AA134:BE134),""))</f>
        <v>0</v>
      </c>
      <c r="BG134" s="813"/>
      <c r="BH134" s="814">
        <f>IF($BI$3="４週",BF134/4,IF($BI$3="暦月",(BF134/($BI$8/7)),""))</f>
        <v>0</v>
      </c>
      <c r="BI134" s="813"/>
      <c r="BJ134" s="809"/>
      <c r="BK134" s="810"/>
      <c r="BL134" s="810"/>
      <c r="BM134" s="810"/>
      <c r="BN134" s="811"/>
    </row>
    <row r="135" spans="2:66" ht="20.25" customHeight="1" x14ac:dyDescent="0.45">
      <c r="B135" s="795">
        <f>B133+1</f>
        <v>60</v>
      </c>
      <c r="C135" s="912"/>
      <c r="D135" s="914"/>
      <c r="E135" s="876"/>
      <c r="F135" s="915"/>
      <c r="G135" s="797"/>
      <c r="H135" s="798"/>
      <c r="I135" s="163"/>
      <c r="J135" s="164"/>
      <c r="K135" s="163"/>
      <c r="L135" s="164"/>
      <c r="M135" s="801"/>
      <c r="N135" s="802"/>
      <c r="O135" s="805"/>
      <c r="P135" s="806"/>
      <c r="Q135" s="806"/>
      <c r="R135" s="798"/>
      <c r="S135" s="774"/>
      <c r="T135" s="775"/>
      <c r="U135" s="775"/>
      <c r="V135" s="775"/>
      <c r="W135" s="776"/>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780"/>
      <c r="BG135" s="781"/>
      <c r="BH135" s="782"/>
      <c r="BI135" s="783"/>
      <c r="BJ135" s="784"/>
      <c r="BK135" s="785"/>
      <c r="BL135" s="785"/>
      <c r="BM135" s="785"/>
      <c r="BN135" s="786"/>
    </row>
    <row r="136" spans="2:66" ht="20.25" customHeight="1" x14ac:dyDescent="0.45">
      <c r="B136" s="815"/>
      <c r="C136" s="913"/>
      <c r="D136" s="916"/>
      <c r="E136" s="876"/>
      <c r="F136" s="915"/>
      <c r="G136" s="816"/>
      <c r="H136" s="817"/>
      <c r="I136" s="207"/>
      <c r="J136" s="208">
        <f>G135</f>
        <v>0</v>
      </c>
      <c r="K136" s="207"/>
      <c r="L136" s="208">
        <f>M135</f>
        <v>0</v>
      </c>
      <c r="M136" s="818"/>
      <c r="N136" s="819"/>
      <c r="O136" s="820"/>
      <c r="P136" s="821"/>
      <c r="Q136" s="821"/>
      <c r="R136" s="817"/>
      <c r="S136" s="774"/>
      <c r="T136" s="775"/>
      <c r="U136" s="775"/>
      <c r="V136" s="775"/>
      <c r="W136" s="776"/>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812">
        <f>IF($BI$3="４週",SUM(AA136:BB136),IF($BI$3="暦月",SUM(AA136:BE136),""))</f>
        <v>0</v>
      </c>
      <c r="BG136" s="813"/>
      <c r="BH136" s="814">
        <f>IF($BI$3="４週",BF136/4,IF($BI$3="暦月",(BF136/($BI$8/7)),""))</f>
        <v>0</v>
      </c>
      <c r="BI136" s="813"/>
      <c r="BJ136" s="809"/>
      <c r="BK136" s="810"/>
      <c r="BL136" s="810"/>
      <c r="BM136" s="810"/>
      <c r="BN136" s="811"/>
    </row>
    <row r="137" spans="2:66" ht="20.25" customHeight="1" x14ac:dyDescent="0.45">
      <c r="B137" s="795">
        <f>B135+1</f>
        <v>61</v>
      </c>
      <c r="C137" s="912"/>
      <c r="D137" s="914"/>
      <c r="E137" s="876"/>
      <c r="F137" s="915"/>
      <c r="G137" s="797"/>
      <c r="H137" s="798"/>
      <c r="I137" s="163"/>
      <c r="J137" s="164"/>
      <c r="K137" s="163"/>
      <c r="L137" s="164"/>
      <c r="M137" s="801"/>
      <c r="N137" s="802"/>
      <c r="O137" s="805"/>
      <c r="P137" s="806"/>
      <c r="Q137" s="806"/>
      <c r="R137" s="798"/>
      <c r="S137" s="774"/>
      <c r="T137" s="775"/>
      <c r="U137" s="775"/>
      <c r="V137" s="775"/>
      <c r="W137" s="776"/>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780"/>
      <c r="BG137" s="781"/>
      <c r="BH137" s="782"/>
      <c r="BI137" s="783"/>
      <c r="BJ137" s="784"/>
      <c r="BK137" s="785"/>
      <c r="BL137" s="785"/>
      <c r="BM137" s="785"/>
      <c r="BN137" s="786"/>
    </row>
    <row r="138" spans="2:66" ht="20.25" customHeight="1" x14ac:dyDescent="0.45">
      <c r="B138" s="815"/>
      <c r="C138" s="913"/>
      <c r="D138" s="916"/>
      <c r="E138" s="876"/>
      <c r="F138" s="915"/>
      <c r="G138" s="816"/>
      <c r="H138" s="817"/>
      <c r="I138" s="207"/>
      <c r="J138" s="208">
        <f>G137</f>
        <v>0</v>
      </c>
      <c r="K138" s="207"/>
      <c r="L138" s="208">
        <f>M137</f>
        <v>0</v>
      </c>
      <c r="M138" s="818"/>
      <c r="N138" s="819"/>
      <c r="O138" s="820"/>
      <c r="P138" s="821"/>
      <c r="Q138" s="821"/>
      <c r="R138" s="817"/>
      <c r="S138" s="774"/>
      <c r="T138" s="775"/>
      <c r="U138" s="775"/>
      <c r="V138" s="775"/>
      <c r="W138" s="776"/>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812">
        <f>IF($BI$3="４週",SUM(AA138:BB138),IF($BI$3="暦月",SUM(AA138:BE138),""))</f>
        <v>0</v>
      </c>
      <c r="BG138" s="813"/>
      <c r="BH138" s="814">
        <f>IF($BI$3="４週",BF138/4,IF($BI$3="暦月",(BF138/($BI$8/7)),""))</f>
        <v>0</v>
      </c>
      <c r="BI138" s="813"/>
      <c r="BJ138" s="809"/>
      <c r="BK138" s="810"/>
      <c r="BL138" s="810"/>
      <c r="BM138" s="810"/>
      <c r="BN138" s="811"/>
    </row>
    <row r="139" spans="2:66" ht="20.25" customHeight="1" x14ac:dyDescent="0.45">
      <c r="B139" s="795">
        <f>B137+1</f>
        <v>62</v>
      </c>
      <c r="C139" s="912"/>
      <c r="D139" s="914"/>
      <c r="E139" s="876"/>
      <c r="F139" s="915"/>
      <c r="G139" s="797"/>
      <c r="H139" s="798"/>
      <c r="I139" s="163"/>
      <c r="J139" s="164"/>
      <c r="K139" s="163"/>
      <c r="L139" s="164"/>
      <c r="M139" s="801"/>
      <c r="N139" s="802"/>
      <c r="O139" s="805"/>
      <c r="P139" s="806"/>
      <c r="Q139" s="806"/>
      <c r="R139" s="798"/>
      <c r="S139" s="774"/>
      <c r="T139" s="775"/>
      <c r="U139" s="775"/>
      <c r="V139" s="775"/>
      <c r="W139" s="776"/>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780"/>
      <c r="BG139" s="781"/>
      <c r="BH139" s="782"/>
      <c r="BI139" s="783"/>
      <c r="BJ139" s="784"/>
      <c r="BK139" s="785"/>
      <c r="BL139" s="785"/>
      <c r="BM139" s="785"/>
      <c r="BN139" s="786"/>
    </row>
    <row r="140" spans="2:66" ht="20.25" customHeight="1" x14ac:dyDescent="0.45">
      <c r="B140" s="815"/>
      <c r="C140" s="913"/>
      <c r="D140" s="916"/>
      <c r="E140" s="876"/>
      <c r="F140" s="915"/>
      <c r="G140" s="816"/>
      <c r="H140" s="817"/>
      <c r="I140" s="207"/>
      <c r="J140" s="208">
        <f>G139</f>
        <v>0</v>
      </c>
      <c r="K140" s="207"/>
      <c r="L140" s="208">
        <f>M139</f>
        <v>0</v>
      </c>
      <c r="M140" s="818"/>
      <c r="N140" s="819"/>
      <c r="O140" s="820"/>
      <c r="P140" s="821"/>
      <c r="Q140" s="821"/>
      <c r="R140" s="817"/>
      <c r="S140" s="774"/>
      <c r="T140" s="775"/>
      <c r="U140" s="775"/>
      <c r="V140" s="775"/>
      <c r="W140" s="776"/>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812">
        <f>IF($BI$3="４週",SUM(AA140:BB140),IF($BI$3="暦月",SUM(AA140:BE140),""))</f>
        <v>0</v>
      </c>
      <c r="BG140" s="813"/>
      <c r="BH140" s="814">
        <f>IF($BI$3="４週",BF140/4,IF($BI$3="暦月",(BF140/($BI$8/7)),""))</f>
        <v>0</v>
      </c>
      <c r="BI140" s="813"/>
      <c r="BJ140" s="809"/>
      <c r="BK140" s="810"/>
      <c r="BL140" s="810"/>
      <c r="BM140" s="810"/>
      <c r="BN140" s="811"/>
    </row>
    <row r="141" spans="2:66" ht="20.25" customHeight="1" x14ac:dyDescent="0.45">
      <c r="B141" s="795">
        <f>B139+1</f>
        <v>63</v>
      </c>
      <c r="C141" s="912"/>
      <c r="D141" s="914"/>
      <c r="E141" s="876"/>
      <c r="F141" s="915"/>
      <c r="G141" s="797"/>
      <c r="H141" s="798"/>
      <c r="I141" s="163"/>
      <c r="J141" s="164"/>
      <c r="K141" s="163"/>
      <c r="L141" s="164"/>
      <c r="M141" s="801"/>
      <c r="N141" s="802"/>
      <c r="O141" s="805"/>
      <c r="P141" s="806"/>
      <c r="Q141" s="806"/>
      <c r="R141" s="798"/>
      <c r="S141" s="774"/>
      <c r="T141" s="775"/>
      <c r="U141" s="775"/>
      <c r="V141" s="775"/>
      <c r="W141" s="776"/>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780"/>
      <c r="BG141" s="781"/>
      <c r="BH141" s="782"/>
      <c r="BI141" s="783"/>
      <c r="BJ141" s="784"/>
      <c r="BK141" s="785"/>
      <c r="BL141" s="785"/>
      <c r="BM141" s="785"/>
      <c r="BN141" s="786"/>
    </row>
    <row r="142" spans="2:66" ht="20.25" customHeight="1" x14ac:dyDescent="0.45">
      <c r="B142" s="815"/>
      <c r="C142" s="913"/>
      <c r="D142" s="916"/>
      <c r="E142" s="876"/>
      <c r="F142" s="915"/>
      <c r="G142" s="816"/>
      <c r="H142" s="817"/>
      <c r="I142" s="207"/>
      <c r="J142" s="208">
        <f>G141</f>
        <v>0</v>
      </c>
      <c r="K142" s="207"/>
      <c r="L142" s="208">
        <f>M141</f>
        <v>0</v>
      </c>
      <c r="M142" s="818"/>
      <c r="N142" s="819"/>
      <c r="O142" s="820"/>
      <c r="P142" s="821"/>
      <c r="Q142" s="821"/>
      <c r="R142" s="817"/>
      <c r="S142" s="774"/>
      <c r="T142" s="775"/>
      <c r="U142" s="775"/>
      <c r="V142" s="775"/>
      <c r="W142" s="776"/>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812">
        <f>IF($BI$3="４週",SUM(AA142:BB142),IF($BI$3="暦月",SUM(AA142:BE142),""))</f>
        <v>0</v>
      </c>
      <c r="BG142" s="813"/>
      <c r="BH142" s="814">
        <f>IF($BI$3="４週",BF142/4,IF($BI$3="暦月",(BF142/($BI$8/7)),""))</f>
        <v>0</v>
      </c>
      <c r="BI142" s="813"/>
      <c r="BJ142" s="809"/>
      <c r="BK142" s="810"/>
      <c r="BL142" s="810"/>
      <c r="BM142" s="810"/>
      <c r="BN142" s="811"/>
    </row>
    <row r="143" spans="2:66" ht="20.25" customHeight="1" x14ac:dyDescent="0.45">
      <c r="B143" s="795">
        <f>B141+1</f>
        <v>64</v>
      </c>
      <c r="C143" s="912"/>
      <c r="D143" s="914"/>
      <c r="E143" s="876"/>
      <c r="F143" s="915"/>
      <c r="G143" s="797"/>
      <c r="H143" s="798"/>
      <c r="I143" s="163"/>
      <c r="J143" s="164"/>
      <c r="K143" s="163"/>
      <c r="L143" s="164"/>
      <c r="M143" s="801"/>
      <c r="N143" s="802"/>
      <c r="O143" s="805"/>
      <c r="P143" s="806"/>
      <c r="Q143" s="806"/>
      <c r="R143" s="798"/>
      <c r="S143" s="774"/>
      <c r="T143" s="775"/>
      <c r="U143" s="775"/>
      <c r="V143" s="775"/>
      <c r="W143" s="776"/>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780"/>
      <c r="BG143" s="781"/>
      <c r="BH143" s="782"/>
      <c r="BI143" s="783"/>
      <c r="BJ143" s="784"/>
      <c r="BK143" s="785"/>
      <c r="BL143" s="785"/>
      <c r="BM143" s="785"/>
      <c r="BN143" s="786"/>
    </row>
    <row r="144" spans="2:66" ht="20.25" customHeight="1" x14ac:dyDescent="0.45">
      <c r="B144" s="815"/>
      <c r="C144" s="913"/>
      <c r="D144" s="916"/>
      <c r="E144" s="876"/>
      <c r="F144" s="915"/>
      <c r="G144" s="816"/>
      <c r="H144" s="817"/>
      <c r="I144" s="207"/>
      <c r="J144" s="208">
        <f>G143</f>
        <v>0</v>
      </c>
      <c r="K144" s="207"/>
      <c r="L144" s="208">
        <f>M143</f>
        <v>0</v>
      </c>
      <c r="M144" s="818"/>
      <c r="N144" s="819"/>
      <c r="O144" s="820"/>
      <c r="P144" s="821"/>
      <c r="Q144" s="821"/>
      <c r="R144" s="817"/>
      <c r="S144" s="774"/>
      <c r="T144" s="775"/>
      <c r="U144" s="775"/>
      <c r="V144" s="775"/>
      <c r="W144" s="776"/>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812">
        <f>IF($BI$3="４週",SUM(AA144:BB144),IF($BI$3="暦月",SUM(AA144:BE144),""))</f>
        <v>0</v>
      </c>
      <c r="BG144" s="813"/>
      <c r="BH144" s="814">
        <f>IF($BI$3="４週",BF144/4,IF($BI$3="暦月",(BF144/($BI$8/7)),""))</f>
        <v>0</v>
      </c>
      <c r="BI144" s="813"/>
      <c r="BJ144" s="809"/>
      <c r="BK144" s="810"/>
      <c r="BL144" s="810"/>
      <c r="BM144" s="810"/>
      <c r="BN144" s="811"/>
    </row>
    <row r="145" spans="2:66" ht="20.25" customHeight="1" x14ac:dyDescent="0.45">
      <c r="B145" s="795">
        <f>B143+1</f>
        <v>65</v>
      </c>
      <c r="C145" s="912"/>
      <c r="D145" s="914"/>
      <c r="E145" s="876"/>
      <c r="F145" s="915"/>
      <c r="G145" s="797"/>
      <c r="H145" s="798"/>
      <c r="I145" s="163"/>
      <c r="J145" s="164"/>
      <c r="K145" s="163"/>
      <c r="L145" s="164"/>
      <c r="M145" s="801"/>
      <c r="N145" s="802"/>
      <c r="O145" s="805"/>
      <c r="P145" s="806"/>
      <c r="Q145" s="806"/>
      <c r="R145" s="798"/>
      <c r="S145" s="774"/>
      <c r="T145" s="775"/>
      <c r="U145" s="775"/>
      <c r="V145" s="775"/>
      <c r="W145" s="776"/>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780"/>
      <c r="BG145" s="781"/>
      <c r="BH145" s="782"/>
      <c r="BI145" s="783"/>
      <c r="BJ145" s="784"/>
      <c r="BK145" s="785"/>
      <c r="BL145" s="785"/>
      <c r="BM145" s="785"/>
      <c r="BN145" s="786"/>
    </row>
    <row r="146" spans="2:66" ht="20.25" customHeight="1" x14ac:dyDescent="0.45">
      <c r="B146" s="815"/>
      <c r="C146" s="913"/>
      <c r="D146" s="916"/>
      <c r="E146" s="876"/>
      <c r="F146" s="915"/>
      <c r="G146" s="816"/>
      <c r="H146" s="817"/>
      <c r="I146" s="207"/>
      <c r="J146" s="208">
        <f>G145</f>
        <v>0</v>
      </c>
      <c r="K146" s="207"/>
      <c r="L146" s="208">
        <f>M145</f>
        <v>0</v>
      </c>
      <c r="M146" s="818"/>
      <c r="N146" s="819"/>
      <c r="O146" s="820"/>
      <c r="P146" s="821"/>
      <c r="Q146" s="821"/>
      <c r="R146" s="817"/>
      <c r="S146" s="774"/>
      <c r="T146" s="775"/>
      <c r="U146" s="775"/>
      <c r="V146" s="775"/>
      <c r="W146" s="776"/>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812">
        <f>IF($BI$3="４週",SUM(AA146:BB146),IF($BI$3="暦月",SUM(AA146:BE146),""))</f>
        <v>0</v>
      </c>
      <c r="BG146" s="813"/>
      <c r="BH146" s="814">
        <f>IF($BI$3="４週",BF146/4,IF($BI$3="暦月",(BF146/($BI$8/7)),""))</f>
        <v>0</v>
      </c>
      <c r="BI146" s="813"/>
      <c r="BJ146" s="809"/>
      <c r="BK146" s="810"/>
      <c r="BL146" s="810"/>
      <c r="BM146" s="810"/>
      <c r="BN146" s="811"/>
    </row>
    <row r="147" spans="2:66" ht="20.25" customHeight="1" x14ac:dyDescent="0.45">
      <c r="B147" s="795">
        <f>B145+1</f>
        <v>66</v>
      </c>
      <c r="C147" s="912"/>
      <c r="D147" s="914"/>
      <c r="E147" s="876"/>
      <c r="F147" s="915"/>
      <c r="G147" s="797"/>
      <c r="H147" s="798"/>
      <c r="I147" s="163"/>
      <c r="J147" s="164"/>
      <c r="K147" s="163"/>
      <c r="L147" s="164"/>
      <c r="M147" s="801"/>
      <c r="N147" s="802"/>
      <c r="O147" s="805"/>
      <c r="P147" s="806"/>
      <c r="Q147" s="806"/>
      <c r="R147" s="798"/>
      <c r="S147" s="774"/>
      <c r="T147" s="775"/>
      <c r="U147" s="775"/>
      <c r="V147" s="775"/>
      <c r="W147" s="776"/>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780"/>
      <c r="BG147" s="781"/>
      <c r="BH147" s="782"/>
      <c r="BI147" s="783"/>
      <c r="BJ147" s="784"/>
      <c r="BK147" s="785"/>
      <c r="BL147" s="785"/>
      <c r="BM147" s="785"/>
      <c r="BN147" s="786"/>
    </row>
    <row r="148" spans="2:66" ht="20.25" customHeight="1" x14ac:dyDescent="0.45">
      <c r="B148" s="815"/>
      <c r="C148" s="913"/>
      <c r="D148" s="916"/>
      <c r="E148" s="876"/>
      <c r="F148" s="915"/>
      <c r="G148" s="816"/>
      <c r="H148" s="817"/>
      <c r="I148" s="207"/>
      <c r="J148" s="208">
        <f>G147</f>
        <v>0</v>
      </c>
      <c r="K148" s="207"/>
      <c r="L148" s="208">
        <f>M147</f>
        <v>0</v>
      </c>
      <c r="M148" s="818"/>
      <c r="N148" s="819"/>
      <c r="O148" s="820"/>
      <c r="P148" s="821"/>
      <c r="Q148" s="821"/>
      <c r="R148" s="817"/>
      <c r="S148" s="774"/>
      <c r="T148" s="775"/>
      <c r="U148" s="775"/>
      <c r="V148" s="775"/>
      <c r="W148" s="776"/>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812">
        <f>IF($BI$3="４週",SUM(AA148:BB148),IF($BI$3="暦月",SUM(AA148:BE148),""))</f>
        <v>0</v>
      </c>
      <c r="BG148" s="813"/>
      <c r="BH148" s="814">
        <f>IF($BI$3="４週",BF148/4,IF($BI$3="暦月",(BF148/($BI$8/7)),""))</f>
        <v>0</v>
      </c>
      <c r="BI148" s="813"/>
      <c r="BJ148" s="809"/>
      <c r="BK148" s="810"/>
      <c r="BL148" s="810"/>
      <c r="BM148" s="810"/>
      <c r="BN148" s="811"/>
    </row>
    <row r="149" spans="2:66" ht="20.25" customHeight="1" x14ac:dyDescent="0.45">
      <c r="B149" s="795">
        <f>B147+1</f>
        <v>67</v>
      </c>
      <c r="C149" s="912"/>
      <c r="D149" s="914"/>
      <c r="E149" s="876"/>
      <c r="F149" s="915"/>
      <c r="G149" s="797"/>
      <c r="H149" s="798"/>
      <c r="I149" s="163"/>
      <c r="J149" s="164"/>
      <c r="K149" s="163"/>
      <c r="L149" s="164"/>
      <c r="M149" s="801"/>
      <c r="N149" s="802"/>
      <c r="O149" s="805"/>
      <c r="P149" s="806"/>
      <c r="Q149" s="806"/>
      <c r="R149" s="798"/>
      <c r="S149" s="774"/>
      <c r="T149" s="775"/>
      <c r="U149" s="775"/>
      <c r="V149" s="775"/>
      <c r="W149" s="776"/>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780"/>
      <c r="BG149" s="781"/>
      <c r="BH149" s="782"/>
      <c r="BI149" s="783"/>
      <c r="BJ149" s="784"/>
      <c r="BK149" s="785"/>
      <c r="BL149" s="785"/>
      <c r="BM149" s="785"/>
      <c r="BN149" s="786"/>
    </row>
    <row r="150" spans="2:66" ht="20.25" customHeight="1" x14ac:dyDescent="0.45">
      <c r="B150" s="815"/>
      <c r="C150" s="913"/>
      <c r="D150" s="916"/>
      <c r="E150" s="876"/>
      <c r="F150" s="915"/>
      <c r="G150" s="816"/>
      <c r="H150" s="817"/>
      <c r="I150" s="207"/>
      <c r="J150" s="208">
        <f>G149</f>
        <v>0</v>
      </c>
      <c r="K150" s="207"/>
      <c r="L150" s="208">
        <f>M149</f>
        <v>0</v>
      </c>
      <c r="M150" s="818"/>
      <c r="N150" s="819"/>
      <c r="O150" s="820"/>
      <c r="P150" s="821"/>
      <c r="Q150" s="821"/>
      <c r="R150" s="817"/>
      <c r="S150" s="774"/>
      <c r="T150" s="775"/>
      <c r="U150" s="775"/>
      <c r="V150" s="775"/>
      <c r="W150" s="776"/>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812">
        <f>IF($BI$3="４週",SUM(AA150:BB150),IF($BI$3="暦月",SUM(AA150:BE150),""))</f>
        <v>0</v>
      </c>
      <c r="BG150" s="813"/>
      <c r="BH150" s="814">
        <f>IF($BI$3="４週",BF150/4,IF($BI$3="暦月",(BF150/($BI$8/7)),""))</f>
        <v>0</v>
      </c>
      <c r="BI150" s="813"/>
      <c r="BJ150" s="809"/>
      <c r="BK150" s="810"/>
      <c r="BL150" s="810"/>
      <c r="BM150" s="810"/>
      <c r="BN150" s="811"/>
    </row>
    <row r="151" spans="2:66" ht="20.25" customHeight="1" x14ac:dyDescent="0.45">
      <c r="B151" s="795">
        <f>B149+1</f>
        <v>68</v>
      </c>
      <c r="C151" s="912"/>
      <c r="D151" s="914"/>
      <c r="E151" s="876"/>
      <c r="F151" s="915"/>
      <c r="G151" s="797"/>
      <c r="H151" s="798"/>
      <c r="I151" s="163"/>
      <c r="J151" s="164"/>
      <c r="K151" s="163"/>
      <c r="L151" s="164"/>
      <c r="M151" s="801"/>
      <c r="N151" s="802"/>
      <c r="O151" s="805"/>
      <c r="P151" s="806"/>
      <c r="Q151" s="806"/>
      <c r="R151" s="798"/>
      <c r="S151" s="774"/>
      <c r="T151" s="775"/>
      <c r="U151" s="775"/>
      <c r="V151" s="775"/>
      <c r="W151" s="776"/>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780"/>
      <c r="BG151" s="781"/>
      <c r="BH151" s="782"/>
      <c r="BI151" s="783"/>
      <c r="BJ151" s="784"/>
      <c r="BK151" s="785"/>
      <c r="BL151" s="785"/>
      <c r="BM151" s="785"/>
      <c r="BN151" s="786"/>
    </row>
    <row r="152" spans="2:66" ht="20.25" customHeight="1" x14ac:dyDescent="0.45">
      <c r="B152" s="815"/>
      <c r="C152" s="913"/>
      <c r="D152" s="916"/>
      <c r="E152" s="876"/>
      <c r="F152" s="915"/>
      <c r="G152" s="816"/>
      <c r="H152" s="817"/>
      <c r="I152" s="207"/>
      <c r="J152" s="208">
        <f>G151</f>
        <v>0</v>
      </c>
      <c r="K152" s="207"/>
      <c r="L152" s="208">
        <f>M151</f>
        <v>0</v>
      </c>
      <c r="M152" s="818"/>
      <c r="N152" s="819"/>
      <c r="O152" s="820"/>
      <c r="P152" s="821"/>
      <c r="Q152" s="821"/>
      <c r="R152" s="817"/>
      <c r="S152" s="774"/>
      <c r="T152" s="775"/>
      <c r="U152" s="775"/>
      <c r="V152" s="775"/>
      <c r="W152" s="776"/>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812">
        <f>IF($BI$3="４週",SUM(AA152:BB152),IF($BI$3="暦月",SUM(AA152:BE152),""))</f>
        <v>0</v>
      </c>
      <c r="BG152" s="813"/>
      <c r="BH152" s="814">
        <f>IF($BI$3="４週",BF152/4,IF($BI$3="暦月",(BF152/($BI$8/7)),""))</f>
        <v>0</v>
      </c>
      <c r="BI152" s="813"/>
      <c r="BJ152" s="809"/>
      <c r="BK152" s="810"/>
      <c r="BL152" s="810"/>
      <c r="BM152" s="810"/>
      <c r="BN152" s="811"/>
    </row>
    <row r="153" spans="2:66" ht="20.25" customHeight="1" x14ac:dyDescent="0.45">
      <c r="B153" s="795">
        <f>B151+1</f>
        <v>69</v>
      </c>
      <c r="C153" s="912"/>
      <c r="D153" s="914"/>
      <c r="E153" s="876"/>
      <c r="F153" s="915"/>
      <c r="G153" s="797"/>
      <c r="H153" s="798"/>
      <c r="I153" s="163"/>
      <c r="J153" s="164"/>
      <c r="K153" s="163"/>
      <c r="L153" s="164"/>
      <c r="M153" s="801"/>
      <c r="N153" s="802"/>
      <c r="O153" s="805"/>
      <c r="P153" s="806"/>
      <c r="Q153" s="806"/>
      <c r="R153" s="798"/>
      <c r="S153" s="774"/>
      <c r="T153" s="775"/>
      <c r="U153" s="775"/>
      <c r="V153" s="775"/>
      <c r="W153" s="776"/>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780"/>
      <c r="BG153" s="781"/>
      <c r="BH153" s="782"/>
      <c r="BI153" s="783"/>
      <c r="BJ153" s="784"/>
      <c r="BK153" s="785"/>
      <c r="BL153" s="785"/>
      <c r="BM153" s="785"/>
      <c r="BN153" s="786"/>
    </row>
    <row r="154" spans="2:66" ht="20.25" customHeight="1" x14ac:dyDescent="0.45">
      <c r="B154" s="815"/>
      <c r="C154" s="913"/>
      <c r="D154" s="916"/>
      <c r="E154" s="876"/>
      <c r="F154" s="915"/>
      <c r="G154" s="816"/>
      <c r="H154" s="817"/>
      <c r="I154" s="207"/>
      <c r="J154" s="208">
        <f>G153</f>
        <v>0</v>
      </c>
      <c r="K154" s="207"/>
      <c r="L154" s="208">
        <f>M153</f>
        <v>0</v>
      </c>
      <c r="M154" s="818"/>
      <c r="N154" s="819"/>
      <c r="O154" s="820"/>
      <c r="P154" s="821"/>
      <c r="Q154" s="821"/>
      <c r="R154" s="817"/>
      <c r="S154" s="774"/>
      <c r="T154" s="775"/>
      <c r="U154" s="775"/>
      <c r="V154" s="775"/>
      <c r="W154" s="776"/>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812">
        <f>IF($BI$3="４週",SUM(AA154:BB154),IF($BI$3="暦月",SUM(AA154:BE154),""))</f>
        <v>0</v>
      </c>
      <c r="BG154" s="813"/>
      <c r="BH154" s="814">
        <f>IF($BI$3="４週",BF154/4,IF($BI$3="暦月",(BF154/($BI$8/7)),""))</f>
        <v>0</v>
      </c>
      <c r="BI154" s="813"/>
      <c r="BJ154" s="809"/>
      <c r="BK154" s="810"/>
      <c r="BL154" s="810"/>
      <c r="BM154" s="810"/>
      <c r="BN154" s="811"/>
    </row>
    <row r="155" spans="2:66" ht="20.25" customHeight="1" x14ac:dyDescent="0.45">
      <c r="B155" s="795">
        <f>B153+1</f>
        <v>70</v>
      </c>
      <c r="C155" s="912"/>
      <c r="D155" s="914"/>
      <c r="E155" s="876"/>
      <c r="F155" s="915"/>
      <c r="G155" s="797"/>
      <c r="H155" s="798"/>
      <c r="I155" s="163"/>
      <c r="J155" s="164"/>
      <c r="K155" s="163"/>
      <c r="L155" s="164"/>
      <c r="M155" s="801"/>
      <c r="N155" s="802"/>
      <c r="O155" s="805"/>
      <c r="P155" s="806"/>
      <c r="Q155" s="806"/>
      <c r="R155" s="798"/>
      <c r="S155" s="774"/>
      <c r="T155" s="775"/>
      <c r="U155" s="775"/>
      <c r="V155" s="775"/>
      <c r="W155" s="776"/>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780"/>
      <c r="BG155" s="781"/>
      <c r="BH155" s="782"/>
      <c r="BI155" s="783"/>
      <c r="BJ155" s="784"/>
      <c r="BK155" s="785"/>
      <c r="BL155" s="785"/>
      <c r="BM155" s="785"/>
      <c r="BN155" s="786"/>
    </row>
    <row r="156" spans="2:66" ht="20.25" customHeight="1" x14ac:dyDescent="0.45">
      <c r="B156" s="815"/>
      <c r="C156" s="913"/>
      <c r="D156" s="916"/>
      <c r="E156" s="876"/>
      <c r="F156" s="915"/>
      <c r="G156" s="816"/>
      <c r="H156" s="817"/>
      <c r="I156" s="207"/>
      <c r="J156" s="208">
        <f>G155</f>
        <v>0</v>
      </c>
      <c r="K156" s="207"/>
      <c r="L156" s="208">
        <f>M155</f>
        <v>0</v>
      </c>
      <c r="M156" s="818"/>
      <c r="N156" s="819"/>
      <c r="O156" s="820"/>
      <c r="P156" s="821"/>
      <c r="Q156" s="821"/>
      <c r="R156" s="817"/>
      <c r="S156" s="774"/>
      <c r="T156" s="775"/>
      <c r="U156" s="775"/>
      <c r="V156" s="775"/>
      <c r="W156" s="776"/>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812">
        <f>IF($BI$3="４週",SUM(AA156:BB156),IF($BI$3="暦月",SUM(AA156:BE156),""))</f>
        <v>0</v>
      </c>
      <c r="BG156" s="813"/>
      <c r="BH156" s="814">
        <f>IF($BI$3="４週",BF156/4,IF($BI$3="暦月",(BF156/($BI$8/7)),""))</f>
        <v>0</v>
      </c>
      <c r="BI156" s="813"/>
      <c r="BJ156" s="809"/>
      <c r="BK156" s="810"/>
      <c r="BL156" s="810"/>
      <c r="BM156" s="810"/>
      <c r="BN156" s="811"/>
    </row>
    <row r="157" spans="2:66" ht="20.25" customHeight="1" x14ac:dyDescent="0.45">
      <c r="B157" s="795">
        <f>B155+1</f>
        <v>71</v>
      </c>
      <c r="C157" s="912"/>
      <c r="D157" s="914"/>
      <c r="E157" s="876"/>
      <c r="F157" s="915"/>
      <c r="G157" s="797"/>
      <c r="H157" s="798"/>
      <c r="I157" s="163"/>
      <c r="J157" s="164"/>
      <c r="K157" s="163"/>
      <c r="L157" s="164"/>
      <c r="M157" s="801"/>
      <c r="N157" s="802"/>
      <c r="O157" s="805"/>
      <c r="P157" s="806"/>
      <c r="Q157" s="806"/>
      <c r="R157" s="798"/>
      <c r="S157" s="774"/>
      <c r="T157" s="775"/>
      <c r="U157" s="775"/>
      <c r="V157" s="775"/>
      <c r="W157" s="776"/>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780"/>
      <c r="BG157" s="781"/>
      <c r="BH157" s="782"/>
      <c r="BI157" s="783"/>
      <c r="BJ157" s="784"/>
      <c r="BK157" s="785"/>
      <c r="BL157" s="785"/>
      <c r="BM157" s="785"/>
      <c r="BN157" s="786"/>
    </row>
    <row r="158" spans="2:66" ht="20.25" customHeight="1" x14ac:dyDescent="0.45">
      <c r="B158" s="815"/>
      <c r="C158" s="913"/>
      <c r="D158" s="916"/>
      <c r="E158" s="876"/>
      <c r="F158" s="915"/>
      <c r="G158" s="816"/>
      <c r="H158" s="817"/>
      <c r="I158" s="207"/>
      <c r="J158" s="208">
        <f>G157</f>
        <v>0</v>
      </c>
      <c r="K158" s="207"/>
      <c r="L158" s="208">
        <f>M157</f>
        <v>0</v>
      </c>
      <c r="M158" s="818"/>
      <c r="N158" s="819"/>
      <c r="O158" s="820"/>
      <c r="P158" s="821"/>
      <c r="Q158" s="821"/>
      <c r="R158" s="817"/>
      <c r="S158" s="774"/>
      <c r="T158" s="775"/>
      <c r="U158" s="775"/>
      <c r="V158" s="775"/>
      <c r="W158" s="776"/>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812">
        <f>IF($BI$3="４週",SUM(AA158:BB158),IF($BI$3="暦月",SUM(AA158:BE158),""))</f>
        <v>0</v>
      </c>
      <c r="BG158" s="813"/>
      <c r="BH158" s="814">
        <f>IF($BI$3="４週",BF158/4,IF($BI$3="暦月",(BF158/($BI$8/7)),""))</f>
        <v>0</v>
      </c>
      <c r="BI158" s="813"/>
      <c r="BJ158" s="809"/>
      <c r="BK158" s="810"/>
      <c r="BL158" s="810"/>
      <c r="BM158" s="810"/>
      <c r="BN158" s="811"/>
    </row>
    <row r="159" spans="2:66" ht="20.25" customHeight="1" x14ac:dyDescent="0.45">
      <c r="B159" s="795">
        <f>B157+1</f>
        <v>72</v>
      </c>
      <c r="C159" s="912"/>
      <c r="D159" s="914"/>
      <c r="E159" s="876"/>
      <c r="F159" s="915"/>
      <c r="G159" s="797"/>
      <c r="H159" s="798"/>
      <c r="I159" s="163"/>
      <c r="J159" s="164"/>
      <c r="K159" s="163"/>
      <c r="L159" s="164"/>
      <c r="M159" s="801"/>
      <c r="N159" s="802"/>
      <c r="O159" s="805"/>
      <c r="P159" s="806"/>
      <c r="Q159" s="806"/>
      <c r="R159" s="798"/>
      <c r="S159" s="774"/>
      <c r="T159" s="775"/>
      <c r="U159" s="775"/>
      <c r="V159" s="775"/>
      <c r="W159" s="776"/>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780"/>
      <c r="BG159" s="781"/>
      <c r="BH159" s="782"/>
      <c r="BI159" s="783"/>
      <c r="BJ159" s="784"/>
      <c r="BK159" s="785"/>
      <c r="BL159" s="785"/>
      <c r="BM159" s="785"/>
      <c r="BN159" s="786"/>
    </row>
    <row r="160" spans="2:66" ht="20.25" customHeight="1" x14ac:dyDescent="0.45">
      <c r="B160" s="815"/>
      <c r="C160" s="913"/>
      <c r="D160" s="916"/>
      <c r="E160" s="876"/>
      <c r="F160" s="915"/>
      <c r="G160" s="816"/>
      <c r="H160" s="817"/>
      <c r="I160" s="207"/>
      <c r="J160" s="208">
        <f>G159</f>
        <v>0</v>
      </c>
      <c r="K160" s="207"/>
      <c r="L160" s="208">
        <f>M159</f>
        <v>0</v>
      </c>
      <c r="M160" s="818"/>
      <c r="N160" s="819"/>
      <c r="O160" s="820"/>
      <c r="P160" s="821"/>
      <c r="Q160" s="821"/>
      <c r="R160" s="817"/>
      <c r="S160" s="774"/>
      <c r="T160" s="775"/>
      <c r="U160" s="775"/>
      <c r="V160" s="775"/>
      <c r="W160" s="776"/>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812">
        <f>IF($BI$3="４週",SUM(AA160:BB160),IF($BI$3="暦月",SUM(AA160:BE160),""))</f>
        <v>0</v>
      </c>
      <c r="BG160" s="813"/>
      <c r="BH160" s="814">
        <f>IF($BI$3="４週",BF160/4,IF($BI$3="暦月",(BF160/($BI$8/7)),""))</f>
        <v>0</v>
      </c>
      <c r="BI160" s="813"/>
      <c r="BJ160" s="809"/>
      <c r="BK160" s="810"/>
      <c r="BL160" s="810"/>
      <c r="BM160" s="810"/>
      <c r="BN160" s="811"/>
    </row>
    <row r="161" spans="2:66" ht="20.25" customHeight="1" x14ac:dyDescent="0.45">
      <c r="B161" s="795">
        <f>B159+1</f>
        <v>73</v>
      </c>
      <c r="C161" s="912"/>
      <c r="D161" s="914"/>
      <c r="E161" s="876"/>
      <c r="F161" s="915"/>
      <c r="G161" s="797"/>
      <c r="H161" s="798"/>
      <c r="I161" s="163"/>
      <c r="J161" s="164"/>
      <c r="K161" s="163"/>
      <c r="L161" s="164"/>
      <c r="M161" s="801"/>
      <c r="N161" s="802"/>
      <c r="O161" s="805"/>
      <c r="P161" s="806"/>
      <c r="Q161" s="806"/>
      <c r="R161" s="798"/>
      <c r="S161" s="774"/>
      <c r="T161" s="775"/>
      <c r="U161" s="775"/>
      <c r="V161" s="775"/>
      <c r="W161" s="776"/>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780"/>
      <c r="BG161" s="781"/>
      <c r="BH161" s="782"/>
      <c r="BI161" s="783"/>
      <c r="BJ161" s="784"/>
      <c r="BK161" s="785"/>
      <c r="BL161" s="785"/>
      <c r="BM161" s="785"/>
      <c r="BN161" s="786"/>
    </row>
    <row r="162" spans="2:66" ht="20.25" customHeight="1" x14ac:dyDescent="0.45">
      <c r="B162" s="815"/>
      <c r="C162" s="913"/>
      <c r="D162" s="916"/>
      <c r="E162" s="876"/>
      <c r="F162" s="915"/>
      <c r="G162" s="816"/>
      <c r="H162" s="817"/>
      <c r="I162" s="207"/>
      <c r="J162" s="208">
        <f>G161</f>
        <v>0</v>
      </c>
      <c r="K162" s="207"/>
      <c r="L162" s="208">
        <f>M161</f>
        <v>0</v>
      </c>
      <c r="M162" s="818"/>
      <c r="N162" s="819"/>
      <c r="O162" s="820"/>
      <c r="P162" s="821"/>
      <c r="Q162" s="821"/>
      <c r="R162" s="817"/>
      <c r="S162" s="774"/>
      <c r="T162" s="775"/>
      <c r="U162" s="775"/>
      <c r="V162" s="775"/>
      <c r="W162" s="776"/>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812">
        <f>IF($BI$3="４週",SUM(AA162:BB162),IF($BI$3="暦月",SUM(AA162:BE162),""))</f>
        <v>0</v>
      </c>
      <c r="BG162" s="813"/>
      <c r="BH162" s="814">
        <f>IF($BI$3="４週",BF162/4,IF($BI$3="暦月",(BF162/($BI$8/7)),""))</f>
        <v>0</v>
      </c>
      <c r="BI162" s="813"/>
      <c r="BJ162" s="809"/>
      <c r="BK162" s="810"/>
      <c r="BL162" s="810"/>
      <c r="BM162" s="810"/>
      <c r="BN162" s="811"/>
    </row>
    <row r="163" spans="2:66" ht="20.25" customHeight="1" x14ac:dyDescent="0.45">
      <c r="B163" s="795">
        <f>B161+1</f>
        <v>74</v>
      </c>
      <c r="C163" s="912"/>
      <c r="D163" s="914"/>
      <c r="E163" s="876"/>
      <c r="F163" s="915"/>
      <c r="G163" s="797"/>
      <c r="H163" s="798"/>
      <c r="I163" s="163"/>
      <c r="J163" s="164"/>
      <c r="K163" s="163"/>
      <c r="L163" s="164"/>
      <c r="M163" s="801"/>
      <c r="N163" s="802"/>
      <c r="O163" s="805"/>
      <c r="P163" s="806"/>
      <c r="Q163" s="806"/>
      <c r="R163" s="798"/>
      <c r="S163" s="774"/>
      <c r="T163" s="775"/>
      <c r="U163" s="775"/>
      <c r="V163" s="775"/>
      <c r="W163" s="776"/>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780"/>
      <c r="BG163" s="781"/>
      <c r="BH163" s="782"/>
      <c r="BI163" s="783"/>
      <c r="BJ163" s="784"/>
      <c r="BK163" s="785"/>
      <c r="BL163" s="785"/>
      <c r="BM163" s="785"/>
      <c r="BN163" s="786"/>
    </row>
    <row r="164" spans="2:66" ht="20.25" customHeight="1" x14ac:dyDescent="0.45">
      <c r="B164" s="815"/>
      <c r="C164" s="913"/>
      <c r="D164" s="916"/>
      <c r="E164" s="876"/>
      <c r="F164" s="915"/>
      <c r="G164" s="816"/>
      <c r="H164" s="817"/>
      <c r="I164" s="207"/>
      <c r="J164" s="208">
        <f>G163</f>
        <v>0</v>
      </c>
      <c r="K164" s="207"/>
      <c r="L164" s="208">
        <f>M163</f>
        <v>0</v>
      </c>
      <c r="M164" s="818"/>
      <c r="N164" s="819"/>
      <c r="O164" s="820"/>
      <c r="P164" s="821"/>
      <c r="Q164" s="821"/>
      <c r="R164" s="817"/>
      <c r="S164" s="774"/>
      <c r="T164" s="775"/>
      <c r="U164" s="775"/>
      <c r="V164" s="775"/>
      <c r="W164" s="776"/>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812">
        <f>IF($BI$3="４週",SUM(AA164:BB164),IF($BI$3="暦月",SUM(AA164:BE164),""))</f>
        <v>0</v>
      </c>
      <c r="BG164" s="813"/>
      <c r="BH164" s="814">
        <f>IF($BI$3="４週",BF164/4,IF($BI$3="暦月",(BF164/($BI$8/7)),""))</f>
        <v>0</v>
      </c>
      <c r="BI164" s="813"/>
      <c r="BJ164" s="809"/>
      <c r="BK164" s="810"/>
      <c r="BL164" s="810"/>
      <c r="BM164" s="810"/>
      <c r="BN164" s="811"/>
    </row>
    <row r="165" spans="2:66" ht="20.25" customHeight="1" x14ac:dyDescent="0.45">
      <c r="B165" s="795">
        <f>B163+1</f>
        <v>75</v>
      </c>
      <c r="C165" s="912"/>
      <c r="D165" s="914"/>
      <c r="E165" s="876"/>
      <c r="F165" s="915"/>
      <c r="G165" s="797"/>
      <c r="H165" s="798"/>
      <c r="I165" s="163"/>
      <c r="J165" s="164"/>
      <c r="K165" s="163"/>
      <c r="L165" s="164"/>
      <c r="M165" s="801"/>
      <c r="N165" s="802"/>
      <c r="O165" s="805"/>
      <c r="P165" s="806"/>
      <c r="Q165" s="806"/>
      <c r="R165" s="798"/>
      <c r="S165" s="774"/>
      <c r="T165" s="775"/>
      <c r="U165" s="775"/>
      <c r="V165" s="775"/>
      <c r="W165" s="776"/>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780"/>
      <c r="BG165" s="781"/>
      <c r="BH165" s="782"/>
      <c r="BI165" s="783"/>
      <c r="BJ165" s="784"/>
      <c r="BK165" s="785"/>
      <c r="BL165" s="785"/>
      <c r="BM165" s="785"/>
      <c r="BN165" s="786"/>
    </row>
    <row r="166" spans="2:66" ht="20.25" customHeight="1" x14ac:dyDescent="0.45">
      <c r="B166" s="815"/>
      <c r="C166" s="913"/>
      <c r="D166" s="916"/>
      <c r="E166" s="876"/>
      <c r="F166" s="915"/>
      <c r="G166" s="816"/>
      <c r="H166" s="817"/>
      <c r="I166" s="207"/>
      <c r="J166" s="208">
        <f>G165</f>
        <v>0</v>
      </c>
      <c r="K166" s="207"/>
      <c r="L166" s="208">
        <f>M165</f>
        <v>0</v>
      </c>
      <c r="M166" s="818"/>
      <c r="N166" s="819"/>
      <c r="O166" s="820"/>
      <c r="P166" s="821"/>
      <c r="Q166" s="821"/>
      <c r="R166" s="817"/>
      <c r="S166" s="774"/>
      <c r="T166" s="775"/>
      <c r="U166" s="775"/>
      <c r="V166" s="775"/>
      <c r="W166" s="776"/>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812">
        <f>IF($BI$3="４週",SUM(AA166:BB166),IF($BI$3="暦月",SUM(AA166:BE166),""))</f>
        <v>0</v>
      </c>
      <c r="BG166" s="813"/>
      <c r="BH166" s="814">
        <f>IF($BI$3="４週",BF166/4,IF($BI$3="暦月",(BF166/($BI$8/7)),""))</f>
        <v>0</v>
      </c>
      <c r="BI166" s="813"/>
      <c r="BJ166" s="809"/>
      <c r="BK166" s="810"/>
      <c r="BL166" s="810"/>
      <c r="BM166" s="810"/>
      <c r="BN166" s="811"/>
    </row>
    <row r="167" spans="2:66" ht="20.25" customHeight="1" x14ac:dyDescent="0.45">
      <c r="B167" s="795">
        <f>B165+1</f>
        <v>76</v>
      </c>
      <c r="C167" s="912"/>
      <c r="D167" s="914"/>
      <c r="E167" s="876"/>
      <c r="F167" s="915"/>
      <c r="G167" s="797"/>
      <c r="H167" s="798"/>
      <c r="I167" s="163"/>
      <c r="J167" s="164"/>
      <c r="K167" s="163"/>
      <c r="L167" s="164"/>
      <c r="M167" s="801"/>
      <c r="N167" s="802"/>
      <c r="O167" s="805"/>
      <c r="P167" s="806"/>
      <c r="Q167" s="806"/>
      <c r="R167" s="798"/>
      <c r="S167" s="774"/>
      <c r="T167" s="775"/>
      <c r="U167" s="775"/>
      <c r="V167" s="775"/>
      <c r="W167" s="776"/>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780"/>
      <c r="BG167" s="781"/>
      <c r="BH167" s="782"/>
      <c r="BI167" s="783"/>
      <c r="BJ167" s="784"/>
      <c r="BK167" s="785"/>
      <c r="BL167" s="785"/>
      <c r="BM167" s="785"/>
      <c r="BN167" s="786"/>
    </row>
    <row r="168" spans="2:66" ht="20.25" customHeight="1" x14ac:dyDescent="0.45">
      <c r="B168" s="815"/>
      <c r="C168" s="913"/>
      <c r="D168" s="916"/>
      <c r="E168" s="876"/>
      <c r="F168" s="915"/>
      <c r="G168" s="816"/>
      <c r="H168" s="817"/>
      <c r="I168" s="207"/>
      <c r="J168" s="208">
        <f>G167</f>
        <v>0</v>
      </c>
      <c r="K168" s="207"/>
      <c r="L168" s="208">
        <f>M167</f>
        <v>0</v>
      </c>
      <c r="M168" s="818"/>
      <c r="N168" s="819"/>
      <c r="O168" s="820"/>
      <c r="P168" s="821"/>
      <c r="Q168" s="821"/>
      <c r="R168" s="817"/>
      <c r="S168" s="774"/>
      <c r="T168" s="775"/>
      <c r="U168" s="775"/>
      <c r="V168" s="775"/>
      <c r="W168" s="776"/>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812">
        <f>IF($BI$3="４週",SUM(AA168:BB168),IF($BI$3="暦月",SUM(AA168:BE168),""))</f>
        <v>0</v>
      </c>
      <c r="BG168" s="813"/>
      <c r="BH168" s="814">
        <f>IF($BI$3="４週",BF168/4,IF($BI$3="暦月",(BF168/($BI$8/7)),""))</f>
        <v>0</v>
      </c>
      <c r="BI168" s="813"/>
      <c r="BJ168" s="809"/>
      <c r="BK168" s="810"/>
      <c r="BL168" s="810"/>
      <c r="BM168" s="810"/>
      <c r="BN168" s="811"/>
    </row>
    <row r="169" spans="2:66" ht="20.25" customHeight="1" x14ac:dyDescent="0.45">
      <c r="B169" s="795">
        <f>B167+1</f>
        <v>77</v>
      </c>
      <c r="C169" s="912"/>
      <c r="D169" s="914"/>
      <c r="E169" s="876"/>
      <c r="F169" s="915"/>
      <c r="G169" s="797"/>
      <c r="H169" s="798"/>
      <c r="I169" s="163"/>
      <c r="J169" s="164"/>
      <c r="K169" s="163"/>
      <c r="L169" s="164"/>
      <c r="M169" s="801"/>
      <c r="N169" s="802"/>
      <c r="O169" s="805"/>
      <c r="P169" s="806"/>
      <c r="Q169" s="806"/>
      <c r="R169" s="798"/>
      <c r="S169" s="774"/>
      <c r="T169" s="775"/>
      <c r="U169" s="775"/>
      <c r="V169" s="775"/>
      <c r="W169" s="776"/>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780"/>
      <c r="BG169" s="781"/>
      <c r="BH169" s="782"/>
      <c r="BI169" s="783"/>
      <c r="BJ169" s="784"/>
      <c r="BK169" s="785"/>
      <c r="BL169" s="785"/>
      <c r="BM169" s="785"/>
      <c r="BN169" s="786"/>
    </row>
    <row r="170" spans="2:66" ht="20.25" customHeight="1" x14ac:dyDescent="0.45">
      <c r="B170" s="815"/>
      <c r="C170" s="913"/>
      <c r="D170" s="916"/>
      <c r="E170" s="876"/>
      <c r="F170" s="915"/>
      <c r="G170" s="816"/>
      <c r="H170" s="817"/>
      <c r="I170" s="207"/>
      <c r="J170" s="208">
        <f>G169</f>
        <v>0</v>
      </c>
      <c r="K170" s="207"/>
      <c r="L170" s="208">
        <f>M169</f>
        <v>0</v>
      </c>
      <c r="M170" s="818"/>
      <c r="N170" s="819"/>
      <c r="O170" s="820"/>
      <c r="P170" s="821"/>
      <c r="Q170" s="821"/>
      <c r="R170" s="817"/>
      <c r="S170" s="774"/>
      <c r="T170" s="775"/>
      <c r="U170" s="775"/>
      <c r="V170" s="775"/>
      <c r="W170" s="776"/>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812">
        <f>IF($BI$3="４週",SUM(AA170:BB170),IF($BI$3="暦月",SUM(AA170:BE170),""))</f>
        <v>0</v>
      </c>
      <c r="BG170" s="813"/>
      <c r="BH170" s="814">
        <f>IF($BI$3="４週",BF170/4,IF($BI$3="暦月",(BF170/($BI$8/7)),""))</f>
        <v>0</v>
      </c>
      <c r="BI170" s="813"/>
      <c r="BJ170" s="809"/>
      <c r="BK170" s="810"/>
      <c r="BL170" s="810"/>
      <c r="BM170" s="810"/>
      <c r="BN170" s="811"/>
    </row>
    <row r="171" spans="2:66" ht="20.25" customHeight="1" x14ac:dyDescent="0.45">
      <c r="B171" s="795">
        <f>B169+1</f>
        <v>78</v>
      </c>
      <c r="C171" s="912"/>
      <c r="D171" s="914"/>
      <c r="E171" s="876"/>
      <c r="F171" s="915"/>
      <c r="G171" s="797"/>
      <c r="H171" s="798"/>
      <c r="I171" s="163"/>
      <c r="J171" s="164"/>
      <c r="K171" s="163"/>
      <c r="L171" s="164"/>
      <c r="M171" s="801"/>
      <c r="N171" s="802"/>
      <c r="O171" s="805"/>
      <c r="P171" s="806"/>
      <c r="Q171" s="806"/>
      <c r="R171" s="798"/>
      <c r="S171" s="774"/>
      <c r="T171" s="775"/>
      <c r="U171" s="775"/>
      <c r="V171" s="775"/>
      <c r="W171" s="776"/>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780"/>
      <c r="BG171" s="781"/>
      <c r="BH171" s="782"/>
      <c r="BI171" s="783"/>
      <c r="BJ171" s="784"/>
      <c r="BK171" s="785"/>
      <c r="BL171" s="785"/>
      <c r="BM171" s="785"/>
      <c r="BN171" s="786"/>
    </row>
    <row r="172" spans="2:66" ht="20.25" customHeight="1" x14ac:dyDescent="0.45">
      <c r="B172" s="815"/>
      <c r="C172" s="913"/>
      <c r="D172" s="916"/>
      <c r="E172" s="876"/>
      <c r="F172" s="915"/>
      <c r="G172" s="816"/>
      <c r="H172" s="817"/>
      <c r="I172" s="207"/>
      <c r="J172" s="208">
        <f>G171</f>
        <v>0</v>
      </c>
      <c r="K172" s="207"/>
      <c r="L172" s="208">
        <f>M171</f>
        <v>0</v>
      </c>
      <c r="M172" s="818"/>
      <c r="N172" s="819"/>
      <c r="O172" s="820"/>
      <c r="P172" s="821"/>
      <c r="Q172" s="821"/>
      <c r="R172" s="817"/>
      <c r="S172" s="774"/>
      <c r="T172" s="775"/>
      <c r="U172" s="775"/>
      <c r="V172" s="775"/>
      <c r="W172" s="776"/>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812">
        <f>IF($BI$3="４週",SUM(AA172:BB172),IF($BI$3="暦月",SUM(AA172:BE172),""))</f>
        <v>0</v>
      </c>
      <c r="BG172" s="813"/>
      <c r="BH172" s="814">
        <f>IF($BI$3="４週",BF172/4,IF($BI$3="暦月",(BF172/($BI$8/7)),""))</f>
        <v>0</v>
      </c>
      <c r="BI172" s="813"/>
      <c r="BJ172" s="809"/>
      <c r="BK172" s="810"/>
      <c r="BL172" s="810"/>
      <c r="BM172" s="810"/>
      <c r="BN172" s="811"/>
    </row>
    <row r="173" spans="2:66" ht="20.25" customHeight="1" x14ac:dyDescent="0.45">
      <c r="B173" s="795">
        <f>B171+1</f>
        <v>79</v>
      </c>
      <c r="C173" s="912"/>
      <c r="D173" s="914"/>
      <c r="E173" s="876"/>
      <c r="F173" s="915"/>
      <c r="G173" s="797"/>
      <c r="H173" s="798"/>
      <c r="I173" s="163"/>
      <c r="J173" s="164"/>
      <c r="K173" s="163"/>
      <c r="L173" s="164"/>
      <c r="M173" s="801"/>
      <c r="N173" s="802"/>
      <c r="O173" s="805"/>
      <c r="P173" s="806"/>
      <c r="Q173" s="806"/>
      <c r="R173" s="798"/>
      <c r="S173" s="774"/>
      <c r="T173" s="775"/>
      <c r="U173" s="775"/>
      <c r="V173" s="775"/>
      <c r="W173" s="776"/>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780"/>
      <c r="BG173" s="781"/>
      <c r="BH173" s="782"/>
      <c r="BI173" s="783"/>
      <c r="BJ173" s="784"/>
      <c r="BK173" s="785"/>
      <c r="BL173" s="785"/>
      <c r="BM173" s="785"/>
      <c r="BN173" s="786"/>
    </row>
    <row r="174" spans="2:66" ht="20.25" customHeight="1" x14ac:dyDescent="0.45">
      <c r="B174" s="815"/>
      <c r="C174" s="913"/>
      <c r="D174" s="916"/>
      <c r="E174" s="876"/>
      <c r="F174" s="915"/>
      <c r="G174" s="816"/>
      <c r="H174" s="817"/>
      <c r="I174" s="207"/>
      <c r="J174" s="208">
        <f>G173</f>
        <v>0</v>
      </c>
      <c r="K174" s="207"/>
      <c r="L174" s="208">
        <f>M173</f>
        <v>0</v>
      </c>
      <c r="M174" s="818"/>
      <c r="N174" s="819"/>
      <c r="O174" s="820"/>
      <c r="P174" s="821"/>
      <c r="Q174" s="821"/>
      <c r="R174" s="817"/>
      <c r="S174" s="774"/>
      <c r="T174" s="775"/>
      <c r="U174" s="775"/>
      <c r="V174" s="775"/>
      <c r="W174" s="776"/>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812">
        <f>IF($BI$3="４週",SUM(AA174:BB174),IF($BI$3="暦月",SUM(AA174:BE174),""))</f>
        <v>0</v>
      </c>
      <c r="BG174" s="813"/>
      <c r="BH174" s="814">
        <f>IF($BI$3="４週",BF174/4,IF($BI$3="暦月",(BF174/($BI$8/7)),""))</f>
        <v>0</v>
      </c>
      <c r="BI174" s="813"/>
      <c r="BJ174" s="809"/>
      <c r="BK174" s="810"/>
      <c r="BL174" s="810"/>
      <c r="BM174" s="810"/>
      <c r="BN174" s="811"/>
    </row>
    <row r="175" spans="2:66" ht="20.25" customHeight="1" x14ac:dyDescent="0.45">
      <c r="B175" s="795">
        <f>B173+1</f>
        <v>80</v>
      </c>
      <c r="C175" s="912"/>
      <c r="D175" s="914"/>
      <c r="E175" s="876"/>
      <c r="F175" s="915"/>
      <c r="G175" s="797"/>
      <c r="H175" s="798"/>
      <c r="I175" s="163"/>
      <c r="J175" s="164"/>
      <c r="K175" s="163"/>
      <c r="L175" s="164"/>
      <c r="M175" s="801"/>
      <c r="N175" s="802"/>
      <c r="O175" s="805"/>
      <c r="P175" s="806"/>
      <c r="Q175" s="806"/>
      <c r="R175" s="798"/>
      <c r="S175" s="774"/>
      <c r="T175" s="775"/>
      <c r="U175" s="775"/>
      <c r="V175" s="775"/>
      <c r="W175" s="776"/>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780"/>
      <c r="BG175" s="781"/>
      <c r="BH175" s="782"/>
      <c r="BI175" s="783"/>
      <c r="BJ175" s="784"/>
      <c r="BK175" s="785"/>
      <c r="BL175" s="785"/>
      <c r="BM175" s="785"/>
      <c r="BN175" s="786"/>
    </row>
    <row r="176" spans="2:66" ht="20.25" customHeight="1" x14ac:dyDescent="0.45">
      <c r="B176" s="815"/>
      <c r="C176" s="913"/>
      <c r="D176" s="916"/>
      <c r="E176" s="876"/>
      <c r="F176" s="915"/>
      <c r="G176" s="816"/>
      <c r="H176" s="817"/>
      <c r="I176" s="207"/>
      <c r="J176" s="208">
        <f>G175</f>
        <v>0</v>
      </c>
      <c r="K176" s="207"/>
      <c r="L176" s="208">
        <f>M175</f>
        <v>0</v>
      </c>
      <c r="M176" s="818"/>
      <c r="N176" s="819"/>
      <c r="O176" s="820"/>
      <c r="P176" s="821"/>
      <c r="Q176" s="821"/>
      <c r="R176" s="817"/>
      <c r="S176" s="774"/>
      <c r="T176" s="775"/>
      <c r="U176" s="775"/>
      <c r="V176" s="775"/>
      <c r="W176" s="776"/>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812">
        <f>IF($BI$3="４週",SUM(AA176:BB176),IF($BI$3="暦月",SUM(AA176:BE176),""))</f>
        <v>0</v>
      </c>
      <c r="BG176" s="813"/>
      <c r="BH176" s="814">
        <f>IF($BI$3="４週",BF176/4,IF($BI$3="暦月",(BF176/($BI$8/7)),""))</f>
        <v>0</v>
      </c>
      <c r="BI176" s="813"/>
      <c r="BJ176" s="809"/>
      <c r="BK176" s="810"/>
      <c r="BL176" s="810"/>
      <c r="BM176" s="810"/>
      <c r="BN176" s="811"/>
    </row>
    <row r="177" spans="2:66" ht="20.25" customHeight="1" x14ac:dyDescent="0.45">
      <c r="B177" s="795">
        <f>B175+1</f>
        <v>81</v>
      </c>
      <c r="C177" s="912"/>
      <c r="D177" s="914"/>
      <c r="E177" s="876"/>
      <c r="F177" s="915"/>
      <c r="G177" s="797"/>
      <c r="H177" s="798"/>
      <c r="I177" s="163"/>
      <c r="J177" s="164"/>
      <c r="K177" s="163"/>
      <c r="L177" s="164"/>
      <c r="M177" s="801"/>
      <c r="N177" s="802"/>
      <c r="O177" s="805"/>
      <c r="P177" s="806"/>
      <c r="Q177" s="806"/>
      <c r="R177" s="798"/>
      <c r="S177" s="774"/>
      <c r="T177" s="775"/>
      <c r="U177" s="775"/>
      <c r="V177" s="775"/>
      <c r="W177" s="776"/>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780"/>
      <c r="BG177" s="781"/>
      <c r="BH177" s="782"/>
      <c r="BI177" s="783"/>
      <c r="BJ177" s="784"/>
      <c r="BK177" s="785"/>
      <c r="BL177" s="785"/>
      <c r="BM177" s="785"/>
      <c r="BN177" s="786"/>
    </row>
    <row r="178" spans="2:66" ht="20.25" customHeight="1" x14ac:dyDescent="0.45">
      <c r="B178" s="815"/>
      <c r="C178" s="913"/>
      <c r="D178" s="916"/>
      <c r="E178" s="876"/>
      <c r="F178" s="915"/>
      <c r="G178" s="816"/>
      <c r="H178" s="817"/>
      <c r="I178" s="207"/>
      <c r="J178" s="208">
        <f>G177</f>
        <v>0</v>
      </c>
      <c r="K178" s="207"/>
      <c r="L178" s="208">
        <f>M177</f>
        <v>0</v>
      </c>
      <c r="M178" s="818"/>
      <c r="N178" s="819"/>
      <c r="O178" s="820"/>
      <c r="P178" s="821"/>
      <c r="Q178" s="821"/>
      <c r="R178" s="817"/>
      <c r="S178" s="774"/>
      <c r="T178" s="775"/>
      <c r="U178" s="775"/>
      <c r="V178" s="775"/>
      <c r="W178" s="776"/>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812">
        <f>IF($BI$3="４週",SUM(AA178:BB178),IF($BI$3="暦月",SUM(AA178:BE178),""))</f>
        <v>0</v>
      </c>
      <c r="BG178" s="813"/>
      <c r="BH178" s="814">
        <f>IF($BI$3="４週",BF178/4,IF($BI$3="暦月",(BF178/($BI$8/7)),""))</f>
        <v>0</v>
      </c>
      <c r="BI178" s="813"/>
      <c r="BJ178" s="809"/>
      <c r="BK178" s="810"/>
      <c r="BL178" s="810"/>
      <c r="BM178" s="810"/>
      <c r="BN178" s="811"/>
    </row>
    <row r="179" spans="2:66" ht="20.25" customHeight="1" x14ac:dyDescent="0.45">
      <c r="B179" s="795">
        <f>B177+1</f>
        <v>82</v>
      </c>
      <c r="C179" s="912"/>
      <c r="D179" s="914"/>
      <c r="E179" s="876"/>
      <c r="F179" s="915"/>
      <c r="G179" s="797"/>
      <c r="H179" s="798"/>
      <c r="I179" s="163"/>
      <c r="J179" s="164"/>
      <c r="K179" s="163"/>
      <c r="L179" s="164"/>
      <c r="M179" s="801"/>
      <c r="N179" s="802"/>
      <c r="O179" s="805"/>
      <c r="P179" s="806"/>
      <c r="Q179" s="806"/>
      <c r="R179" s="798"/>
      <c r="S179" s="774"/>
      <c r="T179" s="775"/>
      <c r="U179" s="775"/>
      <c r="V179" s="775"/>
      <c r="W179" s="776"/>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780"/>
      <c r="BG179" s="781"/>
      <c r="BH179" s="782"/>
      <c r="BI179" s="783"/>
      <c r="BJ179" s="784"/>
      <c r="BK179" s="785"/>
      <c r="BL179" s="785"/>
      <c r="BM179" s="785"/>
      <c r="BN179" s="786"/>
    </row>
    <row r="180" spans="2:66" ht="20.25" customHeight="1" x14ac:dyDescent="0.45">
      <c r="B180" s="815"/>
      <c r="C180" s="913"/>
      <c r="D180" s="916"/>
      <c r="E180" s="876"/>
      <c r="F180" s="915"/>
      <c r="G180" s="816"/>
      <c r="H180" s="817"/>
      <c r="I180" s="207"/>
      <c r="J180" s="208">
        <f>G179</f>
        <v>0</v>
      </c>
      <c r="K180" s="207"/>
      <c r="L180" s="208">
        <f>M179</f>
        <v>0</v>
      </c>
      <c r="M180" s="818"/>
      <c r="N180" s="819"/>
      <c r="O180" s="820"/>
      <c r="P180" s="821"/>
      <c r="Q180" s="821"/>
      <c r="R180" s="817"/>
      <c r="S180" s="774"/>
      <c r="T180" s="775"/>
      <c r="U180" s="775"/>
      <c r="V180" s="775"/>
      <c r="W180" s="776"/>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812">
        <f>IF($BI$3="４週",SUM(AA180:BB180),IF($BI$3="暦月",SUM(AA180:BE180),""))</f>
        <v>0</v>
      </c>
      <c r="BG180" s="813"/>
      <c r="BH180" s="814">
        <f>IF($BI$3="４週",BF180/4,IF($BI$3="暦月",(BF180/($BI$8/7)),""))</f>
        <v>0</v>
      </c>
      <c r="BI180" s="813"/>
      <c r="BJ180" s="809"/>
      <c r="BK180" s="810"/>
      <c r="BL180" s="810"/>
      <c r="BM180" s="810"/>
      <c r="BN180" s="811"/>
    </row>
    <row r="181" spans="2:66" ht="20.25" customHeight="1" x14ac:dyDescent="0.45">
      <c r="B181" s="795">
        <f>B179+1</f>
        <v>83</v>
      </c>
      <c r="C181" s="912"/>
      <c r="D181" s="914"/>
      <c r="E181" s="876"/>
      <c r="F181" s="915"/>
      <c r="G181" s="797"/>
      <c r="H181" s="798"/>
      <c r="I181" s="163"/>
      <c r="J181" s="164"/>
      <c r="K181" s="163"/>
      <c r="L181" s="164"/>
      <c r="M181" s="801"/>
      <c r="N181" s="802"/>
      <c r="O181" s="805"/>
      <c r="P181" s="806"/>
      <c r="Q181" s="806"/>
      <c r="R181" s="798"/>
      <c r="S181" s="774"/>
      <c r="T181" s="775"/>
      <c r="U181" s="775"/>
      <c r="V181" s="775"/>
      <c r="W181" s="776"/>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780"/>
      <c r="BG181" s="781"/>
      <c r="BH181" s="782"/>
      <c r="BI181" s="783"/>
      <c r="BJ181" s="784"/>
      <c r="BK181" s="785"/>
      <c r="BL181" s="785"/>
      <c r="BM181" s="785"/>
      <c r="BN181" s="786"/>
    </row>
    <row r="182" spans="2:66" ht="20.25" customHeight="1" x14ac:dyDescent="0.45">
      <c r="B182" s="815"/>
      <c r="C182" s="913"/>
      <c r="D182" s="916"/>
      <c r="E182" s="876"/>
      <c r="F182" s="915"/>
      <c r="G182" s="816"/>
      <c r="H182" s="817"/>
      <c r="I182" s="207"/>
      <c r="J182" s="208">
        <f>G181</f>
        <v>0</v>
      </c>
      <c r="K182" s="207"/>
      <c r="L182" s="208">
        <f>M181</f>
        <v>0</v>
      </c>
      <c r="M182" s="818"/>
      <c r="N182" s="819"/>
      <c r="O182" s="820"/>
      <c r="P182" s="821"/>
      <c r="Q182" s="821"/>
      <c r="R182" s="817"/>
      <c r="S182" s="774"/>
      <c r="T182" s="775"/>
      <c r="U182" s="775"/>
      <c r="V182" s="775"/>
      <c r="W182" s="776"/>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812">
        <f>IF($BI$3="４週",SUM(AA182:BB182),IF($BI$3="暦月",SUM(AA182:BE182),""))</f>
        <v>0</v>
      </c>
      <c r="BG182" s="813"/>
      <c r="BH182" s="814">
        <f>IF($BI$3="４週",BF182/4,IF($BI$3="暦月",(BF182/($BI$8/7)),""))</f>
        <v>0</v>
      </c>
      <c r="BI182" s="813"/>
      <c r="BJ182" s="809"/>
      <c r="BK182" s="810"/>
      <c r="BL182" s="810"/>
      <c r="BM182" s="810"/>
      <c r="BN182" s="811"/>
    </row>
    <row r="183" spans="2:66" ht="20.25" customHeight="1" x14ac:dyDescent="0.45">
      <c r="B183" s="795">
        <f>B181+1</f>
        <v>84</v>
      </c>
      <c r="C183" s="912"/>
      <c r="D183" s="914"/>
      <c r="E183" s="876"/>
      <c r="F183" s="915"/>
      <c r="G183" s="797"/>
      <c r="H183" s="798"/>
      <c r="I183" s="163"/>
      <c r="J183" s="164"/>
      <c r="K183" s="163"/>
      <c r="L183" s="164"/>
      <c r="M183" s="801"/>
      <c r="N183" s="802"/>
      <c r="O183" s="805"/>
      <c r="P183" s="806"/>
      <c r="Q183" s="806"/>
      <c r="R183" s="798"/>
      <c r="S183" s="774"/>
      <c r="T183" s="775"/>
      <c r="U183" s="775"/>
      <c r="V183" s="775"/>
      <c r="W183" s="776"/>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780"/>
      <c r="BG183" s="781"/>
      <c r="BH183" s="782"/>
      <c r="BI183" s="783"/>
      <c r="BJ183" s="784"/>
      <c r="BK183" s="785"/>
      <c r="BL183" s="785"/>
      <c r="BM183" s="785"/>
      <c r="BN183" s="786"/>
    </row>
    <row r="184" spans="2:66" ht="20.25" customHeight="1" x14ac:dyDescent="0.45">
      <c r="B184" s="815"/>
      <c r="C184" s="913"/>
      <c r="D184" s="916"/>
      <c r="E184" s="876"/>
      <c r="F184" s="915"/>
      <c r="G184" s="816"/>
      <c r="H184" s="817"/>
      <c r="I184" s="207"/>
      <c r="J184" s="208">
        <f>G183</f>
        <v>0</v>
      </c>
      <c r="K184" s="207"/>
      <c r="L184" s="208">
        <f>M183</f>
        <v>0</v>
      </c>
      <c r="M184" s="818"/>
      <c r="N184" s="819"/>
      <c r="O184" s="820"/>
      <c r="P184" s="821"/>
      <c r="Q184" s="821"/>
      <c r="R184" s="817"/>
      <c r="S184" s="774"/>
      <c r="T184" s="775"/>
      <c r="U184" s="775"/>
      <c r="V184" s="775"/>
      <c r="W184" s="776"/>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812">
        <f>IF($BI$3="４週",SUM(AA184:BB184),IF($BI$3="暦月",SUM(AA184:BE184),""))</f>
        <v>0</v>
      </c>
      <c r="BG184" s="813"/>
      <c r="BH184" s="814">
        <f>IF($BI$3="４週",BF184/4,IF($BI$3="暦月",(BF184/($BI$8/7)),""))</f>
        <v>0</v>
      </c>
      <c r="BI184" s="813"/>
      <c r="BJ184" s="809"/>
      <c r="BK184" s="810"/>
      <c r="BL184" s="810"/>
      <c r="BM184" s="810"/>
      <c r="BN184" s="811"/>
    </row>
    <row r="185" spans="2:66" ht="20.25" customHeight="1" x14ac:dyDescent="0.45">
      <c r="B185" s="795">
        <f>B183+1</f>
        <v>85</v>
      </c>
      <c r="C185" s="912"/>
      <c r="D185" s="914"/>
      <c r="E185" s="876"/>
      <c r="F185" s="915"/>
      <c r="G185" s="797"/>
      <c r="H185" s="798"/>
      <c r="I185" s="163"/>
      <c r="J185" s="164"/>
      <c r="K185" s="163"/>
      <c r="L185" s="164"/>
      <c r="M185" s="801"/>
      <c r="N185" s="802"/>
      <c r="O185" s="805"/>
      <c r="P185" s="806"/>
      <c r="Q185" s="806"/>
      <c r="R185" s="798"/>
      <c r="S185" s="774"/>
      <c r="T185" s="775"/>
      <c r="U185" s="775"/>
      <c r="V185" s="775"/>
      <c r="W185" s="776"/>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780"/>
      <c r="BG185" s="781"/>
      <c r="BH185" s="782"/>
      <c r="BI185" s="783"/>
      <c r="BJ185" s="784"/>
      <c r="BK185" s="785"/>
      <c r="BL185" s="785"/>
      <c r="BM185" s="785"/>
      <c r="BN185" s="786"/>
    </row>
    <row r="186" spans="2:66" ht="20.25" customHeight="1" x14ac:dyDescent="0.45">
      <c r="B186" s="815"/>
      <c r="C186" s="913"/>
      <c r="D186" s="916"/>
      <c r="E186" s="876"/>
      <c r="F186" s="915"/>
      <c r="G186" s="816"/>
      <c r="H186" s="817"/>
      <c r="I186" s="207"/>
      <c r="J186" s="208">
        <f>G185</f>
        <v>0</v>
      </c>
      <c r="K186" s="207"/>
      <c r="L186" s="208">
        <f>M185</f>
        <v>0</v>
      </c>
      <c r="M186" s="818"/>
      <c r="N186" s="819"/>
      <c r="O186" s="820"/>
      <c r="P186" s="821"/>
      <c r="Q186" s="821"/>
      <c r="R186" s="817"/>
      <c r="S186" s="774"/>
      <c r="T186" s="775"/>
      <c r="U186" s="775"/>
      <c r="V186" s="775"/>
      <c r="W186" s="776"/>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812">
        <f>IF($BI$3="４週",SUM(AA186:BB186),IF($BI$3="暦月",SUM(AA186:BE186),""))</f>
        <v>0</v>
      </c>
      <c r="BG186" s="813"/>
      <c r="BH186" s="814">
        <f>IF($BI$3="４週",BF186/4,IF($BI$3="暦月",(BF186/($BI$8/7)),""))</f>
        <v>0</v>
      </c>
      <c r="BI186" s="813"/>
      <c r="BJ186" s="809"/>
      <c r="BK186" s="810"/>
      <c r="BL186" s="810"/>
      <c r="BM186" s="810"/>
      <c r="BN186" s="811"/>
    </row>
    <row r="187" spans="2:66" ht="20.25" customHeight="1" x14ac:dyDescent="0.45">
      <c r="B187" s="795">
        <f>B185+1</f>
        <v>86</v>
      </c>
      <c r="C187" s="912"/>
      <c r="D187" s="914"/>
      <c r="E187" s="876"/>
      <c r="F187" s="915"/>
      <c r="G187" s="797"/>
      <c r="H187" s="798"/>
      <c r="I187" s="163"/>
      <c r="J187" s="164"/>
      <c r="K187" s="163"/>
      <c r="L187" s="164"/>
      <c r="M187" s="801"/>
      <c r="N187" s="802"/>
      <c r="O187" s="805"/>
      <c r="P187" s="806"/>
      <c r="Q187" s="806"/>
      <c r="R187" s="798"/>
      <c r="S187" s="774"/>
      <c r="T187" s="775"/>
      <c r="U187" s="775"/>
      <c r="V187" s="775"/>
      <c r="W187" s="776"/>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780"/>
      <c r="BG187" s="781"/>
      <c r="BH187" s="782"/>
      <c r="BI187" s="783"/>
      <c r="BJ187" s="784"/>
      <c r="BK187" s="785"/>
      <c r="BL187" s="785"/>
      <c r="BM187" s="785"/>
      <c r="BN187" s="786"/>
    </row>
    <row r="188" spans="2:66" ht="20.25" customHeight="1" x14ac:dyDescent="0.45">
      <c r="B188" s="815"/>
      <c r="C188" s="913"/>
      <c r="D188" s="916"/>
      <c r="E188" s="876"/>
      <c r="F188" s="915"/>
      <c r="G188" s="816"/>
      <c r="H188" s="817"/>
      <c r="I188" s="207"/>
      <c r="J188" s="208">
        <f>G187</f>
        <v>0</v>
      </c>
      <c r="K188" s="207"/>
      <c r="L188" s="208">
        <f>M187</f>
        <v>0</v>
      </c>
      <c r="M188" s="818"/>
      <c r="N188" s="819"/>
      <c r="O188" s="820"/>
      <c r="P188" s="821"/>
      <c r="Q188" s="821"/>
      <c r="R188" s="817"/>
      <c r="S188" s="774"/>
      <c r="T188" s="775"/>
      <c r="U188" s="775"/>
      <c r="V188" s="775"/>
      <c r="W188" s="776"/>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812">
        <f>IF($BI$3="４週",SUM(AA188:BB188),IF($BI$3="暦月",SUM(AA188:BE188),""))</f>
        <v>0</v>
      </c>
      <c r="BG188" s="813"/>
      <c r="BH188" s="814">
        <f>IF($BI$3="４週",BF188/4,IF($BI$3="暦月",(BF188/($BI$8/7)),""))</f>
        <v>0</v>
      </c>
      <c r="BI188" s="813"/>
      <c r="BJ188" s="809"/>
      <c r="BK188" s="810"/>
      <c r="BL188" s="810"/>
      <c r="BM188" s="810"/>
      <c r="BN188" s="811"/>
    </row>
    <row r="189" spans="2:66" ht="20.25" customHeight="1" x14ac:dyDescent="0.45">
      <c r="B189" s="795">
        <f>B187+1</f>
        <v>87</v>
      </c>
      <c r="C189" s="912"/>
      <c r="D189" s="914"/>
      <c r="E189" s="876"/>
      <c r="F189" s="915"/>
      <c r="G189" s="797"/>
      <c r="H189" s="798"/>
      <c r="I189" s="163"/>
      <c r="J189" s="164"/>
      <c r="K189" s="163"/>
      <c r="L189" s="164"/>
      <c r="M189" s="801"/>
      <c r="N189" s="802"/>
      <c r="O189" s="805"/>
      <c r="P189" s="806"/>
      <c r="Q189" s="806"/>
      <c r="R189" s="798"/>
      <c r="S189" s="774"/>
      <c r="T189" s="775"/>
      <c r="U189" s="775"/>
      <c r="V189" s="775"/>
      <c r="W189" s="776"/>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780"/>
      <c r="BG189" s="781"/>
      <c r="BH189" s="782"/>
      <c r="BI189" s="783"/>
      <c r="BJ189" s="784"/>
      <c r="BK189" s="785"/>
      <c r="BL189" s="785"/>
      <c r="BM189" s="785"/>
      <c r="BN189" s="786"/>
    </row>
    <row r="190" spans="2:66" ht="20.25" customHeight="1" x14ac:dyDescent="0.45">
      <c r="B190" s="815"/>
      <c r="C190" s="913"/>
      <c r="D190" s="916"/>
      <c r="E190" s="876"/>
      <c r="F190" s="915"/>
      <c r="G190" s="816"/>
      <c r="H190" s="817"/>
      <c r="I190" s="207"/>
      <c r="J190" s="208">
        <f>G189</f>
        <v>0</v>
      </c>
      <c r="K190" s="207"/>
      <c r="L190" s="208">
        <f>M189</f>
        <v>0</v>
      </c>
      <c r="M190" s="818"/>
      <c r="N190" s="819"/>
      <c r="O190" s="820"/>
      <c r="P190" s="821"/>
      <c r="Q190" s="821"/>
      <c r="R190" s="817"/>
      <c r="S190" s="774"/>
      <c r="T190" s="775"/>
      <c r="U190" s="775"/>
      <c r="V190" s="775"/>
      <c r="W190" s="776"/>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812">
        <f>IF($BI$3="４週",SUM(AA190:BB190),IF($BI$3="暦月",SUM(AA190:BE190),""))</f>
        <v>0</v>
      </c>
      <c r="BG190" s="813"/>
      <c r="BH190" s="814">
        <f>IF($BI$3="４週",BF190/4,IF($BI$3="暦月",(BF190/($BI$8/7)),""))</f>
        <v>0</v>
      </c>
      <c r="BI190" s="813"/>
      <c r="BJ190" s="809"/>
      <c r="BK190" s="810"/>
      <c r="BL190" s="810"/>
      <c r="BM190" s="810"/>
      <c r="BN190" s="811"/>
    </row>
    <row r="191" spans="2:66" ht="20.25" customHeight="1" x14ac:dyDescent="0.45">
      <c r="B191" s="795">
        <f>B189+1</f>
        <v>88</v>
      </c>
      <c r="C191" s="912"/>
      <c r="D191" s="914"/>
      <c r="E191" s="876"/>
      <c r="F191" s="915"/>
      <c r="G191" s="797"/>
      <c r="H191" s="798"/>
      <c r="I191" s="163"/>
      <c r="J191" s="164"/>
      <c r="K191" s="163"/>
      <c r="L191" s="164"/>
      <c r="M191" s="801"/>
      <c r="N191" s="802"/>
      <c r="O191" s="805"/>
      <c r="P191" s="806"/>
      <c r="Q191" s="806"/>
      <c r="R191" s="798"/>
      <c r="S191" s="774"/>
      <c r="T191" s="775"/>
      <c r="U191" s="775"/>
      <c r="V191" s="775"/>
      <c r="W191" s="776"/>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780"/>
      <c r="BG191" s="781"/>
      <c r="BH191" s="782"/>
      <c r="BI191" s="783"/>
      <c r="BJ191" s="784"/>
      <c r="BK191" s="785"/>
      <c r="BL191" s="785"/>
      <c r="BM191" s="785"/>
      <c r="BN191" s="786"/>
    </row>
    <row r="192" spans="2:66" ht="20.25" customHeight="1" x14ac:dyDescent="0.45">
      <c r="B192" s="815"/>
      <c r="C192" s="913"/>
      <c r="D192" s="916"/>
      <c r="E192" s="876"/>
      <c r="F192" s="915"/>
      <c r="G192" s="816"/>
      <c r="H192" s="817"/>
      <c r="I192" s="207"/>
      <c r="J192" s="208">
        <f>G191</f>
        <v>0</v>
      </c>
      <c r="K192" s="207"/>
      <c r="L192" s="208">
        <f>M191</f>
        <v>0</v>
      </c>
      <c r="M192" s="818"/>
      <c r="N192" s="819"/>
      <c r="O192" s="820"/>
      <c r="P192" s="821"/>
      <c r="Q192" s="821"/>
      <c r="R192" s="817"/>
      <c r="S192" s="774"/>
      <c r="T192" s="775"/>
      <c r="U192" s="775"/>
      <c r="V192" s="775"/>
      <c r="W192" s="776"/>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812">
        <f>IF($BI$3="４週",SUM(AA192:BB192),IF($BI$3="暦月",SUM(AA192:BE192),""))</f>
        <v>0</v>
      </c>
      <c r="BG192" s="813"/>
      <c r="BH192" s="814">
        <f>IF($BI$3="４週",BF192/4,IF($BI$3="暦月",(BF192/($BI$8/7)),""))</f>
        <v>0</v>
      </c>
      <c r="BI192" s="813"/>
      <c r="BJ192" s="809"/>
      <c r="BK192" s="810"/>
      <c r="BL192" s="810"/>
      <c r="BM192" s="810"/>
      <c r="BN192" s="811"/>
    </row>
    <row r="193" spans="2:66" ht="20.25" customHeight="1" x14ac:dyDescent="0.45">
      <c r="B193" s="795">
        <f>B191+1</f>
        <v>89</v>
      </c>
      <c r="C193" s="912"/>
      <c r="D193" s="914"/>
      <c r="E193" s="876"/>
      <c r="F193" s="915"/>
      <c r="G193" s="797"/>
      <c r="H193" s="798"/>
      <c r="I193" s="163"/>
      <c r="J193" s="164"/>
      <c r="K193" s="163"/>
      <c r="L193" s="164"/>
      <c r="M193" s="801"/>
      <c r="N193" s="802"/>
      <c r="O193" s="805"/>
      <c r="P193" s="806"/>
      <c r="Q193" s="806"/>
      <c r="R193" s="798"/>
      <c r="S193" s="774"/>
      <c r="T193" s="775"/>
      <c r="U193" s="775"/>
      <c r="V193" s="775"/>
      <c r="W193" s="776"/>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780"/>
      <c r="BG193" s="781"/>
      <c r="BH193" s="782"/>
      <c r="BI193" s="783"/>
      <c r="BJ193" s="784"/>
      <c r="BK193" s="785"/>
      <c r="BL193" s="785"/>
      <c r="BM193" s="785"/>
      <c r="BN193" s="786"/>
    </row>
    <row r="194" spans="2:66" ht="20.25" customHeight="1" x14ac:dyDescent="0.45">
      <c r="B194" s="815"/>
      <c r="C194" s="913"/>
      <c r="D194" s="916"/>
      <c r="E194" s="876"/>
      <c r="F194" s="915"/>
      <c r="G194" s="816"/>
      <c r="H194" s="817"/>
      <c r="I194" s="207"/>
      <c r="J194" s="208">
        <f>G193</f>
        <v>0</v>
      </c>
      <c r="K194" s="207"/>
      <c r="L194" s="208">
        <f>M193</f>
        <v>0</v>
      </c>
      <c r="M194" s="818"/>
      <c r="N194" s="819"/>
      <c r="O194" s="820"/>
      <c r="P194" s="821"/>
      <c r="Q194" s="821"/>
      <c r="R194" s="817"/>
      <c r="S194" s="774"/>
      <c r="T194" s="775"/>
      <c r="U194" s="775"/>
      <c r="V194" s="775"/>
      <c r="W194" s="776"/>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812">
        <f>IF($BI$3="４週",SUM(AA194:BB194),IF($BI$3="暦月",SUM(AA194:BE194),""))</f>
        <v>0</v>
      </c>
      <c r="BG194" s="813"/>
      <c r="BH194" s="814">
        <f>IF($BI$3="４週",BF194/4,IF($BI$3="暦月",(BF194/($BI$8/7)),""))</f>
        <v>0</v>
      </c>
      <c r="BI194" s="813"/>
      <c r="BJ194" s="809"/>
      <c r="BK194" s="810"/>
      <c r="BL194" s="810"/>
      <c r="BM194" s="810"/>
      <c r="BN194" s="811"/>
    </row>
    <row r="195" spans="2:66" ht="20.25" customHeight="1" x14ac:dyDescent="0.45">
      <c r="B195" s="795">
        <f>B193+1</f>
        <v>90</v>
      </c>
      <c r="C195" s="912"/>
      <c r="D195" s="914"/>
      <c r="E195" s="876"/>
      <c r="F195" s="915"/>
      <c r="G195" s="797"/>
      <c r="H195" s="798"/>
      <c r="I195" s="163"/>
      <c r="J195" s="164"/>
      <c r="K195" s="163"/>
      <c r="L195" s="164"/>
      <c r="M195" s="801"/>
      <c r="N195" s="802"/>
      <c r="O195" s="805"/>
      <c r="P195" s="806"/>
      <c r="Q195" s="806"/>
      <c r="R195" s="798"/>
      <c r="S195" s="774"/>
      <c r="T195" s="775"/>
      <c r="U195" s="775"/>
      <c r="V195" s="775"/>
      <c r="W195" s="776"/>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780"/>
      <c r="BG195" s="781"/>
      <c r="BH195" s="782"/>
      <c r="BI195" s="783"/>
      <c r="BJ195" s="784"/>
      <c r="BK195" s="785"/>
      <c r="BL195" s="785"/>
      <c r="BM195" s="785"/>
      <c r="BN195" s="786"/>
    </row>
    <row r="196" spans="2:66" ht="20.25" customHeight="1" x14ac:dyDescent="0.45">
      <c r="B196" s="815"/>
      <c r="C196" s="913"/>
      <c r="D196" s="916"/>
      <c r="E196" s="876"/>
      <c r="F196" s="915"/>
      <c r="G196" s="816"/>
      <c r="H196" s="817"/>
      <c r="I196" s="207"/>
      <c r="J196" s="208">
        <f>G195</f>
        <v>0</v>
      </c>
      <c r="K196" s="207"/>
      <c r="L196" s="208">
        <f>M195</f>
        <v>0</v>
      </c>
      <c r="M196" s="818"/>
      <c r="N196" s="819"/>
      <c r="O196" s="820"/>
      <c r="P196" s="821"/>
      <c r="Q196" s="821"/>
      <c r="R196" s="817"/>
      <c r="S196" s="774"/>
      <c r="T196" s="775"/>
      <c r="U196" s="775"/>
      <c r="V196" s="775"/>
      <c r="W196" s="776"/>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812">
        <f>IF($BI$3="４週",SUM(AA196:BB196),IF($BI$3="暦月",SUM(AA196:BE196),""))</f>
        <v>0</v>
      </c>
      <c r="BG196" s="813"/>
      <c r="BH196" s="814">
        <f>IF($BI$3="４週",BF196/4,IF($BI$3="暦月",(BF196/($BI$8/7)),""))</f>
        <v>0</v>
      </c>
      <c r="BI196" s="813"/>
      <c r="BJ196" s="809"/>
      <c r="BK196" s="810"/>
      <c r="BL196" s="810"/>
      <c r="BM196" s="810"/>
      <c r="BN196" s="811"/>
    </row>
    <row r="197" spans="2:66" ht="20.25" customHeight="1" x14ac:dyDescent="0.45">
      <c r="B197" s="795">
        <f>B195+1</f>
        <v>91</v>
      </c>
      <c r="C197" s="912"/>
      <c r="D197" s="914"/>
      <c r="E197" s="876"/>
      <c r="F197" s="915"/>
      <c r="G197" s="797"/>
      <c r="H197" s="798"/>
      <c r="I197" s="163"/>
      <c r="J197" s="164"/>
      <c r="K197" s="163"/>
      <c r="L197" s="164"/>
      <c r="M197" s="801"/>
      <c r="N197" s="802"/>
      <c r="O197" s="805"/>
      <c r="P197" s="806"/>
      <c r="Q197" s="806"/>
      <c r="R197" s="798"/>
      <c r="S197" s="774"/>
      <c r="T197" s="775"/>
      <c r="U197" s="775"/>
      <c r="V197" s="775"/>
      <c r="W197" s="776"/>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780"/>
      <c r="BG197" s="781"/>
      <c r="BH197" s="782"/>
      <c r="BI197" s="783"/>
      <c r="BJ197" s="784"/>
      <c r="BK197" s="785"/>
      <c r="BL197" s="785"/>
      <c r="BM197" s="785"/>
      <c r="BN197" s="786"/>
    </row>
    <row r="198" spans="2:66" ht="20.25" customHeight="1" x14ac:dyDescent="0.45">
      <c r="B198" s="815"/>
      <c r="C198" s="913"/>
      <c r="D198" s="916"/>
      <c r="E198" s="876"/>
      <c r="F198" s="915"/>
      <c r="G198" s="816"/>
      <c r="H198" s="817"/>
      <c r="I198" s="207"/>
      <c r="J198" s="208">
        <f>G197</f>
        <v>0</v>
      </c>
      <c r="K198" s="207"/>
      <c r="L198" s="208">
        <f>M197</f>
        <v>0</v>
      </c>
      <c r="M198" s="818"/>
      <c r="N198" s="819"/>
      <c r="O198" s="820"/>
      <c r="P198" s="821"/>
      <c r="Q198" s="821"/>
      <c r="R198" s="817"/>
      <c r="S198" s="774"/>
      <c r="T198" s="775"/>
      <c r="U198" s="775"/>
      <c r="V198" s="775"/>
      <c r="W198" s="776"/>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812">
        <f>IF($BI$3="４週",SUM(AA198:BB198),IF($BI$3="暦月",SUM(AA198:BE198),""))</f>
        <v>0</v>
      </c>
      <c r="BG198" s="813"/>
      <c r="BH198" s="814">
        <f>IF($BI$3="４週",BF198/4,IF($BI$3="暦月",(BF198/($BI$8/7)),""))</f>
        <v>0</v>
      </c>
      <c r="BI198" s="813"/>
      <c r="BJ198" s="809"/>
      <c r="BK198" s="810"/>
      <c r="BL198" s="810"/>
      <c r="BM198" s="810"/>
      <c r="BN198" s="811"/>
    </row>
    <row r="199" spans="2:66" ht="20.25" customHeight="1" x14ac:dyDescent="0.45">
      <c r="B199" s="795">
        <f>B197+1</f>
        <v>92</v>
      </c>
      <c r="C199" s="912"/>
      <c r="D199" s="914"/>
      <c r="E199" s="876"/>
      <c r="F199" s="915"/>
      <c r="G199" s="797"/>
      <c r="H199" s="798"/>
      <c r="I199" s="163"/>
      <c r="J199" s="164"/>
      <c r="K199" s="163"/>
      <c r="L199" s="164"/>
      <c r="M199" s="801"/>
      <c r="N199" s="802"/>
      <c r="O199" s="805"/>
      <c r="P199" s="806"/>
      <c r="Q199" s="806"/>
      <c r="R199" s="798"/>
      <c r="S199" s="774"/>
      <c r="T199" s="775"/>
      <c r="U199" s="775"/>
      <c r="V199" s="775"/>
      <c r="W199" s="776"/>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780"/>
      <c r="BG199" s="781"/>
      <c r="BH199" s="782"/>
      <c r="BI199" s="783"/>
      <c r="BJ199" s="784"/>
      <c r="BK199" s="785"/>
      <c r="BL199" s="785"/>
      <c r="BM199" s="785"/>
      <c r="BN199" s="786"/>
    </row>
    <row r="200" spans="2:66" ht="20.25" customHeight="1" x14ac:dyDescent="0.45">
      <c r="B200" s="815"/>
      <c r="C200" s="913"/>
      <c r="D200" s="916"/>
      <c r="E200" s="876"/>
      <c r="F200" s="915"/>
      <c r="G200" s="816"/>
      <c r="H200" s="817"/>
      <c r="I200" s="207"/>
      <c r="J200" s="208">
        <f>G199</f>
        <v>0</v>
      </c>
      <c r="K200" s="207"/>
      <c r="L200" s="208">
        <f>M199</f>
        <v>0</v>
      </c>
      <c r="M200" s="818"/>
      <c r="N200" s="819"/>
      <c r="O200" s="820"/>
      <c r="P200" s="821"/>
      <c r="Q200" s="821"/>
      <c r="R200" s="817"/>
      <c r="S200" s="774"/>
      <c r="T200" s="775"/>
      <c r="U200" s="775"/>
      <c r="V200" s="775"/>
      <c r="W200" s="776"/>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812">
        <f>IF($BI$3="４週",SUM(AA200:BB200),IF($BI$3="暦月",SUM(AA200:BE200),""))</f>
        <v>0</v>
      </c>
      <c r="BG200" s="813"/>
      <c r="BH200" s="814">
        <f>IF($BI$3="４週",BF200/4,IF($BI$3="暦月",(BF200/($BI$8/7)),""))</f>
        <v>0</v>
      </c>
      <c r="BI200" s="813"/>
      <c r="BJ200" s="809"/>
      <c r="BK200" s="810"/>
      <c r="BL200" s="810"/>
      <c r="BM200" s="810"/>
      <c r="BN200" s="811"/>
    </row>
    <row r="201" spans="2:66" ht="20.25" customHeight="1" x14ac:dyDescent="0.45">
      <c r="B201" s="795">
        <f>B199+1</f>
        <v>93</v>
      </c>
      <c r="C201" s="912"/>
      <c r="D201" s="914"/>
      <c r="E201" s="876"/>
      <c r="F201" s="915"/>
      <c r="G201" s="797"/>
      <c r="H201" s="798"/>
      <c r="I201" s="163"/>
      <c r="J201" s="164"/>
      <c r="K201" s="163"/>
      <c r="L201" s="164"/>
      <c r="M201" s="801"/>
      <c r="N201" s="802"/>
      <c r="O201" s="805"/>
      <c r="P201" s="806"/>
      <c r="Q201" s="806"/>
      <c r="R201" s="798"/>
      <c r="S201" s="774"/>
      <c r="T201" s="775"/>
      <c r="U201" s="775"/>
      <c r="V201" s="775"/>
      <c r="W201" s="776"/>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780"/>
      <c r="BG201" s="781"/>
      <c r="BH201" s="782"/>
      <c r="BI201" s="783"/>
      <c r="BJ201" s="784"/>
      <c r="BK201" s="785"/>
      <c r="BL201" s="785"/>
      <c r="BM201" s="785"/>
      <c r="BN201" s="786"/>
    </row>
    <row r="202" spans="2:66" ht="20.25" customHeight="1" x14ac:dyDescent="0.45">
      <c r="B202" s="815"/>
      <c r="C202" s="913"/>
      <c r="D202" s="916"/>
      <c r="E202" s="876"/>
      <c r="F202" s="915"/>
      <c r="G202" s="816"/>
      <c r="H202" s="817"/>
      <c r="I202" s="207"/>
      <c r="J202" s="208">
        <f>G201</f>
        <v>0</v>
      </c>
      <c r="K202" s="207"/>
      <c r="L202" s="208">
        <f>M201</f>
        <v>0</v>
      </c>
      <c r="M202" s="818"/>
      <c r="N202" s="819"/>
      <c r="O202" s="820"/>
      <c r="P202" s="821"/>
      <c r="Q202" s="821"/>
      <c r="R202" s="817"/>
      <c r="S202" s="774"/>
      <c r="T202" s="775"/>
      <c r="U202" s="775"/>
      <c r="V202" s="775"/>
      <c r="W202" s="776"/>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812">
        <f>IF($BI$3="４週",SUM(AA202:BB202),IF($BI$3="暦月",SUM(AA202:BE202),""))</f>
        <v>0</v>
      </c>
      <c r="BG202" s="813"/>
      <c r="BH202" s="814">
        <f>IF($BI$3="４週",BF202/4,IF($BI$3="暦月",(BF202/($BI$8/7)),""))</f>
        <v>0</v>
      </c>
      <c r="BI202" s="813"/>
      <c r="BJ202" s="809"/>
      <c r="BK202" s="810"/>
      <c r="BL202" s="810"/>
      <c r="BM202" s="810"/>
      <c r="BN202" s="811"/>
    </row>
    <row r="203" spans="2:66" ht="20.25" customHeight="1" x14ac:dyDescent="0.45">
      <c r="B203" s="795">
        <f>B201+1</f>
        <v>94</v>
      </c>
      <c r="C203" s="912"/>
      <c r="D203" s="914"/>
      <c r="E203" s="876"/>
      <c r="F203" s="915"/>
      <c r="G203" s="797"/>
      <c r="H203" s="798"/>
      <c r="I203" s="163"/>
      <c r="J203" s="164"/>
      <c r="K203" s="163"/>
      <c r="L203" s="164"/>
      <c r="M203" s="801"/>
      <c r="N203" s="802"/>
      <c r="O203" s="805"/>
      <c r="P203" s="806"/>
      <c r="Q203" s="806"/>
      <c r="R203" s="798"/>
      <c r="S203" s="774"/>
      <c r="T203" s="775"/>
      <c r="U203" s="775"/>
      <c r="V203" s="775"/>
      <c r="W203" s="776"/>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780"/>
      <c r="BG203" s="781"/>
      <c r="BH203" s="782"/>
      <c r="BI203" s="783"/>
      <c r="BJ203" s="784"/>
      <c r="BK203" s="785"/>
      <c r="BL203" s="785"/>
      <c r="BM203" s="785"/>
      <c r="BN203" s="786"/>
    </row>
    <row r="204" spans="2:66" ht="20.25" customHeight="1" x14ac:dyDescent="0.45">
      <c r="B204" s="815"/>
      <c r="C204" s="913"/>
      <c r="D204" s="916"/>
      <c r="E204" s="876"/>
      <c r="F204" s="915"/>
      <c r="G204" s="816"/>
      <c r="H204" s="817"/>
      <c r="I204" s="207"/>
      <c r="J204" s="208">
        <f>G203</f>
        <v>0</v>
      </c>
      <c r="K204" s="207"/>
      <c r="L204" s="208">
        <f>M203</f>
        <v>0</v>
      </c>
      <c r="M204" s="818"/>
      <c r="N204" s="819"/>
      <c r="O204" s="820"/>
      <c r="P204" s="821"/>
      <c r="Q204" s="821"/>
      <c r="R204" s="817"/>
      <c r="S204" s="774"/>
      <c r="T204" s="775"/>
      <c r="U204" s="775"/>
      <c r="V204" s="775"/>
      <c r="W204" s="776"/>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812">
        <f>IF($BI$3="４週",SUM(AA204:BB204),IF($BI$3="暦月",SUM(AA204:BE204),""))</f>
        <v>0</v>
      </c>
      <c r="BG204" s="813"/>
      <c r="BH204" s="814">
        <f>IF($BI$3="４週",BF204/4,IF($BI$3="暦月",(BF204/($BI$8/7)),""))</f>
        <v>0</v>
      </c>
      <c r="BI204" s="813"/>
      <c r="BJ204" s="809"/>
      <c r="BK204" s="810"/>
      <c r="BL204" s="810"/>
      <c r="BM204" s="810"/>
      <c r="BN204" s="811"/>
    </row>
    <row r="205" spans="2:66" ht="20.25" customHeight="1" x14ac:dyDescent="0.45">
      <c r="B205" s="795">
        <f>B203+1</f>
        <v>95</v>
      </c>
      <c r="C205" s="912"/>
      <c r="D205" s="914"/>
      <c r="E205" s="876"/>
      <c r="F205" s="915"/>
      <c r="G205" s="797"/>
      <c r="H205" s="798"/>
      <c r="I205" s="163"/>
      <c r="J205" s="164"/>
      <c r="K205" s="163"/>
      <c r="L205" s="164"/>
      <c r="M205" s="801"/>
      <c r="N205" s="802"/>
      <c r="O205" s="805"/>
      <c r="P205" s="806"/>
      <c r="Q205" s="806"/>
      <c r="R205" s="798"/>
      <c r="S205" s="774"/>
      <c r="T205" s="775"/>
      <c r="U205" s="775"/>
      <c r="V205" s="775"/>
      <c r="W205" s="776"/>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780"/>
      <c r="BG205" s="781"/>
      <c r="BH205" s="782"/>
      <c r="BI205" s="783"/>
      <c r="BJ205" s="784"/>
      <c r="BK205" s="785"/>
      <c r="BL205" s="785"/>
      <c r="BM205" s="785"/>
      <c r="BN205" s="786"/>
    </row>
    <row r="206" spans="2:66" ht="20.25" customHeight="1" x14ac:dyDescent="0.45">
      <c r="B206" s="815"/>
      <c r="C206" s="913"/>
      <c r="D206" s="916"/>
      <c r="E206" s="876"/>
      <c r="F206" s="915"/>
      <c r="G206" s="816"/>
      <c r="H206" s="817"/>
      <c r="I206" s="207"/>
      <c r="J206" s="208">
        <f>G205</f>
        <v>0</v>
      </c>
      <c r="K206" s="207"/>
      <c r="L206" s="208">
        <f>M205</f>
        <v>0</v>
      </c>
      <c r="M206" s="818"/>
      <c r="N206" s="819"/>
      <c r="O206" s="820"/>
      <c r="P206" s="821"/>
      <c r="Q206" s="821"/>
      <c r="R206" s="817"/>
      <c r="S206" s="774"/>
      <c r="T206" s="775"/>
      <c r="U206" s="775"/>
      <c r="V206" s="775"/>
      <c r="W206" s="776"/>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812">
        <f>IF($BI$3="４週",SUM(AA206:BB206),IF($BI$3="暦月",SUM(AA206:BE206),""))</f>
        <v>0</v>
      </c>
      <c r="BG206" s="813"/>
      <c r="BH206" s="814">
        <f>IF($BI$3="４週",BF206/4,IF($BI$3="暦月",(BF206/($BI$8/7)),""))</f>
        <v>0</v>
      </c>
      <c r="BI206" s="813"/>
      <c r="BJ206" s="809"/>
      <c r="BK206" s="810"/>
      <c r="BL206" s="810"/>
      <c r="BM206" s="810"/>
      <c r="BN206" s="811"/>
    </row>
    <row r="207" spans="2:66" ht="20.25" customHeight="1" x14ac:dyDescent="0.45">
      <c r="B207" s="795">
        <f>B205+1</f>
        <v>96</v>
      </c>
      <c r="C207" s="912"/>
      <c r="D207" s="914"/>
      <c r="E207" s="876"/>
      <c r="F207" s="915"/>
      <c r="G207" s="797"/>
      <c r="H207" s="798"/>
      <c r="I207" s="163"/>
      <c r="J207" s="164"/>
      <c r="K207" s="163"/>
      <c r="L207" s="164"/>
      <c r="M207" s="801"/>
      <c r="N207" s="802"/>
      <c r="O207" s="805"/>
      <c r="P207" s="806"/>
      <c r="Q207" s="806"/>
      <c r="R207" s="798"/>
      <c r="S207" s="774"/>
      <c r="T207" s="775"/>
      <c r="U207" s="775"/>
      <c r="V207" s="775"/>
      <c r="W207" s="776"/>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780"/>
      <c r="BG207" s="781"/>
      <c r="BH207" s="782"/>
      <c r="BI207" s="783"/>
      <c r="BJ207" s="784"/>
      <c r="BK207" s="785"/>
      <c r="BL207" s="785"/>
      <c r="BM207" s="785"/>
      <c r="BN207" s="786"/>
    </row>
    <row r="208" spans="2:66" ht="20.25" customHeight="1" x14ac:dyDescent="0.45">
      <c r="B208" s="815"/>
      <c r="C208" s="913"/>
      <c r="D208" s="916"/>
      <c r="E208" s="876"/>
      <c r="F208" s="915"/>
      <c r="G208" s="816"/>
      <c r="H208" s="817"/>
      <c r="I208" s="207"/>
      <c r="J208" s="208">
        <f>G207</f>
        <v>0</v>
      </c>
      <c r="K208" s="207"/>
      <c r="L208" s="208">
        <f>M207</f>
        <v>0</v>
      </c>
      <c r="M208" s="818"/>
      <c r="N208" s="819"/>
      <c r="O208" s="820"/>
      <c r="P208" s="821"/>
      <c r="Q208" s="821"/>
      <c r="R208" s="817"/>
      <c r="S208" s="774"/>
      <c r="T208" s="775"/>
      <c r="U208" s="775"/>
      <c r="V208" s="775"/>
      <c r="W208" s="776"/>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812">
        <f>IF($BI$3="４週",SUM(AA208:BB208),IF($BI$3="暦月",SUM(AA208:BE208),""))</f>
        <v>0</v>
      </c>
      <c r="BG208" s="813"/>
      <c r="BH208" s="814">
        <f>IF($BI$3="４週",BF208/4,IF($BI$3="暦月",(BF208/($BI$8/7)),""))</f>
        <v>0</v>
      </c>
      <c r="BI208" s="813"/>
      <c r="BJ208" s="809"/>
      <c r="BK208" s="810"/>
      <c r="BL208" s="810"/>
      <c r="BM208" s="810"/>
      <c r="BN208" s="811"/>
    </row>
    <row r="209" spans="2:66" ht="20.25" customHeight="1" x14ac:dyDescent="0.45">
      <c r="B209" s="795">
        <f>B207+1</f>
        <v>97</v>
      </c>
      <c r="C209" s="912"/>
      <c r="D209" s="914"/>
      <c r="E209" s="876"/>
      <c r="F209" s="915"/>
      <c r="G209" s="797"/>
      <c r="H209" s="798"/>
      <c r="I209" s="163"/>
      <c r="J209" s="164"/>
      <c r="K209" s="163"/>
      <c r="L209" s="164"/>
      <c r="M209" s="801"/>
      <c r="N209" s="802"/>
      <c r="O209" s="805"/>
      <c r="P209" s="806"/>
      <c r="Q209" s="806"/>
      <c r="R209" s="798"/>
      <c r="S209" s="774"/>
      <c r="T209" s="775"/>
      <c r="U209" s="775"/>
      <c r="V209" s="775"/>
      <c r="W209" s="776"/>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780"/>
      <c r="BG209" s="781"/>
      <c r="BH209" s="782"/>
      <c r="BI209" s="783"/>
      <c r="BJ209" s="784"/>
      <c r="BK209" s="785"/>
      <c r="BL209" s="785"/>
      <c r="BM209" s="785"/>
      <c r="BN209" s="786"/>
    </row>
    <row r="210" spans="2:66" ht="20.25" customHeight="1" x14ac:dyDescent="0.45">
      <c r="B210" s="815"/>
      <c r="C210" s="913"/>
      <c r="D210" s="916"/>
      <c r="E210" s="876"/>
      <c r="F210" s="915"/>
      <c r="G210" s="816"/>
      <c r="H210" s="817"/>
      <c r="I210" s="207"/>
      <c r="J210" s="208">
        <f>G209</f>
        <v>0</v>
      </c>
      <c r="K210" s="207"/>
      <c r="L210" s="208">
        <f>M209</f>
        <v>0</v>
      </c>
      <c r="M210" s="818"/>
      <c r="N210" s="819"/>
      <c r="O210" s="820"/>
      <c r="P210" s="821"/>
      <c r="Q210" s="821"/>
      <c r="R210" s="817"/>
      <c r="S210" s="774"/>
      <c r="T210" s="775"/>
      <c r="U210" s="775"/>
      <c r="V210" s="775"/>
      <c r="W210" s="776"/>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812">
        <f>IF($BI$3="４週",SUM(AA210:BB210),IF($BI$3="暦月",SUM(AA210:BE210),""))</f>
        <v>0</v>
      </c>
      <c r="BG210" s="813"/>
      <c r="BH210" s="814">
        <f>IF($BI$3="４週",BF210/4,IF($BI$3="暦月",(BF210/($BI$8/7)),""))</f>
        <v>0</v>
      </c>
      <c r="BI210" s="813"/>
      <c r="BJ210" s="809"/>
      <c r="BK210" s="810"/>
      <c r="BL210" s="810"/>
      <c r="BM210" s="810"/>
      <c r="BN210" s="811"/>
    </row>
    <row r="211" spans="2:66" ht="20.25" customHeight="1" x14ac:dyDescent="0.45">
      <c r="B211" s="795">
        <f>B209+1</f>
        <v>98</v>
      </c>
      <c r="C211" s="912"/>
      <c r="D211" s="914"/>
      <c r="E211" s="876"/>
      <c r="F211" s="915"/>
      <c r="G211" s="797"/>
      <c r="H211" s="798"/>
      <c r="I211" s="163"/>
      <c r="J211" s="164"/>
      <c r="K211" s="163"/>
      <c r="L211" s="164"/>
      <c r="M211" s="801"/>
      <c r="N211" s="802"/>
      <c r="O211" s="805"/>
      <c r="P211" s="806"/>
      <c r="Q211" s="806"/>
      <c r="R211" s="798"/>
      <c r="S211" s="774"/>
      <c r="T211" s="775"/>
      <c r="U211" s="775"/>
      <c r="V211" s="775"/>
      <c r="W211" s="776"/>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780"/>
      <c r="BG211" s="781"/>
      <c r="BH211" s="782"/>
      <c r="BI211" s="783"/>
      <c r="BJ211" s="784"/>
      <c r="BK211" s="785"/>
      <c r="BL211" s="785"/>
      <c r="BM211" s="785"/>
      <c r="BN211" s="786"/>
    </row>
    <row r="212" spans="2:66" ht="20.25" customHeight="1" x14ac:dyDescent="0.45">
      <c r="B212" s="815"/>
      <c r="C212" s="913"/>
      <c r="D212" s="916"/>
      <c r="E212" s="876"/>
      <c r="F212" s="915"/>
      <c r="G212" s="816"/>
      <c r="H212" s="817"/>
      <c r="I212" s="207"/>
      <c r="J212" s="208">
        <f>G211</f>
        <v>0</v>
      </c>
      <c r="K212" s="207"/>
      <c r="L212" s="208">
        <f>M211</f>
        <v>0</v>
      </c>
      <c r="M212" s="818"/>
      <c r="N212" s="819"/>
      <c r="O212" s="820"/>
      <c r="P212" s="821"/>
      <c r="Q212" s="821"/>
      <c r="R212" s="817"/>
      <c r="S212" s="774"/>
      <c r="T212" s="775"/>
      <c r="U212" s="775"/>
      <c r="V212" s="775"/>
      <c r="W212" s="776"/>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812">
        <f>IF($BI$3="４週",SUM(AA212:BB212),IF($BI$3="暦月",SUM(AA212:BE212),""))</f>
        <v>0</v>
      </c>
      <c r="BG212" s="813"/>
      <c r="BH212" s="814">
        <f>IF($BI$3="４週",BF212/4,IF($BI$3="暦月",(BF212/($BI$8/7)),""))</f>
        <v>0</v>
      </c>
      <c r="BI212" s="813"/>
      <c r="BJ212" s="809"/>
      <c r="BK212" s="810"/>
      <c r="BL212" s="810"/>
      <c r="BM212" s="810"/>
      <c r="BN212" s="811"/>
    </row>
    <row r="213" spans="2:66" ht="20.25" customHeight="1" x14ac:dyDescent="0.45">
      <c r="B213" s="795">
        <f>B211+1</f>
        <v>99</v>
      </c>
      <c r="C213" s="912"/>
      <c r="D213" s="914"/>
      <c r="E213" s="876"/>
      <c r="F213" s="915"/>
      <c r="G213" s="797"/>
      <c r="H213" s="798"/>
      <c r="I213" s="163"/>
      <c r="J213" s="164"/>
      <c r="K213" s="163"/>
      <c r="L213" s="164"/>
      <c r="M213" s="801"/>
      <c r="N213" s="802"/>
      <c r="O213" s="805"/>
      <c r="P213" s="806"/>
      <c r="Q213" s="806"/>
      <c r="R213" s="798"/>
      <c r="S213" s="774"/>
      <c r="T213" s="775"/>
      <c r="U213" s="775"/>
      <c r="V213" s="775"/>
      <c r="W213" s="776"/>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780"/>
      <c r="BG213" s="781"/>
      <c r="BH213" s="782"/>
      <c r="BI213" s="783"/>
      <c r="BJ213" s="784"/>
      <c r="BK213" s="785"/>
      <c r="BL213" s="785"/>
      <c r="BM213" s="785"/>
      <c r="BN213" s="786"/>
    </row>
    <row r="214" spans="2:66" ht="20.25" customHeight="1" x14ac:dyDescent="0.45">
      <c r="B214" s="815"/>
      <c r="C214" s="913"/>
      <c r="D214" s="916"/>
      <c r="E214" s="876"/>
      <c r="F214" s="915"/>
      <c r="G214" s="816"/>
      <c r="H214" s="817"/>
      <c r="I214" s="207"/>
      <c r="J214" s="208">
        <f>G213</f>
        <v>0</v>
      </c>
      <c r="K214" s="207"/>
      <c r="L214" s="208">
        <f>M213</f>
        <v>0</v>
      </c>
      <c r="M214" s="818"/>
      <c r="N214" s="819"/>
      <c r="O214" s="820"/>
      <c r="P214" s="821"/>
      <c r="Q214" s="821"/>
      <c r="R214" s="817"/>
      <c r="S214" s="774"/>
      <c r="T214" s="775"/>
      <c r="U214" s="775"/>
      <c r="V214" s="775"/>
      <c r="W214" s="776"/>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812">
        <f>IF($BI$3="４週",SUM(AA214:BB214),IF($BI$3="暦月",SUM(AA214:BE214),""))</f>
        <v>0</v>
      </c>
      <c r="BG214" s="813"/>
      <c r="BH214" s="814">
        <f>IF($BI$3="４週",BF214/4,IF($BI$3="暦月",(BF214/($BI$8/7)),""))</f>
        <v>0</v>
      </c>
      <c r="BI214" s="813"/>
      <c r="BJ214" s="809"/>
      <c r="BK214" s="810"/>
      <c r="BL214" s="810"/>
      <c r="BM214" s="810"/>
      <c r="BN214" s="811"/>
    </row>
    <row r="215" spans="2:66" ht="20.25" customHeight="1" x14ac:dyDescent="0.45">
      <c r="B215" s="795">
        <f>B213+1</f>
        <v>100</v>
      </c>
      <c r="C215" s="912"/>
      <c r="D215" s="914"/>
      <c r="E215" s="876"/>
      <c r="F215" s="915"/>
      <c r="G215" s="797"/>
      <c r="H215" s="798"/>
      <c r="I215" s="165"/>
      <c r="J215" s="166"/>
      <c r="K215" s="165"/>
      <c r="L215" s="166"/>
      <c r="M215" s="801"/>
      <c r="N215" s="802"/>
      <c r="O215" s="805"/>
      <c r="P215" s="806"/>
      <c r="Q215" s="806"/>
      <c r="R215" s="798"/>
      <c r="S215" s="774"/>
      <c r="T215" s="775"/>
      <c r="U215" s="775"/>
      <c r="V215" s="775"/>
      <c r="W215" s="776"/>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780"/>
      <c r="BG215" s="781"/>
      <c r="BH215" s="782"/>
      <c r="BI215" s="783"/>
      <c r="BJ215" s="784"/>
      <c r="BK215" s="785"/>
      <c r="BL215" s="785"/>
      <c r="BM215" s="785"/>
      <c r="BN215" s="786"/>
    </row>
    <row r="216" spans="2:66" ht="20.25" customHeight="1" thickBot="1" x14ac:dyDescent="0.5">
      <c r="B216" s="796"/>
      <c r="C216" s="921"/>
      <c r="D216" s="922"/>
      <c r="E216" s="923"/>
      <c r="F216" s="924"/>
      <c r="G216" s="799"/>
      <c r="H216" s="800"/>
      <c r="I216" s="190"/>
      <c r="J216" s="191">
        <f>G215</f>
        <v>0</v>
      </c>
      <c r="K216" s="190"/>
      <c r="L216" s="191">
        <f>M215</f>
        <v>0</v>
      </c>
      <c r="M216" s="803"/>
      <c r="N216" s="804"/>
      <c r="O216" s="807"/>
      <c r="P216" s="808"/>
      <c r="Q216" s="808"/>
      <c r="R216" s="800"/>
      <c r="S216" s="777"/>
      <c r="T216" s="778"/>
      <c r="U216" s="778"/>
      <c r="V216" s="778"/>
      <c r="W216" s="779"/>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790">
        <f>IF($BI$3="４週",SUM(AA216:BB216),IF($BI$3="暦月",SUM(AA216:BE216),""))</f>
        <v>0</v>
      </c>
      <c r="BG216" s="791"/>
      <c r="BH216" s="792">
        <f>IF($BI$3="４週",BF216/4,IF($BI$3="暦月",(BF216/($BI$8/7)),""))</f>
        <v>0</v>
      </c>
      <c r="BI216" s="791"/>
      <c r="BJ216" s="787"/>
      <c r="BK216" s="788"/>
      <c r="BL216" s="788"/>
      <c r="BM216" s="788"/>
      <c r="BN216" s="789"/>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771"/>
      <c r="BK219" s="771"/>
      <c r="BL219" s="771"/>
      <c r="BM219" s="771"/>
      <c r="BN219" s="180"/>
    </row>
    <row r="220" spans="2:66" ht="20.25" customHeight="1" x14ac:dyDescent="0.45">
      <c r="B220" s="49"/>
      <c r="C220" s="49"/>
      <c r="D220" s="49"/>
      <c r="E220" s="49"/>
      <c r="F220" s="49"/>
      <c r="G220" s="69"/>
      <c r="H220" s="69"/>
      <c r="I220" s="69"/>
      <c r="J220" s="69"/>
      <c r="K220" s="69"/>
      <c r="L220" s="69"/>
      <c r="M220" s="124"/>
      <c r="N220" s="125"/>
      <c r="O220" s="757" t="s">
        <v>132</v>
      </c>
      <c r="P220" s="757"/>
      <c r="Q220" s="757" t="s">
        <v>133</v>
      </c>
      <c r="R220" s="757"/>
      <c r="S220" s="757"/>
      <c r="T220" s="757"/>
      <c r="U220" s="125"/>
      <c r="V220" s="772" t="s">
        <v>134</v>
      </c>
      <c r="W220" s="772"/>
      <c r="X220" s="772"/>
      <c r="Y220" s="772"/>
      <c r="Z220" s="129"/>
      <c r="AA220" s="130" t="s">
        <v>135</v>
      </c>
      <c r="AB220" s="130"/>
      <c r="AC220" s="2"/>
      <c r="AD220" s="127"/>
      <c r="AE220" s="757" t="s">
        <v>132</v>
      </c>
      <c r="AF220" s="757"/>
      <c r="AG220" s="757" t="s">
        <v>133</v>
      </c>
      <c r="AH220" s="757"/>
      <c r="AI220" s="757"/>
      <c r="AJ220" s="757"/>
      <c r="AK220" s="125"/>
      <c r="AL220" s="772" t="s">
        <v>134</v>
      </c>
      <c r="AM220" s="772"/>
      <c r="AN220" s="772"/>
      <c r="AO220" s="772"/>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773"/>
      <c r="BK220" s="773"/>
      <c r="BL220" s="773"/>
      <c r="BM220" s="773"/>
      <c r="BN220" s="180"/>
    </row>
    <row r="221" spans="2:66" ht="20.25" customHeight="1" x14ac:dyDescent="0.45">
      <c r="B221" s="49"/>
      <c r="C221" s="49"/>
      <c r="D221" s="49"/>
      <c r="E221" s="49"/>
      <c r="F221" s="49"/>
      <c r="G221" s="69"/>
      <c r="H221" s="69"/>
      <c r="I221" s="69"/>
      <c r="J221" s="69"/>
      <c r="K221" s="69"/>
      <c r="L221" s="69"/>
      <c r="M221" s="124"/>
      <c r="N221" s="125"/>
      <c r="O221" s="758"/>
      <c r="P221" s="758"/>
      <c r="Q221" s="758" t="s">
        <v>136</v>
      </c>
      <c r="R221" s="758"/>
      <c r="S221" s="758" t="s">
        <v>137</v>
      </c>
      <c r="T221" s="758"/>
      <c r="U221" s="125"/>
      <c r="V221" s="758" t="s">
        <v>136</v>
      </c>
      <c r="W221" s="758"/>
      <c r="X221" s="758" t="s">
        <v>137</v>
      </c>
      <c r="Y221" s="758"/>
      <c r="Z221" s="129"/>
      <c r="AA221" s="130" t="s">
        <v>138</v>
      </c>
      <c r="AB221" s="130"/>
      <c r="AC221" s="2"/>
      <c r="AD221" s="127"/>
      <c r="AE221" s="758"/>
      <c r="AF221" s="758"/>
      <c r="AG221" s="758" t="s">
        <v>136</v>
      </c>
      <c r="AH221" s="758"/>
      <c r="AI221" s="758" t="s">
        <v>137</v>
      </c>
      <c r="AJ221" s="758"/>
      <c r="AK221" s="125"/>
      <c r="AL221" s="758" t="s">
        <v>136</v>
      </c>
      <c r="AM221" s="758"/>
      <c r="AN221" s="758" t="s">
        <v>137</v>
      </c>
      <c r="AO221" s="758"/>
      <c r="AP221" s="129"/>
      <c r="AQ221" s="130" t="s">
        <v>138</v>
      </c>
      <c r="AR221" s="130"/>
      <c r="AS221" s="127"/>
      <c r="AT221" s="127"/>
      <c r="AU221" s="131" t="s">
        <v>103</v>
      </c>
      <c r="AV221" s="131"/>
      <c r="AW221" s="131"/>
      <c r="AX221" s="131"/>
      <c r="AY221" s="129"/>
      <c r="AZ221" s="130" t="s">
        <v>104</v>
      </c>
      <c r="BA221" s="131"/>
      <c r="BB221" s="131"/>
      <c r="BC221" s="131"/>
      <c r="BD221" s="129"/>
      <c r="BE221" s="758" t="s">
        <v>139</v>
      </c>
      <c r="BF221" s="758"/>
      <c r="BG221" s="758"/>
      <c r="BH221" s="758"/>
      <c r="BI221" s="76"/>
      <c r="BJ221" s="770"/>
      <c r="BK221" s="770"/>
      <c r="BL221" s="770"/>
      <c r="BM221" s="770"/>
      <c r="BN221" s="180"/>
    </row>
    <row r="222" spans="2:66" ht="20.25" customHeight="1" x14ac:dyDescent="0.45">
      <c r="B222" s="49"/>
      <c r="C222" s="49"/>
      <c r="D222" s="49"/>
      <c r="E222" s="49"/>
      <c r="F222" s="49"/>
      <c r="G222" s="69"/>
      <c r="H222" s="69"/>
      <c r="I222" s="69"/>
      <c r="J222" s="69"/>
      <c r="K222" s="69"/>
      <c r="L222" s="69"/>
      <c r="M222" s="124"/>
      <c r="N222" s="125"/>
      <c r="O222" s="748" t="s">
        <v>6</v>
      </c>
      <c r="P222" s="748"/>
      <c r="Q222" s="753">
        <f>SUMIFS($BF$17:$BF$216,$J$17:$J$216,"看護職員",$L$17:$L$216,"A")</f>
        <v>0</v>
      </c>
      <c r="R222" s="753"/>
      <c r="S222" s="754">
        <f>SUMIFS($BH$17:$BH$216,$J$17:$J$216,"看護職員",$L$17:$L$216,"A")</f>
        <v>0</v>
      </c>
      <c r="T222" s="754"/>
      <c r="U222" s="139"/>
      <c r="V222" s="755">
        <v>0</v>
      </c>
      <c r="W222" s="755"/>
      <c r="X222" s="755">
        <v>0</v>
      </c>
      <c r="Y222" s="755"/>
      <c r="Z222" s="140"/>
      <c r="AA222" s="766">
        <v>0</v>
      </c>
      <c r="AB222" s="767"/>
      <c r="AC222" s="2"/>
      <c r="AD222" s="127"/>
      <c r="AE222" s="748" t="s">
        <v>6</v>
      </c>
      <c r="AF222" s="748"/>
      <c r="AG222" s="753">
        <f>SUMIFS($BF$17:$BF$216,$J$17:$J$216,"介護職員",$L$17:$L$216,"A")</f>
        <v>0</v>
      </c>
      <c r="AH222" s="753"/>
      <c r="AI222" s="754">
        <f>SUMIFS($BH$17:$BH$216,$J$17:$J$216,"介護職員",$L$17:$L$216,"A")</f>
        <v>0</v>
      </c>
      <c r="AJ222" s="754"/>
      <c r="AK222" s="139"/>
      <c r="AL222" s="755">
        <v>0</v>
      </c>
      <c r="AM222" s="755"/>
      <c r="AN222" s="755">
        <v>0</v>
      </c>
      <c r="AO222" s="755"/>
      <c r="AP222" s="140"/>
      <c r="AQ222" s="766">
        <v>0</v>
      </c>
      <c r="AR222" s="767"/>
      <c r="AS222" s="127"/>
      <c r="AT222" s="127"/>
      <c r="AU222" s="793">
        <f>Y236</f>
        <v>0</v>
      </c>
      <c r="AV222" s="748"/>
      <c r="AW222" s="748"/>
      <c r="AX222" s="748"/>
      <c r="AY222" s="181" t="s">
        <v>153</v>
      </c>
      <c r="AZ222" s="793">
        <f>AO236</f>
        <v>0</v>
      </c>
      <c r="BA222" s="794"/>
      <c r="BB222" s="794"/>
      <c r="BC222" s="794"/>
      <c r="BD222" s="181" t="s">
        <v>147</v>
      </c>
      <c r="BE222" s="759">
        <f>ROUNDDOWN(AU222+AZ222,1)</f>
        <v>0</v>
      </c>
      <c r="BF222" s="759"/>
      <c r="BG222" s="759"/>
      <c r="BH222" s="759"/>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748" t="s">
        <v>7</v>
      </c>
      <c r="P223" s="748"/>
      <c r="Q223" s="753">
        <f>SUMIFS($BF$17:$BF$216,$J$17:$J$216,"看護職員",$L$17:$L$216,"B")</f>
        <v>0</v>
      </c>
      <c r="R223" s="753"/>
      <c r="S223" s="754">
        <f>SUMIFS($BH$17:$BH$216,$J$17:$J$216,"看護職員",$L$17:$L$216,"B")</f>
        <v>0</v>
      </c>
      <c r="T223" s="754"/>
      <c r="U223" s="139"/>
      <c r="V223" s="755">
        <v>0</v>
      </c>
      <c r="W223" s="755"/>
      <c r="X223" s="755">
        <v>0</v>
      </c>
      <c r="Y223" s="755"/>
      <c r="Z223" s="140"/>
      <c r="AA223" s="766">
        <v>0</v>
      </c>
      <c r="AB223" s="767"/>
      <c r="AC223" s="2"/>
      <c r="AD223" s="127"/>
      <c r="AE223" s="748" t="s">
        <v>7</v>
      </c>
      <c r="AF223" s="748"/>
      <c r="AG223" s="753">
        <f>SUMIFS($BF$17:$BF$216,$J$17:$J$216,"介護職員",$L$17:$L$216,"B")</f>
        <v>0</v>
      </c>
      <c r="AH223" s="753"/>
      <c r="AI223" s="754">
        <f>SUMIFS($BH$17:$BH$216,$J$17:$J$216,"介護職員",$L$17:$L$216,"B")</f>
        <v>0</v>
      </c>
      <c r="AJ223" s="754"/>
      <c r="AK223" s="139"/>
      <c r="AL223" s="755">
        <v>0</v>
      </c>
      <c r="AM223" s="755"/>
      <c r="AN223" s="755">
        <v>0</v>
      </c>
      <c r="AO223" s="755"/>
      <c r="AP223" s="140"/>
      <c r="AQ223" s="766">
        <v>0</v>
      </c>
      <c r="AR223" s="767"/>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748" t="s">
        <v>8</v>
      </c>
      <c r="P224" s="748"/>
      <c r="Q224" s="753">
        <f>SUMIFS($BF$17:$BF$216,$J$17:$J$216,"看護職員",$L$17:$L$216,"C")</f>
        <v>0</v>
      </c>
      <c r="R224" s="753"/>
      <c r="S224" s="754">
        <f>SUMIFS($BH$17:$BH$216,$J$17:$J$216,"看護職員",$L$17:$L$216,"C")</f>
        <v>0</v>
      </c>
      <c r="T224" s="754"/>
      <c r="U224" s="139"/>
      <c r="V224" s="755">
        <v>0</v>
      </c>
      <c r="W224" s="755"/>
      <c r="X224" s="756">
        <v>0</v>
      </c>
      <c r="Y224" s="756"/>
      <c r="Z224" s="140"/>
      <c r="AA224" s="751" t="s">
        <v>36</v>
      </c>
      <c r="AB224" s="752"/>
      <c r="AC224" s="2"/>
      <c r="AD224" s="127"/>
      <c r="AE224" s="748" t="s">
        <v>8</v>
      </c>
      <c r="AF224" s="748"/>
      <c r="AG224" s="753">
        <f>SUMIFS($BF$17:$BF$216,$J$17:$J$216,"介護職員",$L$17:$L$216,"C")</f>
        <v>0</v>
      </c>
      <c r="AH224" s="753"/>
      <c r="AI224" s="754">
        <f>SUMIFS($BH$17:$BH$216,$J$17:$J$216,"介護職員",$L$17:$L$216,"C")</f>
        <v>0</v>
      </c>
      <c r="AJ224" s="754"/>
      <c r="AK224" s="139"/>
      <c r="AL224" s="755">
        <v>0</v>
      </c>
      <c r="AM224" s="755"/>
      <c r="AN224" s="756">
        <v>0</v>
      </c>
      <c r="AO224" s="756"/>
      <c r="AP224" s="140"/>
      <c r="AQ224" s="751" t="s">
        <v>36</v>
      </c>
      <c r="AR224" s="75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748" t="s">
        <v>9</v>
      </c>
      <c r="P225" s="748"/>
      <c r="Q225" s="753">
        <f>SUMIFS($BF$17:$BF$216,$J$17:$J$216,"看護職員",$L$17:$L$216,"D")</f>
        <v>0</v>
      </c>
      <c r="R225" s="753"/>
      <c r="S225" s="754">
        <f>SUMIFS($BH$17:$BH$216,$J$17:$J$216,"看護職員",$L$17:$L$216,"D")</f>
        <v>0</v>
      </c>
      <c r="T225" s="754"/>
      <c r="U225" s="139"/>
      <c r="V225" s="755">
        <v>0</v>
      </c>
      <c r="W225" s="755"/>
      <c r="X225" s="756">
        <v>0</v>
      </c>
      <c r="Y225" s="756"/>
      <c r="Z225" s="140"/>
      <c r="AA225" s="751" t="s">
        <v>36</v>
      </c>
      <c r="AB225" s="752"/>
      <c r="AC225" s="2"/>
      <c r="AD225" s="127"/>
      <c r="AE225" s="748" t="s">
        <v>9</v>
      </c>
      <c r="AF225" s="748"/>
      <c r="AG225" s="753">
        <f>SUMIFS($BF$17:$BF$216,$J$17:$J$216,"介護職員",$L$17:$L$216,"D")</f>
        <v>0</v>
      </c>
      <c r="AH225" s="753"/>
      <c r="AI225" s="754">
        <f>SUMIFS($BH$17:$BH$216,$J$17:$J$216,"介護職員",$L$17:$L$216,"D")</f>
        <v>0</v>
      </c>
      <c r="AJ225" s="754"/>
      <c r="AK225" s="139"/>
      <c r="AL225" s="755">
        <v>0</v>
      </c>
      <c r="AM225" s="755"/>
      <c r="AN225" s="756">
        <v>0</v>
      </c>
      <c r="AO225" s="756"/>
      <c r="AP225" s="140"/>
      <c r="AQ225" s="751" t="s">
        <v>36</v>
      </c>
      <c r="AR225" s="75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748" t="s">
        <v>139</v>
      </c>
      <c r="P226" s="748"/>
      <c r="Q226" s="753">
        <f>SUM(Q222:R225)</f>
        <v>0</v>
      </c>
      <c r="R226" s="753"/>
      <c r="S226" s="754">
        <f>SUM(S222:T225)</f>
        <v>0</v>
      </c>
      <c r="T226" s="754"/>
      <c r="U226" s="139"/>
      <c r="V226" s="753">
        <f>SUM(V222:W225)</f>
        <v>0</v>
      </c>
      <c r="W226" s="753"/>
      <c r="X226" s="754">
        <f>SUM(X222:Y225)</f>
        <v>0</v>
      </c>
      <c r="Y226" s="754"/>
      <c r="Z226" s="140"/>
      <c r="AA226" s="768">
        <f>SUM(AA222:AB223)</f>
        <v>0</v>
      </c>
      <c r="AB226" s="769"/>
      <c r="AC226" s="2"/>
      <c r="AD226" s="127"/>
      <c r="AE226" s="748" t="s">
        <v>139</v>
      </c>
      <c r="AF226" s="748"/>
      <c r="AG226" s="753">
        <f>SUM(AG222:AH225)</f>
        <v>0</v>
      </c>
      <c r="AH226" s="753"/>
      <c r="AI226" s="754">
        <f>SUM(AI222:AJ225)</f>
        <v>0</v>
      </c>
      <c r="AJ226" s="754"/>
      <c r="AK226" s="139"/>
      <c r="AL226" s="753">
        <f>SUM(AL222:AM225)</f>
        <v>0</v>
      </c>
      <c r="AM226" s="753"/>
      <c r="AN226" s="754">
        <f>SUM(AN222:AO225)</f>
        <v>0</v>
      </c>
      <c r="AO226" s="754"/>
      <c r="AP226" s="140"/>
      <c r="AQ226" s="768">
        <f>SUM(AQ222:AR223)</f>
        <v>0</v>
      </c>
      <c r="AR226" s="769"/>
      <c r="AS226" s="127"/>
      <c r="AT226" s="127"/>
      <c r="AU226" s="748" t="s">
        <v>4</v>
      </c>
      <c r="AV226" s="748"/>
      <c r="AW226" s="748" t="s">
        <v>5</v>
      </c>
      <c r="AX226" s="748"/>
      <c r="AY226" s="748"/>
      <c r="AZ226" s="748"/>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748" t="s">
        <v>6</v>
      </c>
      <c r="AV227" s="748"/>
      <c r="AW227" s="748" t="s">
        <v>94</v>
      </c>
      <c r="AX227" s="748"/>
      <c r="AY227" s="748"/>
      <c r="AZ227" s="748"/>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762" t="s">
        <v>243</v>
      </c>
      <c r="W228" s="763"/>
      <c r="X228" s="137"/>
      <c r="Y228" s="137"/>
      <c r="Z228" s="125"/>
      <c r="AA228" s="125"/>
      <c r="AB228" s="125"/>
      <c r="AC228" s="127"/>
      <c r="AD228" s="127"/>
      <c r="AE228" s="126" t="s">
        <v>142</v>
      </c>
      <c r="AF228" s="125"/>
      <c r="AG228" s="125"/>
      <c r="AH228" s="125"/>
      <c r="AI228" s="125"/>
      <c r="AJ228" s="125"/>
      <c r="AK228" s="160" t="s">
        <v>242</v>
      </c>
      <c r="AL228" s="764" t="str">
        <f>V228</f>
        <v>週</v>
      </c>
      <c r="AM228" s="765"/>
      <c r="AN228" s="137"/>
      <c r="AO228" s="137"/>
      <c r="AP228" s="125"/>
      <c r="AQ228" s="125"/>
      <c r="AR228" s="125"/>
      <c r="AS228" s="127"/>
      <c r="AT228" s="127"/>
      <c r="AU228" s="748" t="s">
        <v>7</v>
      </c>
      <c r="AV228" s="748"/>
      <c r="AW228" s="748" t="s">
        <v>95</v>
      </c>
      <c r="AX228" s="748"/>
      <c r="AY228" s="748"/>
      <c r="AZ228" s="748"/>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748" t="s">
        <v>8</v>
      </c>
      <c r="AV229" s="748"/>
      <c r="AW229" s="748" t="s">
        <v>96</v>
      </c>
      <c r="AX229" s="748"/>
      <c r="AY229" s="748"/>
      <c r="AZ229" s="748"/>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748" t="s">
        <v>9</v>
      </c>
      <c r="AV230" s="748"/>
      <c r="AW230" s="748" t="s">
        <v>157</v>
      </c>
      <c r="AX230" s="748"/>
      <c r="AY230" s="748"/>
      <c r="AZ230" s="748"/>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749">
        <f>IF($V$228="週",X226,V226)</f>
        <v>0</v>
      </c>
      <c r="P231" s="749"/>
      <c r="Q231" s="749"/>
      <c r="R231" s="749"/>
      <c r="S231" s="181" t="s">
        <v>146</v>
      </c>
      <c r="T231" s="748">
        <f>IF($V$228="週",$BE$6,$BI$6)</f>
        <v>40</v>
      </c>
      <c r="U231" s="748"/>
      <c r="V231" s="748"/>
      <c r="W231" s="748"/>
      <c r="X231" s="181" t="s">
        <v>147</v>
      </c>
      <c r="Y231" s="750">
        <f>ROUNDDOWN(O231/T231,1)</f>
        <v>0</v>
      </c>
      <c r="Z231" s="750"/>
      <c r="AA231" s="750"/>
      <c r="AB231" s="750"/>
      <c r="AC231" s="2"/>
      <c r="AD231" s="2"/>
      <c r="AE231" s="749">
        <f>IF($AL$228="週",AN226,AL226)</f>
        <v>0</v>
      </c>
      <c r="AF231" s="749"/>
      <c r="AG231" s="749"/>
      <c r="AH231" s="749"/>
      <c r="AI231" s="181" t="s">
        <v>146</v>
      </c>
      <c r="AJ231" s="748">
        <f>IF($AL$228="週",$BE$6,$BI$6)</f>
        <v>40</v>
      </c>
      <c r="AK231" s="748"/>
      <c r="AL231" s="748"/>
      <c r="AM231" s="748"/>
      <c r="AN231" s="181" t="s">
        <v>147</v>
      </c>
      <c r="AO231" s="750">
        <f>ROUNDDOWN(AE231/AJ231,1)</f>
        <v>0</v>
      </c>
      <c r="AP231" s="750"/>
      <c r="AQ231" s="750"/>
      <c r="AR231" s="750"/>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757"/>
      <c r="Z234" s="757"/>
      <c r="AA234" s="757"/>
      <c r="AB234" s="757"/>
      <c r="AC234" s="2"/>
      <c r="AD234" s="2"/>
      <c r="AE234" s="125" t="s">
        <v>135</v>
      </c>
      <c r="AF234" s="125"/>
      <c r="AG234" s="125"/>
      <c r="AH234" s="125"/>
      <c r="AI234" s="125"/>
      <c r="AJ234" s="125"/>
      <c r="AK234" s="125"/>
      <c r="AL234" s="125"/>
      <c r="AM234" s="125"/>
      <c r="AN234" s="126"/>
      <c r="AO234" s="757"/>
      <c r="AP234" s="757"/>
      <c r="AQ234" s="757"/>
      <c r="AR234" s="75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758" t="s">
        <v>139</v>
      </c>
      <c r="Z235" s="758"/>
      <c r="AA235" s="758"/>
      <c r="AB235" s="758"/>
      <c r="AC235" s="2"/>
      <c r="AD235" s="2"/>
      <c r="AE235" s="129" t="s">
        <v>149</v>
      </c>
      <c r="AF235" s="129"/>
      <c r="AG235" s="129"/>
      <c r="AH235" s="129"/>
      <c r="AI235" s="129"/>
      <c r="AJ235" s="125" t="s">
        <v>150</v>
      </c>
      <c r="AK235" s="129"/>
      <c r="AL235" s="129"/>
      <c r="AM235" s="129"/>
      <c r="AN235" s="129"/>
      <c r="AO235" s="758" t="s">
        <v>139</v>
      </c>
      <c r="AP235" s="758"/>
      <c r="AQ235" s="758"/>
      <c r="AR235" s="75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748">
        <f>AA226</f>
        <v>0</v>
      </c>
      <c r="P236" s="748"/>
      <c r="Q236" s="748"/>
      <c r="R236" s="748"/>
      <c r="S236" s="181" t="s">
        <v>153</v>
      </c>
      <c r="T236" s="750">
        <f>Y231</f>
        <v>0</v>
      </c>
      <c r="U236" s="750"/>
      <c r="V236" s="750"/>
      <c r="W236" s="750"/>
      <c r="X236" s="181" t="s">
        <v>147</v>
      </c>
      <c r="Y236" s="759">
        <f>ROUNDDOWN(O236+T236,1)</f>
        <v>0</v>
      </c>
      <c r="Z236" s="759"/>
      <c r="AA236" s="759"/>
      <c r="AB236" s="759"/>
      <c r="AC236" s="138"/>
      <c r="AD236" s="138"/>
      <c r="AE236" s="760">
        <f>AQ226</f>
        <v>0</v>
      </c>
      <c r="AF236" s="760"/>
      <c r="AG236" s="760"/>
      <c r="AH236" s="760"/>
      <c r="AI236" s="136" t="s">
        <v>153</v>
      </c>
      <c r="AJ236" s="761">
        <f>AO231</f>
        <v>0</v>
      </c>
      <c r="AK236" s="761"/>
      <c r="AL236" s="761"/>
      <c r="AM236" s="761"/>
      <c r="AN236" s="136" t="s">
        <v>147</v>
      </c>
      <c r="AO236" s="759">
        <f>ROUNDDOWN(AE236+AJ236,1)</f>
        <v>0</v>
      </c>
      <c r="AP236" s="759"/>
      <c r="AQ236" s="759"/>
      <c r="AR236" s="759"/>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4"/>
  <sheetViews>
    <sheetView zoomScale="75" zoomScaleNormal="75" workbookViewId="0">
      <selection activeCell="AT1" sqref="AT1:BI1"/>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925" t="s">
        <v>34</v>
      </c>
      <c r="G4" s="925"/>
      <c r="H4" s="925"/>
      <c r="I4" s="925"/>
      <c r="J4" s="925"/>
      <c r="K4" s="925"/>
      <c r="L4" s="925"/>
      <c r="N4" s="925" t="s">
        <v>228</v>
      </c>
    </row>
    <row r="5" spans="2:14" x14ac:dyDescent="0.45">
      <c r="B5" s="84" t="s">
        <v>20</v>
      </c>
      <c r="C5" s="84" t="s">
        <v>4</v>
      </c>
      <c r="F5" s="84" t="s">
        <v>229</v>
      </c>
      <c r="G5" s="84"/>
      <c r="H5" s="84" t="s">
        <v>230</v>
      </c>
      <c r="J5" s="84" t="s">
        <v>35</v>
      </c>
      <c r="L5" s="84" t="s">
        <v>34</v>
      </c>
      <c r="N5" s="925"/>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323</v>
      </c>
      <c r="D49" s="86"/>
    </row>
    <row r="50" spans="3:4" x14ac:dyDescent="0.45">
      <c r="C50" s="86" t="s">
        <v>324</v>
      </c>
      <c r="D50" s="86"/>
    </row>
    <row r="51" spans="3:4" x14ac:dyDescent="0.45">
      <c r="C51" s="86" t="s">
        <v>325</v>
      </c>
      <c r="D51" s="86"/>
    </row>
    <row r="52" spans="3:4" x14ac:dyDescent="0.45">
      <c r="C52" s="86" t="s">
        <v>326</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election activeCell="AG3" sqref="AG3"/>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871" t="s">
        <v>159</v>
      </c>
      <c r="AY1" s="872"/>
      <c r="AZ1" s="872"/>
      <c r="BA1" s="872"/>
      <c r="BB1" s="872"/>
      <c r="BC1" s="872"/>
      <c r="BD1" s="872"/>
      <c r="BE1" s="872"/>
      <c r="BF1" s="872"/>
      <c r="BG1" s="872"/>
      <c r="BH1" s="872"/>
      <c r="BI1" s="872"/>
      <c r="BJ1" s="872"/>
      <c r="BK1" s="872"/>
      <c r="BL1" s="872"/>
      <c r="BM1" s="872"/>
      <c r="BN1" s="9" t="s">
        <v>2</v>
      </c>
    </row>
    <row r="2" spans="2:71" s="8" customFormat="1" ht="20.25" customHeight="1" x14ac:dyDescent="0.45">
      <c r="N2" s="7"/>
      <c r="Q2" s="7"/>
      <c r="R2" s="7"/>
      <c r="T2" s="9"/>
      <c r="U2" s="9"/>
      <c r="V2" s="9"/>
      <c r="W2" s="9"/>
      <c r="X2" s="9"/>
      <c r="Y2" s="9"/>
      <c r="Z2" s="9"/>
      <c r="AA2" s="9"/>
      <c r="AF2" s="142" t="s">
        <v>27</v>
      </c>
      <c r="AG2" s="873">
        <v>6</v>
      </c>
      <c r="AH2" s="873"/>
      <c r="AI2" s="142" t="s">
        <v>28</v>
      </c>
      <c r="AJ2" s="874">
        <f>IF(AG2=0,"",YEAR(DATE(2018+AG2,1,1)))</f>
        <v>2024</v>
      </c>
      <c r="AK2" s="874"/>
      <c r="AL2" s="143" t="s">
        <v>29</v>
      </c>
      <c r="AM2" s="143" t="s">
        <v>1</v>
      </c>
      <c r="AN2" s="873">
        <v>4</v>
      </c>
      <c r="AO2" s="873"/>
      <c r="AP2" s="143" t="s">
        <v>24</v>
      </c>
      <c r="AW2" s="9" t="s">
        <v>31</v>
      </c>
      <c r="AX2" s="873" t="s">
        <v>202</v>
      </c>
      <c r="AY2" s="873"/>
      <c r="AZ2" s="873"/>
      <c r="BA2" s="873"/>
      <c r="BB2" s="873"/>
      <c r="BC2" s="873"/>
      <c r="BD2" s="873"/>
      <c r="BE2" s="873"/>
      <c r="BF2" s="873"/>
      <c r="BG2" s="873"/>
      <c r="BH2" s="873"/>
      <c r="BI2" s="873"/>
      <c r="BJ2" s="873"/>
      <c r="BK2" s="873"/>
      <c r="BL2" s="873"/>
      <c r="BM2" s="873"/>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875" t="s">
        <v>239</v>
      </c>
      <c r="BJ3" s="876"/>
      <c r="BK3" s="876"/>
      <c r="BL3" s="877"/>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875" t="s">
        <v>240</v>
      </c>
      <c r="BJ4" s="876"/>
      <c r="BK4" s="876"/>
      <c r="BL4" s="877"/>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898">
        <v>40</v>
      </c>
      <c r="BF6" s="899"/>
      <c r="BG6" s="2" t="s">
        <v>22</v>
      </c>
      <c r="BH6" s="6"/>
      <c r="BI6" s="898">
        <v>160</v>
      </c>
      <c r="BJ6" s="899"/>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900">
        <f>DAY(EOMONTH(DATE(AJ2,AN2,1),0))</f>
        <v>30</v>
      </c>
      <c r="BJ8" s="901"/>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898">
        <v>36</v>
      </c>
      <c r="BJ10" s="899"/>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834" t="s">
        <v>20</v>
      </c>
      <c r="C12" s="902" t="s">
        <v>274</v>
      </c>
      <c r="D12" s="837" t="s">
        <v>275</v>
      </c>
      <c r="E12" s="879"/>
      <c r="F12" s="905"/>
      <c r="G12" s="837" t="s">
        <v>276</v>
      </c>
      <c r="H12" s="838"/>
      <c r="I12" s="144"/>
      <c r="J12" s="145"/>
      <c r="K12" s="144"/>
      <c r="L12" s="145"/>
      <c r="M12" s="843" t="s">
        <v>277</v>
      </c>
      <c r="N12" s="844"/>
      <c r="O12" s="849" t="s">
        <v>278</v>
      </c>
      <c r="P12" s="850"/>
      <c r="Q12" s="850"/>
      <c r="R12" s="838"/>
      <c r="S12" s="849" t="s">
        <v>279</v>
      </c>
      <c r="T12" s="850"/>
      <c r="U12" s="850"/>
      <c r="V12" s="850"/>
      <c r="W12" s="838"/>
      <c r="X12" s="198"/>
      <c r="Y12" s="198"/>
      <c r="Z12" s="199"/>
      <c r="AA12" s="878" t="s">
        <v>280</v>
      </c>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79"/>
      <c r="BC12" s="879"/>
      <c r="BD12" s="879"/>
      <c r="BE12" s="879"/>
      <c r="BF12" s="880" t="str">
        <f>IF(BI3="４週","(12)1～4週目の勤務時間数合計","(12)1か月の勤務時間数　合計")</f>
        <v>(12)1～4週目の勤務時間数合計</v>
      </c>
      <c r="BG12" s="881"/>
      <c r="BH12" s="886" t="s">
        <v>281</v>
      </c>
      <c r="BI12" s="887"/>
      <c r="BJ12" s="837" t="s">
        <v>282</v>
      </c>
      <c r="BK12" s="850"/>
      <c r="BL12" s="850"/>
      <c r="BM12" s="850"/>
      <c r="BN12" s="892"/>
    </row>
    <row r="13" spans="2:71" ht="20.25" customHeight="1" x14ac:dyDescent="0.45">
      <c r="B13" s="835"/>
      <c r="C13" s="903"/>
      <c r="D13" s="906"/>
      <c r="E13" s="907"/>
      <c r="F13" s="908"/>
      <c r="G13" s="839"/>
      <c r="H13" s="840"/>
      <c r="I13" s="146"/>
      <c r="J13" s="147"/>
      <c r="K13" s="146"/>
      <c r="L13" s="147"/>
      <c r="M13" s="845"/>
      <c r="N13" s="846"/>
      <c r="O13" s="851"/>
      <c r="P13" s="852"/>
      <c r="Q13" s="852"/>
      <c r="R13" s="840"/>
      <c r="S13" s="851"/>
      <c r="T13" s="852"/>
      <c r="U13" s="852"/>
      <c r="V13" s="852"/>
      <c r="W13" s="840"/>
      <c r="X13" s="200"/>
      <c r="Y13" s="200"/>
      <c r="Z13" s="201"/>
      <c r="AA13" s="895" t="s">
        <v>11</v>
      </c>
      <c r="AB13" s="895"/>
      <c r="AC13" s="895"/>
      <c r="AD13" s="895"/>
      <c r="AE13" s="895"/>
      <c r="AF13" s="895"/>
      <c r="AG13" s="896"/>
      <c r="AH13" s="897" t="s">
        <v>12</v>
      </c>
      <c r="AI13" s="895"/>
      <c r="AJ13" s="895"/>
      <c r="AK13" s="895"/>
      <c r="AL13" s="895"/>
      <c r="AM13" s="895"/>
      <c r="AN13" s="896"/>
      <c r="AO13" s="897" t="s">
        <v>13</v>
      </c>
      <c r="AP13" s="895"/>
      <c r="AQ13" s="895"/>
      <c r="AR13" s="895"/>
      <c r="AS13" s="895"/>
      <c r="AT13" s="895"/>
      <c r="AU13" s="896"/>
      <c r="AV13" s="897" t="s">
        <v>14</v>
      </c>
      <c r="AW13" s="895"/>
      <c r="AX13" s="895"/>
      <c r="AY13" s="895"/>
      <c r="AZ13" s="895"/>
      <c r="BA13" s="895"/>
      <c r="BB13" s="896"/>
      <c r="BC13" s="897" t="s">
        <v>15</v>
      </c>
      <c r="BD13" s="895"/>
      <c r="BE13" s="895"/>
      <c r="BF13" s="882"/>
      <c r="BG13" s="883"/>
      <c r="BH13" s="888"/>
      <c r="BI13" s="889"/>
      <c r="BJ13" s="839"/>
      <c r="BK13" s="852"/>
      <c r="BL13" s="852"/>
      <c r="BM13" s="852"/>
      <c r="BN13" s="893"/>
    </row>
    <row r="14" spans="2:71" ht="20.25" customHeight="1" x14ac:dyDescent="0.45">
      <c r="B14" s="835"/>
      <c r="C14" s="903"/>
      <c r="D14" s="906"/>
      <c r="E14" s="907"/>
      <c r="F14" s="908"/>
      <c r="G14" s="839"/>
      <c r="H14" s="840"/>
      <c r="I14" s="146"/>
      <c r="J14" s="147"/>
      <c r="K14" s="146"/>
      <c r="L14" s="147"/>
      <c r="M14" s="845"/>
      <c r="N14" s="846"/>
      <c r="O14" s="851"/>
      <c r="P14" s="852"/>
      <c r="Q14" s="852"/>
      <c r="R14" s="840"/>
      <c r="S14" s="851"/>
      <c r="T14" s="852"/>
      <c r="U14" s="852"/>
      <c r="V14" s="852"/>
      <c r="W14" s="840"/>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882"/>
      <c r="BG14" s="883"/>
      <c r="BH14" s="888"/>
      <c r="BI14" s="889"/>
      <c r="BJ14" s="839"/>
      <c r="BK14" s="852"/>
      <c r="BL14" s="852"/>
      <c r="BM14" s="852"/>
      <c r="BN14" s="893"/>
    </row>
    <row r="15" spans="2:71" ht="20.25" hidden="1" customHeight="1" x14ac:dyDescent="0.45">
      <c r="B15" s="835"/>
      <c r="C15" s="903"/>
      <c r="D15" s="906"/>
      <c r="E15" s="907"/>
      <c r="F15" s="908"/>
      <c r="G15" s="839"/>
      <c r="H15" s="840"/>
      <c r="I15" s="146"/>
      <c r="J15" s="147"/>
      <c r="K15" s="146"/>
      <c r="L15" s="147"/>
      <c r="M15" s="845"/>
      <c r="N15" s="846"/>
      <c r="O15" s="851"/>
      <c r="P15" s="852"/>
      <c r="Q15" s="852"/>
      <c r="R15" s="840"/>
      <c r="S15" s="851"/>
      <c r="T15" s="852"/>
      <c r="U15" s="852"/>
      <c r="V15" s="852"/>
      <c r="W15" s="840"/>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882"/>
      <c r="BG15" s="883"/>
      <c r="BH15" s="888"/>
      <c r="BI15" s="889"/>
      <c r="BJ15" s="839"/>
      <c r="BK15" s="852"/>
      <c r="BL15" s="852"/>
      <c r="BM15" s="852"/>
      <c r="BN15" s="893"/>
    </row>
    <row r="16" spans="2:71" ht="20.25" customHeight="1" thickBot="1" x14ac:dyDescent="0.5">
      <c r="B16" s="836"/>
      <c r="C16" s="904"/>
      <c r="D16" s="909"/>
      <c r="E16" s="910"/>
      <c r="F16" s="911"/>
      <c r="G16" s="841"/>
      <c r="H16" s="842"/>
      <c r="I16" s="148"/>
      <c r="J16" s="149"/>
      <c r="K16" s="148"/>
      <c r="L16" s="149"/>
      <c r="M16" s="847"/>
      <c r="N16" s="848"/>
      <c r="O16" s="853"/>
      <c r="P16" s="854"/>
      <c r="Q16" s="854"/>
      <c r="R16" s="842"/>
      <c r="S16" s="853"/>
      <c r="T16" s="854"/>
      <c r="U16" s="854"/>
      <c r="V16" s="854"/>
      <c r="W16" s="842"/>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884"/>
      <c r="BG16" s="885"/>
      <c r="BH16" s="890"/>
      <c r="BI16" s="891"/>
      <c r="BJ16" s="841"/>
      <c r="BK16" s="854"/>
      <c r="BL16" s="854"/>
      <c r="BM16" s="854"/>
      <c r="BN16" s="894"/>
    </row>
    <row r="17" spans="2:66" ht="20.25" customHeight="1" x14ac:dyDescent="0.45">
      <c r="B17" s="795">
        <f>B15+1</f>
        <v>1</v>
      </c>
      <c r="C17" s="917"/>
      <c r="D17" s="918"/>
      <c r="E17" s="919"/>
      <c r="F17" s="920"/>
      <c r="G17" s="865" t="s">
        <v>70</v>
      </c>
      <c r="H17" s="866"/>
      <c r="I17" s="161"/>
      <c r="J17" s="162"/>
      <c r="K17" s="161"/>
      <c r="L17" s="162"/>
      <c r="M17" s="867" t="s">
        <v>89</v>
      </c>
      <c r="N17" s="868"/>
      <c r="O17" s="869" t="s">
        <v>108</v>
      </c>
      <c r="P17" s="870"/>
      <c r="Q17" s="870"/>
      <c r="R17" s="866"/>
      <c r="S17" s="855" t="s">
        <v>88</v>
      </c>
      <c r="T17" s="856"/>
      <c r="U17" s="856"/>
      <c r="V17" s="856"/>
      <c r="W17" s="857"/>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858"/>
      <c r="BG17" s="859"/>
      <c r="BH17" s="860"/>
      <c r="BI17" s="861"/>
      <c r="BJ17" s="862"/>
      <c r="BK17" s="863"/>
      <c r="BL17" s="863"/>
      <c r="BM17" s="863"/>
      <c r="BN17" s="864"/>
    </row>
    <row r="18" spans="2:66" ht="20.25" customHeight="1" x14ac:dyDescent="0.45">
      <c r="B18" s="815"/>
      <c r="C18" s="913"/>
      <c r="D18" s="916"/>
      <c r="E18" s="876"/>
      <c r="F18" s="915"/>
      <c r="G18" s="828"/>
      <c r="H18" s="829"/>
      <c r="I18" s="163"/>
      <c r="J18" s="164" t="str">
        <f>G17</f>
        <v>管理者</v>
      </c>
      <c r="K18" s="163"/>
      <c r="L18" s="164" t="str">
        <f>M17</f>
        <v>A</v>
      </c>
      <c r="M18" s="830"/>
      <c r="N18" s="831"/>
      <c r="O18" s="832"/>
      <c r="P18" s="833"/>
      <c r="Q18" s="833"/>
      <c r="R18" s="829"/>
      <c r="S18" s="774"/>
      <c r="T18" s="775"/>
      <c r="U18" s="775"/>
      <c r="V18" s="775"/>
      <c r="W18" s="776"/>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825">
        <f>IF($BI$3="４週",SUM(AA18:BB18),IF($BI$3="暦月",SUM(AA18:BE18),""))</f>
        <v>160</v>
      </c>
      <c r="BG18" s="826"/>
      <c r="BH18" s="827">
        <f>IF($BI$3="４週",BF18/4,IF($BI$3="暦月",(BF18/($BI$8/7)),""))</f>
        <v>40</v>
      </c>
      <c r="BI18" s="826"/>
      <c r="BJ18" s="822"/>
      <c r="BK18" s="823"/>
      <c r="BL18" s="823"/>
      <c r="BM18" s="823"/>
      <c r="BN18" s="824"/>
    </row>
    <row r="19" spans="2:66" ht="20.25" customHeight="1" x14ac:dyDescent="0.45">
      <c r="B19" s="795">
        <f>B17+1</f>
        <v>2</v>
      </c>
      <c r="C19" s="912"/>
      <c r="D19" s="914"/>
      <c r="E19" s="876"/>
      <c r="F19" s="915"/>
      <c r="G19" s="797" t="s">
        <v>101</v>
      </c>
      <c r="H19" s="798"/>
      <c r="I19" s="165"/>
      <c r="J19" s="166"/>
      <c r="K19" s="165"/>
      <c r="L19" s="166"/>
      <c r="M19" s="801" t="s">
        <v>100</v>
      </c>
      <c r="N19" s="802"/>
      <c r="O19" s="805" t="s">
        <v>101</v>
      </c>
      <c r="P19" s="806"/>
      <c r="Q19" s="806"/>
      <c r="R19" s="798"/>
      <c r="S19" s="774" t="s">
        <v>167</v>
      </c>
      <c r="T19" s="775"/>
      <c r="U19" s="775"/>
      <c r="V19" s="775"/>
      <c r="W19" s="776"/>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780"/>
      <c r="BG19" s="781"/>
      <c r="BH19" s="782"/>
      <c r="BI19" s="783"/>
      <c r="BJ19" s="784"/>
      <c r="BK19" s="785"/>
      <c r="BL19" s="785"/>
      <c r="BM19" s="785"/>
      <c r="BN19" s="786"/>
    </row>
    <row r="20" spans="2:66" ht="20.25" customHeight="1" x14ac:dyDescent="0.45">
      <c r="B20" s="815"/>
      <c r="C20" s="913"/>
      <c r="D20" s="916"/>
      <c r="E20" s="876"/>
      <c r="F20" s="915"/>
      <c r="G20" s="828"/>
      <c r="H20" s="829"/>
      <c r="I20" s="163"/>
      <c r="J20" s="164" t="str">
        <f>G19</f>
        <v>医師</v>
      </c>
      <c r="K20" s="163"/>
      <c r="L20" s="164" t="str">
        <f>M19</f>
        <v>C</v>
      </c>
      <c r="M20" s="830"/>
      <c r="N20" s="831"/>
      <c r="O20" s="832"/>
      <c r="P20" s="833"/>
      <c r="Q20" s="833"/>
      <c r="R20" s="829"/>
      <c r="S20" s="774"/>
      <c r="T20" s="775"/>
      <c r="U20" s="775"/>
      <c r="V20" s="775"/>
      <c r="W20" s="776"/>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825">
        <f>IF($BI$3="４週",SUM(AA20:BB20),IF($BI$3="暦月",SUM(AA20:BE20),""))</f>
        <v>47.999999999999993</v>
      </c>
      <c r="BG20" s="826"/>
      <c r="BH20" s="827">
        <f>IF($BI$3="４週",BF20/4,IF($BI$3="暦月",(BF20/($BI$8/7)),""))</f>
        <v>11.999999999999998</v>
      </c>
      <c r="BI20" s="826"/>
      <c r="BJ20" s="822"/>
      <c r="BK20" s="823"/>
      <c r="BL20" s="823"/>
      <c r="BM20" s="823"/>
      <c r="BN20" s="824"/>
    </row>
    <row r="21" spans="2:66" ht="20.25" customHeight="1" x14ac:dyDescent="0.45">
      <c r="B21" s="795">
        <f>B19+1</f>
        <v>3</v>
      </c>
      <c r="C21" s="912"/>
      <c r="D21" s="914"/>
      <c r="E21" s="876"/>
      <c r="F21" s="915"/>
      <c r="G21" s="797" t="s">
        <v>102</v>
      </c>
      <c r="H21" s="798"/>
      <c r="I21" s="163"/>
      <c r="J21" s="164"/>
      <c r="K21" s="163"/>
      <c r="L21" s="164"/>
      <c r="M21" s="801" t="s">
        <v>89</v>
      </c>
      <c r="N21" s="802"/>
      <c r="O21" s="805" t="s">
        <v>108</v>
      </c>
      <c r="P21" s="806"/>
      <c r="Q21" s="806"/>
      <c r="R21" s="798"/>
      <c r="S21" s="774" t="s">
        <v>168</v>
      </c>
      <c r="T21" s="775"/>
      <c r="U21" s="775"/>
      <c r="V21" s="775"/>
      <c r="W21" s="776"/>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780"/>
      <c r="BG21" s="781"/>
      <c r="BH21" s="782"/>
      <c r="BI21" s="783"/>
      <c r="BJ21" s="784"/>
      <c r="BK21" s="785"/>
      <c r="BL21" s="785"/>
      <c r="BM21" s="785"/>
      <c r="BN21" s="786"/>
    </row>
    <row r="22" spans="2:66" ht="20.25" customHeight="1" x14ac:dyDescent="0.45">
      <c r="B22" s="815"/>
      <c r="C22" s="913"/>
      <c r="D22" s="916"/>
      <c r="E22" s="876"/>
      <c r="F22" s="915"/>
      <c r="G22" s="828"/>
      <c r="H22" s="829"/>
      <c r="I22" s="163"/>
      <c r="J22" s="164" t="str">
        <f>G21</f>
        <v>生活相談員</v>
      </c>
      <c r="K22" s="163"/>
      <c r="L22" s="164" t="str">
        <f>M21</f>
        <v>A</v>
      </c>
      <c r="M22" s="830"/>
      <c r="N22" s="831"/>
      <c r="O22" s="832"/>
      <c r="P22" s="833"/>
      <c r="Q22" s="833"/>
      <c r="R22" s="829"/>
      <c r="S22" s="774"/>
      <c r="T22" s="775"/>
      <c r="U22" s="775"/>
      <c r="V22" s="775"/>
      <c r="W22" s="776"/>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825">
        <f>IF($BI$3="４週",SUM(AA22:BB22),IF($BI$3="暦月",SUM(AA22:BE22),""))</f>
        <v>160</v>
      </c>
      <c r="BG22" s="826"/>
      <c r="BH22" s="827">
        <f>IF($BI$3="４週",BF22/4,IF($BI$3="暦月",(BF22/($BI$8/7)),""))</f>
        <v>40</v>
      </c>
      <c r="BI22" s="826"/>
      <c r="BJ22" s="822"/>
      <c r="BK22" s="823"/>
      <c r="BL22" s="823"/>
      <c r="BM22" s="823"/>
      <c r="BN22" s="824"/>
    </row>
    <row r="23" spans="2:66" ht="20.25" customHeight="1" x14ac:dyDescent="0.45">
      <c r="B23" s="795">
        <f>B21+1</f>
        <v>4</v>
      </c>
      <c r="C23" s="912"/>
      <c r="D23" s="914"/>
      <c r="E23" s="876"/>
      <c r="F23" s="915"/>
      <c r="G23" s="797" t="s">
        <v>106</v>
      </c>
      <c r="H23" s="798"/>
      <c r="I23" s="163"/>
      <c r="J23" s="164"/>
      <c r="K23" s="163"/>
      <c r="L23" s="164"/>
      <c r="M23" s="801" t="s">
        <v>141</v>
      </c>
      <c r="N23" s="802"/>
      <c r="O23" s="805" t="s">
        <v>119</v>
      </c>
      <c r="P23" s="806"/>
      <c r="Q23" s="806"/>
      <c r="R23" s="798"/>
      <c r="S23" s="774" t="s">
        <v>169</v>
      </c>
      <c r="T23" s="775"/>
      <c r="U23" s="775"/>
      <c r="V23" s="775"/>
      <c r="W23" s="776"/>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780"/>
      <c r="BG23" s="781"/>
      <c r="BH23" s="782"/>
      <c r="BI23" s="783"/>
      <c r="BJ23" s="784" t="s">
        <v>223</v>
      </c>
      <c r="BK23" s="785"/>
      <c r="BL23" s="785"/>
      <c r="BM23" s="785"/>
      <c r="BN23" s="786"/>
    </row>
    <row r="24" spans="2:66" ht="20.25" customHeight="1" x14ac:dyDescent="0.45">
      <c r="B24" s="815"/>
      <c r="C24" s="913"/>
      <c r="D24" s="916"/>
      <c r="E24" s="876"/>
      <c r="F24" s="915"/>
      <c r="G24" s="828"/>
      <c r="H24" s="829"/>
      <c r="I24" s="163"/>
      <c r="J24" s="164" t="str">
        <f>G23</f>
        <v>機能訓練指導員</v>
      </c>
      <c r="K24" s="163"/>
      <c r="L24" s="164" t="str">
        <f>M23</f>
        <v>B</v>
      </c>
      <c r="M24" s="830"/>
      <c r="N24" s="831"/>
      <c r="O24" s="832"/>
      <c r="P24" s="833"/>
      <c r="Q24" s="833"/>
      <c r="R24" s="829"/>
      <c r="S24" s="774"/>
      <c r="T24" s="775"/>
      <c r="U24" s="775"/>
      <c r="V24" s="775"/>
      <c r="W24" s="776"/>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825">
        <f>IF($BI$3="４週",SUM(AA24:BB24),IF($BI$3="暦月",SUM(AA24:BE24),""))</f>
        <v>80.000000000000014</v>
      </c>
      <c r="BG24" s="826"/>
      <c r="BH24" s="827">
        <f>IF($BI$3="４週",BF24/4,IF($BI$3="暦月",(BF24/($BI$8/7)),""))</f>
        <v>20.000000000000004</v>
      </c>
      <c r="BI24" s="826"/>
      <c r="BJ24" s="822"/>
      <c r="BK24" s="823"/>
      <c r="BL24" s="823"/>
      <c r="BM24" s="823"/>
      <c r="BN24" s="824"/>
    </row>
    <row r="25" spans="2:66" ht="20.25" customHeight="1" x14ac:dyDescent="0.45">
      <c r="B25" s="795">
        <f>B23+1</f>
        <v>5</v>
      </c>
      <c r="C25" s="912"/>
      <c r="D25" s="914"/>
      <c r="E25" s="876"/>
      <c r="F25" s="915"/>
      <c r="G25" s="797" t="s">
        <v>105</v>
      </c>
      <c r="H25" s="798"/>
      <c r="I25" s="163"/>
      <c r="J25" s="164"/>
      <c r="K25" s="163"/>
      <c r="L25" s="164"/>
      <c r="M25" s="801" t="s">
        <v>100</v>
      </c>
      <c r="N25" s="802"/>
      <c r="O25" s="805" t="s">
        <v>115</v>
      </c>
      <c r="P25" s="806"/>
      <c r="Q25" s="806"/>
      <c r="R25" s="798"/>
      <c r="S25" s="774" t="s">
        <v>170</v>
      </c>
      <c r="T25" s="775"/>
      <c r="U25" s="775"/>
      <c r="V25" s="775"/>
      <c r="W25" s="776"/>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780"/>
      <c r="BG25" s="781"/>
      <c r="BH25" s="782"/>
      <c r="BI25" s="783"/>
      <c r="BJ25" s="784"/>
      <c r="BK25" s="785"/>
      <c r="BL25" s="785"/>
      <c r="BM25" s="785"/>
      <c r="BN25" s="786"/>
    </row>
    <row r="26" spans="2:66" ht="20.25" customHeight="1" x14ac:dyDescent="0.45">
      <c r="B26" s="815"/>
      <c r="C26" s="913"/>
      <c r="D26" s="916"/>
      <c r="E26" s="876"/>
      <c r="F26" s="915"/>
      <c r="G26" s="828"/>
      <c r="H26" s="829"/>
      <c r="I26" s="163"/>
      <c r="J26" s="164" t="str">
        <f>G25</f>
        <v>栄養士</v>
      </c>
      <c r="K26" s="163"/>
      <c r="L26" s="164" t="str">
        <f>M25</f>
        <v>C</v>
      </c>
      <c r="M26" s="830"/>
      <c r="N26" s="831"/>
      <c r="O26" s="832"/>
      <c r="P26" s="833"/>
      <c r="Q26" s="833"/>
      <c r="R26" s="829"/>
      <c r="S26" s="774"/>
      <c r="T26" s="775"/>
      <c r="U26" s="775"/>
      <c r="V26" s="775"/>
      <c r="W26" s="776"/>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825">
        <f>IF($BI$3="４週",SUM(AA26:BB26),IF($BI$3="暦月",SUM(AA26:BE26),""))</f>
        <v>79.999999999999986</v>
      </c>
      <c r="BG26" s="826"/>
      <c r="BH26" s="827">
        <f>IF($BI$3="４週",BF26/4,IF($BI$3="暦月",(BF26/($BI$8/7)),""))</f>
        <v>19.999999999999996</v>
      </c>
      <c r="BI26" s="826"/>
      <c r="BJ26" s="822"/>
      <c r="BK26" s="823"/>
      <c r="BL26" s="823"/>
      <c r="BM26" s="823"/>
      <c r="BN26" s="824"/>
    </row>
    <row r="27" spans="2:66" ht="20.25" customHeight="1" x14ac:dyDescent="0.45">
      <c r="B27" s="795">
        <f>B25+1</f>
        <v>6</v>
      </c>
      <c r="C27" s="912"/>
      <c r="D27" s="914"/>
      <c r="E27" s="876"/>
      <c r="F27" s="915"/>
      <c r="G27" s="797" t="s">
        <v>71</v>
      </c>
      <c r="H27" s="798"/>
      <c r="I27" s="163"/>
      <c r="J27" s="164"/>
      <c r="K27" s="163"/>
      <c r="L27" s="164"/>
      <c r="M27" s="801" t="s">
        <v>89</v>
      </c>
      <c r="N27" s="802"/>
      <c r="O27" s="805" t="s">
        <v>71</v>
      </c>
      <c r="P27" s="806"/>
      <c r="Q27" s="806"/>
      <c r="R27" s="798"/>
      <c r="S27" s="774" t="s">
        <v>270</v>
      </c>
      <c r="T27" s="775"/>
      <c r="U27" s="775"/>
      <c r="V27" s="775"/>
      <c r="W27" s="776"/>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780"/>
      <c r="BG27" s="781"/>
      <c r="BH27" s="782"/>
      <c r="BI27" s="783"/>
      <c r="BJ27" s="784"/>
      <c r="BK27" s="785"/>
      <c r="BL27" s="785"/>
      <c r="BM27" s="785"/>
      <c r="BN27" s="786"/>
    </row>
    <row r="28" spans="2:66" ht="20.25" customHeight="1" x14ac:dyDescent="0.45">
      <c r="B28" s="815"/>
      <c r="C28" s="913"/>
      <c r="D28" s="916"/>
      <c r="E28" s="876"/>
      <c r="F28" s="915"/>
      <c r="G28" s="828"/>
      <c r="H28" s="829"/>
      <c r="I28" s="163"/>
      <c r="J28" s="164" t="str">
        <f>G27</f>
        <v>介護支援専門員</v>
      </c>
      <c r="K28" s="163"/>
      <c r="L28" s="164" t="str">
        <f>M27</f>
        <v>A</v>
      </c>
      <c r="M28" s="830"/>
      <c r="N28" s="831"/>
      <c r="O28" s="832"/>
      <c r="P28" s="833"/>
      <c r="Q28" s="833"/>
      <c r="R28" s="829"/>
      <c r="S28" s="774"/>
      <c r="T28" s="775"/>
      <c r="U28" s="775"/>
      <c r="V28" s="775"/>
      <c r="W28" s="776"/>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825">
        <f>IF($BI$3="４週",SUM(AA28:BB28),IF($BI$3="暦月",SUM(AA28:BE28),""))</f>
        <v>160</v>
      </c>
      <c r="BG28" s="826"/>
      <c r="BH28" s="827">
        <f>IF($BI$3="４週",BF28/4,IF($BI$3="暦月",(BF28/($BI$8/7)),""))</f>
        <v>40</v>
      </c>
      <c r="BI28" s="826"/>
      <c r="BJ28" s="822"/>
      <c r="BK28" s="823"/>
      <c r="BL28" s="823"/>
      <c r="BM28" s="823"/>
      <c r="BN28" s="824"/>
    </row>
    <row r="29" spans="2:66" ht="20.25" customHeight="1" x14ac:dyDescent="0.45">
      <c r="B29" s="795">
        <f>B27+1</f>
        <v>7</v>
      </c>
      <c r="C29" s="912"/>
      <c r="D29" s="914"/>
      <c r="E29" s="876"/>
      <c r="F29" s="915"/>
      <c r="G29" s="797" t="s">
        <v>103</v>
      </c>
      <c r="H29" s="798"/>
      <c r="I29" s="163"/>
      <c r="J29" s="164"/>
      <c r="K29" s="163"/>
      <c r="L29" s="164"/>
      <c r="M29" s="801" t="s">
        <v>141</v>
      </c>
      <c r="N29" s="802"/>
      <c r="O29" s="805" t="s">
        <v>112</v>
      </c>
      <c r="P29" s="806"/>
      <c r="Q29" s="806"/>
      <c r="R29" s="798"/>
      <c r="S29" s="774" t="s">
        <v>169</v>
      </c>
      <c r="T29" s="775"/>
      <c r="U29" s="775"/>
      <c r="V29" s="775"/>
      <c r="W29" s="776"/>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780"/>
      <c r="BG29" s="781"/>
      <c r="BH29" s="782"/>
      <c r="BI29" s="783"/>
      <c r="BJ29" s="784" t="s">
        <v>224</v>
      </c>
      <c r="BK29" s="785"/>
      <c r="BL29" s="785"/>
      <c r="BM29" s="785"/>
      <c r="BN29" s="786"/>
    </row>
    <row r="30" spans="2:66" ht="20.25" customHeight="1" x14ac:dyDescent="0.45">
      <c r="B30" s="815"/>
      <c r="C30" s="913"/>
      <c r="D30" s="916"/>
      <c r="E30" s="876"/>
      <c r="F30" s="915"/>
      <c r="G30" s="828"/>
      <c r="H30" s="829"/>
      <c r="I30" s="163"/>
      <c r="J30" s="164" t="str">
        <f>G29</f>
        <v>看護職員</v>
      </c>
      <c r="K30" s="163"/>
      <c r="L30" s="164" t="str">
        <f>M29</f>
        <v>B</v>
      </c>
      <c r="M30" s="830"/>
      <c r="N30" s="831"/>
      <c r="O30" s="832"/>
      <c r="P30" s="833"/>
      <c r="Q30" s="833"/>
      <c r="R30" s="829"/>
      <c r="S30" s="774"/>
      <c r="T30" s="775"/>
      <c r="U30" s="775"/>
      <c r="V30" s="775"/>
      <c r="W30" s="776"/>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825">
        <f>IF($BI$3="４週",SUM(AA30:BB30),IF($BI$3="暦月",SUM(AA30:BE30),""))</f>
        <v>79.999999999999986</v>
      </c>
      <c r="BG30" s="826"/>
      <c r="BH30" s="827">
        <f>IF($BI$3="４週",BF30/4,IF($BI$3="暦月",(BF30/($BI$8/7)),""))</f>
        <v>19.999999999999996</v>
      </c>
      <c r="BI30" s="826"/>
      <c r="BJ30" s="822"/>
      <c r="BK30" s="823"/>
      <c r="BL30" s="823"/>
      <c r="BM30" s="823"/>
      <c r="BN30" s="824"/>
    </row>
    <row r="31" spans="2:66" ht="20.25" customHeight="1" x14ac:dyDescent="0.45">
      <c r="B31" s="795">
        <f>B29+1</f>
        <v>8</v>
      </c>
      <c r="C31" s="912"/>
      <c r="D31" s="914"/>
      <c r="E31" s="876"/>
      <c r="F31" s="915"/>
      <c r="G31" s="797" t="s">
        <v>103</v>
      </c>
      <c r="H31" s="798"/>
      <c r="I31" s="163"/>
      <c r="J31" s="164"/>
      <c r="K31" s="163"/>
      <c r="L31" s="164"/>
      <c r="M31" s="801" t="s">
        <v>89</v>
      </c>
      <c r="N31" s="802"/>
      <c r="O31" s="805" t="s">
        <v>112</v>
      </c>
      <c r="P31" s="806"/>
      <c r="Q31" s="806"/>
      <c r="R31" s="798"/>
      <c r="S31" s="774" t="s">
        <v>171</v>
      </c>
      <c r="T31" s="775"/>
      <c r="U31" s="775"/>
      <c r="V31" s="775"/>
      <c r="W31" s="776"/>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780"/>
      <c r="BG31" s="781"/>
      <c r="BH31" s="782"/>
      <c r="BI31" s="783"/>
      <c r="BJ31" s="784"/>
      <c r="BK31" s="785"/>
      <c r="BL31" s="785"/>
      <c r="BM31" s="785"/>
      <c r="BN31" s="786"/>
    </row>
    <row r="32" spans="2:66" ht="20.25" customHeight="1" x14ac:dyDescent="0.45">
      <c r="B32" s="815"/>
      <c r="C32" s="913"/>
      <c r="D32" s="916"/>
      <c r="E32" s="876"/>
      <c r="F32" s="915"/>
      <c r="G32" s="828"/>
      <c r="H32" s="829"/>
      <c r="I32" s="163"/>
      <c r="J32" s="164" t="str">
        <f>G31</f>
        <v>看護職員</v>
      </c>
      <c r="K32" s="163"/>
      <c r="L32" s="164" t="str">
        <f>M31</f>
        <v>A</v>
      </c>
      <c r="M32" s="830"/>
      <c r="N32" s="831"/>
      <c r="O32" s="832"/>
      <c r="P32" s="833"/>
      <c r="Q32" s="833"/>
      <c r="R32" s="829"/>
      <c r="S32" s="774"/>
      <c r="T32" s="775"/>
      <c r="U32" s="775"/>
      <c r="V32" s="775"/>
      <c r="W32" s="776"/>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825">
        <f>IF($BI$3="４週",SUM(AA32:BB32),IF($BI$3="暦月",SUM(AA32:BE32),""))</f>
        <v>160</v>
      </c>
      <c r="BG32" s="826"/>
      <c r="BH32" s="827">
        <f>IF($BI$3="４週",BF32/4,IF($BI$3="暦月",(BF32/($BI$8/7)),""))</f>
        <v>40</v>
      </c>
      <c r="BI32" s="826"/>
      <c r="BJ32" s="822"/>
      <c r="BK32" s="823"/>
      <c r="BL32" s="823"/>
      <c r="BM32" s="823"/>
      <c r="BN32" s="824"/>
    </row>
    <row r="33" spans="2:66" ht="20.25" customHeight="1" x14ac:dyDescent="0.45">
      <c r="B33" s="795">
        <f>B31+1</f>
        <v>9</v>
      </c>
      <c r="C33" s="912"/>
      <c r="D33" s="914"/>
      <c r="E33" s="876"/>
      <c r="F33" s="915"/>
      <c r="G33" s="797" t="s">
        <v>103</v>
      </c>
      <c r="H33" s="798"/>
      <c r="I33" s="163"/>
      <c r="J33" s="164"/>
      <c r="K33" s="163"/>
      <c r="L33" s="164"/>
      <c r="M33" s="801" t="s">
        <v>89</v>
      </c>
      <c r="N33" s="802"/>
      <c r="O33" s="805" t="s">
        <v>112</v>
      </c>
      <c r="P33" s="806"/>
      <c r="Q33" s="806"/>
      <c r="R33" s="798"/>
      <c r="S33" s="774" t="s">
        <v>172</v>
      </c>
      <c r="T33" s="775"/>
      <c r="U33" s="775"/>
      <c r="V33" s="775"/>
      <c r="W33" s="776"/>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780"/>
      <c r="BG33" s="781"/>
      <c r="BH33" s="782"/>
      <c r="BI33" s="783"/>
      <c r="BJ33" s="784"/>
      <c r="BK33" s="785"/>
      <c r="BL33" s="785"/>
      <c r="BM33" s="785"/>
      <c r="BN33" s="786"/>
    </row>
    <row r="34" spans="2:66" ht="20.25" customHeight="1" x14ac:dyDescent="0.45">
      <c r="B34" s="815"/>
      <c r="C34" s="913"/>
      <c r="D34" s="916"/>
      <c r="E34" s="876"/>
      <c r="F34" s="915"/>
      <c r="G34" s="828"/>
      <c r="H34" s="829"/>
      <c r="I34" s="163"/>
      <c r="J34" s="164" t="str">
        <f>G33</f>
        <v>看護職員</v>
      </c>
      <c r="K34" s="163"/>
      <c r="L34" s="164" t="str">
        <f>M33</f>
        <v>A</v>
      </c>
      <c r="M34" s="830"/>
      <c r="N34" s="831"/>
      <c r="O34" s="832"/>
      <c r="P34" s="833"/>
      <c r="Q34" s="833"/>
      <c r="R34" s="829"/>
      <c r="S34" s="774"/>
      <c r="T34" s="775"/>
      <c r="U34" s="775"/>
      <c r="V34" s="775"/>
      <c r="W34" s="776"/>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825">
        <f>IF($BI$3="４週",SUM(AA34:BB34),IF($BI$3="暦月",SUM(AA34:BE34),""))</f>
        <v>160</v>
      </c>
      <c r="BG34" s="826"/>
      <c r="BH34" s="827">
        <f>IF($BI$3="４週",BF34/4,IF($BI$3="暦月",(BF34/($BI$8/7)),""))</f>
        <v>40</v>
      </c>
      <c r="BI34" s="826"/>
      <c r="BJ34" s="822"/>
      <c r="BK34" s="823"/>
      <c r="BL34" s="823"/>
      <c r="BM34" s="823"/>
      <c r="BN34" s="824"/>
    </row>
    <row r="35" spans="2:66" ht="20.25" customHeight="1" x14ac:dyDescent="0.45">
      <c r="B35" s="795">
        <f>B33+1</f>
        <v>10</v>
      </c>
      <c r="C35" s="912" t="s">
        <v>131</v>
      </c>
      <c r="D35" s="914" t="s">
        <v>160</v>
      </c>
      <c r="E35" s="876"/>
      <c r="F35" s="915"/>
      <c r="G35" s="797" t="s">
        <v>104</v>
      </c>
      <c r="H35" s="798"/>
      <c r="I35" s="163"/>
      <c r="J35" s="164"/>
      <c r="K35" s="163"/>
      <c r="L35" s="164"/>
      <c r="M35" s="801" t="s">
        <v>89</v>
      </c>
      <c r="N35" s="802"/>
      <c r="O35" s="805" t="s">
        <v>19</v>
      </c>
      <c r="P35" s="806"/>
      <c r="Q35" s="806"/>
      <c r="R35" s="798"/>
      <c r="S35" s="774" t="s">
        <v>173</v>
      </c>
      <c r="T35" s="775"/>
      <c r="U35" s="775"/>
      <c r="V35" s="775"/>
      <c r="W35" s="776"/>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780"/>
      <c r="BG35" s="781"/>
      <c r="BH35" s="782"/>
      <c r="BI35" s="783"/>
      <c r="BJ35" s="784"/>
      <c r="BK35" s="785"/>
      <c r="BL35" s="785"/>
      <c r="BM35" s="785"/>
      <c r="BN35" s="786"/>
    </row>
    <row r="36" spans="2:66" ht="20.25" customHeight="1" x14ac:dyDescent="0.45">
      <c r="B36" s="815"/>
      <c r="C36" s="913"/>
      <c r="D36" s="916"/>
      <c r="E36" s="876"/>
      <c r="F36" s="915"/>
      <c r="G36" s="828"/>
      <c r="H36" s="829"/>
      <c r="I36" s="163"/>
      <c r="J36" s="164" t="str">
        <f>G35</f>
        <v>介護職員</v>
      </c>
      <c r="K36" s="163"/>
      <c r="L36" s="164" t="str">
        <f>M35</f>
        <v>A</v>
      </c>
      <c r="M36" s="830"/>
      <c r="N36" s="831"/>
      <c r="O36" s="832"/>
      <c r="P36" s="833"/>
      <c r="Q36" s="833"/>
      <c r="R36" s="829"/>
      <c r="S36" s="774"/>
      <c r="T36" s="775"/>
      <c r="U36" s="775"/>
      <c r="V36" s="775"/>
      <c r="W36" s="776"/>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825">
        <f>IF($BI$3="４週",SUM(AA36:BB36),IF($BI$3="暦月",SUM(AA36:BE36),""))</f>
        <v>160</v>
      </c>
      <c r="BG36" s="826"/>
      <c r="BH36" s="827">
        <f>IF($BI$3="４週",BF36/4,IF($BI$3="暦月",(BF36/($BI$8/7)),""))</f>
        <v>40</v>
      </c>
      <c r="BI36" s="826"/>
      <c r="BJ36" s="822"/>
      <c r="BK36" s="823"/>
      <c r="BL36" s="823"/>
      <c r="BM36" s="823"/>
      <c r="BN36" s="824"/>
    </row>
    <row r="37" spans="2:66" ht="20.25" customHeight="1" x14ac:dyDescent="0.45">
      <c r="B37" s="795">
        <f>B35+1</f>
        <v>11</v>
      </c>
      <c r="C37" s="912"/>
      <c r="D37" s="914" t="s">
        <v>160</v>
      </c>
      <c r="E37" s="876"/>
      <c r="F37" s="915"/>
      <c r="G37" s="797" t="s">
        <v>104</v>
      </c>
      <c r="H37" s="798"/>
      <c r="I37" s="163"/>
      <c r="J37" s="164"/>
      <c r="K37" s="163"/>
      <c r="L37" s="164"/>
      <c r="M37" s="801" t="s">
        <v>89</v>
      </c>
      <c r="N37" s="802"/>
      <c r="O37" s="805" t="s">
        <v>90</v>
      </c>
      <c r="P37" s="806"/>
      <c r="Q37" s="806"/>
      <c r="R37" s="798"/>
      <c r="S37" s="774" t="s">
        <v>174</v>
      </c>
      <c r="T37" s="775"/>
      <c r="U37" s="775"/>
      <c r="V37" s="775"/>
      <c r="W37" s="776"/>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780"/>
      <c r="BG37" s="781"/>
      <c r="BH37" s="782"/>
      <c r="BI37" s="783"/>
      <c r="BJ37" s="784"/>
      <c r="BK37" s="785"/>
      <c r="BL37" s="785"/>
      <c r="BM37" s="785"/>
      <c r="BN37" s="786"/>
    </row>
    <row r="38" spans="2:66" ht="20.25" customHeight="1" x14ac:dyDescent="0.45">
      <c r="B38" s="815"/>
      <c r="C38" s="913"/>
      <c r="D38" s="916"/>
      <c r="E38" s="876"/>
      <c r="F38" s="915"/>
      <c r="G38" s="828"/>
      <c r="H38" s="829"/>
      <c r="I38" s="163"/>
      <c r="J38" s="164" t="str">
        <f>G37</f>
        <v>介護職員</v>
      </c>
      <c r="K38" s="163"/>
      <c r="L38" s="164" t="str">
        <f>M37</f>
        <v>A</v>
      </c>
      <c r="M38" s="830"/>
      <c r="N38" s="831"/>
      <c r="O38" s="832"/>
      <c r="P38" s="833"/>
      <c r="Q38" s="833"/>
      <c r="R38" s="829"/>
      <c r="S38" s="774"/>
      <c r="T38" s="775"/>
      <c r="U38" s="775"/>
      <c r="V38" s="775"/>
      <c r="W38" s="776"/>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825">
        <f>IF($BI$3="４週",SUM(AA38:BB38),IF($BI$3="暦月",SUM(AA38:BE38),""))</f>
        <v>160</v>
      </c>
      <c r="BG38" s="826"/>
      <c r="BH38" s="827">
        <f>IF($BI$3="４週",BF38/4,IF($BI$3="暦月",(BF38/($BI$8/7)),""))</f>
        <v>40</v>
      </c>
      <c r="BI38" s="826"/>
      <c r="BJ38" s="822"/>
      <c r="BK38" s="823"/>
      <c r="BL38" s="823"/>
      <c r="BM38" s="823"/>
      <c r="BN38" s="824"/>
    </row>
    <row r="39" spans="2:66" ht="20.25" customHeight="1" x14ac:dyDescent="0.45">
      <c r="B39" s="795">
        <f>B37+1</f>
        <v>12</v>
      </c>
      <c r="C39" s="912"/>
      <c r="D39" s="914" t="s">
        <v>160</v>
      </c>
      <c r="E39" s="876"/>
      <c r="F39" s="915"/>
      <c r="G39" s="797" t="s">
        <v>104</v>
      </c>
      <c r="H39" s="798"/>
      <c r="I39" s="163"/>
      <c r="J39" s="164"/>
      <c r="K39" s="163"/>
      <c r="L39" s="164"/>
      <c r="M39" s="801" t="s">
        <v>89</v>
      </c>
      <c r="N39" s="802"/>
      <c r="O39" s="805" t="s">
        <v>90</v>
      </c>
      <c r="P39" s="806"/>
      <c r="Q39" s="806"/>
      <c r="R39" s="798"/>
      <c r="S39" s="774" t="s">
        <v>175</v>
      </c>
      <c r="T39" s="775"/>
      <c r="U39" s="775"/>
      <c r="V39" s="775"/>
      <c r="W39" s="776"/>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780"/>
      <c r="BG39" s="781"/>
      <c r="BH39" s="782"/>
      <c r="BI39" s="783"/>
      <c r="BJ39" s="784"/>
      <c r="BK39" s="785"/>
      <c r="BL39" s="785"/>
      <c r="BM39" s="785"/>
      <c r="BN39" s="786"/>
    </row>
    <row r="40" spans="2:66" ht="20.25" customHeight="1" x14ac:dyDescent="0.45">
      <c r="B40" s="815"/>
      <c r="C40" s="913"/>
      <c r="D40" s="916"/>
      <c r="E40" s="876"/>
      <c r="F40" s="915"/>
      <c r="G40" s="828"/>
      <c r="H40" s="829"/>
      <c r="I40" s="163"/>
      <c r="J40" s="164" t="str">
        <f>G39</f>
        <v>介護職員</v>
      </c>
      <c r="K40" s="163"/>
      <c r="L40" s="164" t="str">
        <f>M39</f>
        <v>A</v>
      </c>
      <c r="M40" s="830"/>
      <c r="N40" s="831"/>
      <c r="O40" s="832"/>
      <c r="P40" s="833"/>
      <c r="Q40" s="833"/>
      <c r="R40" s="829"/>
      <c r="S40" s="774"/>
      <c r="T40" s="775"/>
      <c r="U40" s="775"/>
      <c r="V40" s="775"/>
      <c r="W40" s="776"/>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825">
        <f>IF($BI$3="４週",SUM(AA40:BB40),IF($BI$3="暦月",SUM(AA40:BE40),""))</f>
        <v>160</v>
      </c>
      <c r="BG40" s="826"/>
      <c r="BH40" s="827">
        <f>IF($BI$3="４週",BF40/4,IF($BI$3="暦月",(BF40/($BI$8/7)),""))</f>
        <v>40</v>
      </c>
      <c r="BI40" s="826"/>
      <c r="BJ40" s="822"/>
      <c r="BK40" s="823"/>
      <c r="BL40" s="823"/>
      <c r="BM40" s="823"/>
      <c r="BN40" s="824"/>
    </row>
    <row r="41" spans="2:66" ht="20.25" customHeight="1" x14ac:dyDescent="0.45">
      <c r="B41" s="795">
        <f>B39+1</f>
        <v>13</v>
      </c>
      <c r="C41" s="912"/>
      <c r="D41" s="914" t="s">
        <v>160</v>
      </c>
      <c r="E41" s="876"/>
      <c r="F41" s="915"/>
      <c r="G41" s="797" t="s">
        <v>104</v>
      </c>
      <c r="H41" s="798"/>
      <c r="I41" s="163"/>
      <c r="J41" s="164"/>
      <c r="K41" s="163"/>
      <c r="L41" s="164"/>
      <c r="M41" s="801" t="s">
        <v>89</v>
      </c>
      <c r="N41" s="802"/>
      <c r="O41" s="805" t="s">
        <v>90</v>
      </c>
      <c r="P41" s="806"/>
      <c r="Q41" s="806"/>
      <c r="R41" s="798"/>
      <c r="S41" s="774" t="s">
        <v>176</v>
      </c>
      <c r="T41" s="775"/>
      <c r="U41" s="775"/>
      <c r="V41" s="775"/>
      <c r="W41" s="776"/>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780"/>
      <c r="BG41" s="781"/>
      <c r="BH41" s="782"/>
      <c r="BI41" s="783"/>
      <c r="BJ41" s="784"/>
      <c r="BK41" s="785"/>
      <c r="BL41" s="785"/>
      <c r="BM41" s="785"/>
      <c r="BN41" s="786"/>
    </row>
    <row r="42" spans="2:66" ht="20.25" customHeight="1" x14ac:dyDescent="0.45">
      <c r="B42" s="815"/>
      <c r="C42" s="913"/>
      <c r="D42" s="916"/>
      <c r="E42" s="876"/>
      <c r="F42" s="915"/>
      <c r="G42" s="828"/>
      <c r="H42" s="829"/>
      <c r="I42" s="163"/>
      <c r="J42" s="164" t="str">
        <f>G41</f>
        <v>介護職員</v>
      </c>
      <c r="K42" s="163"/>
      <c r="L42" s="164" t="str">
        <f>M41</f>
        <v>A</v>
      </c>
      <c r="M42" s="830"/>
      <c r="N42" s="831"/>
      <c r="O42" s="832"/>
      <c r="P42" s="833"/>
      <c r="Q42" s="833"/>
      <c r="R42" s="829"/>
      <c r="S42" s="774"/>
      <c r="T42" s="775"/>
      <c r="U42" s="775"/>
      <c r="V42" s="775"/>
      <c r="W42" s="776"/>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825">
        <f>IF($BI$3="４週",SUM(AA42:BB42),IF($BI$3="暦月",SUM(AA42:BE42),""))</f>
        <v>160</v>
      </c>
      <c r="BG42" s="826"/>
      <c r="BH42" s="827">
        <f>IF($BI$3="４週",BF42/4,IF($BI$3="暦月",(BF42/($BI$8/7)),""))</f>
        <v>40</v>
      </c>
      <c r="BI42" s="826"/>
      <c r="BJ42" s="822"/>
      <c r="BK42" s="823"/>
      <c r="BL42" s="823"/>
      <c r="BM42" s="823"/>
      <c r="BN42" s="824"/>
    </row>
    <row r="43" spans="2:66" ht="20.25" customHeight="1" x14ac:dyDescent="0.45">
      <c r="B43" s="795">
        <f>B41+1</f>
        <v>14</v>
      </c>
      <c r="C43" s="912"/>
      <c r="D43" s="914" t="s">
        <v>160</v>
      </c>
      <c r="E43" s="876"/>
      <c r="F43" s="915"/>
      <c r="G43" s="797" t="s">
        <v>104</v>
      </c>
      <c r="H43" s="798"/>
      <c r="I43" s="163"/>
      <c r="J43" s="164"/>
      <c r="K43" s="163"/>
      <c r="L43" s="164"/>
      <c r="M43" s="801" t="s">
        <v>100</v>
      </c>
      <c r="N43" s="802"/>
      <c r="O43" s="805" t="s">
        <v>90</v>
      </c>
      <c r="P43" s="806"/>
      <c r="Q43" s="806"/>
      <c r="R43" s="798"/>
      <c r="S43" s="774" t="s">
        <v>177</v>
      </c>
      <c r="T43" s="775"/>
      <c r="U43" s="775"/>
      <c r="V43" s="775"/>
      <c r="W43" s="776"/>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780"/>
      <c r="BG43" s="781"/>
      <c r="BH43" s="782"/>
      <c r="BI43" s="783"/>
      <c r="BJ43" s="784"/>
      <c r="BK43" s="785"/>
      <c r="BL43" s="785"/>
      <c r="BM43" s="785"/>
      <c r="BN43" s="786"/>
    </row>
    <row r="44" spans="2:66" ht="20.25" customHeight="1" x14ac:dyDescent="0.45">
      <c r="B44" s="815"/>
      <c r="C44" s="913"/>
      <c r="D44" s="916"/>
      <c r="E44" s="876"/>
      <c r="F44" s="915"/>
      <c r="G44" s="828"/>
      <c r="H44" s="829"/>
      <c r="I44" s="163"/>
      <c r="J44" s="164" t="str">
        <f>G43</f>
        <v>介護職員</v>
      </c>
      <c r="K44" s="163"/>
      <c r="L44" s="164" t="str">
        <f>M43</f>
        <v>C</v>
      </c>
      <c r="M44" s="830"/>
      <c r="N44" s="831"/>
      <c r="O44" s="832"/>
      <c r="P44" s="833"/>
      <c r="Q44" s="833"/>
      <c r="R44" s="829"/>
      <c r="S44" s="774"/>
      <c r="T44" s="775"/>
      <c r="U44" s="775"/>
      <c r="V44" s="775"/>
      <c r="W44" s="776"/>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825">
        <f>IF($BI$3="４週",SUM(AA44:BB44),IF($BI$3="暦月",SUM(AA44:BE44),""))</f>
        <v>128</v>
      </c>
      <c r="BG44" s="826"/>
      <c r="BH44" s="827">
        <f>IF($BI$3="４週",BF44/4,IF($BI$3="暦月",(BF44/($BI$8/7)),""))</f>
        <v>32</v>
      </c>
      <c r="BI44" s="826"/>
      <c r="BJ44" s="822"/>
      <c r="BK44" s="823"/>
      <c r="BL44" s="823"/>
      <c r="BM44" s="823"/>
      <c r="BN44" s="824"/>
    </row>
    <row r="45" spans="2:66" ht="20.25" customHeight="1" x14ac:dyDescent="0.45">
      <c r="B45" s="795">
        <f>B43+1</f>
        <v>15</v>
      </c>
      <c r="C45" s="912" t="s">
        <v>163</v>
      </c>
      <c r="D45" s="914" t="s">
        <v>161</v>
      </c>
      <c r="E45" s="876"/>
      <c r="F45" s="915"/>
      <c r="G45" s="797" t="s">
        <v>104</v>
      </c>
      <c r="H45" s="798"/>
      <c r="I45" s="163"/>
      <c r="J45" s="164"/>
      <c r="K45" s="163"/>
      <c r="L45" s="164"/>
      <c r="M45" s="801" t="s">
        <v>89</v>
      </c>
      <c r="N45" s="802"/>
      <c r="O45" s="805" t="s">
        <v>19</v>
      </c>
      <c r="P45" s="806"/>
      <c r="Q45" s="806"/>
      <c r="R45" s="798"/>
      <c r="S45" s="774" t="s">
        <v>178</v>
      </c>
      <c r="T45" s="775"/>
      <c r="U45" s="775"/>
      <c r="V45" s="775"/>
      <c r="W45" s="776"/>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780"/>
      <c r="BG45" s="781"/>
      <c r="BH45" s="782"/>
      <c r="BI45" s="783"/>
      <c r="BJ45" s="784"/>
      <c r="BK45" s="785"/>
      <c r="BL45" s="785"/>
      <c r="BM45" s="785"/>
      <c r="BN45" s="786"/>
    </row>
    <row r="46" spans="2:66" ht="20.25" customHeight="1" x14ac:dyDescent="0.45">
      <c r="B46" s="815"/>
      <c r="C46" s="913"/>
      <c r="D46" s="916"/>
      <c r="E46" s="876"/>
      <c r="F46" s="915"/>
      <c r="G46" s="828"/>
      <c r="H46" s="829"/>
      <c r="I46" s="163"/>
      <c r="J46" s="164" t="str">
        <f>G45</f>
        <v>介護職員</v>
      </c>
      <c r="K46" s="163"/>
      <c r="L46" s="164" t="str">
        <f>M45</f>
        <v>A</v>
      </c>
      <c r="M46" s="830"/>
      <c r="N46" s="831"/>
      <c r="O46" s="832"/>
      <c r="P46" s="833"/>
      <c r="Q46" s="833"/>
      <c r="R46" s="829"/>
      <c r="S46" s="774"/>
      <c r="T46" s="775"/>
      <c r="U46" s="775"/>
      <c r="V46" s="775"/>
      <c r="W46" s="776"/>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825">
        <f>IF($BI$3="４週",SUM(AA46:BB46),IF($BI$3="暦月",SUM(AA46:BE46),""))</f>
        <v>160</v>
      </c>
      <c r="BG46" s="826"/>
      <c r="BH46" s="827">
        <f>IF($BI$3="４週",BF46/4,IF($BI$3="暦月",(BF46/($BI$8/7)),""))</f>
        <v>40</v>
      </c>
      <c r="BI46" s="826"/>
      <c r="BJ46" s="822"/>
      <c r="BK46" s="823"/>
      <c r="BL46" s="823"/>
      <c r="BM46" s="823"/>
      <c r="BN46" s="824"/>
    </row>
    <row r="47" spans="2:66" ht="20.25" customHeight="1" x14ac:dyDescent="0.45">
      <c r="B47" s="795">
        <f>B45+1</f>
        <v>16</v>
      </c>
      <c r="C47" s="912"/>
      <c r="D47" s="914" t="s">
        <v>161</v>
      </c>
      <c r="E47" s="876"/>
      <c r="F47" s="915"/>
      <c r="G47" s="797" t="s">
        <v>104</v>
      </c>
      <c r="H47" s="798"/>
      <c r="I47" s="163"/>
      <c r="J47" s="164"/>
      <c r="K47" s="163"/>
      <c r="L47" s="164"/>
      <c r="M47" s="801" t="s">
        <v>89</v>
      </c>
      <c r="N47" s="802"/>
      <c r="O47" s="805" t="s">
        <v>90</v>
      </c>
      <c r="P47" s="806"/>
      <c r="Q47" s="806"/>
      <c r="R47" s="798"/>
      <c r="S47" s="774" t="s">
        <v>179</v>
      </c>
      <c r="T47" s="775"/>
      <c r="U47" s="775"/>
      <c r="V47" s="775"/>
      <c r="W47" s="776"/>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780"/>
      <c r="BG47" s="781"/>
      <c r="BH47" s="782"/>
      <c r="BI47" s="783"/>
      <c r="BJ47" s="784"/>
      <c r="BK47" s="785"/>
      <c r="BL47" s="785"/>
      <c r="BM47" s="785"/>
      <c r="BN47" s="786"/>
    </row>
    <row r="48" spans="2:66" ht="20.25" customHeight="1" x14ac:dyDescent="0.45">
      <c r="B48" s="815"/>
      <c r="C48" s="913"/>
      <c r="D48" s="916"/>
      <c r="E48" s="876"/>
      <c r="F48" s="915"/>
      <c r="G48" s="828"/>
      <c r="H48" s="829"/>
      <c r="I48" s="163"/>
      <c r="J48" s="164" t="str">
        <f>G47</f>
        <v>介護職員</v>
      </c>
      <c r="K48" s="163"/>
      <c r="L48" s="164" t="str">
        <f>M47</f>
        <v>A</v>
      </c>
      <c r="M48" s="830"/>
      <c r="N48" s="831"/>
      <c r="O48" s="832"/>
      <c r="P48" s="833"/>
      <c r="Q48" s="833"/>
      <c r="R48" s="829"/>
      <c r="S48" s="774"/>
      <c r="T48" s="775"/>
      <c r="U48" s="775"/>
      <c r="V48" s="775"/>
      <c r="W48" s="776"/>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825">
        <f>IF($BI$3="４週",SUM(AA48:BB48),IF($BI$3="暦月",SUM(AA48:BE48),""))</f>
        <v>160</v>
      </c>
      <c r="BG48" s="826"/>
      <c r="BH48" s="827">
        <f>IF($BI$3="４週",BF48/4,IF($BI$3="暦月",(BF48/($BI$8/7)),""))</f>
        <v>40</v>
      </c>
      <c r="BI48" s="826"/>
      <c r="BJ48" s="822"/>
      <c r="BK48" s="823"/>
      <c r="BL48" s="823"/>
      <c r="BM48" s="823"/>
      <c r="BN48" s="824"/>
    </row>
    <row r="49" spans="2:66" ht="20.25" customHeight="1" x14ac:dyDescent="0.45">
      <c r="B49" s="795">
        <f>B47+1</f>
        <v>17</v>
      </c>
      <c r="C49" s="912"/>
      <c r="D49" s="914" t="s">
        <v>161</v>
      </c>
      <c r="E49" s="876"/>
      <c r="F49" s="915"/>
      <c r="G49" s="797" t="s">
        <v>104</v>
      </c>
      <c r="H49" s="798"/>
      <c r="I49" s="163"/>
      <c r="J49" s="164"/>
      <c r="K49" s="163"/>
      <c r="L49" s="164"/>
      <c r="M49" s="801" t="s">
        <v>89</v>
      </c>
      <c r="N49" s="802"/>
      <c r="O49" s="805" t="s">
        <v>90</v>
      </c>
      <c r="P49" s="806"/>
      <c r="Q49" s="806"/>
      <c r="R49" s="798"/>
      <c r="S49" s="774" t="s">
        <v>180</v>
      </c>
      <c r="T49" s="775"/>
      <c r="U49" s="775"/>
      <c r="V49" s="775"/>
      <c r="W49" s="776"/>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780"/>
      <c r="BG49" s="781"/>
      <c r="BH49" s="782"/>
      <c r="BI49" s="783"/>
      <c r="BJ49" s="784"/>
      <c r="BK49" s="785"/>
      <c r="BL49" s="785"/>
      <c r="BM49" s="785"/>
      <c r="BN49" s="786"/>
    </row>
    <row r="50" spans="2:66" ht="20.25" customHeight="1" x14ac:dyDescent="0.45">
      <c r="B50" s="815"/>
      <c r="C50" s="913"/>
      <c r="D50" s="916"/>
      <c r="E50" s="876"/>
      <c r="F50" s="915"/>
      <c r="G50" s="828"/>
      <c r="H50" s="829"/>
      <c r="I50" s="163"/>
      <c r="J50" s="164" t="str">
        <f>G49</f>
        <v>介護職員</v>
      </c>
      <c r="K50" s="163"/>
      <c r="L50" s="164" t="str">
        <f>M49</f>
        <v>A</v>
      </c>
      <c r="M50" s="830"/>
      <c r="N50" s="831"/>
      <c r="O50" s="832"/>
      <c r="P50" s="833"/>
      <c r="Q50" s="833"/>
      <c r="R50" s="829"/>
      <c r="S50" s="774"/>
      <c r="T50" s="775"/>
      <c r="U50" s="775"/>
      <c r="V50" s="775"/>
      <c r="W50" s="776"/>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825">
        <f>IF($BI$3="４週",SUM(AA50:BB50),IF($BI$3="暦月",SUM(AA50:BE50),""))</f>
        <v>160</v>
      </c>
      <c r="BG50" s="826"/>
      <c r="BH50" s="827">
        <f>IF($BI$3="４週",BF50/4,IF($BI$3="暦月",(BF50/($BI$8/7)),""))</f>
        <v>40</v>
      </c>
      <c r="BI50" s="826"/>
      <c r="BJ50" s="822"/>
      <c r="BK50" s="823"/>
      <c r="BL50" s="823"/>
      <c r="BM50" s="823"/>
      <c r="BN50" s="824"/>
    </row>
    <row r="51" spans="2:66" ht="20.25" customHeight="1" x14ac:dyDescent="0.45">
      <c r="B51" s="795">
        <f>B49+1</f>
        <v>18</v>
      </c>
      <c r="C51" s="912"/>
      <c r="D51" s="914" t="s">
        <v>166</v>
      </c>
      <c r="E51" s="876"/>
      <c r="F51" s="915"/>
      <c r="G51" s="797" t="s">
        <v>104</v>
      </c>
      <c r="H51" s="798"/>
      <c r="I51" s="163"/>
      <c r="J51" s="164"/>
      <c r="K51" s="163"/>
      <c r="L51" s="164"/>
      <c r="M51" s="801" t="s">
        <v>89</v>
      </c>
      <c r="N51" s="802"/>
      <c r="O51" s="805" t="s">
        <v>90</v>
      </c>
      <c r="P51" s="806"/>
      <c r="Q51" s="806"/>
      <c r="R51" s="798"/>
      <c r="S51" s="774" t="s">
        <v>181</v>
      </c>
      <c r="T51" s="775"/>
      <c r="U51" s="775"/>
      <c r="V51" s="775"/>
      <c r="W51" s="776"/>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780"/>
      <c r="BG51" s="781"/>
      <c r="BH51" s="782"/>
      <c r="BI51" s="783"/>
      <c r="BJ51" s="784"/>
      <c r="BK51" s="785"/>
      <c r="BL51" s="785"/>
      <c r="BM51" s="785"/>
      <c r="BN51" s="786"/>
    </row>
    <row r="52" spans="2:66" ht="20.25" customHeight="1" x14ac:dyDescent="0.45">
      <c r="B52" s="815"/>
      <c r="C52" s="913"/>
      <c r="D52" s="916"/>
      <c r="E52" s="876"/>
      <c r="F52" s="915"/>
      <c r="G52" s="828"/>
      <c r="H52" s="829"/>
      <c r="I52" s="163"/>
      <c r="J52" s="164" t="str">
        <f>G51</f>
        <v>介護職員</v>
      </c>
      <c r="K52" s="163"/>
      <c r="L52" s="164" t="str">
        <f>M51</f>
        <v>A</v>
      </c>
      <c r="M52" s="830"/>
      <c r="N52" s="831"/>
      <c r="O52" s="832"/>
      <c r="P52" s="833"/>
      <c r="Q52" s="833"/>
      <c r="R52" s="829"/>
      <c r="S52" s="774"/>
      <c r="T52" s="775"/>
      <c r="U52" s="775"/>
      <c r="V52" s="775"/>
      <c r="W52" s="776"/>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825">
        <f>IF($BI$3="４週",SUM(AA52:BB52),IF($BI$3="暦月",SUM(AA52:BE52),""))</f>
        <v>160</v>
      </c>
      <c r="BG52" s="826"/>
      <c r="BH52" s="827">
        <f>IF($BI$3="４週",BF52/4,IF($BI$3="暦月",(BF52/($BI$8/7)),""))</f>
        <v>40</v>
      </c>
      <c r="BI52" s="826"/>
      <c r="BJ52" s="822"/>
      <c r="BK52" s="823"/>
      <c r="BL52" s="823"/>
      <c r="BM52" s="823"/>
      <c r="BN52" s="824"/>
    </row>
    <row r="53" spans="2:66" ht="20.25" customHeight="1" x14ac:dyDescent="0.45">
      <c r="B53" s="795">
        <f>B51+1</f>
        <v>19</v>
      </c>
      <c r="C53" s="912"/>
      <c r="D53" s="914" t="s">
        <v>161</v>
      </c>
      <c r="E53" s="876"/>
      <c r="F53" s="915"/>
      <c r="G53" s="797" t="s">
        <v>104</v>
      </c>
      <c r="H53" s="798"/>
      <c r="I53" s="165"/>
      <c r="J53" s="166"/>
      <c r="K53" s="165"/>
      <c r="L53" s="166"/>
      <c r="M53" s="801" t="s">
        <v>100</v>
      </c>
      <c r="N53" s="802"/>
      <c r="O53" s="805" t="s">
        <v>90</v>
      </c>
      <c r="P53" s="806"/>
      <c r="Q53" s="806"/>
      <c r="R53" s="798"/>
      <c r="S53" s="774" t="s">
        <v>182</v>
      </c>
      <c r="T53" s="775"/>
      <c r="U53" s="775"/>
      <c r="V53" s="775"/>
      <c r="W53" s="776"/>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780"/>
      <c r="BG53" s="781"/>
      <c r="BH53" s="782"/>
      <c r="BI53" s="783"/>
      <c r="BJ53" s="784"/>
      <c r="BK53" s="785"/>
      <c r="BL53" s="785"/>
      <c r="BM53" s="785"/>
      <c r="BN53" s="786"/>
    </row>
    <row r="54" spans="2:66" ht="20.25" customHeight="1" x14ac:dyDescent="0.45">
      <c r="B54" s="815"/>
      <c r="C54" s="913"/>
      <c r="D54" s="916"/>
      <c r="E54" s="876"/>
      <c r="F54" s="915"/>
      <c r="G54" s="828"/>
      <c r="H54" s="829"/>
      <c r="I54" s="163"/>
      <c r="J54" s="164" t="str">
        <f>G53</f>
        <v>介護職員</v>
      </c>
      <c r="K54" s="163"/>
      <c r="L54" s="164" t="str">
        <f>M53</f>
        <v>C</v>
      </c>
      <c r="M54" s="830"/>
      <c r="N54" s="831"/>
      <c r="O54" s="832"/>
      <c r="P54" s="833"/>
      <c r="Q54" s="833"/>
      <c r="R54" s="829"/>
      <c r="S54" s="774"/>
      <c r="T54" s="775"/>
      <c r="U54" s="775"/>
      <c r="V54" s="775"/>
      <c r="W54" s="776"/>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825">
        <f>IF($BI$3="４週",SUM(AA54:BB54),IF($BI$3="暦月",SUM(AA54:BE54),""))</f>
        <v>128</v>
      </c>
      <c r="BG54" s="826"/>
      <c r="BH54" s="827">
        <f>IF($BI$3="４週",BF54/4,IF($BI$3="暦月",(BF54/($BI$8/7)),""))</f>
        <v>32</v>
      </c>
      <c r="BI54" s="826"/>
      <c r="BJ54" s="822"/>
      <c r="BK54" s="823"/>
      <c r="BL54" s="823"/>
      <c r="BM54" s="823"/>
      <c r="BN54" s="824"/>
    </row>
    <row r="55" spans="2:66" ht="20.25" customHeight="1" x14ac:dyDescent="0.45">
      <c r="B55" s="795">
        <f>B53+1</f>
        <v>20</v>
      </c>
      <c r="C55" s="912" t="s">
        <v>131</v>
      </c>
      <c r="D55" s="914" t="s">
        <v>164</v>
      </c>
      <c r="E55" s="876"/>
      <c r="F55" s="915"/>
      <c r="G55" s="797" t="s">
        <v>104</v>
      </c>
      <c r="H55" s="798"/>
      <c r="I55" s="165"/>
      <c r="J55" s="166"/>
      <c r="K55" s="165"/>
      <c r="L55" s="166"/>
      <c r="M55" s="801" t="s">
        <v>89</v>
      </c>
      <c r="N55" s="802"/>
      <c r="O55" s="805" t="s">
        <v>19</v>
      </c>
      <c r="P55" s="806"/>
      <c r="Q55" s="806"/>
      <c r="R55" s="798"/>
      <c r="S55" s="774" t="s">
        <v>183</v>
      </c>
      <c r="T55" s="775"/>
      <c r="U55" s="775"/>
      <c r="V55" s="775"/>
      <c r="W55" s="776"/>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780"/>
      <c r="BG55" s="781"/>
      <c r="BH55" s="782"/>
      <c r="BI55" s="783"/>
      <c r="BJ55" s="784"/>
      <c r="BK55" s="785"/>
      <c r="BL55" s="785"/>
      <c r="BM55" s="785"/>
      <c r="BN55" s="786"/>
    </row>
    <row r="56" spans="2:66" ht="20.25" customHeight="1" x14ac:dyDescent="0.45">
      <c r="B56" s="815"/>
      <c r="C56" s="913"/>
      <c r="D56" s="916"/>
      <c r="E56" s="876"/>
      <c r="F56" s="915"/>
      <c r="G56" s="828"/>
      <c r="H56" s="829"/>
      <c r="I56" s="163"/>
      <c r="J56" s="164" t="str">
        <f>G55</f>
        <v>介護職員</v>
      </c>
      <c r="K56" s="163"/>
      <c r="L56" s="164" t="str">
        <f>M55</f>
        <v>A</v>
      </c>
      <c r="M56" s="830"/>
      <c r="N56" s="831"/>
      <c r="O56" s="832"/>
      <c r="P56" s="833"/>
      <c r="Q56" s="833"/>
      <c r="R56" s="829"/>
      <c r="S56" s="774"/>
      <c r="T56" s="775"/>
      <c r="U56" s="775"/>
      <c r="V56" s="775"/>
      <c r="W56" s="776"/>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825">
        <f>IF($BI$3="４週",SUM(AA56:BB56),IF($BI$3="暦月",SUM(AA56:BE56),""))</f>
        <v>160</v>
      </c>
      <c r="BG56" s="826"/>
      <c r="BH56" s="827">
        <f>IF($BI$3="４週",BF56/4,IF($BI$3="暦月",(BF56/($BI$8/7)),""))</f>
        <v>40</v>
      </c>
      <c r="BI56" s="826"/>
      <c r="BJ56" s="822"/>
      <c r="BK56" s="823"/>
      <c r="BL56" s="823"/>
      <c r="BM56" s="823"/>
      <c r="BN56" s="824"/>
    </row>
    <row r="57" spans="2:66" ht="20.25" customHeight="1" x14ac:dyDescent="0.45">
      <c r="B57" s="795">
        <f>B55+1</f>
        <v>21</v>
      </c>
      <c r="C57" s="912"/>
      <c r="D57" s="914" t="s">
        <v>164</v>
      </c>
      <c r="E57" s="876"/>
      <c r="F57" s="915"/>
      <c r="G57" s="797" t="s">
        <v>104</v>
      </c>
      <c r="H57" s="798"/>
      <c r="I57" s="163"/>
      <c r="J57" s="164"/>
      <c r="K57" s="163"/>
      <c r="L57" s="164"/>
      <c r="M57" s="801" t="s">
        <v>89</v>
      </c>
      <c r="N57" s="802"/>
      <c r="O57" s="805" t="s">
        <v>90</v>
      </c>
      <c r="P57" s="806"/>
      <c r="Q57" s="806"/>
      <c r="R57" s="798"/>
      <c r="S57" s="774" t="s">
        <v>184</v>
      </c>
      <c r="T57" s="775"/>
      <c r="U57" s="775"/>
      <c r="V57" s="775"/>
      <c r="W57" s="776"/>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780"/>
      <c r="BG57" s="781"/>
      <c r="BH57" s="782"/>
      <c r="BI57" s="783"/>
      <c r="BJ57" s="784"/>
      <c r="BK57" s="785"/>
      <c r="BL57" s="785"/>
      <c r="BM57" s="785"/>
      <c r="BN57" s="786"/>
    </row>
    <row r="58" spans="2:66" ht="20.25" customHeight="1" x14ac:dyDescent="0.45">
      <c r="B58" s="815"/>
      <c r="C58" s="913"/>
      <c r="D58" s="916"/>
      <c r="E58" s="876"/>
      <c r="F58" s="915"/>
      <c r="G58" s="828"/>
      <c r="H58" s="829"/>
      <c r="I58" s="163"/>
      <c r="J58" s="164" t="str">
        <f>G57</f>
        <v>介護職員</v>
      </c>
      <c r="K58" s="163"/>
      <c r="L58" s="164" t="str">
        <f>M57</f>
        <v>A</v>
      </c>
      <c r="M58" s="830"/>
      <c r="N58" s="831"/>
      <c r="O58" s="832"/>
      <c r="P58" s="833"/>
      <c r="Q58" s="833"/>
      <c r="R58" s="829"/>
      <c r="S58" s="774"/>
      <c r="T58" s="775"/>
      <c r="U58" s="775"/>
      <c r="V58" s="775"/>
      <c r="W58" s="776"/>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825">
        <f>IF($BI$3="４週",SUM(AA58:BB58),IF($BI$3="暦月",SUM(AA58:BE58),""))</f>
        <v>160</v>
      </c>
      <c r="BG58" s="826"/>
      <c r="BH58" s="827">
        <f>IF($BI$3="４週",BF58/4,IF($BI$3="暦月",(BF58/($BI$8/7)),""))</f>
        <v>40</v>
      </c>
      <c r="BI58" s="826"/>
      <c r="BJ58" s="822"/>
      <c r="BK58" s="823"/>
      <c r="BL58" s="823"/>
      <c r="BM58" s="823"/>
      <c r="BN58" s="824"/>
    </row>
    <row r="59" spans="2:66" ht="20.25" customHeight="1" x14ac:dyDescent="0.45">
      <c r="B59" s="795">
        <f>B57+1</f>
        <v>22</v>
      </c>
      <c r="C59" s="912"/>
      <c r="D59" s="914" t="s">
        <v>164</v>
      </c>
      <c r="E59" s="876"/>
      <c r="F59" s="915"/>
      <c r="G59" s="797" t="s">
        <v>104</v>
      </c>
      <c r="H59" s="798"/>
      <c r="I59" s="163"/>
      <c r="J59" s="164"/>
      <c r="K59" s="163"/>
      <c r="L59" s="164"/>
      <c r="M59" s="801" t="s">
        <v>89</v>
      </c>
      <c r="N59" s="802"/>
      <c r="O59" s="805" t="s">
        <v>90</v>
      </c>
      <c r="P59" s="806"/>
      <c r="Q59" s="806"/>
      <c r="R59" s="798"/>
      <c r="S59" s="774" t="s">
        <v>185</v>
      </c>
      <c r="T59" s="775"/>
      <c r="U59" s="775"/>
      <c r="V59" s="775"/>
      <c r="W59" s="776"/>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780"/>
      <c r="BG59" s="781"/>
      <c r="BH59" s="782"/>
      <c r="BI59" s="783"/>
      <c r="BJ59" s="784"/>
      <c r="BK59" s="785"/>
      <c r="BL59" s="785"/>
      <c r="BM59" s="785"/>
      <c r="BN59" s="786"/>
    </row>
    <row r="60" spans="2:66" ht="20.25" customHeight="1" x14ac:dyDescent="0.45">
      <c r="B60" s="815"/>
      <c r="C60" s="913"/>
      <c r="D60" s="916"/>
      <c r="E60" s="876"/>
      <c r="F60" s="915"/>
      <c r="G60" s="828"/>
      <c r="H60" s="829"/>
      <c r="I60" s="163"/>
      <c r="J60" s="164" t="str">
        <f>G59</f>
        <v>介護職員</v>
      </c>
      <c r="K60" s="163"/>
      <c r="L60" s="164" t="str">
        <f>M59</f>
        <v>A</v>
      </c>
      <c r="M60" s="830"/>
      <c r="N60" s="831"/>
      <c r="O60" s="832"/>
      <c r="P60" s="833"/>
      <c r="Q60" s="833"/>
      <c r="R60" s="829"/>
      <c r="S60" s="774"/>
      <c r="T60" s="775"/>
      <c r="U60" s="775"/>
      <c r="V60" s="775"/>
      <c r="W60" s="776"/>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825">
        <f>IF($BI$3="４週",SUM(AA60:BB60),IF($BI$3="暦月",SUM(AA60:BE60),""))</f>
        <v>160</v>
      </c>
      <c r="BG60" s="826"/>
      <c r="BH60" s="827">
        <f>IF($BI$3="４週",BF60/4,IF($BI$3="暦月",(BF60/($BI$8/7)),""))</f>
        <v>40</v>
      </c>
      <c r="BI60" s="826"/>
      <c r="BJ60" s="822"/>
      <c r="BK60" s="823"/>
      <c r="BL60" s="823"/>
      <c r="BM60" s="823"/>
      <c r="BN60" s="824"/>
    </row>
    <row r="61" spans="2:66" ht="20.25" customHeight="1" x14ac:dyDescent="0.45">
      <c r="B61" s="795">
        <f>B59+1</f>
        <v>23</v>
      </c>
      <c r="C61" s="912"/>
      <c r="D61" s="914" t="s">
        <v>164</v>
      </c>
      <c r="E61" s="876"/>
      <c r="F61" s="915"/>
      <c r="G61" s="797" t="s">
        <v>104</v>
      </c>
      <c r="H61" s="798"/>
      <c r="I61" s="163"/>
      <c r="J61" s="164"/>
      <c r="K61" s="163"/>
      <c r="L61" s="164"/>
      <c r="M61" s="801" t="s">
        <v>89</v>
      </c>
      <c r="N61" s="802"/>
      <c r="O61" s="805" t="s">
        <v>90</v>
      </c>
      <c r="P61" s="806"/>
      <c r="Q61" s="806"/>
      <c r="R61" s="798"/>
      <c r="S61" s="774" t="s">
        <v>186</v>
      </c>
      <c r="T61" s="775"/>
      <c r="U61" s="775"/>
      <c r="V61" s="775"/>
      <c r="W61" s="776"/>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780"/>
      <c r="BG61" s="781"/>
      <c r="BH61" s="782"/>
      <c r="BI61" s="783"/>
      <c r="BJ61" s="784"/>
      <c r="BK61" s="785"/>
      <c r="BL61" s="785"/>
      <c r="BM61" s="785"/>
      <c r="BN61" s="786"/>
    </row>
    <row r="62" spans="2:66" ht="20.25" customHeight="1" x14ac:dyDescent="0.45">
      <c r="B62" s="815"/>
      <c r="C62" s="913"/>
      <c r="D62" s="916"/>
      <c r="E62" s="876"/>
      <c r="F62" s="915"/>
      <c r="G62" s="828"/>
      <c r="H62" s="829"/>
      <c r="I62" s="163"/>
      <c r="J62" s="164" t="str">
        <f>G61</f>
        <v>介護職員</v>
      </c>
      <c r="K62" s="163"/>
      <c r="L62" s="164" t="str">
        <f>M61</f>
        <v>A</v>
      </c>
      <c r="M62" s="830"/>
      <c r="N62" s="831"/>
      <c r="O62" s="832"/>
      <c r="P62" s="833"/>
      <c r="Q62" s="833"/>
      <c r="R62" s="829"/>
      <c r="S62" s="774"/>
      <c r="T62" s="775"/>
      <c r="U62" s="775"/>
      <c r="V62" s="775"/>
      <c r="W62" s="776"/>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825">
        <f>IF($BI$3="４週",SUM(AA62:BB62),IF($BI$3="暦月",SUM(AA62:BE62),""))</f>
        <v>160</v>
      </c>
      <c r="BG62" s="826"/>
      <c r="BH62" s="827">
        <f>IF($BI$3="４週",BF62/4,IF($BI$3="暦月",(BF62/($BI$8/7)),""))</f>
        <v>40</v>
      </c>
      <c r="BI62" s="826"/>
      <c r="BJ62" s="822"/>
      <c r="BK62" s="823"/>
      <c r="BL62" s="823"/>
      <c r="BM62" s="823"/>
      <c r="BN62" s="824"/>
    </row>
    <row r="63" spans="2:66" ht="20.25" customHeight="1" x14ac:dyDescent="0.45">
      <c r="B63" s="795">
        <f>B61+1</f>
        <v>24</v>
      </c>
      <c r="C63" s="912"/>
      <c r="D63" s="914" t="s">
        <v>164</v>
      </c>
      <c r="E63" s="876"/>
      <c r="F63" s="915"/>
      <c r="G63" s="797" t="s">
        <v>104</v>
      </c>
      <c r="H63" s="798"/>
      <c r="I63" s="163"/>
      <c r="J63" s="164"/>
      <c r="K63" s="163"/>
      <c r="L63" s="164"/>
      <c r="M63" s="801" t="s">
        <v>100</v>
      </c>
      <c r="N63" s="802"/>
      <c r="O63" s="805" t="s">
        <v>90</v>
      </c>
      <c r="P63" s="806"/>
      <c r="Q63" s="806"/>
      <c r="R63" s="798"/>
      <c r="S63" s="774" t="s">
        <v>187</v>
      </c>
      <c r="T63" s="775"/>
      <c r="U63" s="775"/>
      <c r="V63" s="775"/>
      <c r="W63" s="776"/>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780"/>
      <c r="BG63" s="781"/>
      <c r="BH63" s="782"/>
      <c r="BI63" s="783"/>
      <c r="BJ63" s="784"/>
      <c r="BK63" s="785"/>
      <c r="BL63" s="785"/>
      <c r="BM63" s="785"/>
      <c r="BN63" s="786"/>
    </row>
    <row r="64" spans="2:66" ht="20.25" customHeight="1" x14ac:dyDescent="0.45">
      <c r="B64" s="815"/>
      <c r="C64" s="913"/>
      <c r="D64" s="916"/>
      <c r="E64" s="876"/>
      <c r="F64" s="915"/>
      <c r="G64" s="828"/>
      <c r="H64" s="829"/>
      <c r="I64" s="163"/>
      <c r="J64" s="164" t="str">
        <f>G63</f>
        <v>介護職員</v>
      </c>
      <c r="K64" s="163"/>
      <c r="L64" s="164" t="str">
        <f>M63</f>
        <v>C</v>
      </c>
      <c r="M64" s="830"/>
      <c r="N64" s="831"/>
      <c r="O64" s="832"/>
      <c r="P64" s="833"/>
      <c r="Q64" s="833"/>
      <c r="R64" s="829"/>
      <c r="S64" s="774"/>
      <c r="T64" s="775"/>
      <c r="U64" s="775"/>
      <c r="V64" s="775"/>
      <c r="W64" s="776"/>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825">
        <f>IF($BI$3="４週",SUM(AA64:BB64),IF($BI$3="暦月",SUM(AA64:BE64),""))</f>
        <v>128</v>
      </c>
      <c r="BG64" s="826"/>
      <c r="BH64" s="827">
        <f>IF($BI$3="４週",BF64/4,IF($BI$3="暦月",(BF64/($BI$8/7)),""))</f>
        <v>32</v>
      </c>
      <c r="BI64" s="826"/>
      <c r="BJ64" s="822"/>
      <c r="BK64" s="823"/>
      <c r="BL64" s="823"/>
      <c r="BM64" s="823"/>
      <c r="BN64" s="824"/>
    </row>
    <row r="65" spans="2:66" ht="20.25" customHeight="1" x14ac:dyDescent="0.45">
      <c r="B65" s="795">
        <f>B63+1</f>
        <v>25</v>
      </c>
      <c r="C65" s="912" t="s">
        <v>163</v>
      </c>
      <c r="D65" s="914" t="s">
        <v>165</v>
      </c>
      <c r="E65" s="876"/>
      <c r="F65" s="915"/>
      <c r="G65" s="797" t="s">
        <v>104</v>
      </c>
      <c r="H65" s="798"/>
      <c r="I65" s="163"/>
      <c r="J65" s="164"/>
      <c r="K65" s="163"/>
      <c r="L65" s="164"/>
      <c r="M65" s="801" t="s">
        <v>89</v>
      </c>
      <c r="N65" s="802"/>
      <c r="O65" s="805" t="s">
        <v>19</v>
      </c>
      <c r="P65" s="806"/>
      <c r="Q65" s="806"/>
      <c r="R65" s="798"/>
      <c r="S65" s="774" t="s">
        <v>188</v>
      </c>
      <c r="T65" s="775"/>
      <c r="U65" s="775"/>
      <c r="V65" s="775"/>
      <c r="W65" s="776"/>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780"/>
      <c r="BG65" s="781"/>
      <c r="BH65" s="782"/>
      <c r="BI65" s="783"/>
      <c r="BJ65" s="784"/>
      <c r="BK65" s="785"/>
      <c r="BL65" s="785"/>
      <c r="BM65" s="785"/>
      <c r="BN65" s="786"/>
    </row>
    <row r="66" spans="2:66" ht="20.25" customHeight="1" x14ac:dyDescent="0.45">
      <c r="B66" s="815"/>
      <c r="C66" s="913"/>
      <c r="D66" s="916"/>
      <c r="E66" s="876"/>
      <c r="F66" s="915"/>
      <c r="G66" s="828"/>
      <c r="H66" s="829"/>
      <c r="I66" s="163"/>
      <c r="J66" s="164" t="str">
        <f>G65</f>
        <v>介護職員</v>
      </c>
      <c r="K66" s="163"/>
      <c r="L66" s="164" t="str">
        <f>M65</f>
        <v>A</v>
      </c>
      <c r="M66" s="830"/>
      <c r="N66" s="831"/>
      <c r="O66" s="832"/>
      <c r="P66" s="833"/>
      <c r="Q66" s="833"/>
      <c r="R66" s="829"/>
      <c r="S66" s="774"/>
      <c r="T66" s="775"/>
      <c r="U66" s="775"/>
      <c r="V66" s="775"/>
      <c r="W66" s="776"/>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825">
        <f>IF($BI$3="４週",SUM(AA66:BB66),IF($BI$3="暦月",SUM(AA66:BE66),""))</f>
        <v>160</v>
      </c>
      <c r="BG66" s="826"/>
      <c r="BH66" s="827">
        <f>IF($BI$3="４週",BF66/4,IF($BI$3="暦月",(BF66/($BI$8/7)),""))</f>
        <v>40</v>
      </c>
      <c r="BI66" s="826"/>
      <c r="BJ66" s="822"/>
      <c r="BK66" s="823"/>
      <c r="BL66" s="823"/>
      <c r="BM66" s="823"/>
      <c r="BN66" s="824"/>
    </row>
    <row r="67" spans="2:66" ht="20.25" customHeight="1" x14ac:dyDescent="0.45">
      <c r="B67" s="795">
        <f>B65+1</f>
        <v>26</v>
      </c>
      <c r="C67" s="912"/>
      <c r="D67" s="914" t="s">
        <v>165</v>
      </c>
      <c r="E67" s="876"/>
      <c r="F67" s="915"/>
      <c r="G67" s="797" t="s">
        <v>104</v>
      </c>
      <c r="H67" s="798"/>
      <c r="I67" s="163"/>
      <c r="J67" s="164"/>
      <c r="K67" s="163"/>
      <c r="L67" s="164"/>
      <c r="M67" s="801" t="s">
        <v>89</v>
      </c>
      <c r="N67" s="802"/>
      <c r="O67" s="805" t="s">
        <v>90</v>
      </c>
      <c r="P67" s="806"/>
      <c r="Q67" s="806"/>
      <c r="R67" s="798"/>
      <c r="S67" s="774" t="s">
        <v>189</v>
      </c>
      <c r="T67" s="775"/>
      <c r="U67" s="775"/>
      <c r="V67" s="775"/>
      <c r="W67" s="776"/>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780"/>
      <c r="BG67" s="781"/>
      <c r="BH67" s="782"/>
      <c r="BI67" s="783"/>
      <c r="BJ67" s="784"/>
      <c r="BK67" s="785"/>
      <c r="BL67" s="785"/>
      <c r="BM67" s="785"/>
      <c r="BN67" s="786"/>
    </row>
    <row r="68" spans="2:66" ht="20.25" customHeight="1" x14ac:dyDescent="0.45">
      <c r="B68" s="815"/>
      <c r="C68" s="913"/>
      <c r="D68" s="916"/>
      <c r="E68" s="876"/>
      <c r="F68" s="915"/>
      <c r="G68" s="828"/>
      <c r="H68" s="829"/>
      <c r="I68" s="163"/>
      <c r="J68" s="164" t="str">
        <f>G67</f>
        <v>介護職員</v>
      </c>
      <c r="K68" s="163"/>
      <c r="L68" s="164" t="str">
        <f>M67</f>
        <v>A</v>
      </c>
      <c r="M68" s="830"/>
      <c r="N68" s="831"/>
      <c r="O68" s="832"/>
      <c r="P68" s="833"/>
      <c r="Q68" s="833"/>
      <c r="R68" s="829"/>
      <c r="S68" s="774"/>
      <c r="T68" s="775"/>
      <c r="U68" s="775"/>
      <c r="V68" s="775"/>
      <c r="W68" s="776"/>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825">
        <f>IF($BI$3="４週",SUM(AA68:BB68),IF($BI$3="暦月",SUM(AA68:BE68),""))</f>
        <v>160</v>
      </c>
      <c r="BG68" s="826"/>
      <c r="BH68" s="827">
        <f>IF($BI$3="４週",BF68/4,IF($BI$3="暦月",(BF68/($BI$8/7)),""))</f>
        <v>40</v>
      </c>
      <c r="BI68" s="826"/>
      <c r="BJ68" s="822"/>
      <c r="BK68" s="823"/>
      <c r="BL68" s="823"/>
      <c r="BM68" s="823"/>
      <c r="BN68" s="824"/>
    </row>
    <row r="69" spans="2:66" ht="20.25" customHeight="1" x14ac:dyDescent="0.45">
      <c r="B69" s="795">
        <f>B67+1</f>
        <v>27</v>
      </c>
      <c r="C69" s="912"/>
      <c r="D69" s="914" t="s">
        <v>165</v>
      </c>
      <c r="E69" s="876"/>
      <c r="F69" s="915"/>
      <c r="G69" s="797" t="s">
        <v>104</v>
      </c>
      <c r="H69" s="798"/>
      <c r="I69" s="163"/>
      <c r="J69" s="164"/>
      <c r="K69" s="163"/>
      <c r="L69" s="164"/>
      <c r="M69" s="801" t="s">
        <v>89</v>
      </c>
      <c r="N69" s="802"/>
      <c r="O69" s="805" t="s">
        <v>90</v>
      </c>
      <c r="P69" s="806"/>
      <c r="Q69" s="806"/>
      <c r="R69" s="798"/>
      <c r="S69" s="774" t="s">
        <v>190</v>
      </c>
      <c r="T69" s="775"/>
      <c r="U69" s="775"/>
      <c r="V69" s="775"/>
      <c r="W69" s="776"/>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780"/>
      <c r="BG69" s="781"/>
      <c r="BH69" s="782"/>
      <c r="BI69" s="783"/>
      <c r="BJ69" s="784"/>
      <c r="BK69" s="785"/>
      <c r="BL69" s="785"/>
      <c r="BM69" s="785"/>
      <c r="BN69" s="786"/>
    </row>
    <row r="70" spans="2:66" ht="20.25" customHeight="1" x14ac:dyDescent="0.45">
      <c r="B70" s="815"/>
      <c r="C70" s="913"/>
      <c r="D70" s="916"/>
      <c r="E70" s="876"/>
      <c r="F70" s="915"/>
      <c r="G70" s="828"/>
      <c r="H70" s="829"/>
      <c r="I70" s="163"/>
      <c r="J70" s="164" t="str">
        <f>G69</f>
        <v>介護職員</v>
      </c>
      <c r="K70" s="163"/>
      <c r="L70" s="164" t="str">
        <f>M69</f>
        <v>A</v>
      </c>
      <c r="M70" s="830"/>
      <c r="N70" s="831"/>
      <c r="O70" s="832"/>
      <c r="P70" s="833"/>
      <c r="Q70" s="833"/>
      <c r="R70" s="829"/>
      <c r="S70" s="774"/>
      <c r="T70" s="775"/>
      <c r="U70" s="775"/>
      <c r="V70" s="775"/>
      <c r="W70" s="776"/>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825">
        <f>IF($BI$3="４週",SUM(AA70:BB70),IF($BI$3="暦月",SUM(AA70:BE70),""))</f>
        <v>160</v>
      </c>
      <c r="BG70" s="826"/>
      <c r="BH70" s="827">
        <f>IF($BI$3="４週",BF70/4,IF($BI$3="暦月",(BF70/($BI$8/7)),""))</f>
        <v>40</v>
      </c>
      <c r="BI70" s="826"/>
      <c r="BJ70" s="822"/>
      <c r="BK70" s="823"/>
      <c r="BL70" s="823"/>
      <c r="BM70" s="823"/>
      <c r="BN70" s="824"/>
    </row>
    <row r="71" spans="2:66" ht="20.25" customHeight="1" x14ac:dyDescent="0.45">
      <c r="B71" s="795">
        <f>B69+1</f>
        <v>28</v>
      </c>
      <c r="C71" s="912"/>
      <c r="D71" s="914" t="s">
        <v>165</v>
      </c>
      <c r="E71" s="876"/>
      <c r="F71" s="915"/>
      <c r="G71" s="797" t="s">
        <v>104</v>
      </c>
      <c r="H71" s="798"/>
      <c r="I71" s="163"/>
      <c r="J71" s="164"/>
      <c r="K71" s="163"/>
      <c r="L71" s="164"/>
      <c r="M71" s="801" t="s">
        <v>89</v>
      </c>
      <c r="N71" s="802"/>
      <c r="O71" s="805" t="s">
        <v>90</v>
      </c>
      <c r="P71" s="806"/>
      <c r="Q71" s="806"/>
      <c r="R71" s="798"/>
      <c r="S71" s="774" t="s">
        <v>191</v>
      </c>
      <c r="T71" s="775"/>
      <c r="U71" s="775"/>
      <c r="V71" s="775"/>
      <c r="W71" s="776"/>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780"/>
      <c r="BG71" s="781"/>
      <c r="BH71" s="782"/>
      <c r="BI71" s="783"/>
      <c r="BJ71" s="784"/>
      <c r="BK71" s="785"/>
      <c r="BL71" s="785"/>
      <c r="BM71" s="785"/>
      <c r="BN71" s="786"/>
    </row>
    <row r="72" spans="2:66" ht="20.25" customHeight="1" x14ac:dyDescent="0.45">
      <c r="B72" s="815"/>
      <c r="C72" s="913"/>
      <c r="D72" s="916"/>
      <c r="E72" s="876"/>
      <c r="F72" s="915"/>
      <c r="G72" s="828"/>
      <c r="H72" s="829"/>
      <c r="I72" s="163"/>
      <c r="J72" s="164" t="str">
        <f>G71</f>
        <v>介護職員</v>
      </c>
      <c r="K72" s="163"/>
      <c r="L72" s="164" t="str">
        <f>M71</f>
        <v>A</v>
      </c>
      <c r="M72" s="830"/>
      <c r="N72" s="831"/>
      <c r="O72" s="832"/>
      <c r="P72" s="833"/>
      <c r="Q72" s="833"/>
      <c r="R72" s="829"/>
      <c r="S72" s="774"/>
      <c r="T72" s="775"/>
      <c r="U72" s="775"/>
      <c r="V72" s="775"/>
      <c r="W72" s="776"/>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825">
        <f>IF($BI$3="４週",SUM(AA72:BB72),IF($BI$3="暦月",SUM(AA72:BE72),""))</f>
        <v>160</v>
      </c>
      <c r="BG72" s="826"/>
      <c r="BH72" s="827">
        <f>IF($BI$3="４週",BF72/4,IF($BI$3="暦月",(BF72/($BI$8/7)),""))</f>
        <v>40</v>
      </c>
      <c r="BI72" s="826"/>
      <c r="BJ72" s="822"/>
      <c r="BK72" s="823"/>
      <c r="BL72" s="823"/>
      <c r="BM72" s="823"/>
      <c r="BN72" s="824"/>
    </row>
    <row r="73" spans="2:66" ht="20.25" customHeight="1" x14ac:dyDescent="0.45">
      <c r="B73" s="795">
        <f>B71+1</f>
        <v>29</v>
      </c>
      <c r="C73" s="912"/>
      <c r="D73" s="914" t="s">
        <v>165</v>
      </c>
      <c r="E73" s="876"/>
      <c r="F73" s="915"/>
      <c r="G73" s="797" t="s">
        <v>104</v>
      </c>
      <c r="H73" s="798"/>
      <c r="I73" s="163"/>
      <c r="J73" s="164"/>
      <c r="K73" s="163"/>
      <c r="L73" s="164"/>
      <c r="M73" s="801" t="s">
        <v>100</v>
      </c>
      <c r="N73" s="802"/>
      <c r="O73" s="805" t="s">
        <v>90</v>
      </c>
      <c r="P73" s="806"/>
      <c r="Q73" s="806"/>
      <c r="R73" s="798"/>
      <c r="S73" s="774" t="s">
        <v>192</v>
      </c>
      <c r="T73" s="775"/>
      <c r="U73" s="775"/>
      <c r="V73" s="775"/>
      <c r="W73" s="776"/>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780"/>
      <c r="BG73" s="781"/>
      <c r="BH73" s="782"/>
      <c r="BI73" s="783"/>
      <c r="BJ73" s="784"/>
      <c r="BK73" s="785"/>
      <c r="BL73" s="785"/>
      <c r="BM73" s="785"/>
      <c r="BN73" s="786"/>
    </row>
    <row r="74" spans="2:66" ht="20.25" customHeight="1" x14ac:dyDescent="0.45">
      <c r="B74" s="815"/>
      <c r="C74" s="913"/>
      <c r="D74" s="916"/>
      <c r="E74" s="876"/>
      <c r="F74" s="915"/>
      <c r="G74" s="816"/>
      <c r="H74" s="817"/>
      <c r="I74" s="207"/>
      <c r="J74" s="208" t="str">
        <f>G73</f>
        <v>介護職員</v>
      </c>
      <c r="K74" s="207"/>
      <c r="L74" s="208" t="str">
        <f>M73</f>
        <v>C</v>
      </c>
      <c r="M74" s="818"/>
      <c r="N74" s="819"/>
      <c r="O74" s="820"/>
      <c r="P74" s="821"/>
      <c r="Q74" s="821"/>
      <c r="R74" s="817"/>
      <c r="S74" s="774"/>
      <c r="T74" s="775"/>
      <c r="U74" s="775"/>
      <c r="V74" s="775"/>
      <c r="W74" s="776"/>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812">
        <f>IF($BI$3="４週",SUM(AA74:BB74),IF($BI$3="暦月",SUM(AA74:BE74),""))</f>
        <v>128</v>
      </c>
      <c r="BG74" s="813"/>
      <c r="BH74" s="814">
        <f>IF($BI$3="４週",BF74/4,IF($BI$3="暦月",(BF74/($BI$8/7)),""))</f>
        <v>32</v>
      </c>
      <c r="BI74" s="813"/>
      <c r="BJ74" s="809"/>
      <c r="BK74" s="810"/>
      <c r="BL74" s="810"/>
      <c r="BM74" s="810"/>
      <c r="BN74" s="811"/>
    </row>
    <row r="75" spans="2:66" ht="20.25" customHeight="1" x14ac:dyDescent="0.45">
      <c r="B75" s="795">
        <f>B73+1</f>
        <v>30</v>
      </c>
      <c r="C75" s="912"/>
      <c r="D75" s="914"/>
      <c r="E75" s="876"/>
      <c r="F75" s="915"/>
      <c r="G75" s="797"/>
      <c r="H75" s="798"/>
      <c r="I75" s="165"/>
      <c r="J75" s="166"/>
      <c r="K75" s="165"/>
      <c r="L75" s="166"/>
      <c r="M75" s="801"/>
      <c r="N75" s="802"/>
      <c r="O75" s="805"/>
      <c r="P75" s="806"/>
      <c r="Q75" s="806"/>
      <c r="R75" s="798"/>
      <c r="S75" s="774"/>
      <c r="T75" s="775"/>
      <c r="U75" s="775"/>
      <c r="V75" s="775"/>
      <c r="W75" s="776"/>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780"/>
      <c r="BG75" s="781"/>
      <c r="BH75" s="782"/>
      <c r="BI75" s="783"/>
      <c r="BJ75" s="784"/>
      <c r="BK75" s="785"/>
      <c r="BL75" s="785"/>
      <c r="BM75" s="785"/>
      <c r="BN75" s="786"/>
    </row>
    <row r="76" spans="2:66" ht="20.25" customHeight="1" thickBot="1" x14ac:dyDescent="0.5">
      <c r="B76" s="796"/>
      <c r="C76" s="921"/>
      <c r="D76" s="922"/>
      <c r="E76" s="923"/>
      <c r="F76" s="924"/>
      <c r="G76" s="799"/>
      <c r="H76" s="800"/>
      <c r="I76" s="190"/>
      <c r="J76" s="191">
        <f>G76</f>
        <v>0</v>
      </c>
      <c r="K76" s="190"/>
      <c r="L76" s="191">
        <f>M76</f>
        <v>0</v>
      </c>
      <c r="M76" s="803"/>
      <c r="N76" s="804"/>
      <c r="O76" s="807"/>
      <c r="P76" s="808"/>
      <c r="Q76" s="808"/>
      <c r="R76" s="800"/>
      <c r="S76" s="777"/>
      <c r="T76" s="778"/>
      <c r="U76" s="778"/>
      <c r="V76" s="778"/>
      <c r="W76" s="779"/>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790">
        <f>IF($BI$3="４週",SUM(AA76:BB76),IF($BI$3="暦月",SUM(AA76:BE76),""))</f>
        <v>0</v>
      </c>
      <c r="BG76" s="791"/>
      <c r="BH76" s="792">
        <f>IF($BI$3="４週",BF76/4,IF($BI$3="暦月",(BF76/($BI$8/7)),""))</f>
        <v>0</v>
      </c>
      <c r="BI76" s="791"/>
      <c r="BJ76" s="787"/>
      <c r="BK76" s="788"/>
      <c r="BL76" s="788"/>
      <c r="BM76" s="788"/>
      <c r="BN76" s="789"/>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771"/>
      <c r="BK79" s="771"/>
      <c r="BL79" s="771"/>
      <c r="BM79" s="771"/>
      <c r="BN79" s="71"/>
    </row>
    <row r="80" spans="2:66" ht="20.25" customHeight="1" x14ac:dyDescent="0.45">
      <c r="B80" s="49"/>
      <c r="C80" s="49"/>
      <c r="D80" s="49"/>
      <c r="E80" s="49"/>
      <c r="F80" s="49"/>
      <c r="G80" s="69"/>
      <c r="H80" s="69"/>
      <c r="I80" s="69"/>
      <c r="J80" s="69"/>
      <c r="K80" s="69"/>
      <c r="L80" s="69"/>
      <c r="M80" s="124"/>
      <c r="N80" s="125"/>
      <c r="O80" s="757" t="s">
        <v>132</v>
      </c>
      <c r="P80" s="757"/>
      <c r="Q80" s="757" t="s">
        <v>133</v>
      </c>
      <c r="R80" s="757"/>
      <c r="S80" s="757"/>
      <c r="T80" s="757"/>
      <c r="U80" s="125"/>
      <c r="V80" s="772" t="s">
        <v>134</v>
      </c>
      <c r="W80" s="772"/>
      <c r="X80" s="772"/>
      <c r="Y80" s="772"/>
      <c r="Z80" s="129"/>
      <c r="AA80" s="130" t="s">
        <v>135</v>
      </c>
      <c r="AB80" s="130"/>
      <c r="AC80" s="2"/>
      <c r="AD80" s="127"/>
      <c r="AE80" s="757" t="s">
        <v>132</v>
      </c>
      <c r="AF80" s="757"/>
      <c r="AG80" s="757" t="s">
        <v>133</v>
      </c>
      <c r="AH80" s="757"/>
      <c r="AI80" s="757"/>
      <c r="AJ80" s="757"/>
      <c r="AK80" s="125"/>
      <c r="AL80" s="772" t="s">
        <v>134</v>
      </c>
      <c r="AM80" s="772"/>
      <c r="AN80" s="772"/>
      <c r="AO80" s="772"/>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773"/>
      <c r="BK80" s="773"/>
      <c r="BL80" s="773"/>
      <c r="BM80" s="773"/>
      <c r="BN80" s="71"/>
    </row>
    <row r="81" spans="2:66" ht="20.25" customHeight="1" x14ac:dyDescent="0.45">
      <c r="B81" s="49"/>
      <c r="C81" s="49"/>
      <c r="D81" s="49"/>
      <c r="E81" s="49"/>
      <c r="F81" s="49"/>
      <c r="G81" s="69"/>
      <c r="H81" s="69"/>
      <c r="I81" s="69"/>
      <c r="J81" s="69"/>
      <c r="K81" s="69"/>
      <c r="L81" s="69"/>
      <c r="M81" s="124"/>
      <c r="N81" s="125"/>
      <c r="O81" s="758"/>
      <c r="P81" s="758"/>
      <c r="Q81" s="758" t="s">
        <v>136</v>
      </c>
      <c r="R81" s="758"/>
      <c r="S81" s="758" t="s">
        <v>137</v>
      </c>
      <c r="T81" s="758"/>
      <c r="U81" s="125"/>
      <c r="V81" s="758" t="s">
        <v>136</v>
      </c>
      <c r="W81" s="758"/>
      <c r="X81" s="758" t="s">
        <v>137</v>
      </c>
      <c r="Y81" s="758"/>
      <c r="Z81" s="129"/>
      <c r="AA81" s="130" t="s">
        <v>138</v>
      </c>
      <c r="AB81" s="130"/>
      <c r="AC81" s="2"/>
      <c r="AD81" s="127"/>
      <c r="AE81" s="758"/>
      <c r="AF81" s="758"/>
      <c r="AG81" s="758" t="s">
        <v>136</v>
      </c>
      <c r="AH81" s="758"/>
      <c r="AI81" s="758" t="s">
        <v>137</v>
      </c>
      <c r="AJ81" s="758"/>
      <c r="AK81" s="125"/>
      <c r="AL81" s="758" t="s">
        <v>136</v>
      </c>
      <c r="AM81" s="758"/>
      <c r="AN81" s="758" t="s">
        <v>137</v>
      </c>
      <c r="AO81" s="758"/>
      <c r="AP81" s="129"/>
      <c r="AQ81" s="130" t="s">
        <v>138</v>
      </c>
      <c r="AR81" s="130"/>
      <c r="AS81" s="127"/>
      <c r="AT81" s="127"/>
      <c r="AU81" s="131" t="s">
        <v>154</v>
      </c>
      <c r="AV81" s="131"/>
      <c r="AW81" s="131"/>
      <c r="AX81" s="131"/>
      <c r="AY81" s="129"/>
      <c r="AZ81" s="130" t="s">
        <v>155</v>
      </c>
      <c r="BA81" s="131"/>
      <c r="BB81" s="131"/>
      <c r="BC81" s="131"/>
      <c r="BD81" s="129"/>
      <c r="BE81" s="758" t="s">
        <v>139</v>
      </c>
      <c r="BF81" s="758"/>
      <c r="BG81" s="758"/>
      <c r="BH81" s="758"/>
      <c r="BI81" s="76"/>
      <c r="BJ81" s="770"/>
      <c r="BK81" s="770"/>
      <c r="BL81" s="770"/>
      <c r="BM81" s="770"/>
      <c r="BN81" s="71"/>
    </row>
    <row r="82" spans="2:66" ht="20.25" customHeight="1" x14ac:dyDescent="0.45">
      <c r="B82" s="49"/>
      <c r="C82" s="49"/>
      <c r="D82" s="49"/>
      <c r="E82" s="49"/>
      <c r="F82" s="49"/>
      <c r="G82" s="69"/>
      <c r="H82" s="69"/>
      <c r="I82" s="69"/>
      <c r="J82" s="69"/>
      <c r="K82" s="69"/>
      <c r="L82" s="69"/>
      <c r="M82" s="124"/>
      <c r="N82" s="125"/>
      <c r="O82" s="748" t="s">
        <v>6</v>
      </c>
      <c r="P82" s="748"/>
      <c r="Q82" s="753">
        <f>SUMIFS($BF$17:$BF$76,$J$17:$J$76,"看護職員",$L$17:$L$76,"A")</f>
        <v>320</v>
      </c>
      <c r="R82" s="753"/>
      <c r="S82" s="754">
        <f>SUMIFS($BH$17:$BH$76,$J$17:$J$76,"看護職員",$L$17:$L$76,"A")</f>
        <v>80</v>
      </c>
      <c r="T82" s="754"/>
      <c r="U82" s="139"/>
      <c r="V82" s="755">
        <v>0</v>
      </c>
      <c r="W82" s="755"/>
      <c r="X82" s="755">
        <v>0</v>
      </c>
      <c r="Y82" s="755"/>
      <c r="Z82" s="140"/>
      <c r="AA82" s="766">
        <v>2</v>
      </c>
      <c r="AB82" s="767"/>
      <c r="AC82" s="2"/>
      <c r="AD82" s="127"/>
      <c r="AE82" s="748" t="s">
        <v>6</v>
      </c>
      <c r="AF82" s="748"/>
      <c r="AG82" s="753">
        <f>SUMIFS($BF$17:$BF$76,$J$17:$J$76,"介護職員",$L$17:$L$76,"A")</f>
        <v>2560</v>
      </c>
      <c r="AH82" s="753"/>
      <c r="AI82" s="754">
        <f>SUMIFS($BH$17:$BH$76,$J$17:$J$76,"介護職員",$L$17:$L$76,"A")</f>
        <v>640</v>
      </c>
      <c r="AJ82" s="754"/>
      <c r="AK82" s="139"/>
      <c r="AL82" s="755">
        <v>0</v>
      </c>
      <c r="AM82" s="755"/>
      <c r="AN82" s="755">
        <v>0</v>
      </c>
      <c r="AO82" s="755"/>
      <c r="AP82" s="140"/>
      <c r="AQ82" s="766">
        <v>16</v>
      </c>
      <c r="AR82" s="767"/>
      <c r="AS82" s="127"/>
      <c r="AT82" s="127"/>
      <c r="AU82" s="793">
        <f>Y96</f>
        <v>2.5</v>
      </c>
      <c r="AV82" s="748"/>
      <c r="AW82" s="748"/>
      <c r="AX82" s="748"/>
      <c r="AY82" s="132" t="s">
        <v>153</v>
      </c>
      <c r="AZ82" s="793">
        <f>AO96</f>
        <v>19.2</v>
      </c>
      <c r="BA82" s="794"/>
      <c r="BB82" s="794"/>
      <c r="BC82" s="794"/>
      <c r="BD82" s="132" t="s">
        <v>147</v>
      </c>
      <c r="BE82" s="759">
        <f>ROUNDDOWN(AU82+AZ82,1)</f>
        <v>21.7</v>
      </c>
      <c r="BF82" s="759"/>
      <c r="BG82" s="759"/>
      <c r="BH82" s="759"/>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748" t="s">
        <v>7</v>
      </c>
      <c r="P83" s="748"/>
      <c r="Q83" s="753">
        <f>SUMIFS($BF$17:$BF$76,$J$17:$J$76,"看護職員",$L$17:$L$76,"B")</f>
        <v>79.999999999999986</v>
      </c>
      <c r="R83" s="753"/>
      <c r="S83" s="754">
        <f>SUMIFS($BH$17:$BH$76,$J$17:$J$76,"看護職員",$L$17:$L$76,"B")</f>
        <v>19.999999999999996</v>
      </c>
      <c r="T83" s="754"/>
      <c r="U83" s="139"/>
      <c r="V83" s="755">
        <v>80</v>
      </c>
      <c r="W83" s="755"/>
      <c r="X83" s="755">
        <v>20</v>
      </c>
      <c r="Y83" s="755"/>
      <c r="Z83" s="140"/>
      <c r="AA83" s="766">
        <v>0</v>
      </c>
      <c r="AB83" s="767"/>
      <c r="AC83" s="2"/>
      <c r="AD83" s="127"/>
      <c r="AE83" s="748" t="s">
        <v>7</v>
      </c>
      <c r="AF83" s="748"/>
      <c r="AG83" s="753">
        <f>SUMIFS($BF$17:$BF$76,$J$17:$J$76,"介護職員",$L$17:$L$76,"B")</f>
        <v>0</v>
      </c>
      <c r="AH83" s="753"/>
      <c r="AI83" s="754">
        <f>SUMIFS($BH$17:$BH$76,$J$17:$J$76,"介護職員",$L$17:$L$76,"B")</f>
        <v>0</v>
      </c>
      <c r="AJ83" s="754"/>
      <c r="AK83" s="139"/>
      <c r="AL83" s="755">
        <v>0</v>
      </c>
      <c r="AM83" s="755"/>
      <c r="AN83" s="755">
        <v>0</v>
      </c>
      <c r="AO83" s="755"/>
      <c r="AP83" s="140"/>
      <c r="AQ83" s="766">
        <v>0</v>
      </c>
      <c r="AR83" s="767"/>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748" t="s">
        <v>8</v>
      </c>
      <c r="P84" s="748"/>
      <c r="Q84" s="753">
        <f>SUMIFS($BF$17:$BF$76,$J$17:$J$76,"看護職員",$L$17:$L$76,"C")</f>
        <v>0</v>
      </c>
      <c r="R84" s="753"/>
      <c r="S84" s="754">
        <f>SUMIFS($BH$17:$BH$76,$J$17:$J$76,"看護職員",$L$17:$L$76,"C")</f>
        <v>0</v>
      </c>
      <c r="T84" s="754"/>
      <c r="U84" s="139"/>
      <c r="V84" s="755">
        <v>0</v>
      </c>
      <c r="W84" s="755"/>
      <c r="X84" s="756">
        <v>0</v>
      </c>
      <c r="Y84" s="756"/>
      <c r="Z84" s="140"/>
      <c r="AA84" s="751" t="s">
        <v>36</v>
      </c>
      <c r="AB84" s="752"/>
      <c r="AC84" s="2"/>
      <c r="AD84" s="127"/>
      <c r="AE84" s="748" t="s">
        <v>8</v>
      </c>
      <c r="AF84" s="748"/>
      <c r="AG84" s="753">
        <f>SUMIFS($BF$17:$BF$76,$J$17:$J$76,"介護職員",$L$17:$L$76,"C")</f>
        <v>512</v>
      </c>
      <c r="AH84" s="753"/>
      <c r="AI84" s="754">
        <f>SUMIFS($BH$17:$BH$76,$J$17:$J$76,"介護職員",$L$17:$L$76,"C")</f>
        <v>128</v>
      </c>
      <c r="AJ84" s="754"/>
      <c r="AK84" s="139"/>
      <c r="AL84" s="755">
        <v>512</v>
      </c>
      <c r="AM84" s="755"/>
      <c r="AN84" s="756">
        <v>128</v>
      </c>
      <c r="AO84" s="756"/>
      <c r="AP84" s="140"/>
      <c r="AQ84" s="751" t="s">
        <v>36</v>
      </c>
      <c r="AR84" s="75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748" t="s">
        <v>9</v>
      </c>
      <c r="P85" s="748"/>
      <c r="Q85" s="753">
        <f>SUMIFS($BF$17:$BF$76,$J$17:$J$76,"看護職員",$L$17:$L$76,"D")</f>
        <v>0</v>
      </c>
      <c r="R85" s="753"/>
      <c r="S85" s="754">
        <f>SUMIFS($BH$17:$BH$76,$J$17:$J$76,"看護職員",$L$17:$L$76,"D")</f>
        <v>0</v>
      </c>
      <c r="T85" s="754"/>
      <c r="U85" s="139"/>
      <c r="V85" s="755">
        <v>0</v>
      </c>
      <c r="W85" s="755"/>
      <c r="X85" s="756">
        <v>0</v>
      </c>
      <c r="Y85" s="756"/>
      <c r="Z85" s="140"/>
      <c r="AA85" s="751" t="s">
        <v>36</v>
      </c>
      <c r="AB85" s="752"/>
      <c r="AC85" s="2"/>
      <c r="AD85" s="127"/>
      <c r="AE85" s="748" t="s">
        <v>9</v>
      </c>
      <c r="AF85" s="748"/>
      <c r="AG85" s="753">
        <f>SUMIFS($BF$17:$BF$76,$J$17:$J$76,"介護職員",$L$17:$L$76,"D")</f>
        <v>0</v>
      </c>
      <c r="AH85" s="753"/>
      <c r="AI85" s="754">
        <f>SUMIFS($BH$17:$BH$76,$J$17:$J$76,"介護職員",$L$17:$L$76,"D")</f>
        <v>0</v>
      </c>
      <c r="AJ85" s="754"/>
      <c r="AK85" s="139"/>
      <c r="AL85" s="755">
        <v>0</v>
      </c>
      <c r="AM85" s="755"/>
      <c r="AN85" s="756">
        <v>0</v>
      </c>
      <c r="AO85" s="756"/>
      <c r="AP85" s="140"/>
      <c r="AQ85" s="751" t="s">
        <v>36</v>
      </c>
      <c r="AR85" s="75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748" t="s">
        <v>139</v>
      </c>
      <c r="P86" s="748"/>
      <c r="Q86" s="753">
        <f>SUM(Q82:R85)</f>
        <v>400</v>
      </c>
      <c r="R86" s="753"/>
      <c r="S86" s="754">
        <f>SUM(S82:T85)</f>
        <v>100</v>
      </c>
      <c r="T86" s="754"/>
      <c r="U86" s="139"/>
      <c r="V86" s="753">
        <f>SUM(V82:W85)</f>
        <v>80</v>
      </c>
      <c r="W86" s="753"/>
      <c r="X86" s="754">
        <f>SUM(X82:Y85)</f>
        <v>20</v>
      </c>
      <c r="Y86" s="754"/>
      <c r="Z86" s="140"/>
      <c r="AA86" s="768">
        <f>SUM(AA82:AB83)</f>
        <v>2</v>
      </c>
      <c r="AB86" s="769"/>
      <c r="AC86" s="2"/>
      <c r="AD86" s="127"/>
      <c r="AE86" s="748" t="s">
        <v>139</v>
      </c>
      <c r="AF86" s="748"/>
      <c r="AG86" s="753">
        <f>SUM(AG82:AH85)</f>
        <v>3072</v>
      </c>
      <c r="AH86" s="753"/>
      <c r="AI86" s="754">
        <f>SUM(AI82:AJ85)</f>
        <v>768</v>
      </c>
      <c r="AJ86" s="754"/>
      <c r="AK86" s="139"/>
      <c r="AL86" s="753">
        <f>SUM(AL82:AM85)</f>
        <v>512</v>
      </c>
      <c r="AM86" s="753"/>
      <c r="AN86" s="754">
        <f>SUM(AN82:AO85)</f>
        <v>128</v>
      </c>
      <c r="AO86" s="754"/>
      <c r="AP86" s="140"/>
      <c r="AQ86" s="768">
        <f>SUM(AQ82:AR83)</f>
        <v>16</v>
      </c>
      <c r="AR86" s="769"/>
      <c r="AS86" s="127"/>
      <c r="AT86" s="127"/>
      <c r="AU86" s="748" t="s">
        <v>4</v>
      </c>
      <c r="AV86" s="748"/>
      <c r="AW86" s="748" t="s">
        <v>5</v>
      </c>
      <c r="AX86" s="748"/>
      <c r="AY86" s="748"/>
      <c r="AZ86" s="748"/>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748" t="s">
        <v>6</v>
      </c>
      <c r="AV87" s="748"/>
      <c r="AW87" s="748" t="s">
        <v>94</v>
      </c>
      <c r="AX87" s="748"/>
      <c r="AY87" s="748"/>
      <c r="AZ87" s="748"/>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762" t="s">
        <v>243</v>
      </c>
      <c r="W88" s="763"/>
      <c r="X88" s="137"/>
      <c r="Y88" s="137"/>
      <c r="Z88" s="125"/>
      <c r="AA88" s="125"/>
      <c r="AB88" s="125"/>
      <c r="AC88" s="127"/>
      <c r="AD88" s="127"/>
      <c r="AE88" s="126" t="s">
        <v>142</v>
      </c>
      <c r="AF88" s="125"/>
      <c r="AG88" s="125"/>
      <c r="AH88" s="125"/>
      <c r="AI88" s="125"/>
      <c r="AJ88" s="125"/>
      <c r="AK88" s="160" t="s">
        <v>242</v>
      </c>
      <c r="AL88" s="764" t="str">
        <f>V88</f>
        <v>週</v>
      </c>
      <c r="AM88" s="765"/>
      <c r="AN88" s="137"/>
      <c r="AO88" s="137"/>
      <c r="AP88" s="125"/>
      <c r="AQ88" s="125"/>
      <c r="AR88" s="125"/>
      <c r="AS88" s="127"/>
      <c r="AT88" s="127"/>
      <c r="AU88" s="748" t="s">
        <v>7</v>
      </c>
      <c r="AV88" s="748"/>
      <c r="AW88" s="748" t="s">
        <v>95</v>
      </c>
      <c r="AX88" s="748"/>
      <c r="AY88" s="748"/>
      <c r="AZ88" s="748"/>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748" t="s">
        <v>8</v>
      </c>
      <c r="AV89" s="748"/>
      <c r="AW89" s="748" t="s">
        <v>96</v>
      </c>
      <c r="AX89" s="748"/>
      <c r="AY89" s="748"/>
      <c r="AZ89" s="748"/>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748" t="s">
        <v>9</v>
      </c>
      <c r="AV90" s="748"/>
      <c r="AW90" s="748" t="s">
        <v>157</v>
      </c>
      <c r="AX90" s="748"/>
      <c r="AY90" s="748"/>
      <c r="AZ90" s="748"/>
      <c r="BA90" s="127"/>
      <c r="BB90" s="127"/>
      <c r="BC90" s="127"/>
      <c r="BD90" s="127"/>
      <c r="BE90" s="127"/>
      <c r="BF90" s="127"/>
      <c r="BG90" s="127"/>
      <c r="BH90" s="128"/>
      <c r="BI90" s="76"/>
      <c r="BJ90" s="71"/>
      <c r="BK90" s="71"/>
      <c r="BL90" s="71"/>
      <c r="BM90" s="71"/>
      <c r="BN90" s="71"/>
    </row>
    <row r="91" spans="2:66" ht="20.25" customHeight="1" x14ac:dyDescent="0.45">
      <c r="M91" s="2"/>
      <c r="N91" s="2"/>
      <c r="O91" s="749">
        <f>IF($V$88="週",X86,V86)</f>
        <v>20</v>
      </c>
      <c r="P91" s="749"/>
      <c r="Q91" s="749"/>
      <c r="R91" s="749"/>
      <c r="S91" s="132" t="s">
        <v>146</v>
      </c>
      <c r="T91" s="748">
        <f>IF($V$88="週",$BE$6,$BI$6)</f>
        <v>40</v>
      </c>
      <c r="U91" s="748"/>
      <c r="V91" s="748"/>
      <c r="W91" s="748"/>
      <c r="X91" s="132" t="s">
        <v>147</v>
      </c>
      <c r="Y91" s="750">
        <f>ROUNDDOWN(O91/T91,1)</f>
        <v>0.5</v>
      </c>
      <c r="Z91" s="750"/>
      <c r="AA91" s="750"/>
      <c r="AB91" s="750"/>
      <c r="AC91" s="2"/>
      <c r="AD91" s="2"/>
      <c r="AE91" s="749">
        <f>IF($AL$88="週",AN86,AL86)</f>
        <v>128</v>
      </c>
      <c r="AF91" s="749"/>
      <c r="AG91" s="749"/>
      <c r="AH91" s="749"/>
      <c r="AI91" s="132" t="s">
        <v>146</v>
      </c>
      <c r="AJ91" s="748">
        <f>IF($AL$88="週",$BE$6,$BI$6)</f>
        <v>40</v>
      </c>
      <c r="AK91" s="748"/>
      <c r="AL91" s="748"/>
      <c r="AM91" s="748"/>
      <c r="AN91" s="132" t="s">
        <v>147</v>
      </c>
      <c r="AO91" s="750">
        <f>ROUNDDOWN(AE91/AJ91,1)</f>
        <v>3.2</v>
      </c>
      <c r="AP91" s="750"/>
      <c r="AQ91" s="750"/>
      <c r="AR91" s="750"/>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757"/>
      <c r="Z94" s="757"/>
      <c r="AA94" s="757"/>
      <c r="AB94" s="757"/>
      <c r="AC94" s="2"/>
      <c r="AD94" s="2"/>
      <c r="AE94" s="125" t="s">
        <v>135</v>
      </c>
      <c r="AF94" s="125"/>
      <c r="AG94" s="125"/>
      <c r="AH94" s="125"/>
      <c r="AI94" s="125"/>
      <c r="AJ94" s="125"/>
      <c r="AK94" s="125"/>
      <c r="AL94" s="125"/>
      <c r="AM94" s="125"/>
      <c r="AN94" s="126"/>
      <c r="AO94" s="757"/>
      <c r="AP94" s="757"/>
      <c r="AQ94" s="757"/>
      <c r="AR94" s="75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758" t="s">
        <v>139</v>
      </c>
      <c r="Z95" s="758"/>
      <c r="AA95" s="758"/>
      <c r="AB95" s="758"/>
      <c r="AC95" s="2"/>
      <c r="AD95" s="2"/>
      <c r="AE95" s="129" t="s">
        <v>149</v>
      </c>
      <c r="AF95" s="129"/>
      <c r="AG95" s="129"/>
      <c r="AH95" s="129"/>
      <c r="AI95" s="129"/>
      <c r="AJ95" s="125" t="s">
        <v>150</v>
      </c>
      <c r="AK95" s="129"/>
      <c r="AL95" s="129"/>
      <c r="AM95" s="129"/>
      <c r="AN95" s="129"/>
      <c r="AO95" s="758" t="s">
        <v>139</v>
      </c>
      <c r="AP95" s="758"/>
      <c r="AQ95" s="758"/>
      <c r="AR95" s="758"/>
      <c r="AS95" s="2"/>
      <c r="AT95" s="2"/>
      <c r="AU95" s="2"/>
      <c r="AV95" s="2"/>
      <c r="AW95" s="2"/>
      <c r="AX95" s="2"/>
      <c r="AY95" s="2"/>
      <c r="AZ95" s="2"/>
      <c r="BA95" s="2"/>
      <c r="BB95" s="2"/>
      <c r="BC95" s="2"/>
      <c r="BD95" s="2"/>
      <c r="BE95" s="2"/>
      <c r="BF95" s="2"/>
      <c r="BG95" s="2"/>
      <c r="BH95" s="2"/>
    </row>
    <row r="96" spans="2:66" ht="20.25" customHeight="1" x14ac:dyDescent="0.45">
      <c r="M96" s="2"/>
      <c r="N96" s="2"/>
      <c r="O96" s="748">
        <f>AA86</f>
        <v>2</v>
      </c>
      <c r="P96" s="748"/>
      <c r="Q96" s="748"/>
      <c r="R96" s="748"/>
      <c r="S96" s="132" t="s">
        <v>153</v>
      </c>
      <c r="T96" s="750">
        <f>Y91</f>
        <v>0.5</v>
      </c>
      <c r="U96" s="750"/>
      <c r="V96" s="750"/>
      <c r="W96" s="750"/>
      <c r="X96" s="132" t="s">
        <v>147</v>
      </c>
      <c r="Y96" s="759">
        <f>ROUNDDOWN(O96+T96,1)</f>
        <v>2.5</v>
      </c>
      <c r="Z96" s="759"/>
      <c r="AA96" s="759"/>
      <c r="AB96" s="759"/>
      <c r="AC96" s="138"/>
      <c r="AD96" s="138"/>
      <c r="AE96" s="760">
        <f>AQ86</f>
        <v>16</v>
      </c>
      <c r="AF96" s="760"/>
      <c r="AG96" s="760"/>
      <c r="AH96" s="760"/>
      <c r="AI96" s="136" t="s">
        <v>153</v>
      </c>
      <c r="AJ96" s="761">
        <f>AO91</f>
        <v>3.2</v>
      </c>
      <c r="AK96" s="761"/>
      <c r="AL96" s="761"/>
      <c r="AM96" s="761"/>
      <c r="AN96" s="136" t="s">
        <v>147</v>
      </c>
      <c r="AO96" s="759">
        <f>ROUNDDOWN(AE96+AJ96,1)</f>
        <v>19.2</v>
      </c>
      <c r="AP96" s="759"/>
      <c r="AQ96" s="759"/>
      <c r="AR96" s="759"/>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N3" sqref="N3"/>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925" t="s">
        <v>34</v>
      </c>
      <c r="G4" s="925"/>
      <c r="H4" s="925"/>
      <c r="I4" s="925"/>
      <c r="J4" s="925"/>
      <c r="K4" s="925"/>
      <c r="L4" s="925"/>
      <c r="N4" s="925" t="s">
        <v>228</v>
      </c>
    </row>
    <row r="5" spans="2:14" x14ac:dyDescent="0.45">
      <c r="B5" s="84" t="s">
        <v>20</v>
      </c>
      <c r="C5" s="84" t="s">
        <v>4</v>
      </c>
      <c r="F5" s="84" t="s">
        <v>229</v>
      </c>
      <c r="G5" s="84"/>
      <c r="H5" s="84" t="s">
        <v>230</v>
      </c>
      <c r="J5" s="84" t="s">
        <v>35</v>
      </c>
      <c r="L5" s="84" t="s">
        <v>34</v>
      </c>
      <c r="N5" s="925"/>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926" t="s">
        <v>220</v>
      </c>
      <c r="G4" s="926"/>
      <c r="H4" s="926"/>
      <c r="I4" s="926"/>
      <c r="J4" s="926"/>
      <c r="K4" s="926"/>
    </row>
    <row r="5" spans="2:11" s="53" customFormat="1" ht="20.25" customHeight="1" x14ac:dyDescent="0.45">
      <c r="B5" s="81"/>
      <c r="C5" s="46" t="s">
        <v>221</v>
      </c>
      <c r="D5" s="46"/>
      <c r="F5" s="926"/>
      <c r="G5" s="926"/>
      <c r="H5" s="926"/>
      <c r="I5" s="926"/>
      <c r="J5" s="926"/>
      <c r="K5" s="926"/>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926" t="s">
        <v>220</v>
      </c>
      <c r="G4" s="926"/>
      <c r="H4" s="926"/>
      <c r="I4" s="926"/>
      <c r="J4" s="926"/>
      <c r="K4" s="926"/>
    </row>
    <row r="5" spans="2:11" s="53" customFormat="1" ht="20.25" customHeight="1" x14ac:dyDescent="0.45">
      <c r="B5" s="81"/>
      <c r="C5" s="46" t="s">
        <v>221</v>
      </c>
      <c r="D5" s="46"/>
      <c r="F5" s="926"/>
      <c r="G5" s="926"/>
      <c r="H5" s="926"/>
      <c r="I5" s="926"/>
      <c r="J5" s="926"/>
      <c r="K5" s="926"/>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927" t="s">
        <v>73</v>
      </c>
      <c r="C22" s="26" t="s">
        <v>108</v>
      </c>
      <c r="D22" s="27" t="s">
        <v>101</v>
      </c>
      <c r="E22" s="27" t="s">
        <v>108</v>
      </c>
      <c r="F22" s="27" t="s">
        <v>112</v>
      </c>
      <c r="G22" s="27" t="s">
        <v>114</v>
      </c>
      <c r="H22" s="63" t="s">
        <v>115</v>
      </c>
      <c r="I22" s="63" t="s">
        <v>116</v>
      </c>
      <c r="J22" s="63" t="s">
        <v>107</v>
      </c>
      <c r="K22" s="63"/>
      <c r="L22" s="64"/>
    </row>
    <row r="23" spans="2:12" ht="19.8" x14ac:dyDescent="0.45">
      <c r="B23" s="928"/>
      <c r="C23" s="28" t="s">
        <v>109</v>
      </c>
      <c r="D23" s="29" t="s">
        <v>255</v>
      </c>
      <c r="E23" s="29" t="s">
        <v>317</v>
      </c>
      <c r="F23" s="29" t="s">
        <v>113</v>
      </c>
      <c r="G23" s="29" t="s">
        <v>111</v>
      </c>
      <c r="H23" s="65" t="s">
        <v>105</v>
      </c>
      <c r="I23" s="65" t="s">
        <v>117</v>
      </c>
      <c r="J23" s="29" t="s">
        <v>255</v>
      </c>
      <c r="K23" s="65"/>
      <c r="L23" s="66"/>
    </row>
    <row r="24" spans="2:12" ht="19.8" x14ac:dyDescent="0.45">
      <c r="B24" s="928"/>
      <c r="C24" s="28" t="s">
        <v>110</v>
      </c>
      <c r="D24" s="29" t="s">
        <v>255</v>
      </c>
      <c r="E24" s="29" t="s">
        <v>318</v>
      </c>
      <c r="F24" s="29" t="s">
        <v>255</v>
      </c>
      <c r="G24" s="29" t="s">
        <v>255</v>
      </c>
      <c r="H24" s="29" t="s">
        <v>255</v>
      </c>
      <c r="I24" s="65" t="s">
        <v>118</v>
      </c>
      <c r="J24" s="29" t="s">
        <v>255</v>
      </c>
      <c r="K24" s="65"/>
      <c r="L24" s="66"/>
    </row>
    <row r="25" spans="2:12" ht="19.8" x14ac:dyDescent="0.45">
      <c r="B25" s="928"/>
      <c r="C25" s="28" t="s">
        <v>111</v>
      </c>
      <c r="D25" s="29" t="s">
        <v>255</v>
      </c>
      <c r="E25" s="29" t="s">
        <v>255</v>
      </c>
      <c r="F25" s="29" t="s">
        <v>255</v>
      </c>
      <c r="G25" s="29" t="s">
        <v>255</v>
      </c>
      <c r="H25" s="29" t="s">
        <v>255</v>
      </c>
      <c r="I25" s="65" t="s">
        <v>119</v>
      </c>
      <c r="J25" s="29" t="s">
        <v>255</v>
      </c>
      <c r="K25" s="65"/>
      <c r="L25" s="66"/>
    </row>
    <row r="26" spans="2:12" ht="19.8" x14ac:dyDescent="0.45">
      <c r="B26" s="928"/>
      <c r="C26" s="204" t="s">
        <v>111</v>
      </c>
      <c r="D26" s="29" t="s">
        <v>255</v>
      </c>
      <c r="E26" s="29" t="s">
        <v>255</v>
      </c>
      <c r="F26" s="29" t="s">
        <v>255</v>
      </c>
      <c r="G26" s="29" t="s">
        <v>255</v>
      </c>
      <c r="H26" s="29" t="s">
        <v>255</v>
      </c>
      <c r="I26" s="65" t="s">
        <v>113</v>
      </c>
      <c r="J26" s="29" t="s">
        <v>255</v>
      </c>
      <c r="K26" s="65"/>
      <c r="L26" s="66"/>
    </row>
    <row r="27" spans="2:12" ht="19.8" x14ac:dyDescent="0.45">
      <c r="B27" s="928"/>
      <c r="C27" s="204" t="s">
        <v>111</v>
      </c>
      <c r="D27" s="29" t="s">
        <v>255</v>
      </c>
      <c r="E27" s="29" t="s">
        <v>255</v>
      </c>
      <c r="F27" s="29" t="s">
        <v>255</v>
      </c>
      <c r="G27" s="29" t="s">
        <v>255</v>
      </c>
      <c r="H27" s="29" t="s">
        <v>255</v>
      </c>
      <c r="I27" s="65" t="s">
        <v>120</v>
      </c>
      <c r="J27" s="29" t="s">
        <v>255</v>
      </c>
      <c r="K27" s="65"/>
      <c r="L27" s="66"/>
    </row>
    <row r="28" spans="2:12" ht="19.8" x14ac:dyDescent="0.45">
      <c r="B28" s="928"/>
      <c r="C28" s="204" t="s">
        <v>111</v>
      </c>
      <c r="D28" s="29" t="s">
        <v>255</v>
      </c>
      <c r="E28" s="29" t="s">
        <v>255</v>
      </c>
      <c r="F28" s="29" t="s">
        <v>255</v>
      </c>
      <c r="G28" s="29" t="s">
        <v>255</v>
      </c>
      <c r="H28" s="29" t="s">
        <v>255</v>
      </c>
      <c r="I28" s="65" t="s">
        <v>121</v>
      </c>
      <c r="J28" s="29" t="s">
        <v>255</v>
      </c>
      <c r="K28" s="65"/>
      <c r="L28" s="66"/>
    </row>
    <row r="29" spans="2:12" ht="19.8" x14ac:dyDescent="0.45">
      <c r="B29" s="928"/>
      <c r="C29" s="204" t="s">
        <v>111</v>
      </c>
      <c r="D29" s="29" t="s">
        <v>255</v>
      </c>
      <c r="E29" s="29" t="s">
        <v>255</v>
      </c>
      <c r="F29" s="29" t="s">
        <v>255</v>
      </c>
      <c r="G29" s="29" t="s">
        <v>255</v>
      </c>
      <c r="H29" s="29" t="s">
        <v>255</v>
      </c>
      <c r="I29" s="65" t="s">
        <v>122</v>
      </c>
      <c r="J29" s="29" t="s">
        <v>255</v>
      </c>
      <c r="K29" s="65"/>
      <c r="L29" s="66"/>
    </row>
    <row r="30" spans="2:12" ht="19.8" x14ac:dyDescent="0.45">
      <c r="B30" s="928"/>
      <c r="C30" s="204" t="s">
        <v>111</v>
      </c>
      <c r="D30" s="29" t="s">
        <v>255</v>
      </c>
      <c r="E30" s="29" t="s">
        <v>255</v>
      </c>
      <c r="F30" s="29" t="s">
        <v>255</v>
      </c>
      <c r="G30" s="29" t="s">
        <v>255</v>
      </c>
      <c r="H30" s="29" t="s">
        <v>255</v>
      </c>
      <c r="I30" s="65" t="s">
        <v>123</v>
      </c>
      <c r="J30" s="29" t="s">
        <v>255</v>
      </c>
      <c r="K30" s="65"/>
      <c r="L30" s="66"/>
    </row>
    <row r="31" spans="2:12" ht="20.399999999999999" thickBot="1" x14ac:dyDescent="0.5">
      <c r="B31" s="929"/>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30</vt:i4>
      </vt:variant>
    </vt:vector>
  </HeadingPairs>
  <TitlesOfParts>
    <vt:vector size="41" baseType="lpstr">
      <vt:lpstr>運営状況点検書（老福・併設短期）</vt:lpstr>
      <vt:lpstr>入所者数・利用者数一覧表</vt:lpstr>
      <vt:lpstr> 非常災害対策計画</vt:lpstr>
      <vt:lpstr>（従来型）</vt:lpstr>
      <vt:lpstr>（ユニット型）</vt:lpstr>
      <vt:lpstr>シフト記号表（従来型・ユニット型共通）</vt:lpstr>
      <vt:lpstr>【記載例】（ユニット型）</vt:lpstr>
      <vt:lpstr>【記載例】シフト記号表（勤務時間帯）</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'運営状況点検書（老福・併設短期）'!HIT_ROW107</vt:lpstr>
      <vt:lpstr>'運営状況点検書（老福・併設短期）'!HIT_ROW109</vt:lpstr>
      <vt:lpstr>'運営状況点検書（老福・併設短期）'!HIT_ROW124</vt:lpstr>
      <vt:lpstr>'運営状況点検書（老福・併設短期）'!HIT_ROW81</vt:lpstr>
      <vt:lpstr>' 非常災害対策計画'!Print_Area</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'運営状況点検書（老福・併設短期）'!Print_Area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2024-12-03T06:55:41Z</cp:lastPrinted>
  <dcterms:created xsi:type="dcterms:W3CDTF">2020-01-28T01:12:50Z</dcterms:created>
  <dcterms:modified xsi:type="dcterms:W3CDTF">2024-12-04T01:47:58Z</dcterms:modified>
</cp:coreProperties>
</file>