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130福祉部\013025高齢介護課\03-1　高齢介護計画担当\00.ホームページ掲載\運営状況点検書（R6）\"/>
    </mc:Choice>
  </mc:AlternateContent>
  <bookViews>
    <workbookView xWindow="0" yWindow="48" windowWidth="9216" windowHeight="7392" tabRatio="906"/>
  </bookViews>
  <sheets>
    <sheet name="運営状況点検書" sheetId="1" r:id="rId1"/>
    <sheet name="勤務形態一覧表（１枚版）" sheetId="14" r:id="rId2"/>
    <sheet name="【記載例】勤務形態一覧表" sheetId="15" r:id="rId3"/>
    <sheet name="【参考】勤務形態一覧表記入方法" sheetId="12" r:id="rId4"/>
    <sheet name="プルダウン・リスト" sheetId="13" state="hidden" r:id="rId5"/>
  </sheets>
  <definedNames>
    <definedName name="_xlnm.Print_Area" localSheetId="2">【記載例】勤務形態一覧表!$A$1:$BD$51</definedName>
    <definedName name="_xlnm.Print_Area" localSheetId="3">【参考】勤務形態一覧表記入方法!$B$1:$S$59</definedName>
    <definedName name="_xlnm.Print_Area" localSheetId="0">運営状況点検書!$A$1:$AA$422</definedName>
    <definedName name="_xlnm.Print_Area" localSheetId="1">'勤務形態一覧表（１枚版）'!$A$1:$BD$51</definedName>
    <definedName name="_xlnm.Print_Titles" localSheetId="2">【記載例】勤務形態一覧表!$1:$13</definedName>
    <definedName name="_xlnm.Print_Titles" localSheetId="1">'勤務形態一覧表（１枚版）'!$1:$13</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62913" fullPrecision="0"/>
</workbook>
</file>

<file path=xl/calcChain.xml><?xml version="1.0" encoding="utf-8"?>
<calcChain xmlns="http://schemas.openxmlformats.org/spreadsheetml/2006/main">
  <c r="H45" i="15" l="1"/>
  <c r="H44" i="15"/>
  <c r="C44" i="15"/>
  <c r="P40" i="15"/>
  <c r="C50" i="15" s="1"/>
  <c r="M50" i="15" s="1"/>
  <c r="L40" i="15"/>
  <c r="C45" i="15" s="1"/>
  <c r="M45" i="15" s="1"/>
  <c r="H50" i="15" s="1"/>
  <c r="J40" i="15"/>
  <c r="G39" i="15"/>
  <c r="E39" i="15"/>
  <c r="E38" i="15"/>
  <c r="G37" i="15"/>
  <c r="E37" i="15"/>
  <c r="AW31" i="15"/>
  <c r="AU31" i="15"/>
  <c r="AU30" i="15"/>
  <c r="AW30" i="15" s="1"/>
  <c r="AU29" i="15"/>
  <c r="AW29" i="15" s="1"/>
  <c r="AU28" i="15"/>
  <c r="AW28" i="15" s="1"/>
  <c r="AU27" i="15"/>
  <c r="AW27" i="15" s="1"/>
  <c r="AU26" i="15"/>
  <c r="AW26" i="15" s="1"/>
  <c r="AU25" i="15"/>
  <c r="AW25" i="15" s="1"/>
  <c r="AU24" i="15"/>
  <c r="AW24" i="15" s="1"/>
  <c r="AU23" i="15"/>
  <c r="AW23" i="15" s="1"/>
  <c r="AU22" i="15"/>
  <c r="AW22" i="15" s="1"/>
  <c r="AU21" i="15"/>
  <c r="AW21" i="15" s="1"/>
  <c r="AU20" i="15"/>
  <c r="AW20" i="15" s="1"/>
  <c r="AU19" i="15"/>
  <c r="AW19" i="15" s="1"/>
  <c r="AU18" i="15"/>
  <c r="AW18" i="15" s="1"/>
  <c r="G38" i="15" s="1"/>
  <c r="AU17" i="15"/>
  <c r="AW17" i="15" s="1"/>
  <c r="AU16" i="15"/>
  <c r="AW16" i="15" s="1"/>
  <c r="B16" i="15"/>
  <c r="B17" i="15" s="1"/>
  <c r="B18" i="15" s="1"/>
  <c r="B19" i="15" s="1"/>
  <c r="B20" i="15" s="1"/>
  <c r="B21" i="15" s="1"/>
  <c r="B22" i="15" s="1"/>
  <c r="B23" i="15" s="1"/>
  <c r="B24" i="15" s="1"/>
  <c r="B25" i="15" s="1"/>
  <c r="B26" i="15" s="1"/>
  <c r="B27" i="15" s="1"/>
  <c r="B28" i="15" s="1"/>
  <c r="B29" i="15" s="1"/>
  <c r="B30" i="15" s="1"/>
  <c r="B31" i="15" s="1"/>
  <c r="AU15" i="15"/>
  <c r="AW15" i="15" s="1"/>
  <c r="G36" i="15" s="1"/>
  <c r="B15" i="15"/>
  <c r="AU14" i="15"/>
  <c r="AW14" i="15" s="1"/>
  <c r="AQ12" i="15"/>
  <c r="AQ13" i="15" s="1"/>
  <c r="AM12" i="15"/>
  <c r="AM13" i="15" s="1"/>
  <c r="AI12" i="15"/>
  <c r="AI13" i="15" s="1"/>
  <c r="AE12" i="15"/>
  <c r="AE13" i="15" s="1"/>
  <c r="AA12" i="15"/>
  <c r="AA13" i="15" s="1"/>
  <c r="W12" i="15"/>
  <c r="W13" i="15" s="1"/>
  <c r="S12" i="15"/>
  <c r="S13" i="15" s="1"/>
  <c r="AT11" i="15"/>
  <c r="AT12" i="15" s="1"/>
  <c r="AT13" i="15" s="1"/>
  <c r="AS11" i="15"/>
  <c r="AS12" i="15" s="1"/>
  <c r="AS13" i="15" s="1"/>
  <c r="AR11" i="15"/>
  <c r="AR12" i="15" s="1"/>
  <c r="AR13" i="15" s="1"/>
  <c r="AP11" i="15"/>
  <c r="AL11" i="15"/>
  <c r="AH11" i="15"/>
  <c r="AD11" i="15"/>
  <c r="Z11" i="15"/>
  <c r="V11" i="15"/>
  <c r="R11" i="15"/>
  <c r="AU9" i="15"/>
  <c r="AZ7" i="15"/>
  <c r="X2" i="15"/>
  <c r="AP12" i="15" s="1"/>
  <c r="AP13" i="15" s="1"/>
  <c r="C50" i="14"/>
  <c r="H45" i="14"/>
  <c r="H44" i="14"/>
  <c r="C44" i="14"/>
  <c r="P40" i="14"/>
  <c r="L40" i="14"/>
  <c r="C45" i="14" s="1"/>
  <c r="M45" i="14" s="1"/>
  <c r="H50" i="14" s="1"/>
  <c r="J40" i="14"/>
  <c r="G39" i="14"/>
  <c r="E39" i="14"/>
  <c r="G38" i="14"/>
  <c r="E38" i="14"/>
  <c r="G37" i="14"/>
  <c r="E37" i="14"/>
  <c r="G36" i="14"/>
  <c r="E36" i="14"/>
  <c r="AU31" i="14"/>
  <c r="AW31" i="14" s="1"/>
  <c r="AU30" i="14"/>
  <c r="AW30" i="14" s="1"/>
  <c r="AU29" i="14"/>
  <c r="AW29" i="14" s="1"/>
  <c r="AU28" i="14"/>
  <c r="AW28" i="14" s="1"/>
  <c r="AU27" i="14"/>
  <c r="AW27" i="14" s="1"/>
  <c r="AU26" i="14"/>
  <c r="AW26" i="14" s="1"/>
  <c r="AU25" i="14"/>
  <c r="AW25" i="14" s="1"/>
  <c r="AU24" i="14"/>
  <c r="AW24" i="14" s="1"/>
  <c r="AU23" i="14"/>
  <c r="AW23" i="14" s="1"/>
  <c r="AU22" i="14"/>
  <c r="AW22" i="14" s="1"/>
  <c r="AU21" i="14"/>
  <c r="AW21" i="14" s="1"/>
  <c r="AU20" i="14"/>
  <c r="AW20" i="14" s="1"/>
  <c r="AU19" i="14"/>
  <c r="AW19" i="14" s="1"/>
  <c r="AU18" i="14"/>
  <c r="AW18" i="14" s="1"/>
  <c r="AU17" i="14"/>
  <c r="AW17" i="14" s="1"/>
  <c r="AU16" i="14"/>
  <c r="AW16" i="14" s="1"/>
  <c r="AU15" i="14"/>
  <c r="AW15" i="14" s="1"/>
  <c r="B15" i="14"/>
  <c r="B16" i="14" s="1"/>
  <c r="B17" i="14" s="1"/>
  <c r="B18" i="14" s="1"/>
  <c r="B19" i="14" s="1"/>
  <c r="B20" i="14" s="1"/>
  <c r="B21" i="14" s="1"/>
  <c r="B22" i="14" s="1"/>
  <c r="B23" i="14" s="1"/>
  <c r="B24" i="14" s="1"/>
  <c r="B25" i="14" s="1"/>
  <c r="B26" i="14" s="1"/>
  <c r="B27" i="14" s="1"/>
  <c r="B28" i="14" s="1"/>
  <c r="B29" i="14" s="1"/>
  <c r="B30" i="14" s="1"/>
  <c r="B31" i="14" s="1"/>
  <c r="AU14" i="14"/>
  <c r="AW14" i="14" s="1"/>
  <c r="AO12" i="14"/>
  <c r="AO13" i="14" s="1"/>
  <c r="AN12" i="14"/>
  <c r="AN13" i="14" s="1"/>
  <c r="AK12" i="14"/>
  <c r="AK13" i="14" s="1"/>
  <c r="AJ12" i="14"/>
  <c r="AJ13" i="14" s="1"/>
  <c r="AG12" i="14"/>
  <c r="AG13" i="14" s="1"/>
  <c r="AF12" i="14"/>
  <c r="AF13" i="14" s="1"/>
  <c r="AC12" i="14"/>
  <c r="AC13" i="14" s="1"/>
  <c r="AB12" i="14"/>
  <c r="AB13" i="14" s="1"/>
  <c r="Y12" i="14"/>
  <c r="Y13" i="14" s="1"/>
  <c r="X12" i="14"/>
  <c r="X13" i="14" s="1"/>
  <c r="U12" i="14"/>
  <c r="U13" i="14" s="1"/>
  <c r="T12" i="14"/>
  <c r="T13" i="14" s="1"/>
  <c r="Q12" i="14"/>
  <c r="Q13" i="14" s="1"/>
  <c r="P12" i="14"/>
  <c r="P13" i="14" s="1"/>
  <c r="AT11" i="14"/>
  <c r="AT12" i="14" s="1"/>
  <c r="AT13" i="14" s="1"/>
  <c r="AS11" i="14"/>
  <c r="AS12" i="14" s="1"/>
  <c r="AS13" i="14" s="1"/>
  <c r="AR11" i="14"/>
  <c r="AR12" i="14" s="1"/>
  <c r="AR13" i="14" s="1"/>
  <c r="AQ11" i="14"/>
  <c r="AN11" i="14"/>
  <c r="AM11" i="14"/>
  <c r="AJ11" i="14"/>
  <c r="AI11" i="14"/>
  <c r="AF11" i="14"/>
  <c r="AE11" i="14"/>
  <c r="AB11" i="14"/>
  <c r="AA11" i="14"/>
  <c r="X11" i="14"/>
  <c r="W11" i="14"/>
  <c r="T11" i="14"/>
  <c r="S11" i="14"/>
  <c r="P11" i="14"/>
  <c r="AU9" i="14"/>
  <c r="X2" i="14"/>
  <c r="AQ12" i="14" s="1"/>
  <c r="AQ13" i="14" s="1"/>
  <c r="G40" i="14" l="1"/>
  <c r="E40" i="14"/>
  <c r="M50" i="14"/>
  <c r="G40" i="15"/>
  <c r="E36" i="15"/>
  <c r="E40" i="15" s="1"/>
  <c r="U11" i="14"/>
  <c r="AC11" i="14"/>
  <c r="AK11" i="14"/>
  <c r="AO11" i="14"/>
  <c r="R12" i="14"/>
  <c r="R13" i="14" s="1"/>
  <c r="V12" i="14"/>
  <c r="V13" i="14" s="1"/>
  <c r="Z12" i="14"/>
  <c r="Z13" i="14" s="1"/>
  <c r="AD12" i="14"/>
  <c r="AD13" i="14" s="1"/>
  <c r="AH12" i="14"/>
  <c r="AH13" i="14" s="1"/>
  <c r="AL12" i="14"/>
  <c r="AL13" i="14" s="1"/>
  <c r="AP12" i="14"/>
  <c r="AP13" i="14" s="1"/>
  <c r="S11" i="15"/>
  <c r="W11" i="15"/>
  <c r="AA11" i="15"/>
  <c r="AE11" i="15"/>
  <c r="AI11" i="15"/>
  <c r="AM11" i="15"/>
  <c r="AQ11" i="15"/>
  <c r="P12" i="15"/>
  <c r="P13" i="15" s="1"/>
  <c r="T12" i="15"/>
  <c r="T13" i="15" s="1"/>
  <c r="X12" i="15"/>
  <c r="X13" i="15" s="1"/>
  <c r="AB12" i="15"/>
  <c r="AB13" i="15" s="1"/>
  <c r="AF12" i="15"/>
  <c r="AF13" i="15" s="1"/>
  <c r="AJ12" i="15"/>
  <c r="AJ13" i="15" s="1"/>
  <c r="AN12" i="15"/>
  <c r="AN13" i="15" s="1"/>
  <c r="Q11" i="14"/>
  <c r="Y11" i="14"/>
  <c r="AG11" i="14"/>
  <c r="AZ7" i="14"/>
  <c r="R11" i="14"/>
  <c r="V11" i="14"/>
  <c r="Z11" i="14"/>
  <c r="AD11" i="14"/>
  <c r="AH11" i="14"/>
  <c r="AL11" i="14"/>
  <c r="AP11" i="14"/>
  <c r="S12" i="14"/>
  <c r="S13" i="14" s="1"/>
  <c r="W12" i="14"/>
  <c r="W13" i="14" s="1"/>
  <c r="AA12" i="14"/>
  <c r="AA13" i="14" s="1"/>
  <c r="AE12" i="14"/>
  <c r="AE13" i="14" s="1"/>
  <c r="AI12" i="14"/>
  <c r="AI13" i="14" s="1"/>
  <c r="AM12" i="14"/>
  <c r="AM13" i="14" s="1"/>
  <c r="P11" i="15"/>
  <c r="T11" i="15"/>
  <c r="X11" i="15"/>
  <c r="AB11" i="15"/>
  <c r="AF11" i="15"/>
  <c r="AJ11" i="15"/>
  <c r="AN11" i="15"/>
  <c r="Q12" i="15"/>
  <c r="Q13" i="15" s="1"/>
  <c r="U12" i="15"/>
  <c r="U13" i="15" s="1"/>
  <c r="Y12" i="15"/>
  <c r="Y13" i="15" s="1"/>
  <c r="AC12" i="15"/>
  <c r="AC13" i="15" s="1"/>
  <c r="AG12" i="15"/>
  <c r="AG13" i="15" s="1"/>
  <c r="AK12" i="15"/>
  <c r="AK13" i="15" s="1"/>
  <c r="AO12" i="15"/>
  <c r="AO13" i="15" s="1"/>
  <c r="Q11" i="15"/>
  <c r="U11" i="15"/>
  <c r="Y11" i="15"/>
  <c r="AC11" i="15"/>
  <c r="AG11" i="15"/>
  <c r="AK11" i="15"/>
  <c r="AO11" i="15"/>
  <c r="R12" i="15"/>
  <c r="R13" i="15" s="1"/>
  <c r="V12" i="15"/>
  <c r="V13" i="15" s="1"/>
  <c r="Z12" i="15"/>
  <c r="Z13" i="15" s="1"/>
  <c r="AD12" i="15"/>
  <c r="AD13" i="15" s="1"/>
  <c r="AH12" i="15"/>
  <c r="AH13" i="15" s="1"/>
  <c r="AL12" i="15"/>
  <c r="AL13" i="15" s="1"/>
</calcChain>
</file>

<file path=xl/sharedStrings.xml><?xml version="1.0" encoding="utf-8"?>
<sst xmlns="http://schemas.openxmlformats.org/spreadsheetml/2006/main" count="703" uniqueCount="507">
  <si>
    <t>【評価】
　担当職員は、介護予防サービス計画に位置づけた期間が終了するときは、当該計画の目標の達成状況について評価している。</t>
    <phoneticPr fontId="5"/>
  </si>
  <si>
    <t>　軽度者に対象外種目の福祉用具貸与を位置付ける場合は、認定調査の調査票の必要な部分の写しを入手している。また、その内容が確認できる文書を指定福祉用具貸与事業者へ送付している。</t>
    <phoneticPr fontId="5"/>
  </si>
  <si>
    <t>（１）　介護予防支援費</t>
    <phoneticPr fontId="5"/>
  </si>
  <si>
    <t>（１）　初回加算</t>
    <rPh sb="4" eb="6">
      <t>ショカイ</t>
    </rPh>
    <rPh sb="6" eb="8">
      <t>カサン</t>
    </rPh>
    <phoneticPr fontId="5"/>
  </si>
  <si>
    <t>添付書類を忘れずに作成し添付して下さい。</t>
    <phoneticPr fontId="5"/>
  </si>
  <si>
    <t>・別紙１　勤務形態一覧表</t>
    <rPh sb="1" eb="3">
      <t>ベッシ</t>
    </rPh>
    <rPh sb="5" eb="7">
      <t>キンム</t>
    </rPh>
    <rPh sb="7" eb="9">
      <t>ケイタイ</t>
    </rPh>
    <rPh sb="9" eb="11">
      <t>イチラン</t>
    </rPh>
    <rPh sb="11" eb="12">
      <t>ヒョウ</t>
    </rPh>
    <phoneticPr fontId="5"/>
  </si>
  <si>
    <t>　指定介護予防支援について、利用者の介護予防に資するよう行われるとともに医療サービスとの連携に十分配慮して行っている。</t>
    <rPh sb="1" eb="3">
      <t>シテイ</t>
    </rPh>
    <rPh sb="3" eb="5">
      <t>カイゴ</t>
    </rPh>
    <rPh sb="5" eb="7">
      <t>ヨボウ</t>
    </rPh>
    <rPh sb="7" eb="9">
      <t>シエン</t>
    </rPh>
    <rPh sb="14" eb="16">
      <t>リヨウ</t>
    </rPh>
    <rPh sb="16" eb="17">
      <t>モノ</t>
    </rPh>
    <rPh sb="18" eb="20">
      <t>カイゴ</t>
    </rPh>
    <rPh sb="20" eb="22">
      <t>ヨボウ</t>
    </rPh>
    <rPh sb="23" eb="24">
      <t>シ</t>
    </rPh>
    <rPh sb="28" eb="29">
      <t>オコナ</t>
    </rPh>
    <rPh sb="36" eb="38">
      <t>イリョウ</t>
    </rPh>
    <rPh sb="44" eb="46">
      <t>レンケイ</t>
    </rPh>
    <rPh sb="47" eb="49">
      <t>ジュウブン</t>
    </rPh>
    <rPh sb="49" eb="51">
      <t>ハイリョ</t>
    </rPh>
    <rPh sb="53" eb="54">
      <t>オコナ</t>
    </rPh>
    <phoneticPr fontId="5"/>
  </si>
  <si>
    <t>　介護予防の効果を最大限に発揮し、利用者が生活機能の改善を実現するための適切なサービスを選択できるよう、目標志向型の介護予防サービス計画を策定している。</t>
    <rPh sb="1" eb="3">
      <t>カイゴ</t>
    </rPh>
    <rPh sb="3" eb="5">
      <t>ヨボウ</t>
    </rPh>
    <rPh sb="6" eb="8">
      <t>コウカ</t>
    </rPh>
    <rPh sb="9" eb="12">
      <t>サイダイゲン</t>
    </rPh>
    <rPh sb="13" eb="15">
      <t>ハッキ</t>
    </rPh>
    <rPh sb="17" eb="19">
      <t>リヨウ</t>
    </rPh>
    <rPh sb="19" eb="20">
      <t>シャ</t>
    </rPh>
    <rPh sb="21" eb="23">
      <t>セイカツ</t>
    </rPh>
    <rPh sb="23" eb="25">
      <t>キノウ</t>
    </rPh>
    <rPh sb="26" eb="28">
      <t>カイゼン</t>
    </rPh>
    <rPh sb="29" eb="31">
      <t>ジツゲン</t>
    </rPh>
    <rPh sb="36" eb="38">
      <t>テキセツ</t>
    </rPh>
    <rPh sb="44" eb="46">
      <t>センタク</t>
    </rPh>
    <rPh sb="52" eb="54">
      <t>モクヒョウ</t>
    </rPh>
    <rPh sb="54" eb="57">
      <t>シコウガタ</t>
    </rPh>
    <rPh sb="58" eb="60">
      <t>カイゴ</t>
    </rPh>
    <rPh sb="60" eb="62">
      <t>ヨボウ</t>
    </rPh>
    <rPh sb="66" eb="68">
      <t>ケイカク</t>
    </rPh>
    <rPh sb="69" eb="71">
      <t>サクテイ</t>
    </rPh>
    <phoneticPr fontId="5"/>
  </si>
  <si>
    <t>　自らその提供する指定介護予防支援の質の評価を行い、常にその改善を図っている。</t>
    <phoneticPr fontId="5"/>
  </si>
  <si>
    <t>　担当職員の清潔の保持及び健康状態について、必要な管理を行っている。</t>
    <phoneticPr fontId="5"/>
  </si>
  <si>
    <t>　担当職員その他の従業者であった者が、正当な理由がなく、その業務上知り得た利用者又はその家族の秘密を漏らすことがないよう、必要な措置を講じている。</t>
    <rPh sb="1" eb="3">
      <t>タントウ</t>
    </rPh>
    <rPh sb="3" eb="5">
      <t>ショクイン</t>
    </rPh>
    <rPh sb="7" eb="8">
      <t>タ</t>
    </rPh>
    <phoneticPr fontId="5"/>
  </si>
  <si>
    <t>　指定介護予防支援事業所について広告する場合においては、その内容が虚偽又は誇大なものではない。</t>
    <rPh sb="1" eb="3">
      <t>シテイ</t>
    </rPh>
    <rPh sb="3" eb="5">
      <t>カイゴ</t>
    </rPh>
    <rPh sb="5" eb="7">
      <t>ヨボウ</t>
    </rPh>
    <rPh sb="7" eb="9">
      <t>シエン</t>
    </rPh>
    <rPh sb="9" eb="12">
      <t>ジギョウショ</t>
    </rPh>
    <rPh sb="16" eb="18">
      <t>コウコク</t>
    </rPh>
    <rPh sb="20" eb="22">
      <t>バアイ</t>
    </rPh>
    <rPh sb="30" eb="32">
      <t>ナイヨウ</t>
    </rPh>
    <rPh sb="33" eb="35">
      <t>キョギ</t>
    </rPh>
    <rPh sb="35" eb="36">
      <t>マタ</t>
    </rPh>
    <rPh sb="37" eb="39">
      <t>コダイ</t>
    </rPh>
    <phoneticPr fontId="5"/>
  </si>
  <si>
    <t>　事故の状況及び事故に際して採った処置について記録している。</t>
    <phoneticPr fontId="5"/>
  </si>
  <si>
    <t>　事業所ごとに経理を区分するとともに、指定介護予防支援事業の会計とその他の事業の会計とを区分している。</t>
    <rPh sb="1" eb="4">
      <t>ジギョウショ</t>
    </rPh>
    <rPh sb="7" eb="9">
      <t>ケイリ</t>
    </rPh>
    <rPh sb="10" eb="12">
      <t>クブン</t>
    </rPh>
    <rPh sb="19" eb="21">
      <t>シテイ</t>
    </rPh>
    <rPh sb="21" eb="23">
      <t>カイゴ</t>
    </rPh>
    <rPh sb="23" eb="25">
      <t>ヨボウ</t>
    </rPh>
    <rPh sb="25" eb="27">
      <t>シエン</t>
    </rPh>
    <rPh sb="27" eb="29">
      <t>ジギョウ</t>
    </rPh>
    <rPh sb="30" eb="32">
      <t>カイケイ</t>
    </rPh>
    <rPh sb="35" eb="36">
      <t>タ</t>
    </rPh>
    <rPh sb="37" eb="39">
      <t>ジギョウ</t>
    </rPh>
    <rPh sb="40" eb="42">
      <t>カイケイ</t>
    </rPh>
    <rPh sb="44" eb="46">
      <t>クブン</t>
    </rPh>
    <phoneticPr fontId="5"/>
  </si>
  <si>
    <t>所　在　地</t>
    <rPh sb="0" eb="1">
      <t>トコロ</t>
    </rPh>
    <rPh sb="2" eb="3">
      <t>ザイ</t>
    </rPh>
    <rPh sb="4" eb="5">
      <t>チ</t>
    </rPh>
    <phoneticPr fontId="5"/>
  </si>
  <si>
    <t>　</t>
  </si>
  <si>
    <t xml:space="preserve"> 点検日</t>
  </si>
  <si>
    <t xml:space="preserve"> 事業所</t>
    <rPh sb="1" eb="4">
      <t>ジギョウショ</t>
    </rPh>
    <phoneticPr fontId="5"/>
  </si>
  <si>
    <t>事業所番号</t>
  </si>
  <si>
    <t>〒</t>
    <phoneticPr fontId="5"/>
  </si>
  <si>
    <t xml:space="preserve"> フリガナ</t>
  </si>
  <si>
    <t xml:space="preserve"> 名　　称</t>
  </si>
  <si>
    <t>問1</t>
    <rPh sb="0" eb="1">
      <t>ト</t>
    </rPh>
    <phoneticPr fontId="5"/>
  </si>
  <si>
    <t>問2</t>
    <rPh sb="0" eb="1">
      <t>ト</t>
    </rPh>
    <phoneticPr fontId="5"/>
  </si>
  <si>
    <t>問3</t>
    <rPh sb="0" eb="1">
      <t>ト</t>
    </rPh>
    <phoneticPr fontId="5"/>
  </si>
  <si>
    <t>問4</t>
    <rPh sb="0" eb="1">
      <t>ト</t>
    </rPh>
    <phoneticPr fontId="5"/>
  </si>
  <si>
    <t>問5</t>
    <rPh sb="0" eb="1">
      <t>ト</t>
    </rPh>
    <phoneticPr fontId="5"/>
  </si>
  <si>
    <t>問6</t>
    <rPh sb="0" eb="1">
      <t>ト</t>
    </rPh>
    <phoneticPr fontId="5"/>
  </si>
  <si>
    <t>問１</t>
    <rPh sb="0" eb="1">
      <t>ト</t>
    </rPh>
    <phoneticPr fontId="5"/>
  </si>
  <si>
    <t>点検者（職・氏名）※原則として管理者が行ってください。　</t>
    <phoneticPr fontId="5"/>
  </si>
  <si>
    <t>介護保険</t>
    <phoneticPr fontId="5"/>
  </si>
  <si>
    <t>（２）　提供拒否の禁止</t>
    <rPh sb="4" eb="6">
      <t>テイキョウ</t>
    </rPh>
    <rPh sb="6" eb="8">
      <t>キョヒ</t>
    </rPh>
    <rPh sb="9" eb="11">
      <t>キンシ</t>
    </rPh>
    <phoneticPr fontId="5"/>
  </si>
  <si>
    <t>法人名</t>
    <rPh sb="0" eb="2">
      <t>ホウジン</t>
    </rPh>
    <rPh sb="2" eb="3">
      <t>メイ</t>
    </rPh>
    <phoneticPr fontId="5"/>
  </si>
  <si>
    <t>代表者職・氏名</t>
    <rPh sb="0" eb="3">
      <t>ダイヒョウシャ</t>
    </rPh>
    <rPh sb="3" eb="4">
      <t>ショク</t>
    </rPh>
    <rPh sb="5" eb="7">
      <t>シメイ</t>
    </rPh>
    <phoneticPr fontId="5"/>
  </si>
  <si>
    <t>連絡先</t>
    <rPh sb="0" eb="2">
      <t>レンラク</t>
    </rPh>
    <rPh sb="2" eb="3">
      <t>サキ</t>
    </rPh>
    <phoneticPr fontId="5"/>
  </si>
  <si>
    <t>電話番号</t>
    <rPh sb="0" eb="2">
      <t>デンワ</t>
    </rPh>
    <rPh sb="2" eb="4">
      <t>バンゴウ</t>
    </rPh>
    <phoneticPr fontId="5"/>
  </si>
  <si>
    <t>ＦＡＸ番号</t>
    <rPh sb="3" eb="5">
      <t>バンゴウ</t>
    </rPh>
    <phoneticPr fontId="5"/>
  </si>
  <si>
    <t>【兼務状況について】次の職務を兼務している。</t>
    <phoneticPr fontId="5"/>
  </si>
  <si>
    <t>　管理者自身を含む従業員全員の雇用契約等の写しを事業所に保管している。</t>
    <phoneticPr fontId="5"/>
  </si>
  <si>
    <t>　全職員について、タイムカード等により、勤務実績が分かるようにしている。</t>
    <phoneticPr fontId="5"/>
  </si>
  <si>
    <t>以上で終了です。お疲れ様でした。</t>
  </si>
  <si>
    <t>　介護報酬の請求に不適切又は不正な内容が認められた場合、指定基準等の違反として監査等の対象となります。なお、重大な違反状態の場合には、指定取り消しとなる場合もありますので、十分な注意が必要です。</t>
  </si>
  <si>
    <t>運営状況点検書でできていなかったものについては、事業所で改善してください。</t>
  </si>
  <si>
    <t>●</t>
    <phoneticPr fontId="5"/>
  </si>
  <si>
    <t>　当該指定介護予防支援事業所の他の職務</t>
    <rPh sb="3" eb="5">
      <t>シテイ</t>
    </rPh>
    <rPh sb="5" eb="7">
      <t>カイゴ</t>
    </rPh>
    <rPh sb="7" eb="9">
      <t>ヨボウ</t>
    </rPh>
    <rPh sb="9" eb="11">
      <t>シエン</t>
    </rPh>
    <rPh sb="15" eb="16">
      <t>タ</t>
    </rPh>
    <rPh sb="17" eb="19">
      <t>ショクム</t>
    </rPh>
    <phoneticPr fontId="5"/>
  </si>
  <si>
    <t>　当該指定介護予防支援事業者である地域包括支援センターの職務</t>
    <rPh sb="1" eb="3">
      <t>トウガイ</t>
    </rPh>
    <rPh sb="13" eb="14">
      <t>シャ</t>
    </rPh>
    <rPh sb="17" eb="19">
      <t>チイキ</t>
    </rPh>
    <rPh sb="19" eb="21">
      <t>ホウカツ</t>
    </rPh>
    <rPh sb="21" eb="23">
      <t>シエン</t>
    </rPh>
    <phoneticPr fontId="5"/>
  </si>
  <si>
    <t>　サービスの提供の開始に際しては、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t>
    <rPh sb="23" eb="25">
      <t>リヨウ</t>
    </rPh>
    <phoneticPr fontId="5"/>
  </si>
  <si>
    <t>　指定介護予防支援の提供を求められた場合は、その者の提示する被保険者証によって、被保険者資格、要支援認定の有無及び有効期間を確かめている。</t>
    <rPh sb="1" eb="3">
      <t>シテイ</t>
    </rPh>
    <rPh sb="3" eb="5">
      <t>カイゴ</t>
    </rPh>
    <rPh sb="5" eb="7">
      <t>ヨボウ</t>
    </rPh>
    <rPh sb="7" eb="9">
      <t>シエン</t>
    </rPh>
    <rPh sb="48" eb="50">
      <t>シエン</t>
    </rPh>
    <rPh sb="53" eb="55">
      <t>ウム</t>
    </rPh>
    <rPh sb="55" eb="56">
      <t>オヨ</t>
    </rPh>
    <phoneticPr fontId="5"/>
  </si>
  <si>
    <t>　要支援認定の更新の申請が、遅くとも当該利用者が受けている要支援認定の有効期間が終了する３０日前までに行われるよう、必要な援助を行っている。</t>
    <rPh sb="2" eb="4">
      <t>シエン</t>
    </rPh>
    <rPh sb="30" eb="32">
      <t>シエン</t>
    </rPh>
    <rPh sb="51" eb="52">
      <t>オコナ</t>
    </rPh>
    <phoneticPr fontId="5"/>
  </si>
  <si>
    <t>　提供した指定介護予防支援について利用料の支払を受けた場合は、当該利用料の額等を記載した指定介護予防支援提供証明書を利用者に対して交付している。
（※法定代理受領分以外で、償還払いとなるケース）</t>
    <phoneticPr fontId="5"/>
  </si>
  <si>
    <t>　委託を行った指定居宅介護支援事業所との関係等について利用者に誤解のないよう説明している。</t>
    <phoneticPr fontId="5"/>
  </si>
  <si>
    <t>　月ごとに職員の勤務体制表（ローテーション表）を作成し、日々の勤務時間、職務内容等を明確にしている。</t>
    <rPh sb="1" eb="2">
      <t>ツキ</t>
    </rPh>
    <rPh sb="5" eb="6">
      <t>ショク</t>
    </rPh>
    <rPh sb="28" eb="30">
      <t>ヒビ</t>
    </rPh>
    <rPh sb="31" eb="33">
      <t>キンム</t>
    </rPh>
    <rPh sb="33" eb="35">
      <t>ジカン</t>
    </rPh>
    <rPh sb="36" eb="38">
      <t>ショクム</t>
    </rPh>
    <rPh sb="38" eb="40">
      <t>ナイヨウ</t>
    </rPh>
    <rPh sb="40" eb="41">
      <t>トウ</t>
    </rPh>
    <rPh sb="42" eb="44">
      <t>メイカク</t>
    </rPh>
    <phoneticPr fontId="5"/>
  </si>
  <si>
    <t>　指定介護予防支援事業所の担当職員によってサービスを提供している。</t>
    <rPh sb="1" eb="3">
      <t>シテイ</t>
    </rPh>
    <rPh sb="3" eb="5">
      <t>カイゴ</t>
    </rPh>
    <rPh sb="5" eb="7">
      <t>ヨボウ</t>
    </rPh>
    <rPh sb="7" eb="9">
      <t>シエン</t>
    </rPh>
    <rPh sb="9" eb="12">
      <t>ジギョウトコロ</t>
    </rPh>
    <rPh sb="13" eb="15">
      <t>タントウ</t>
    </rPh>
    <rPh sb="15" eb="17">
      <t>ショクイン</t>
    </rPh>
    <phoneticPr fontId="5"/>
  </si>
  <si>
    <t>　担当職員の資質の向上のために、その研修の機会を確保している。</t>
    <rPh sb="1" eb="3">
      <t>タントウ</t>
    </rPh>
    <rPh sb="3" eb="5">
      <t>ショクイン</t>
    </rPh>
    <phoneticPr fontId="5"/>
  </si>
  <si>
    <t>　指定介護予防支援の提供の開始に際し、利用申込者については、要支援認定の申請が既に行われているかどうかを確認し、申請が行われていない場合は、当該利用申込者の意思を踏まえて速やかに当該申請が行われるよう必要な援助を行っている。</t>
    <rPh sb="31" eb="33">
      <t>シエン</t>
    </rPh>
    <phoneticPr fontId="5"/>
  </si>
  <si>
    <t>　委託を受けた指定居宅介護支援事業所が介護予防サービス計画原案を作成した際には、当該介護予防サービス計画原案が適切に作成されているか、内容が妥当か等について確認を行っている。</t>
    <phoneticPr fontId="5"/>
  </si>
  <si>
    <t>　委託を受けた指定居宅介護支援事業所が評価を行った際には、当該評価の内容について確認を行い、今後の方針等について必要な援助・指導を行っている。</t>
    <phoneticPr fontId="5"/>
  </si>
  <si>
    <t>　管理者は、事業所の担当職員その他の従業者の管理、指定介護予防支援の利用申込に係る調整、業務の実施状況の把握その他の管理を一元的に行っている。</t>
    <rPh sb="6" eb="9">
      <t>ジギョウトコロ</t>
    </rPh>
    <rPh sb="10" eb="12">
      <t>タントウ</t>
    </rPh>
    <rPh sb="12" eb="14">
      <t>ショクイン</t>
    </rPh>
    <rPh sb="16" eb="17">
      <t>タ</t>
    </rPh>
    <rPh sb="18" eb="21">
      <t>ジュウギョウシャ</t>
    </rPh>
    <rPh sb="22" eb="24">
      <t>カンリ</t>
    </rPh>
    <rPh sb="25" eb="27">
      <t>シテイ</t>
    </rPh>
    <rPh sb="27" eb="29">
      <t>カイゴ</t>
    </rPh>
    <rPh sb="29" eb="31">
      <t>ヨボウ</t>
    </rPh>
    <rPh sb="31" eb="33">
      <t>シエン</t>
    </rPh>
    <rPh sb="34" eb="36">
      <t>リヨウ</t>
    </rPh>
    <rPh sb="36" eb="38">
      <t>モウシコミ</t>
    </rPh>
    <rPh sb="39" eb="40">
      <t>カカ</t>
    </rPh>
    <rPh sb="41" eb="43">
      <t>チョウセイ</t>
    </rPh>
    <rPh sb="44" eb="46">
      <t>ギョウム</t>
    </rPh>
    <rPh sb="47" eb="49">
      <t>ジッシ</t>
    </rPh>
    <rPh sb="49" eb="51">
      <t>ジョウキョウ</t>
    </rPh>
    <rPh sb="52" eb="54">
      <t>ハアク</t>
    </rPh>
    <rPh sb="56" eb="57">
      <t>タ</t>
    </rPh>
    <phoneticPr fontId="5"/>
  </si>
  <si>
    <t>　管理者は、事業所の担当職員その他の従業者に運営基準を遵守させるため必要な指揮命令を行っている。</t>
    <rPh sb="22" eb="24">
      <t>ウンエイ</t>
    </rPh>
    <rPh sb="24" eb="26">
      <t>キジュン</t>
    </rPh>
    <phoneticPr fontId="5"/>
  </si>
  <si>
    <t>　雇用の際に従業者の資格を確認するとともに、管理者を含む従業者の資格証のコピ－を保管している。</t>
    <rPh sb="1" eb="3">
      <t>コヨウ</t>
    </rPh>
    <rPh sb="4" eb="5">
      <t>サイ</t>
    </rPh>
    <rPh sb="6" eb="9">
      <t>ジュウギョウシャ</t>
    </rPh>
    <rPh sb="10" eb="12">
      <t>シカク</t>
    </rPh>
    <rPh sb="13" eb="15">
      <t>カクニン</t>
    </rPh>
    <rPh sb="22" eb="25">
      <t>カンリシャ</t>
    </rPh>
    <rPh sb="26" eb="27">
      <t>フク</t>
    </rPh>
    <rPh sb="28" eb="31">
      <t>ジュウギョウシャ</t>
    </rPh>
    <rPh sb="32" eb="35">
      <t>シカクショウ</t>
    </rPh>
    <rPh sb="40" eb="42">
      <t>ホカン</t>
    </rPh>
    <phoneticPr fontId="5"/>
  </si>
  <si>
    <t>　全ての介護支援専門員について、資格証で有効期間の満了日を確認している。</t>
    <rPh sb="1" eb="2">
      <t>スベ</t>
    </rPh>
    <rPh sb="4" eb="11">
      <t>カイゴシエンセンモンイン</t>
    </rPh>
    <rPh sb="16" eb="18">
      <t>シカク</t>
    </rPh>
    <rPh sb="18" eb="19">
      <t>ショウ</t>
    </rPh>
    <rPh sb="20" eb="22">
      <t>ユウコウ</t>
    </rPh>
    <rPh sb="22" eb="24">
      <t>キカン</t>
    </rPh>
    <rPh sb="25" eb="27">
      <t>マンリョウ</t>
    </rPh>
    <rPh sb="27" eb="28">
      <t>ビ</t>
    </rPh>
    <rPh sb="29" eb="31">
      <t>カクニン</t>
    </rPh>
    <phoneticPr fontId="5"/>
  </si>
  <si>
    <t>　次に掲げる事業の運営についての重要事項に関する規程を定めている。</t>
    <phoneticPr fontId="5"/>
  </si>
  <si>
    <t>　事業所の見やすい場所に、運営規程の概要、担当職員の勤務の体制その他の利用申込者のサービスの選択に資すると認められる重要事項を掲示している。</t>
    <phoneticPr fontId="5"/>
  </si>
  <si>
    <t>　担当職員その他の従業者は、正当な理由がなく、その業務上知り得た利用者又はその家族の秘密を漏らしていない。</t>
    <rPh sb="1" eb="3">
      <t>タントウ</t>
    </rPh>
    <rPh sb="3" eb="5">
      <t>ショクイン</t>
    </rPh>
    <rPh sb="7" eb="8">
      <t>タ</t>
    </rPh>
    <phoneticPr fontId="5"/>
  </si>
  <si>
    <t xml:space="preserve">　サービス担当者会議等において、利用者又はその家族の個人情報を用いる場合は、あらかじめ文書による同意を得ている。 </t>
    <rPh sb="19" eb="20">
      <t>マタ</t>
    </rPh>
    <rPh sb="43" eb="44">
      <t>ブン</t>
    </rPh>
    <rPh sb="44" eb="45">
      <t>ショ</t>
    </rPh>
    <phoneticPr fontId="5"/>
  </si>
  <si>
    <t>　苦情を受け付けた場合は、当該苦情の内容等を記録している</t>
    <phoneticPr fontId="5"/>
  </si>
  <si>
    <t>（該当がない場合については、当該内容を承知していたら○）</t>
    <phoneticPr fontId="5"/>
  </si>
  <si>
    <t>　自ら提供した指定介護予防支援又は自らが介護予防サービス計画に位置付けた指定介護予防サービス等に対する利用者及びその家族からの苦情に迅速かつ適切に対応している。</t>
    <phoneticPr fontId="5"/>
  </si>
  <si>
    <t>　事故発生時における対応マニュアルを作成するなど、事故が発生した場合の対応方法についてあらかじめ定め、職員全員に周知している。</t>
    <rPh sb="25" eb="27">
      <t>ジコ</t>
    </rPh>
    <rPh sb="28" eb="30">
      <t>ハッセイ</t>
    </rPh>
    <rPh sb="32" eb="34">
      <t>バアイ</t>
    </rPh>
    <rPh sb="35" eb="37">
      <t>タイオウ</t>
    </rPh>
    <rPh sb="37" eb="39">
      <t>ホウホウ</t>
    </rPh>
    <rPh sb="48" eb="49">
      <t>サダ</t>
    </rPh>
    <rPh sb="51" eb="52">
      <t>ショク</t>
    </rPh>
    <phoneticPr fontId="5"/>
  </si>
  <si>
    <t>　損害賠償保険に加入もしくは賠償資力を有している。</t>
    <rPh sb="1" eb="3">
      <t>ソンガイ</t>
    </rPh>
    <rPh sb="3" eb="5">
      <t>バイショウ</t>
    </rPh>
    <rPh sb="5" eb="7">
      <t>ホケン</t>
    </rPh>
    <rPh sb="8" eb="10">
      <t>カニュウ</t>
    </rPh>
    <rPh sb="14" eb="16">
      <t>バイショウ</t>
    </rPh>
    <rPh sb="16" eb="18">
      <t>シリョク</t>
    </rPh>
    <rPh sb="19" eb="20">
      <t>ユウ</t>
    </rPh>
    <phoneticPr fontId="5"/>
  </si>
  <si>
    <t>【説明・同意】
　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t>
    <phoneticPr fontId="5"/>
  </si>
  <si>
    <t>【原案の作成】
　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t>
    <phoneticPr fontId="5"/>
  </si>
  <si>
    <t>【交付】
　担当職員は、介護予防サービス計画を作成（又は変更）した際には、当該介護予防サービス計画を利用者及び担当者に交付している。</t>
    <phoneticPr fontId="5"/>
  </si>
  <si>
    <t>　介護予防サービス計画には、以下の項目を記載している。</t>
    <phoneticPr fontId="5"/>
  </si>
  <si>
    <t>目標とする生活</t>
    <phoneticPr fontId="5"/>
  </si>
  <si>
    <t>アセスメント領域と現在の状況</t>
    <phoneticPr fontId="5"/>
  </si>
  <si>
    <t>領域における課題（背景・原因）及び総合的課題</t>
    <phoneticPr fontId="5"/>
  </si>
  <si>
    <t>課題に対する目標と具体策の提案</t>
    <phoneticPr fontId="5"/>
  </si>
  <si>
    <t>具体策についての意向　本人・家族</t>
    <phoneticPr fontId="5"/>
  </si>
  <si>
    <t>目標及び目標についての支援のポイント</t>
    <phoneticPr fontId="5"/>
  </si>
  <si>
    <t>サービス種別、事業所名及び期間</t>
    <phoneticPr fontId="5"/>
  </si>
  <si>
    <t>総合的な方針</t>
    <phoneticPr fontId="5"/>
  </si>
  <si>
    <t>必要な事業プログラム</t>
    <phoneticPr fontId="5"/>
  </si>
  <si>
    <t>「本人等のセルフケアや家族の支援、インフォーマルサービス」「介護保険サービス又は地域支援事業」</t>
    <rPh sb="3" eb="4">
      <t>トウ</t>
    </rPh>
    <phoneticPr fontId="5"/>
  </si>
  <si>
    <t>　正当な理由なくサービスの提供を拒んでいない。</t>
    <rPh sb="1" eb="3">
      <t>セイトウ</t>
    </rPh>
    <rPh sb="4" eb="6">
      <t>リユウ</t>
    </rPh>
    <rPh sb="13" eb="15">
      <t>テイキョウ</t>
    </rPh>
    <rPh sb="16" eb="17">
      <t>コバ</t>
    </rPh>
    <phoneticPr fontId="5"/>
  </si>
  <si>
    <t>（４）　要支援認定の申請に係る援助</t>
    <rPh sb="4" eb="5">
      <t>ヨウ</t>
    </rPh>
    <rPh sb="5" eb="7">
      <t>シエン</t>
    </rPh>
    <rPh sb="7" eb="9">
      <t>ニンテイ</t>
    </rPh>
    <rPh sb="10" eb="12">
      <t>シンセイ</t>
    </rPh>
    <rPh sb="13" eb="14">
      <t>カカ</t>
    </rPh>
    <rPh sb="15" eb="17">
      <t>エンジョ</t>
    </rPh>
    <phoneticPr fontId="5"/>
  </si>
  <si>
    <t>（５）　身分を証する書類の携行</t>
    <rPh sb="4" eb="6">
      <t>ミブン</t>
    </rPh>
    <rPh sb="7" eb="8">
      <t>ショウ</t>
    </rPh>
    <rPh sb="10" eb="12">
      <t>ショルイ</t>
    </rPh>
    <rPh sb="13" eb="15">
      <t>ケイコウ</t>
    </rPh>
    <phoneticPr fontId="5"/>
  </si>
  <si>
    <t>◎「勤務形態一覧表」を添付してください。</t>
    <rPh sb="2" eb="4">
      <t>キンム</t>
    </rPh>
    <rPh sb="4" eb="6">
      <t>ケイタイ</t>
    </rPh>
    <rPh sb="6" eb="9">
      <t>イチランヒョウ</t>
    </rPh>
    <rPh sb="11" eb="13">
      <t>テンプ</t>
    </rPh>
    <phoneticPr fontId="5"/>
  </si>
  <si>
    <t>問１</t>
    <phoneticPr fontId="7"/>
  </si>
  <si>
    <t>　従業者、設備、備品及び会計に関する諸記録を整備している。</t>
    <phoneticPr fontId="7"/>
  </si>
  <si>
    <t>問２</t>
    <phoneticPr fontId="7"/>
  </si>
  <si>
    <t>　当該指定事業所の担当職員に身分を証する書類を携行させ、初回訪問時及び利用者又はその家族から求められたときは、これを提示すべき旨を指導している。</t>
    <rPh sb="33" eb="34">
      <t>オヨ</t>
    </rPh>
    <rPh sb="38" eb="39">
      <t>マタ</t>
    </rPh>
    <phoneticPr fontId="5"/>
  </si>
  <si>
    <t>（７）　保険給付の請求のための証明書の交付</t>
    <phoneticPr fontId="5"/>
  </si>
  <si>
    <t>地域包括支援センター運営協議会の議を経ている。</t>
    <phoneticPr fontId="7"/>
  </si>
  <si>
    <t>①</t>
    <phoneticPr fontId="7"/>
  </si>
  <si>
    <t>指定介護予防支援の業務に関する知識及び能力を有する介護支援専門員が従事する指定居宅介護支援事業者に委託している。</t>
    <phoneticPr fontId="7"/>
  </si>
  <si>
    <t>委託する指定居宅介護支援事業者に対し、指定介護予防支援の業務を実施する介護支援専門員が規定を遵守するよう措置させている。</t>
    <phoneticPr fontId="7"/>
  </si>
  <si>
    <t>②</t>
    <phoneticPr fontId="7"/>
  </si>
  <si>
    <t>③</t>
    <phoneticPr fontId="7"/>
  </si>
  <si>
    <t>④</t>
    <phoneticPr fontId="7"/>
  </si>
  <si>
    <t>　サービスの一部を委託する場合には、次の各号に掲げる事項を遵守している。</t>
    <rPh sb="6" eb="8">
      <t>イチブ</t>
    </rPh>
    <rPh sb="9" eb="11">
      <t>イタク</t>
    </rPh>
    <rPh sb="13" eb="15">
      <t>バアイ</t>
    </rPh>
    <rPh sb="18" eb="19">
      <t>ツギ</t>
    </rPh>
    <rPh sb="20" eb="22">
      <t>カクゴウ</t>
    </rPh>
    <rPh sb="23" eb="24">
      <t>カカ</t>
    </rPh>
    <rPh sb="26" eb="28">
      <t>ジコウ</t>
    </rPh>
    <rPh sb="29" eb="31">
      <t>ジュンシュ</t>
    </rPh>
    <phoneticPr fontId="5"/>
  </si>
  <si>
    <t>適切かつ効率的にサービスが実施できるよう、委託する業務の範囲や業務量について配慮している。</t>
    <phoneticPr fontId="7"/>
  </si>
  <si>
    <t>　毎月、市町村（国保連に委託している場合にあっては、当該国保連）に対し、介護予防サービス計画において位置付けられている指定介護予防サービス等のうち法定代理受領サービスとして位置付けたものに関する情報を記載した文書を提出している。</t>
    <phoneticPr fontId="5"/>
  </si>
  <si>
    <t>　介護予防サービス計画に位置付けられている基準該当介護予防サービスに係る特例介護予防サービス費の支給に係る事務に必要な情報を記載した文書を、市町村（国保連に委託している場合にあっては、当該国保連）に対して提出している。</t>
    <phoneticPr fontId="5"/>
  </si>
  <si>
    <t>（９）　法定代理受領サービスに係る報告</t>
    <rPh sb="15" eb="16">
      <t>カカ</t>
    </rPh>
    <rPh sb="17" eb="19">
      <t>ホウコク</t>
    </rPh>
    <phoneticPr fontId="5"/>
  </si>
  <si>
    <t>（１０）　利用者に対する介護予防サービス計画等の書類の交付</t>
    <rPh sb="5" eb="7">
      <t>リヨウ</t>
    </rPh>
    <rPh sb="7" eb="8">
      <t>シャ</t>
    </rPh>
    <rPh sb="9" eb="10">
      <t>タイ</t>
    </rPh>
    <rPh sb="12" eb="14">
      <t>カイゴ</t>
    </rPh>
    <rPh sb="14" eb="16">
      <t>ヨボウ</t>
    </rPh>
    <rPh sb="20" eb="22">
      <t>ケイカク</t>
    </rPh>
    <rPh sb="22" eb="23">
      <t>トウ</t>
    </rPh>
    <rPh sb="24" eb="26">
      <t>ショルイ</t>
    </rPh>
    <rPh sb="27" eb="29">
      <t>コウフ</t>
    </rPh>
    <phoneticPr fontId="5"/>
  </si>
  <si>
    <t>（１１）　利用者に関する市町村への通知</t>
    <phoneticPr fontId="5"/>
  </si>
  <si>
    <t>偽りその他不正の行為によって保険給付の支給を受け、又は受けようとしたとき。</t>
    <phoneticPr fontId="7"/>
  </si>
  <si>
    <t>正当な理由なしに介護給付等対象サービスの利用に関する指示に従わないこと等により、要支援状態の程度を増進させたと認められるとき又は要介護状態になったと認められるとき。</t>
    <phoneticPr fontId="7"/>
  </si>
  <si>
    <t>（１２）　管理者の責務</t>
    <rPh sb="5" eb="7">
      <t>カンリ</t>
    </rPh>
    <rPh sb="7" eb="8">
      <t>シャ</t>
    </rPh>
    <rPh sb="9" eb="11">
      <t>セキム</t>
    </rPh>
    <phoneticPr fontId="5"/>
  </si>
  <si>
    <t>　重要事項説明書の利用者署名欄に「重要事項の説明を受け、同意し、交付を受けました」と印字している。</t>
    <rPh sb="1" eb="3">
      <t>ジュウヨウ</t>
    </rPh>
    <rPh sb="3" eb="5">
      <t>ジコウ</t>
    </rPh>
    <rPh sb="5" eb="8">
      <t>セツメイショ</t>
    </rPh>
    <rPh sb="9" eb="12">
      <t>リヨウシャ</t>
    </rPh>
    <rPh sb="12" eb="14">
      <t>ショメイ</t>
    </rPh>
    <rPh sb="14" eb="15">
      <t>ラン</t>
    </rPh>
    <rPh sb="17" eb="19">
      <t>ジュウヨウ</t>
    </rPh>
    <rPh sb="19" eb="21">
      <t>ジコウ</t>
    </rPh>
    <rPh sb="25" eb="26">
      <t>ウ</t>
    </rPh>
    <rPh sb="32" eb="34">
      <t>コウフ</t>
    </rPh>
    <rPh sb="35" eb="36">
      <t>ウ</t>
    </rPh>
    <rPh sb="42" eb="44">
      <t>インジ</t>
    </rPh>
    <phoneticPr fontId="5"/>
  </si>
  <si>
    <t>　重要事項説明書に、次の項目を記載している。</t>
    <rPh sb="1" eb="3">
      <t>ジュウヨウ</t>
    </rPh>
    <rPh sb="3" eb="5">
      <t>ジコウ</t>
    </rPh>
    <rPh sb="5" eb="8">
      <t>セツメイショ</t>
    </rPh>
    <rPh sb="10" eb="11">
      <t>ツギ</t>
    </rPh>
    <rPh sb="12" eb="14">
      <t>コウモク</t>
    </rPh>
    <rPh sb="15" eb="17">
      <t>キサイ</t>
    </rPh>
    <phoneticPr fontId="5"/>
  </si>
  <si>
    <t>ア</t>
    <phoneticPr fontId="5"/>
  </si>
  <si>
    <t>法人及び事業所の概要（法人名、事業所名、事業所番号、併設サービスなど）</t>
    <phoneticPr fontId="5"/>
  </si>
  <si>
    <t>イ</t>
    <phoneticPr fontId="5"/>
  </si>
  <si>
    <t>ウ</t>
    <phoneticPr fontId="5"/>
  </si>
  <si>
    <t>エ</t>
    <phoneticPr fontId="5"/>
  </si>
  <si>
    <t>通常の事業の実施地域</t>
    <phoneticPr fontId="5"/>
  </si>
  <si>
    <t>従業者の勤務体制</t>
    <phoneticPr fontId="5"/>
  </si>
  <si>
    <t>事故発生時の対応</t>
    <phoneticPr fontId="5"/>
  </si>
  <si>
    <t>苦情・相談体制（事業所担当、市町村、国民健康保険団体連合会などの窓口も記載）</t>
    <phoneticPr fontId="5"/>
  </si>
  <si>
    <t>その他利用申込者がサービスを選択するために必要な重要事項</t>
    <phoneticPr fontId="5"/>
  </si>
  <si>
    <t>オ</t>
    <phoneticPr fontId="5"/>
  </si>
  <si>
    <t>カ</t>
    <phoneticPr fontId="5"/>
  </si>
  <si>
    <t>ク</t>
    <phoneticPr fontId="5"/>
  </si>
  <si>
    <t>利用料その他の費用の額</t>
    <phoneticPr fontId="7"/>
  </si>
  <si>
    <t>秘密の保持</t>
    <rPh sb="0" eb="2">
      <t>ヒミツ</t>
    </rPh>
    <rPh sb="3" eb="5">
      <t>ホジ</t>
    </rPh>
    <phoneticPr fontId="7"/>
  </si>
  <si>
    <t>キ</t>
    <phoneticPr fontId="5"/>
  </si>
  <si>
    <t>ケ</t>
    <phoneticPr fontId="5"/>
  </si>
  <si>
    <t>コ</t>
    <phoneticPr fontId="5"/>
  </si>
  <si>
    <t>事業所の営業日、営業時間</t>
    <phoneticPr fontId="5"/>
  </si>
  <si>
    <t>指定介護予防支援の提供方法及び内容</t>
    <rPh sb="4" eb="6">
      <t>ヨボウ</t>
    </rPh>
    <phoneticPr fontId="5"/>
  </si>
  <si>
    <t>事業の目的及び運営の方針</t>
    <rPh sb="0" eb="2">
      <t>ジギョウ</t>
    </rPh>
    <rPh sb="3" eb="5">
      <t>モクテキ</t>
    </rPh>
    <rPh sb="5" eb="6">
      <t>オヨ</t>
    </rPh>
    <rPh sb="7" eb="9">
      <t>ウンエイ</t>
    </rPh>
    <rPh sb="10" eb="12">
      <t>ホウシン</t>
    </rPh>
    <phoneticPr fontId="5"/>
  </si>
  <si>
    <t>職員の職種、員数及び職務内容</t>
    <rPh sb="0" eb="2">
      <t>ショクイン</t>
    </rPh>
    <phoneticPr fontId="5"/>
  </si>
  <si>
    <t>営業日及び営業時間</t>
    <phoneticPr fontId="5"/>
  </si>
  <si>
    <t>指定介護予防支援の提供方法、内容及び利用料その他の費用の額</t>
    <rPh sb="0" eb="2">
      <t>シテイ</t>
    </rPh>
    <rPh sb="2" eb="4">
      <t>カイゴ</t>
    </rPh>
    <rPh sb="4" eb="6">
      <t>ヨボウ</t>
    </rPh>
    <rPh sb="6" eb="8">
      <t>シエン</t>
    </rPh>
    <rPh sb="9" eb="11">
      <t>テイキョウ</t>
    </rPh>
    <rPh sb="11" eb="13">
      <t>ホウホウ</t>
    </rPh>
    <phoneticPr fontId="5"/>
  </si>
  <si>
    <t>通常の事業の実施地域</t>
    <phoneticPr fontId="5"/>
  </si>
  <si>
    <t>その他運営に関する重要事項　(「事故発生時の対応」「緊急時の対応」「従業者の秘密保持」「苦情・相談体制」「従業者の研修」等）</t>
    <phoneticPr fontId="5"/>
  </si>
  <si>
    <t>　事業者及び管理者は、事業所の担当職員に対して特定の介護予防サービス事業者等によるサービスを介護予防サービス計画に位置付けるよう指示していない。</t>
    <phoneticPr fontId="5"/>
  </si>
  <si>
    <t>　事業所の担当職員は、利用者に対して特定の介護予防サービス事業者等によるサービスを利用すべき旨の指示等を行っていない。</t>
    <phoneticPr fontId="5"/>
  </si>
  <si>
    <t>　事業者及びその従業者は、利用者に対して特定の介護予防サービス事業者等によるサービスを利用させることの対償として、当該介護予防サービス事業者等からの金品その他の財産上の利益を収受していない。</t>
    <phoneticPr fontId="5"/>
  </si>
  <si>
    <t>　自らが介護予防サービス計画に位置付けた指定介護予防サービス又は地域密着型介護予防サービスに対する苦情の国民健康保険団体連合会への申立てに関して、利用者に対し必要な援助を行っている。</t>
    <phoneticPr fontId="5"/>
  </si>
  <si>
    <t>　提供したサービスに関し、市町村が行う文書等の提出・提示の求め、質問・照会に応じ、利用者からの苦情に関して市町村が行う調査に協力するとともに、指導又は助言を受けた場合は、必要な改善を行い、改善の内容を報告している。</t>
    <phoneticPr fontId="5"/>
  </si>
  <si>
    <t>　提供したサービスに係る利用者からの苦情に関して国民健康保険団体連合会が行う調査に協力するとともに、指導又は助言を受けた場合は、必要な改善を行い、改善の内容を報告している。</t>
    <phoneticPr fontId="5"/>
  </si>
  <si>
    <t>　利用者に対するサービスの提供により事故が発生した場合には速やかに市町村、利用者の家族等に連絡を行うとともに、必要な措置を講じている。</t>
    <phoneticPr fontId="5"/>
  </si>
  <si>
    <t>　利用者に対するサービスの提供により賠償すべき事故が発生した場合には、損害賠償を速やかに行っている。</t>
    <phoneticPr fontId="5"/>
  </si>
  <si>
    <t>　事故が発生した場合はその原因を解明し、再発防止対策を講じている。</t>
    <rPh sb="4" eb="6">
      <t>ハッセイ</t>
    </rPh>
    <rPh sb="8" eb="10">
      <t>バアイ</t>
    </rPh>
    <rPh sb="13" eb="15">
      <t>ゲンイン</t>
    </rPh>
    <rPh sb="16" eb="18">
      <t>カイメイ</t>
    </rPh>
    <rPh sb="20" eb="22">
      <t>サイハツ</t>
    </rPh>
    <rPh sb="22" eb="24">
      <t>ボウシ</t>
    </rPh>
    <rPh sb="24" eb="26">
      <t>タイサク</t>
    </rPh>
    <rPh sb="27" eb="28">
      <t>コウ</t>
    </rPh>
    <phoneticPr fontId="5"/>
  </si>
  <si>
    <t>　次に掲げる記録を整備し、記録の種類に応じて定められた期間保存している。</t>
    <rPh sb="13" eb="15">
      <t>キロク</t>
    </rPh>
    <rPh sb="16" eb="18">
      <t>シュルイ</t>
    </rPh>
    <rPh sb="19" eb="20">
      <t>オウ</t>
    </rPh>
    <rPh sb="22" eb="23">
      <t>サダ</t>
    </rPh>
    <rPh sb="27" eb="29">
      <t>キカン</t>
    </rPh>
    <rPh sb="29" eb="31">
      <t>ホゾン</t>
    </rPh>
    <phoneticPr fontId="7"/>
  </si>
  <si>
    <t>市町村への通知に係る記録</t>
    <phoneticPr fontId="5"/>
  </si>
  <si>
    <t>苦情の内容等の記録</t>
    <phoneticPr fontId="5"/>
  </si>
  <si>
    <t>事故の状況及び事故に際して採った処置についての記録</t>
    <phoneticPr fontId="5"/>
  </si>
  <si>
    <t>　介護給付費の受領の日から５年間保存している。</t>
    <rPh sb="1" eb="3">
      <t>カイゴ</t>
    </rPh>
    <rPh sb="3" eb="5">
      <t>キュウフ</t>
    </rPh>
    <rPh sb="5" eb="6">
      <t>ヒ</t>
    </rPh>
    <rPh sb="7" eb="9">
      <t>ジュリョウ</t>
    </rPh>
    <rPh sb="10" eb="11">
      <t>ヒ</t>
    </rPh>
    <rPh sb="14" eb="15">
      <t>ネン</t>
    </rPh>
    <rPh sb="15" eb="16">
      <t>カン</t>
    </rPh>
    <rPh sb="16" eb="18">
      <t>ホゾン</t>
    </rPh>
    <phoneticPr fontId="5"/>
  </si>
  <si>
    <t>介護給付費の請求、受領等に係る書類</t>
    <phoneticPr fontId="5"/>
  </si>
  <si>
    <t>利用者から支払を受ける利用料の請求、受領等に関する記録</t>
    <phoneticPr fontId="5"/>
  </si>
  <si>
    <t>その他市長が特に必要と認める記録</t>
    <phoneticPr fontId="5"/>
  </si>
  <si>
    <t>介護予防サービス事業者等との連絡調整に関する記録</t>
    <phoneticPr fontId="5"/>
  </si>
  <si>
    <t>・介護予防サービス計画</t>
    <rPh sb="1" eb="3">
      <t>カイゴ</t>
    </rPh>
    <rPh sb="3" eb="5">
      <t>ヨボウ</t>
    </rPh>
    <phoneticPr fontId="7"/>
  </si>
  <si>
    <t>・アセスメントの結果の記録</t>
    <phoneticPr fontId="7"/>
  </si>
  <si>
    <t>・サービス担当者会議等の記録</t>
    <phoneticPr fontId="7"/>
  </si>
  <si>
    <t>・モニタリングの結果の記録</t>
    <phoneticPr fontId="7"/>
  </si>
  <si>
    <t>勤務の体制に関する記録</t>
    <phoneticPr fontId="7"/>
  </si>
  <si>
    <t>個々の利用者ごとに次に掲げる事項を記載した介護予防支援台帳</t>
    <rPh sb="23" eb="25">
      <t>ヨボウ</t>
    </rPh>
    <phoneticPr fontId="5"/>
  </si>
  <si>
    <t>　担当職員は、予防給付の対象となるサービス以外の保健医療サービス又は福祉サービス、当該地域の住民による自発的な活動によるサービス等の利用も含めて介護予防サービス計画上に位置付けるよう努めている。</t>
    <phoneticPr fontId="5"/>
  </si>
  <si>
    <t>　サービスの提供に当たっては、懇切丁寧に行うことを旨とし、利用者又はその家族に対し、サービスの提供方法等について、理解しやすいように説明を行っている。</t>
    <rPh sb="6" eb="8">
      <t>テイキョウ</t>
    </rPh>
    <rPh sb="9" eb="10">
      <t>ア</t>
    </rPh>
    <rPh sb="15" eb="17">
      <t>コンセツ</t>
    </rPh>
    <rPh sb="17" eb="19">
      <t>テイネイ</t>
    </rPh>
    <rPh sb="20" eb="21">
      <t>オコナ</t>
    </rPh>
    <rPh sb="25" eb="26">
      <t>ムネ</t>
    </rPh>
    <rPh sb="29" eb="32">
      <t>リヨウシャ</t>
    </rPh>
    <rPh sb="32" eb="33">
      <t>マタ</t>
    </rPh>
    <rPh sb="36" eb="38">
      <t>カゾク</t>
    </rPh>
    <rPh sb="39" eb="40">
      <t>タイ</t>
    </rPh>
    <rPh sb="47" eb="49">
      <t>テイキョウ</t>
    </rPh>
    <rPh sb="49" eb="50">
      <t>カタ</t>
    </rPh>
    <rPh sb="50" eb="52">
      <t>ホウトウ</t>
    </rPh>
    <rPh sb="57" eb="59">
      <t>リカイ</t>
    </rPh>
    <rPh sb="66" eb="68">
      <t>セツメイ</t>
    </rPh>
    <rPh sb="69" eb="70">
      <t>オコナ</t>
    </rPh>
    <phoneticPr fontId="5"/>
  </si>
  <si>
    <t>　管理者は、担当職員に介護予防サービス計画の作成に関する業務を担当させている。</t>
    <phoneticPr fontId="5"/>
  </si>
  <si>
    <t>　担当職員は、アセスメントに当たっては、利用者の居宅を訪問し、利用者及びその家族に面接して行っており、面接の趣旨を利用者及びその家族に対して十分に説明し、理解を得るようにしている。</t>
    <phoneticPr fontId="5"/>
  </si>
  <si>
    <t>【モニタリング】
　少なくともサービス提供開始月の翌月から起算して３か月に１回及びサービスの評価期間が終了する月並びに利用者の状況に著しい変化があったときは、利用者の居宅を訪問し、利用者に面接している。</t>
    <phoneticPr fontId="7"/>
  </si>
  <si>
    <t>　担当職員は、モニタリングの結果により、必要に応じて介護予防サービス計画の変更、指定介護予防サービス事業者等との連絡調整その他の便宜を提供している。</t>
    <rPh sb="14" eb="16">
      <t>ケッカ</t>
    </rPh>
    <phoneticPr fontId="5"/>
  </si>
  <si>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7"/>
  </si>
  <si>
    <t>①</t>
    <phoneticPr fontId="7"/>
  </si>
  <si>
    <t>疾病その他の原因により、状態が変動しやすく、日によって又は時間帯によって頻繁にH２７告示第９４号第３１号のイに該当する者（例　パーキンソン病の治療薬によるON・OFF現象）</t>
    <phoneticPr fontId="7"/>
  </si>
  <si>
    <t>②</t>
    <phoneticPr fontId="7"/>
  </si>
  <si>
    <t>疾病その他の原因により、状態が急速に悪化し、短期間のうちにH２７告示第９４号第３１号のイに該当することが確実に見込まれる者（例　がん末期の急速な状態悪化）</t>
    <phoneticPr fontId="7"/>
  </si>
  <si>
    <t>③</t>
    <phoneticPr fontId="7"/>
  </si>
  <si>
    <t>疾病その他の原因により、身体への重大な危険性又は症状の重篤化の回避等医学的判断からH２７告示第９４号第３１号のイに該当すると判断できる者（例　ぜんそく発作等による呼吸不全、心疾患による心不全、嚥下障害による誤嚥性肺炎の回避）</t>
    <phoneticPr fontId="7"/>
  </si>
  <si>
    <t>　利用者が月を通じて介護予防特定施設入居者生活介護又は介護予防小規模多機能型居宅介護（短期利用を除く）若しくは介護予防認知症対応型共同生活介護（短期利用を除く）を受けている場合は、当該月については介護予防支援費を算定していない。</t>
    <rPh sb="1" eb="3">
      <t>リヨウ</t>
    </rPh>
    <rPh sb="3" eb="4">
      <t>モノ</t>
    </rPh>
    <rPh sb="5" eb="6">
      <t>ツキ</t>
    </rPh>
    <rPh sb="7" eb="8">
      <t>ツウ</t>
    </rPh>
    <rPh sb="10" eb="12">
      <t>カイゴ</t>
    </rPh>
    <rPh sb="12" eb="14">
      <t>ヨボウ</t>
    </rPh>
    <rPh sb="14" eb="16">
      <t>トクテイ</t>
    </rPh>
    <rPh sb="16" eb="18">
      <t>シセツ</t>
    </rPh>
    <rPh sb="18" eb="21">
      <t>ニュウキョシャ</t>
    </rPh>
    <rPh sb="21" eb="23">
      <t>セイカツ</t>
    </rPh>
    <rPh sb="23" eb="25">
      <t>カイゴ</t>
    </rPh>
    <rPh sb="25" eb="26">
      <t>マタ</t>
    </rPh>
    <rPh sb="27" eb="29">
      <t>カイゴ</t>
    </rPh>
    <rPh sb="29" eb="31">
      <t>ヨボウ</t>
    </rPh>
    <rPh sb="31" eb="42">
      <t>ショウキボタキノウガタキョタクカイゴ</t>
    </rPh>
    <rPh sb="43" eb="45">
      <t>タンキ</t>
    </rPh>
    <rPh sb="45" eb="47">
      <t>リヨウ</t>
    </rPh>
    <rPh sb="48" eb="49">
      <t>ノゾ</t>
    </rPh>
    <rPh sb="51" eb="52">
      <t>モ</t>
    </rPh>
    <rPh sb="55" eb="57">
      <t>カイゴ</t>
    </rPh>
    <rPh sb="57" eb="59">
      <t>ヨボウ</t>
    </rPh>
    <rPh sb="59" eb="62">
      <t>ニンチショウ</t>
    </rPh>
    <rPh sb="62" eb="65">
      <t>タイオウガタ</t>
    </rPh>
    <rPh sb="65" eb="67">
      <t>キョウドウ</t>
    </rPh>
    <rPh sb="67" eb="69">
      <t>セイカツ</t>
    </rPh>
    <rPh sb="69" eb="71">
      <t>カイゴ</t>
    </rPh>
    <rPh sb="72" eb="74">
      <t>タンキ</t>
    </rPh>
    <rPh sb="74" eb="76">
      <t>リヨウ</t>
    </rPh>
    <rPh sb="77" eb="78">
      <t>ノゾ</t>
    </rPh>
    <rPh sb="81" eb="82">
      <t>ウ</t>
    </rPh>
    <rPh sb="86" eb="88">
      <t>バアイ</t>
    </rPh>
    <rPh sb="90" eb="92">
      <t>トウガイ</t>
    </rPh>
    <rPh sb="92" eb="93">
      <t>ツキ</t>
    </rPh>
    <rPh sb="98" eb="100">
      <t>カイゴ</t>
    </rPh>
    <rPh sb="100" eb="102">
      <t>ヨボウ</t>
    </rPh>
    <rPh sb="102" eb="104">
      <t>シエン</t>
    </rPh>
    <rPh sb="104" eb="105">
      <t>ヒ</t>
    </rPh>
    <rPh sb="106" eb="108">
      <t>サンテイ</t>
    </rPh>
    <phoneticPr fontId="5"/>
  </si>
  <si>
    <t>【介護保険施設との連携】
　担当職員は、介護保険施設等から退院又は退所しようとする要支援者から依頼があった場合には、居宅における生活へ円滑に移行できるよう、あらかじめ、介護予防サービス計画の作成等の援助を行っている。</t>
    <rPh sb="1" eb="3">
      <t>カイゴ</t>
    </rPh>
    <rPh sb="3" eb="5">
      <t>ホケン</t>
    </rPh>
    <rPh sb="5" eb="7">
      <t>シセツ</t>
    </rPh>
    <rPh sb="9" eb="11">
      <t>レンケイ</t>
    </rPh>
    <phoneticPr fontId="5"/>
  </si>
  <si>
    <t>【ショートステイの位置付け】
　担当職員は、介護予防サービス計画に介護予防短期入所生活介護又は介護予防短期入所療養介護を位置付ける場合は、サービスを利用する日数が要支援認定の有効期間のおおむね半数を超えないようにしている。</t>
    <phoneticPr fontId="5"/>
  </si>
  <si>
    <t>【認定審査会の意見等】
　担当職員は、利用者の被保険者証に、認定審査会意見又は介護予防サービス若しくは地域密着型介護予防サービスの種類についての記載がある場合には、利用者にその趣旨を説明し、理解を得た上で、その内容に沿って介護予防サービス計画を作成している。</t>
    <phoneticPr fontId="5"/>
  </si>
  <si>
    <t>【居宅介護支援事業者との連携】
　担当職員は、要支援認定を受けている利用者が要介護認定を受けた場合には、指定居宅介護支援事業者と当該利用者に係る必要な情報を提供する等の連携を図っている。</t>
    <phoneticPr fontId="5"/>
  </si>
  <si>
    <t>【介護保険施設への紹介その他の便宜の提供】
　担当職員は、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る。</t>
    <phoneticPr fontId="5"/>
  </si>
  <si>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t>
    <rPh sb="1" eb="3">
      <t>タントウ</t>
    </rPh>
    <rPh sb="3" eb="5">
      <t>ショクイン</t>
    </rPh>
    <rPh sb="9" eb="11">
      <t>カイゴ</t>
    </rPh>
    <rPh sb="11" eb="13">
      <t>ヨボウ</t>
    </rPh>
    <phoneticPr fontId="7"/>
  </si>
  <si>
    <t>　前問において、担当職員は、介護予防サービス計画を作成した際には、当該介護予防サービス計画を主治の医師等に交付している。</t>
    <rPh sb="8" eb="10">
      <t>タントウ</t>
    </rPh>
    <rPh sb="10" eb="12">
      <t>ショクイン</t>
    </rPh>
    <phoneticPr fontId="7"/>
  </si>
  <si>
    <t>　介護予防サービス計画に医療サービスを位置付ける場合にあっては、主治の医師等の指示がある場合に限っており、医療サービス以外の介護予防サービス等を位置付ける場合に主治の医師等の医学的観点からの留意事項が示されているときは、当該留意点を尊重して、介護予防サービス計画に位置付けている。</t>
    <phoneticPr fontId="7"/>
  </si>
  <si>
    <t>【介護予防支援】</t>
    <rPh sb="1" eb="3">
      <t>カイゴ</t>
    </rPh>
    <rPh sb="3" eb="5">
      <t>ヨボウ</t>
    </rPh>
    <rPh sb="5" eb="7">
      <t>シエン</t>
    </rPh>
    <phoneticPr fontId="5"/>
  </si>
  <si>
    <t>（６）　利用料等の受領</t>
    <phoneticPr fontId="5"/>
  </si>
  <si>
    <t xml:space="preserve"> 令和　　　年 　　月　  　日</t>
    <rPh sb="1" eb="3">
      <t>レイワ</t>
    </rPh>
    <phoneticPr fontId="5"/>
  </si>
  <si>
    <t>問5</t>
    <rPh sb="0" eb="1">
      <t>トイ</t>
    </rPh>
    <phoneticPr fontId="5"/>
  </si>
  <si>
    <t>　指定介護予防支援を提供した際にその利用者から支払を受ける利用料（介護予防サービス計画費の支給の対象となる費用に係る対価をいう。）と、介護予防サービス計画費の額との間に、不合理な差額が生じないようにしている。</t>
    <rPh sb="5" eb="7">
      <t>ヨボウ</t>
    </rPh>
    <phoneticPr fontId="5"/>
  </si>
  <si>
    <t>（１３）　運営規程</t>
    <rPh sb="5" eb="7">
      <t>ウンエイ</t>
    </rPh>
    <rPh sb="7" eb="9">
      <t>キテイ</t>
    </rPh>
    <phoneticPr fontId="5"/>
  </si>
  <si>
    <t>（１４）　勤務体制の確保</t>
    <rPh sb="5" eb="7">
      <t>キンム</t>
    </rPh>
    <rPh sb="7" eb="9">
      <t>タイセイ</t>
    </rPh>
    <rPh sb="10" eb="12">
      <t>カクホ</t>
    </rPh>
    <phoneticPr fontId="5"/>
  </si>
  <si>
    <t>【個別サービス計画作成の指導及び報告の聴取】
　担当職員は、介護予防サービス事業者等に対して、介護予防サービス計画に基づき、介護予防訪問看護計画等指定介護予防サービス等基準において位置付けられている計画の作成を指導するとともに、サービスの提供状況や利用者の状況等に関する報告を少なくとも１月に１回、聴取している。</t>
    <phoneticPr fontId="5"/>
  </si>
  <si>
    <t>【担当者に対する個別サービス計画の提出依頼】
　担当職員は、介護予防サービス計画に位置付けた介護予防サービスの事業者に対して、介護予防訪問看護計画等の個別サービス計画の提出を求めている。　　　　　　　　　</t>
    <rPh sb="1" eb="4">
      <t>タントウシャ</t>
    </rPh>
    <rPh sb="24" eb="26">
      <t>タントウ</t>
    </rPh>
    <rPh sb="26" eb="28">
      <t>ショクイン</t>
    </rPh>
    <rPh sb="30" eb="32">
      <t>カイゴ</t>
    </rPh>
    <rPh sb="32" eb="34">
      <t>ヨボウ</t>
    </rPh>
    <rPh sb="46" eb="48">
      <t>カイゴ</t>
    </rPh>
    <rPh sb="48" eb="50">
      <t>ヨボウ</t>
    </rPh>
    <rPh sb="63" eb="65">
      <t>カイゴ</t>
    </rPh>
    <rPh sb="65" eb="67">
      <t>ヨボウ</t>
    </rPh>
    <rPh sb="69" eb="71">
      <t>カンゴ</t>
    </rPh>
    <phoneticPr fontId="7"/>
  </si>
  <si>
    <t>　介護予防サービス計画を変更した場合、全表（１表～３表）について作成し直している（サービス内容への具体的な影響がほとんど認められないような軽微な変更〈例えば時間帯の変更など〉の場合については、原本に修正日・修正内容を明記しつつ、利用者の同意書名・同意日を記載して再交付することで、当該変更記録の箇所の冒頭に変更時点を明記しつつ同一用紙に継続して記載することができる）。</t>
    <rPh sb="1" eb="3">
      <t>カイゴ</t>
    </rPh>
    <rPh sb="3" eb="5">
      <t>ヨボウ</t>
    </rPh>
    <rPh sb="96" eb="98">
      <t>ゲンポン</t>
    </rPh>
    <rPh sb="99" eb="101">
      <t>シュウセイ</t>
    </rPh>
    <rPh sb="101" eb="102">
      <t>ビ</t>
    </rPh>
    <rPh sb="103" eb="105">
      <t>シュウセイ</t>
    </rPh>
    <rPh sb="105" eb="107">
      <t>ナイヨウ</t>
    </rPh>
    <rPh sb="108" eb="110">
      <t>メイキ</t>
    </rPh>
    <rPh sb="114" eb="116">
      <t>リヨウ</t>
    </rPh>
    <rPh sb="116" eb="117">
      <t>シャ</t>
    </rPh>
    <rPh sb="118" eb="120">
      <t>ドウイ</t>
    </rPh>
    <rPh sb="120" eb="122">
      <t>ショメイ</t>
    </rPh>
    <rPh sb="123" eb="125">
      <t>ドウイ</t>
    </rPh>
    <rPh sb="125" eb="126">
      <t>ビ</t>
    </rPh>
    <rPh sb="127" eb="129">
      <t>キサイ</t>
    </rPh>
    <rPh sb="131" eb="134">
      <t>サイコウフ</t>
    </rPh>
    <phoneticPr fontId="5"/>
  </si>
  <si>
    <t>虐待の防止のための措置に関する事項</t>
    <rPh sb="0" eb="2">
      <t>ギャクタイ</t>
    </rPh>
    <rPh sb="3" eb="5">
      <t>ボウシ</t>
    </rPh>
    <rPh sb="9" eb="11">
      <t>ソチ</t>
    </rPh>
    <rPh sb="12" eb="13">
      <t>カン</t>
    </rPh>
    <rPh sb="15" eb="17">
      <t>ジコウ</t>
    </rPh>
    <phoneticPr fontId="7"/>
  </si>
  <si>
    <t>　適切な指定介護予防支援の提供を確保する観点から、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る。</t>
    <rPh sb="1" eb="3">
      <t>テキセツ</t>
    </rPh>
    <rPh sb="4" eb="6">
      <t>シテイ</t>
    </rPh>
    <rPh sb="6" eb="8">
      <t>カイゴ</t>
    </rPh>
    <rPh sb="8" eb="10">
      <t>ヨボウ</t>
    </rPh>
    <rPh sb="10" eb="12">
      <t>シエン</t>
    </rPh>
    <rPh sb="13" eb="15">
      <t>テイキョウ</t>
    </rPh>
    <rPh sb="16" eb="18">
      <t>カクホ</t>
    </rPh>
    <rPh sb="20" eb="22">
      <t>カンテン</t>
    </rPh>
    <rPh sb="25" eb="27">
      <t>ショクバ</t>
    </rPh>
    <rPh sb="31" eb="32">
      <t>オコナ</t>
    </rPh>
    <rPh sb="35" eb="37">
      <t>セイテキ</t>
    </rPh>
    <rPh sb="38" eb="41">
      <t>ゲンドウマタ</t>
    </rPh>
    <rPh sb="42" eb="45">
      <t>ユウエツテキ</t>
    </rPh>
    <rPh sb="46" eb="48">
      <t>カンケイ</t>
    </rPh>
    <rPh sb="49" eb="51">
      <t>ハイケイ</t>
    </rPh>
    <rPh sb="54" eb="56">
      <t>ゲンドウ</t>
    </rPh>
    <rPh sb="60" eb="63">
      <t>ギョウムジョウ</t>
    </rPh>
    <rPh sb="63" eb="65">
      <t>ヒツヨウ</t>
    </rPh>
    <rPh sb="67" eb="69">
      <t>ソウトウ</t>
    </rPh>
    <rPh sb="70" eb="72">
      <t>ハンイ</t>
    </rPh>
    <rPh sb="73" eb="74">
      <t>コ</t>
    </rPh>
    <rPh sb="81" eb="83">
      <t>タントウ</t>
    </rPh>
    <rPh sb="83" eb="85">
      <t>ショクイン</t>
    </rPh>
    <rPh sb="86" eb="88">
      <t>シュウギョウカ</t>
    </rPh>
    <rPh sb="88" eb="100">
      <t>ンキョウガガイサレルコトヲボウシ</t>
    </rPh>
    <rPh sb="105" eb="107">
      <t>ホウシン</t>
    </rPh>
    <rPh sb="108" eb="112">
      <t>メイカクカトウ</t>
    </rPh>
    <rPh sb="113" eb="115">
      <t>ヒツヨウ</t>
    </rPh>
    <rPh sb="116" eb="118">
      <t>ソチ</t>
    </rPh>
    <rPh sb="119" eb="120">
      <t>コウ</t>
    </rPh>
    <phoneticPr fontId="7"/>
  </si>
  <si>
    <t>問5</t>
    <rPh sb="0" eb="1">
      <t>トイ</t>
    </rPh>
    <phoneticPr fontId="7"/>
  </si>
  <si>
    <t>（１５）業務継続計画の策定</t>
    <rPh sb="4" eb="6">
      <t>ギョウム</t>
    </rPh>
    <rPh sb="6" eb="8">
      <t>ケイゾク</t>
    </rPh>
    <rPh sb="8" eb="10">
      <t>ケイカク</t>
    </rPh>
    <rPh sb="11" eb="13">
      <t>サクテイ</t>
    </rPh>
    <phoneticPr fontId="7"/>
  </si>
  <si>
    <t>　感染症や非常災害の発生時において、利用者に対する指定介護予防支援の提供を継続的に実施するための、及び非常時の体制で早期の業務再開を図るための計画（以下「業務継続計画」という。）を策定し、当該業務継続計画に従い必要な措置を講じている。</t>
    <rPh sb="1" eb="4">
      <t>カンセンショウ</t>
    </rPh>
    <rPh sb="5" eb="9">
      <t>ヒジョウサイガイ</t>
    </rPh>
    <rPh sb="10" eb="13">
      <t>ハッセイジ</t>
    </rPh>
    <rPh sb="18" eb="21">
      <t>リヨウシャ</t>
    </rPh>
    <rPh sb="22" eb="23">
      <t>タイ</t>
    </rPh>
    <rPh sb="25" eb="31">
      <t>シテイカイゴヨボウ</t>
    </rPh>
    <rPh sb="31" eb="33">
      <t>シエン</t>
    </rPh>
    <rPh sb="34" eb="36">
      <t>テイキョウ</t>
    </rPh>
    <rPh sb="37" eb="40">
      <t>ケイゾクテキ</t>
    </rPh>
    <rPh sb="41" eb="43">
      <t>ジッシ</t>
    </rPh>
    <rPh sb="49" eb="50">
      <t>オヨ</t>
    </rPh>
    <rPh sb="66" eb="67">
      <t>ハカ</t>
    </rPh>
    <rPh sb="71" eb="73">
      <t>ケイカク</t>
    </rPh>
    <rPh sb="74" eb="76">
      <t>イカ</t>
    </rPh>
    <rPh sb="77" eb="83">
      <t>ギョウムケイゾクケイカク</t>
    </rPh>
    <rPh sb="90" eb="92">
      <t>サクテイ</t>
    </rPh>
    <rPh sb="94" eb="96">
      <t>トウガイ</t>
    </rPh>
    <rPh sb="96" eb="102">
      <t>ギョウムケイゾクケイカク</t>
    </rPh>
    <rPh sb="103" eb="104">
      <t>シタガ</t>
    </rPh>
    <rPh sb="105" eb="107">
      <t>ヒツヨウ</t>
    </rPh>
    <rPh sb="108" eb="110">
      <t>ソチ</t>
    </rPh>
    <rPh sb="111" eb="112">
      <t>コウ</t>
    </rPh>
    <phoneticPr fontId="7"/>
  </si>
  <si>
    <t>　担当職員に対し、業務継続計画について周知するとともに、必要な研修及び訓練を定期的に実施している。</t>
    <rPh sb="1" eb="3">
      <t>タントウ</t>
    </rPh>
    <rPh sb="3" eb="5">
      <t>ショクイン</t>
    </rPh>
    <rPh sb="6" eb="7">
      <t>タイ</t>
    </rPh>
    <rPh sb="9" eb="15">
      <t>ギョウムケイゾクケイカク</t>
    </rPh>
    <rPh sb="19" eb="21">
      <t>シュウチ</t>
    </rPh>
    <rPh sb="28" eb="30">
      <t>ヒツヨウ</t>
    </rPh>
    <rPh sb="31" eb="34">
      <t>ケンシュウオヨ</t>
    </rPh>
    <rPh sb="35" eb="37">
      <t>クンレン</t>
    </rPh>
    <rPh sb="38" eb="41">
      <t>テイキテキ</t>
    </rPh>
    <rPh sb="42" eb="44">
      <t>ジッシ</t>
    </rPh>
    <phoneticPr fontId="7"/>
  </si>
  <si>
    <t>　定期的業務継続計画の見直しを行い、必要に応じて業務改善計画の変更を行っている。</t>
    <rPh sb="1" eb="4">
      <t>テイキテキ</t>
    </rPh>
    <rPh sb="4" eb="10">
      <t>ギョウムケイゾクケイカク</t>
    </rPh>
    <rPh sb="11" eb="13">
      <t>ミナオ</t>
    </rPh>
    <rPh sb="15" eb="16">
      <t>オコナ</t>
    </rPh>
    <rPh sb="18" eb="20">
      <t>ヒツヨウ</t>
    </rPh>
    <rPh sb="21" eb="22">
      <t>オウ</t>
    </rPh>
    <rPh sb="24" eb="30">
      <t>ギョウムカイゼンケイカク</t>
    </rPh>
    <rPh sb="31" eb="33">
      <t>ヘンコウ</t>
    </rPh>
    <rPh sb="34" eb="35">
      <t>オコナ</t>
    </rPh>
    <phoneticPr fontId="7"/>
  </si>
  <si>
    <t>問1</t>
    <rPh sb="0" eb="1">
      <t>トイ</t>
    </rPh>
    <phoneticPr fontId="7"/>
  </si>
  <si>
    <t>問2</t>
    <rPh sb="0" eb="1">
      <t>トイ</t>
    </rPh>
    <phoneticPr fontId="7"/>
  </si>
  <si>
    <t>問3</t>
    <rPh sb="0" eb="1">
      <t>トイ</t>
    </rPh>
    <phoneticPr fontId="7"/>
  </si>
  <si>
    <t>（１６）　設備及び備品等</t>
    <rPh sb="5" eb="7">
      <t>セツビ</t>
    </rPh>
    <rPh sb="7" eb="8">
      <t>オヨ</t>
    </rPh>
    <rPh sb="9" eb="11">
      <t>ビヒン</t>
    </rPh>
    <rPh sb="11" eb="12">
      <t>トウ</t>
    </rPh>
    <phoneticPr fontId="5"/>
  </si>
  <si>
    <t>（１７）　従業者の健康管理</t>
    <phoneticPr fontId="5"/>
  </si>
  <si>
    <t>（１８）　感染症の予防及びまん延の防止のための措置</t>
    <rPh sb="5" eb="8">
      <t>カンセンショウ</t>
    </rPh>
    <rPh sb="9" eb="12">
      <t>ヨボウオヨ</t>
    </rPh>
    <rPh sb="15" eb="16">
      <t>エン</t>
    </rPh>
    <rPh sb="17" eb="19">
      <t>ボウシ</t>
    </rPh>
    <rPh sb="23" eb="25">
      <t>ソチ</t>
    </rPh>
    <phoneticPr fontId="7"/>
  </si>
  <si>
    <t>　事業所における感染症の予防及びまん延の防止のための対策を検討する委員会（「テレビ電話装置等を活用して行うことができる。）をおおむね6月に１回以上開催するとともに、その結果について、担当職員に周知徹底を図ること。</t>
    <rPh sb="1" eb="4">
      <t>ジギョウショ</t>
    </rPh>
    <rPh sb="8" eb="11">
      <t>カンセンショウ</t>
    </rPh>
    <rPh sb="12" eb="15">
      <t>ヨボウオヨ</t>
    </rPh>
    <rPh sb="18" eb="19">
      <t>エン</t>
    </rPh>
    <rPh sb="41" eb="46">
      <t>デンワソウチトウ</t>
    </rPh>
    <rPh sb="47" eb="49">
      <t>カツヨウ</t>
    </rPh>
    <rPh sb="51" eb="52">
      <t>オコナ</t>
    </rPh>
    <rPh sb="67" eb="68">
      <t>ツキ</t>
    </rPh>
    <rPh sb="70" eb="75">
      <t>カイイジョウカイサイ</t>
    </rPh>
    <rPh sb="84" eb="86">
      <t>ケッカ</t>
    </rPh>
    <rPh sb="91" eb="93">
      <t>タントウ</t>
    </rPh>
    <rPh sb="93" eb="95">
      <t>ショクイン</t>
    </rPh>
    <rPh sb="96" eb="100">
      <t>シュウチテッテイ</t>
    </rPh>
    <rPh sb="101" eb="102">
      <t>ハカ</t>
    </rPh>
    <phoneticPr fontId="7"/>
  </si>
  <si>
    <t>　事業所における感染症の予防及びまん延の防止のための指針を整備している。</t>
    <rPh sb="1" eb="4">
      <t>ジギョウショ</t>
    </rPh>
    <rPh sb="8" eb="11">
      <t>カンセンショウ</t>
    </rPh>
    <rPh sb="12" eb="15">
      <t>ヨボウオヨ</t>
    </rPh>
    <rPh sb="18" eb="19">
      <t>エン</t>
    </rPh>
    <rPh sb="20" eb="22">
      <t>ボウシ</t>
    </rPh>
    <rPh sb="26" eb="28">
      <t>シシン</t>
    </rPh>
    <rPh sb="29" eb="31">
      <t>セイビ</t>
    </rPh>
    <phoneticPr fontId="7"/>
  </si>
  <si>
    <t>　担当職員に対し、感染症の予防及びまん延の防止のための研修及び訓練を定期的に実施している。</t>
    <rPh sb="1" eb="5">
      <t>タントウショクイン</t>
    </rPh>
    <rPh sb="6" eb="7">
      <t>タイ</t>
    </rPh>
    <rPh sb="9" eb="12">
      <t>カンセンショウ</t>
    </rPh>
    <rPh sb="13" eb="16">
      <t>ヨボウオヨ</t>
    </rPh>
    <rPh sb="19" eb="20">
      <t>エン</t>
    </rPh>
    <rPh sb="21" eb="23">
      <t>ボウシ</t>
    </rPh>
    <rPh sb="27" eb="30">
      <t>ケンシュウオヨ</t>
    </rPh>
    <rPh sb="31" eb="33">
      <t>クンレン</t>
    </rPh>
    <rPh sb="34" eb="37">
      <t>テイキテキ</t>
    </rPh>
    <rPh sb="38" eb="40">
      <t>ジッシ</t>
    </rPh>
    <phoneticPr fontId="7"/>
  </si>
  <si>
    <t>問１</t>
    <rPh sb="0" eb="1">
      <t>トイ</t>
    </rPh>
    <phoneticPr fontId="7"/>
  </si>
  <si>
    <t>問２</t>
    <rPh sb="0" eb="1">
      <t>トイ</t>
    </rPh>
    <phoneticPr fontId="7"/>
  </si>
  <si>
    <t>問３</t>
    <rPh sb="0" eb="1">
      <t>トイ</t>
    </rPh>
    <phoneticPr fontId="7"/>
  </si>
  <si>
    <t>（１９）　掲示</t>
    <rPh sb="5" eb="7">
      <t>ケイジ</t>
    </rPh>
    <phoneticPr fontId="5"/>
  </si>
  <si>
    <t>（２２）　介護予防サービス事業者等からの利益収受の禁止等</t>
    <phoneticPr fontId="5"/>
  </si>
  <si>
    <t>（２５）　虐待の防止</t>
    <rPh sb="5" eb="7">
      <t>ギャクタイ</t>
    </rPh>
    <rPh sb="8" eb="10">
      <t>ボウシ</t>
    </rPh>
    <phoneticPr fontId="7"/>
  </si>
  <si>
    <t>　事業所における虐待の防止のための指針を整備している。</t>
    <rPh sb="1" eb="4">
      <t>ジギョウショ</t>
    </rPh>
    <rPh sb="8" eb="10">
      <t>ギャクタイ</t>
    </rPh>
    <rPh sb="11" eb="13">
      <t>ボウシ</t>
    </rPh>
    <rPh sb="17" eb="19">
      <t>シシン</t>
    </rPh>
    <rPh sb="20" eb="22">
      <t>セイビ</t>
    </rPh>
    <phoneticPr fontId="7"/>
  </si>
  <si>
    <t>　事業所における虐待の防止のための対策を検討する委員会（テレビ電話装置等を活用して行うことができる。）を定期的に開催するとともに、その結果について、担当職員に周知徹底を図ること。</t>
    <rPh sb="1" eb="4">
      <t>ジギョウショ</t>
    </rPh>
    <rPh sb="8" eb="10">
      <t>ギャクタイ</t>
    </rPh>
    <rPh sb="11" eb="13">
      <t>ボウシ</t>
    </rPh>
    <rPh sb="17" eb="19">
      <t>タイサク</t>
    </rPh>
    <rPh sb="20" eb="22">
      <t>ケントウ</t>
    </rPh>
    <rPh sb="24" eb="27">
      <t>イインカイ</t>
    </rPh>
    <rPh sb="31" eb="36">
      <t>デンワソウチトウ</t>
    </rPh>
    <rPh sb="37" eb="39">
      <t>カツヨウ</t>
    </rPh>
    <rPh sb="41" eb="42">
      <t>オコナ</t>
    </rPh>
    <rPh sb="52" eb="55">
      <t>テイキテキ</t>
    </rPh>
    <rPh sb="56" eb="58">
      <t>カイサイ</t>
    </rPh>
    <rPh sb="67" eb="69">
      <t>ケッカ</t>
    </rPh>
    <rPh sb="74" eb="78">
      <t>タントウショクイン</t>
    </rPh>
    <rPh sb="79" eb="81">
      <t>シュウチ</t>
    </rPh>
    <rPh sb="81" eb="83">
      <t>テッテイ</t>
    </rPh>
    <rPh sb="84" eb="85">
      <t>ハカ</t>
    </rPh>
    <phoneticPr fontId="7"/>
  </si>
  <si>
    <t>　担当職員に対し、虐待の防止のための研修を定期的に実施している。</t>
    <rPh sb="1" eb="3">
      <t>タントウ</t>
    </rPh>
    <rPh sb="3" eb="5">
      <t>ショクイン</t>
    </rPh>
    <rPh sb="6" eb="7">
      <t>タイ</t>
    </rPh>
    <rPh sb="9" eb="11">
      <t>ギャクタイ</t>
    </rPh>
    <rPh sb="12" eb="14">
      <t>ボウシ</t>
    </rPh>
    <rPh sb="18" eb="20">
      <t>ケンシュウ</t>
    </rPh>
    <rPh sb="21" eb="24">
      <t>テイキテキ</t>
    </rPh>
    <rPh sb="25" eb="27">
      <t>ジッシ</t>
    </rPh>
    <phoneticPr fontId="7"/>
  </si>
  <si>
    <t>　虐待の防止に関する措置を適切に実施するための担当者を置いている。</t>
    <rPh sb="1" eb="3">
      <t>ギャクタイ</t>
    </rPh>
    <rPh sb="4" eb="6">
      <t>ボウシ</t>
    </rPh>
    <rPh sb="7" eb="8">
      <t>カン</t>
    </rPh>
    <rPh sb="10" eb="12">
      <t>ソチ</t>
    </rPh>
    <rPh sb="13" eb="15">
      <t>テキセツ</t>
    </rPh>
    <rPh sb="16" eb="18">
      <t>ジッシ</t>
    </rPh>
    <rPh sb="23" eb="26">
      <t>タントウシャ</t>
    </rPh>
    <rPh sb="27" eb="28">
      <t>オ</t>
    </rPh>
    <phoneticPr fontId="7"/>
  </si>
  <si>
    <t>問４</t>
    <rPh sb="0" eb="1">
      <t>トイ</t>
    </rPh>
    <phoneticPr fontId="7"/>
  </si>
  <si>
    <t>（２６）　会計の区分</t>
    <phoneticPr fontId="5"/>
  </si>
  <si>
    <t>（２７）記録の整備</t>
    <phoneticPr fontId="7"/>
  </si>
  <si>
    <t>（２８）暴力団排除</t>
    <rPh sb="4" eb="7">
      <t>ボウリョクダン</t>
    </rPh>
    <rPh sb="7" eb="9">
      <t>ハイジョ</t>
    </rPh>
    <phoneticPr fontId="7"/>
  </si>
  <si>
    <t>（２９）　指定介護予防支援の基本取扱方針</t>
    <rPh sb="7" eb="9">
      <t>カイゴ</t>
    </rPh>
    <rPh sb="9" eb="11">
      <t>ヨボウ</t>
    </rPh>
    <rPh sb="11" eb="13">
      <t>シエン</t>
    </rPh>
    <rPh sb="14" eb="16">
      <t>キホン</t>
    </rPh>
    <rPh sb="16" eb="18">
      <t>トリアツカイ</t>
    </rPh>
    <phoneticPr fontId="5"/>
  </si>
  <si>
    <t>（２）　委託連携加算</t>
    <rPh sb="4" eb="6">
      <t>イタク</t>
    </rPh>
    <rPh sb="6" eb="8">
      <t>レンケイ</t>
    </rPh>
    <rPh sb="8" eb="10">
      <t>カサン</t>
    </rPh>
    <phoneticPr fontId="5"/>
  </si>
  <si>
    <t>　介護予防支援事業所が利用者に提供する指定介護予防支援を指定居宅介護支援事業所に委託する際、当該利用者に係る必要な情報を指定居宅介護支援事業所に提供し、当該指定居宅介護支援事業所における介護予防サービス計画の作成等に協力した場合は、当該委託を開始した日の属する月に限り加算している。</t>
    <rPh sb="1" eb="3">
      <t>カイゴ</t>
    </rPh>
    <rPh sb="3" eb="5">
      <t>ヨボウ</t>
    </rPh>
    <rPh sb="5" eb="7">
      <t>シエン</t>
    </rPh>
    <rPh sb="7" eb="10">
      <t>ジギョウショ</t>
    </rPh>
    <rPh sb="15" eb="17">
      <t>テイキョウ</t>
    </rPh>
    <rPh sb="19" eb="27">
      <t>シテイカイゴヨボウシエン</t>
    </rPh>
    <rPh sb="28" eb="30">
      <t>シテイ</t>
    </rPh>
    <rPh sb="30" eb="39">
      <t>キョタクカイゴシエンジギョウショ</t>
    </rPh>
    <rPh sb="40" eb="42">
      <t>イタク</t>
    </rPh>
    <rPh sb="44" eb="45">
      <t>サイ</t>
    </rPh>
    <rPh sb="62" eb="71">
      <t>キョタクカイゴシエンジギョウショ</t>
    </rPh>
    <rPh sb="80" eb="89">
      <t>キョタクカイゴシエンジギョウショ</t>
    </rPh>
    <rPh sb="116" eb="118">
      <t>トウガイ</t>
    </rPh>
    <rPh sb="118" eb="120">
      <t>イタク</t>
    </rPh>
    <rPh sb="121" eb="123">
      <t>カイシ</t>
    </rPh>
    <rPh sb="125" eb="126">
      <t>ヒ</t>
    </rPh>
    <rPh sb="127" eb="128">
      <t>ゾク</t>
    </rPh>
    <rPh sb="130" eb="131">
      <t>ツキ</t>
    </rPh>
    <rPh sb="132" eb="133">
      <t>カギ</t>
    </rPh>
    <phoneticPr fontId="5"/>
  </si>
  <si>
    <t>従業者の勤務の体制及び勤務形態一覧表</t>
    <phoneticPr fontId="10"/>
  </si>
  <si>
    <t>サービス種別</t>
    <rPh sb="4" eb="6">
      <t>シュベツ</t>
    </rPh>
    <phoneticPr fontId="10"/>
  </si>
  <si>
    <t>(</t>
    <phoneticPr fontId="10"/>
  </si>
  <si>
    <t>）</t>
    <phoneticPr fontId="10"/>
  </si>
  <si>
    <t>令和</t>
    <rPh sb="0" eb="2">
      <t>レイワ</t>
    </rPh>
    <phoneticPr fontId="10"/>
  </si>
  <si>
    <t>)</t>
    <phoneticPr fontId="10"/>
  </si>
  <si>
    <t>年</t>
    <rPh sb="0" eb="1">
      <t>ネン</t>
    </rPh>
    <phoneticPr fontId="10"/>
  </si>
  <si>
    <t>月</t>
    <rPh sb="0" eb="1">
      <t>ゲツ</t>
    </rPh>
    <phoneticPr fontId="10"/>
  </si>
  <si>
    <t>事業所名</t>
    <rPh sb="0" eb="3">
      <t>ジギョウショ</t>
    </rPh>
    <rPh sb="3" eb="4">
      <t>メイ</t>
    </rPh>
    <phoneticPr fontId="10"/>
  </si>
  <si>
    <t>(1)</t>
    <phoneticPr fontId="10"/>
  </si>
  <si>
    <t>日</t>
    <rPh sb="0" eb="1">
      <t>ニチ</t>
    </rPh>
    <phoneticPr fontId="1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</si>
  <si>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0"/>
  </si>
  <si>
    <t>時間/週</t>
    <rPh sb="0" eb="2">
      <t>ジカン</t>
    </rPh>
    <rPh sb="3" eb="4">
      <t>シュウ</t>
    </rPh>
    <phoneticPr fontId="10"/>
  </si>
  <si>
    <t>時間/月</t>
    <rPh sb="0" eb="2">
      <t>ジカン</t>
    </rPh>
    <rPh sb="3" eb="4">
      <t>ツキ</t>
    </rPh>
    <phoneticPr fontId="10"/>
  </si>
  <si>
    <t>当月の日数</t>
    <rPh sb="0" eb="2">
      <t>トウゲツ</t>
    </rPh>
    <rPh sb="3" eb="5">
      <t>ニッスウ</t>
    </rPh>
    <phoneticPr fontId="10"/>
  </si>
  <si>
    <t>人</t>
    <rPh sb="0" eb="1">
      <t>ニン</t>
    </rPh>
    <phoneticPr fontId="10"/>
  </si>
  <si>
    <t>No</t>
    <phoneticPr fontId="10"/>
  </si>
  <si>
    <t>1週目</t>
    <rPh sb="1" eb="2">
      <t>シュウ</t>
    </rPh>
    <rPh sb="2" eb="3">
      <t>メ</t>
    </rPh>
    <phoneticPr fontId="10"/>
  </si>
  <si>
    <t>2週目</t>
    <rPh sb="1" eb="2">
      <t>シュウ</t>
    </rPh>
    <rPh sb="2" eb="3">
      <t>メ</t>
    </rPh>
    <phoneticPr fontId="10"/>
  </si>
  <si>
    <t>3週目</t>
    <rPh sb="1" eb="2">
      <t>シュウ</t>
    </rPh>
    <rPh sb="2" eb="3">
      <t>メ</t>
    </rPh>
    <phoneticPr fontId="10"/>
  </si>
  <si>
    <t>4週目</t>
    <rPh sb="1" eb="2">
      <t>シュウ</t>
    </rPh>
    <rPh sb="2" eb="3">
      <t>メ</t>
    </rPh>
    <phoneticPr fontId="10"/>
  </si>
  <si>
    <t>5週目</t>
    <rPh sb="1" eb="2">
      <t>シュウ</t>
    </rPh>
    <rPh sb="2" eb="3">
      <t>メ</t>
    </rPh>
    <phoneticPr fontId="10"/>
  </si>
  <si>
    <t>管理者</t>
    <rPh sb="0" eb="3">
      <t>カンリシャ</t>
    </rPh>
    <phoneticPr fontId="10"/>
  </si>
  <si>
    <t>B</t>
  </si>
  <si>
    <t>主任介護支援専門員</t>
    <rPh sb="0" eb="2">
      <t>シュニン</t>
    </rPh>
    <rPh sb="2" eb="4">
      <t>カイゴ</t>
    </rPh>
    <rPh sb="4" eb="6">
      <t>シエン</t>
    </rPh>
    <rPh sb="6" eb="9">
      <t>センモンイン</t>
    </rPh>
    <phoneticPr fontId="10"/>
  </si>
  <si>
    <t>厚労　太郎</t>
    <rPh sb="0" eb="2">
      <t>コウロウ</t>
    </rPh>
    <rPh sb="3" eb="5">
      <t>タロウ</t>
    </rPh>
    <phoneticPr fontId="10"/>
  </si>
  <si>
    <t>介護支援専門員</t>
    <rPh sb="0" eb="2">
      <t>カイゴ</t>
    </rPh>
    <rPh sb="2" eb="4">
      <t>シエン</t>
    </rPh>
    <rPh sb="4" eb="7">
      <t>センモンイン</t>
    </rPh>
    <phoneticPr fontId="10"/>
  </si>
  <si>
    <t>A</t>
  </si>
  <si>
    <t>○○　B子</t>
    <rPh sb="4" eb="5">
      <t>コ</t>
    </rPh>
    <phoneticPr fontId="10"/>
  </si>
  <si>
    <t>C</t>
  </si>
  <si>
    <t>勤務形態</t>
    <rPh sb="0" eb="2">
      <t>キンム</t>
    </rPh>
    <rPh sb="2" eb="4">
      <t>ケイタイ</t>
    </rPh>
    <phoneticPr fontId="10"/>
  </si>
  <si>
    <t>勤務時間数合計</t>
    <rPh sb="0" eb="2">
      <t>キンム</t>
    </rPh>
    <rPh sb="2" eb="5">
      <t>ジカンスウ</t>
    </rPh>
    <rPh sb="5" eb="7">
      <t>ゴウケイ</t>
    </rPh>
    <phoneticPr fontId="10"/>
  </si>
  <si>
    <t>常勤換算の対象時間数</t>
    <rPh sb="0" eb="2">
      <t>ジョウキン</t>
    </rPh>
    <rPh sb="2" eb="4">
      <t>カンサン</t>
    </rPh>
    <rPh sb="5" eb="7">
      <t>タイショウ</t>
    </rPh>
    <rPh sb="7" eb="9">
      <t>ジカン</t>
    </rPh>
    <rPh sb="9" eb="10">
      <t>スウ</t>
    </rPh>
    <phoneticPr fontId="10"/>
  </si>
  <si>
    <t>常勤換算方法対象外の</t>
    <rPh sb="0" eb="2">
      <t>ジョウキン</t>
    </rPh>
    <rPh sb="2" eb="4">
      <t>カンサン</t>
    </rPh>
    <rPh sb="4" eb="6">
      <t>ホウホウ</t>
    </rPh>
    <rPh sb="6" eb="9">
      <t>タイショウガイ</t>
    </rPh>
    <phoneticPr fontId="10"/>
  </si>
  <si>
    <t>当月合計</t>
    <rPh sb="0" eb="2">
      <t>トウゲツ</t>
    </rPh>
    <rPh sb="2" eb="4">
      <t>ゴウケイ</t>
    </rPh>
    <phoneticPr fontId="10"/>
  </si>
  <si>
    <t>週平均</t>
    <rPh sb="0" eb="3">
      <t>シュウヘイキン</t>
    </rPh>
    <phoneticPr fontId="10"/>
  </si>
  <si>
    <t>常勤の従業者の人数</t>
    <rPh sb="0" eb="2">
      <t>ジョウキン</t>
    </rPh>
    <rPh sb="3" eb="6">
      <t>ジュウギョウシャ</t>
    </rPh>
    <rPh sb="7" eb="9">
      <t>ニンズウ</t>
    </rPh>
    <phoneticPr fontId="10"/>
  </si>
  <si>
    <t>B</t>
    <phoneticPr fontId="10"/>
  </si>
  <si>
    <t>C</t>
    <phoneticPr fontId="10"/>
  </si>
  <si>
    <t>D</t>
    <phoneticPr fontId="10"/>
  </si>
  <si>
    <t>合計</t>
    <rPh sb="0" eb="2">
      <t>ゴウケイ</t>
    </rPh>
    <phoneticPr fontId="10"/>
  </si>
  <si>
    <t>■ 常勤換算方法による人数</t>
    <rPh sb="2" eb="4">
      <t>ジョウキン</t>
    </rPh>
    <rPh sb="4" eb="6">
      <t>カンサン</t>
    </rPh>
    <rPh sb="6" eb="8">
      <t>ホウホウ</t>
    </rPh>
    <rPh sb="11" eb="13">
      <t>ニンズウ</t>
    </rPh>
    <phoneticPr fontId="10"/>
  </si>
  <si>
    <t>（勤務形態の記号）</t>
    <rPh sb="1" eb="3">
      <t>キンム</t>
    </rPh>
    <rPh sb="3" eb="5">
      <t>ケイタイ</t>
    </rPh>
    <rPh sb="6" eb="8">
      <t>キゴウ</t>
    </rPh>
    <phoneticPr fontId="10"/>
  </si>
  <si>
    <t>常勤換算の</t>
    <rPh sb="0" eb="2">
      <t>ジョウキン</t>
    </rPh>
    <rPh sb="2" eb="4">
      <t>カンサン</t>
    </rPh>
    <phoneticPr fontId="10"/>
  </si>
  <si>
    <t>常勤の従業者が</t>
    <rPh sb="0" eb="2">
      <t>ジョウキン</t>
    </rPh>
    <rPh sb="3" eb="6">
      <t>ジュウギョウシャ</t>
    </rPh>
    <phoneticPr fontId="10"/>
  </si>
  <si>
    <t>記号</t>
    <rPh sb="0" eb="2">
      <t>キゴウ</t>
    </rPh>
    <phoneticPr fontId="10"/>
  </si>
  <si>
    <t>区分</t>
    <rPh sb="0" eb="2">
      <t>クブン</t>
    </rPh>
    <phoneticPr fontId="10"/>
  </si>
  <si>
    <t>常勤換算後の人数</t>
    <rPh sb="0" eb="2">
      <t>ジョウキン</t>
    </rPh>
    <rPh sb="2" eb="4">
      <t>カンサン</t>
    </rPh>
    <rPh sb="4" eb="5">
      <t>ゴ</t>
    </rPh>
    <rPh sb="6" eb="8">
      <t>ニンズウ</t>
    </rPh>
    <phoneticPr fontId="10"/>
  </si>
  <si>
    <t>常勤で専従</t>
    <rPh sb="0" eb="2">
      <t>ジョウキン</t>
    </rPh>
    <rPh sb="3" eb="5">
      <t>センジュウ</t>
    </rPh>
    <phoneticPr fontId="10"/>
  </si>
  <si>
    <t>÷</t>
    <phoneticPr fontId="10"/>
  </si>
  <si>
    <t>＝</t>
    <phoneticPr fontId="10"/>
  </si>
  <si>
    <t>常勤で兼務</t>
    <rPh sb="0" eb="2">
      <t>ジョウキン</t>
    </rPh>
    <rPh sb="3" eb="5">
      <t>ケンム</t>
    </rPh>
    <phoneticPr fontId="10"/>
  </si>
  <si>
    <t>（小数点第2位以下切り捨て）</t>
    <rPh sb="1" eb="4">
      <t>ショウスウテン</t>
    </rPh>
    <rPh sb="4" eb="5">
      <t>ダイ</t>
    </rPh>
    <rPh sb="6" eb="7">
      <t>イ</t>
    </rPh>
    <rPh sb="7" eb="9">
      <t>イカ</t>
    </rPh>
    <rPh sb="9" eb="10">
      <t>キ</t>
    </rPh>
    <rPh sb="11" eb="12">
      <t>ス</t>
    </rPh>
    <phoneticPr fontId="10"/>
  </si>
  <si>
    <t>非常勤で専従</t>
    <rPh sb="0" eb="3">
      <t>ヒジョウキン</t>
    </rPh>
    <rPh sb="4" eb="6">
      <t>センジュウ</t>
    </rPh>
    <phoneticPr fontId="10"/>
  </si>
  <si>
    <t>非常勤で兼務</t>
    <rPh sb="0" eb="3">
      <t>ヒジョウキン</t>
    </rPh>
    <rPh sb="4" eb="6">
      <t>ケンム</t>
    </rPh>
    <phoneticPr fontId="10"/>
  </si>
  <si>
    <t>常勤の従業者の人数</t>
  </si>
  <si>
    <t>常勤換算方法による人数</t>
    <rPh sb="0" eb="2">
      <t>ジョウキン</t>
    </rPh>
    <rPh sb="2" eb="4">
      <t>カンサン</t>
    </rPh>
    <rPh sb="4" eb="6">
      <t>ホウホウ</t>
    </rPh>
    <rPh sb="9" eb="11">
      <t>ニンズウ</t>
    </rPh>
    <phoneticPr fontId="10"/>
  </si>
  <si>
    <t>≪提出不要≫</t>
    <rPh sb="1" eb="3">
      <t>テイシュツ</t>
    </rPh>
    <rPh sb="3" eb="5">
      <t>フヨウ</t>
    </rPh>
    <phoneticPr fontId="10"/>
  </si>
  <si>
    <t>・・・直接入力する必要がある箇所です。</t>
    <rPh sb="3" eb="5">
      <t>チョクセツ</t>
    </rPh>
    <rPh sb="5" eb="7">
      <t>ニュウリョク</t>
    </rPh>
    <rPh sb="9" eb="11">
      <t>ヒツヨウ</t>
    </rPh>
    <rPh sb="14" eb="16">
      <t>カショ</t>
    </rPh>
    <phoneticPr fontId="10"/>
  </si>
  <si>
    <t>・・・プルダウンから選択して入力する必要がある箇所です。</t>
    <rPh sb="10" eb="12">
      <t>センタク</t>
    </rPh>
    <rPh sb="14" eb="16">
      <t>ニュウリョク</t>
    </rPh>
    <rPh sb="18" eb="20">
      <t>ヒツヨウ</t>
    </rPh>
    <rPh sb="23" eb="25">
      <t>カショ</t>
    </rPh>
    <phoneticPr fontId="1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</si>
  <si>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</si>
  <si>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0"/>
  </si>
  <si>
    <t xml:space="preserve"> 　　 記入の順序は、職種ごとにまとめてください。</t>
    <rPh sb="4" eb="6">
      <t>キニュウ</t>
    </rPh>
    <rPh sb="7" eb="9">
      <t>ジュンジョ</t>
    </rPh>
    <rPh sb="11" eb="13">
      <t>ショクシュ</t>
    </rPh>
    <phoneticPr fontId="10"/>
  </si>
  <si>
    <t>職種名</t>
    <rPh sb="0" eb="2">
      <t>ショクシュ</t>
    </rPh>
    <rPh sb="2" eb="3">
      <t>メイ</t>
    </rPh>
    <phoneticPr fontId="10"/>
  </si>
  <si>
    <t>介護予防支援担当職員</t>
    <rPh sb="0" eb="2">
      <t>カイゴ</t>
    </rPh>
    <rPh sb="2" eb="4">
      <t>ヨボウ</t>
    </rPh>
    <rPh sb="4" eb="6">
      <t>シエン</t>
    </rPh>
    <rPh sb="6" eb="8">
      <t>タントウ</t>
    </rPh>
    <rPh sb="8" eb="10">
      <t>ショクイン</t>
    </rPh>
    <phoneticPr fontId="10"/>
  </si>
  <si>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0"/>
  </si>
  <si>
    <t>（注）常勤・非常勤の区分について</t>
    <rPh sb="1" eb="2">
      <t>チュウ</t>
    </rPh>
    <rPh sb="3" eb="5">
      <t>ジョウキン</t>
    </rPh>
    <rPh sb="6" eb="9">
      <t>ヒジョウキン</t>
    </rPh>
    <rPh sb="10" eb="12">
      <t>クブン</t>
    </rPh>
    <phoneticPr fontId="1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</si>
  <si>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</si>
  <si>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</si>
  <si>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</si>
  <si>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0"/>
  </si>
  <si>
    <t>１．サービス種別</t>
    <rPh sb="6" eb="8">
      <t>シュベツ</t>
    </rPh>
    <phoneticPr fontId="10"/>
  </si>
  <si>
    <t>No</t>
    <phoneticPr fontId="10"/>
  </si>
  <si>
    <t>サービス種別名</t>
    <rPh sb="4" eb="6">
      <t>シュベツ</t>
    </rPh>
    <rPh sb="6" eb="7">
      <t>メイ</t>
    </rPh>
    <phoneticPr fontId="10"/>
  </si>
  <si>
    <t>２．職種名・資格名称</t>
    <rPh sb="2" eb="4">
      <t>ショクシュ</t>
    </rPh>
    <rPh sb="4" eb="5">
      <t>メイ</t>
    </rPh>
    <rPh sb="6" eb="8">
      <t>シカク</t>
    </rPh>
    <rPh sb="8" eb="10">
      <t>メイショウ</t>
    </rPh>
    <phoneticPr fontId="10"/>
  </si>
  <si>
    <t>資格</t>
    <rPh sb="0" eb="2">
      <t>シカク</t>
    </rPh>
    <phoneticPr fontId="10"/>
  </si>
  <si>
    <t>保健師</t>
    <rPh sb="0" eb="3">
      <t>ホケンシ</t>
    </rPh>
    <phoneticPr fontId="10"/>
  </si>
  <si>
    <t>社会福祉士</t>
    <rPh sb="0" eb="2">
      <t>シャカイ</t>
    </rPh>
    <rPh sb="2" eb="5">
      <t>フクシシ</t>
    </rPh>
    <phoneticPr fontId="10"/>
  </si>
  <si>
    <t>経験ある看護師</t>
    <rPh sb="0" eb="2">
      <t>ケイケン</t>
    </rPh>
    <rPh sb="4" eb="7">
      <t>カンゴシ</t>
    </rPh>
    <phoneticPr fontId="10"/>
  </si>
  <si>
    <t>社会福祉主事（3年以上従事）</t>
    <rPh sb="0" eb="2">
      <t>シャカイ</t>
    </rPh>
    <rPh sb="2" eb="4">
      <t>フクシ</t>
    </rPh>
    <rPh sb="4" eb="6">
      <t>シュジ</t>
    </rPh>
    <rPh sb="8" eb="9">
      <t>ネン</t>
    </rPh>
    <rPh sb="9" eb="11">
      <t>イジョウ</t>
    </rPh>
    <rPh sb="11" eb="13">
      <t>ジュウジ</t>
    </rPh>
    <phoneticPr fontId="10"/>
  </si>
  <si>
    <t>【自治体の皆様へ】</t>
    <rPh sb="1" eb="4">
      <t>ジチタイ</t>
    </rPh>
    <rPh sb="5" eb="7">
      <t>ミナサマ</t>
    </rPh>
    <phoneticPr fontId="10"/>
  </si>
  <si>
    <t>※ INDIRECT関数使用のため、以下のとおりセルに「名前の定義」をしています。</t>
    <rPh sb="10" eb="12">
      <t>カンスウ</t>
    </rPh>
    <rPh sb="12" eb="14">
      <t>シヨウ</t>
    </rPh>
    <rPh sb="18" eb="20">
      <t>イカ</t>
    </rPh>
    <rPh sb="28" eb="30">
      <t>ナマエ</t>
    </rPh>
    <rPh sb="31" eb="33">
      <t>テイギ</t>
    </rPh>
    <phoneticPr fontId="10"/>
  </si>
  <si>
    <t>　12行目・・・「職種」</t>
    <rPh sb="3" eb="5">
      <t>ギョウメ</t>
    </rPh>
    <rPh sb="9" eb="11">
      <t>ショクシュ</t>
    </rPh>
    <phoneticPr fontId="10"/>
  </si>
  <si>
    <t>　C列・・・「管理者」</t>
    <rPh sb="2" eb="3">
      <t>レツ</t>
    </rPh>
    <rPh sb="7" eb="10">
      <t>カンリシャ</t>
    </rPh>
    <phoneticPr fontId="10"/>
  </si>
  <si>
    <t>　D列・・・「介護支援専門員」</t>
    <rPh sb="2" eb="3">
      <t>レツ</t>
    </rPh>
    <rPh sb="7" eb="9">
      <t>カイゴ</t>
    </rPh>
    <rPh sb="9" eb="11">
      <t>シエン</t>
    </rPh>
    <rPh sb="11" eb="14">
      <t>センモンイン</t>
    </rPh>
    <phoneticPr fontId="10"/>
  </si>
  <si>
    <t>　E列・・・「介護予防支援担当職員」</t>
    <rPh sb="2" eb="3">
      <t>レツ</t>
    </rPh>
    <rPh sb="7" eb="9">
      <t>カイゴ</t>
    </rPh>
    <rPh sb="9" eb="11">
      <t>ヨボウ</t>
    </rPh>
    <rPh sb="11" eb="13">
      <t>シエン</t>
    </rPh>
    <rPh sb="13" eb="15">
      <t>タントウ</t>
    </rPh>
    <rPh sb="15" eb="17">
      <t>ショクイン</t>
    </rPh>
    <phoneticPr fontId="1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</si>
  <si>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0"/>
  </si>
  <si>
    <t>　行が足りない場合は、適宜追加してください。</t>
    <rPh sb="1" eb="2">
      <t>ギョウ</t>
    </rPh>
    <rPh sb="3" eb="4">
      <t>タ</t>
    </rPh>
    <rPh sb="7" eb="9">
      <t>バアイ</t>
    </rPh>
    <rPh sb="11" eb="13">
      <t>テキギ</t>
    </rPh>
    <rPh sb="13" eb="15">
      <t>ツイカ</t>
    </rPh>
    <phoneticPr fontId="10"/>
  </si>
  <si>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</si>
  <si>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0"/>
  </si>
  <si>
    <t>　・「数式」タブ　⇒　「名前の定義」を選択</t>
    <rPh sb="3" eb="5">
      <t>スウシキ</t>
    </rPh>
    <rPh sb="12" eb="14">
      <t>ナマエ</t>
    </rPh>
    <rPh sb="15" eb="17">
      <t>テイギ</t>
    </rPh>
    <rPh sb="19" eb="21">
      <t>センタク</t>
    </rPh>
    <phoneticPr fontId="10"/>
  </si>
  <si>
    <t>　・「名前」に職種名を入力</t>
    <rPh sb="3" eb="5">
      <t>ナマエ</t>
    </rPh>
    <rPh sb="7" eb="9">
      <t>ショクシュ</t>
    </rPh>
    <rPh sb="9" eb="10">
      <t>メイ</t>
    </rPh>
    <rPh sb="11" eb="13">
      <t>ニュウリョク</t>
    </rPh>
    <phoneticPr fontId="1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</si>
  <si>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</si>
  <si>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0"/>
  </si>
  <si>
    <t>　介護予防支援事業所は、要支援認定を受けている利用者が要介護認定を受けた場合その他利用者からの申出があった場合には、当該利用者に対し、直近の介護予防サービス計画及びその実施状況に関する書類を交付している。</t>
    <rPh sb="1" eb="10">
      <t>カイゴヨボウシエンジギョウショ</t>
    </rPh>
    <phoneticPr fontId="5"/>
  </si>
  <si>
    <t>　担当職員は、利用者の心身又は家族の状況等に応じ、継続的かつ計画的に指定介護予防サービス等の利用が行われるようにしている。</t>
    <rPh sb="7" eb="10">
      <t>リヨウシャ</t>
    </rPh>
    <rPh sb="11" eb="13">
      <t>シンシン</t>
    </rPh>
    <rPh sb="13" eb="14">
      <t>マタ</t>
    </rPh>
    <rPh sb="15" eb="17">
      <t>カゾク</t>
    </rPh>
    <rPh sb="18" eb="20">
      <t>ジョウキョウ</t>
    </rPh>
    <rPh sb="20" eb="21">
      <t>トウ</t>
    </rPh>
    <rPh sb="22" eb="23">
      <t>オウ</t>
    </rPh>
    <phoneticPr fontId="5"/>
  </si>
  <si>
    <t>　担当職員は、利用者の日常生活全般を支援する観点から、地域における指定介護予防サービス事業者等に関するサービス及び住民による自発的な活動によるサービスの内容、利用料等の情報を適正に利用者又はその家族に対して提供している。</t>
    <rPh sb="7" eb="10">
      <t>リヨウシャ</t>
    </rPh>
    <rPh sb="11" eb="13">
      <t>ニチジョウ</t>
    </rPh>
    <rPh sb="13" eb="15">
      <t>セイカツ</t>
    </rPh>
    <rPh sb="15" eb="17">
      <t>ゼンパン</t>
    </rPh>
    <rPh sb="18" eb="20">
      <t>シエン</t>
    </rPh>
    <rPh sb="22" eb="24">
      <t>カンテン</t>
    </rPh>
    <phoneticPr fontId="5"/>
  </si>
  <si>
    <t>　担当職員は、介護予防サービス計画の作成に当たっては、利用者によるサービスの選択に資するよう、利用者から複数の指定介護予防サービス事業者等の紹介の求めがあった場合等には誠実に対応している。　</t>
    <rPh sb="1" eb="3">
      <t>タントウ</t>
    </rPh>
    <rPh sb="3" eb="5">
      <t>ショクイン</t>
    </rPh>
    <rPh sb="7" eb="9">
      <t>カイゴ</t>
    </rPh>
    <rPh sb="9" eb="11">
      <t>ヨボウ</t>
    </rPh>
    <rPh sb="27" eb="30">
      <t>リヨウシャ</t>
    </rPh>
    <rPh sb="38" eb="40">
      <t>センタク</t>
    </rPh>
    <rPh sb="41" eb="42">
      <t>シ</t>
    </rPh>
    <rPh sb="47" eb="50">
      <t>リヨウシャ</t>
    </rPh>
    <rPh sb="57" eb="59">
      <t>カイゴ</t>
    </rPh>
    <rPh sb="59" eb="61">
      <t>ヨボウ</t>
    </rPh>
    <phoneticPr fontId="5"/>
  </si>
  <si>
    <t>健康状態について</t>
    <phoneticPr fontId="5"/>
  </si>
  <si>
    <t>本人・家族の意欲・意向</t>
    <rPh sb="0" eb="2">
      <t>ホンニン</t>
    </rPh>
    <phoneticPr fontId="5"/>
  </si>
  <si>
    <t>【サービス担当者会議】
　担当職員は、サービス担当者会議の開催により、利用者の状況等に関する情報を担当者と共有するとともに、当該介護予防サービス計画の原案の内容について、指定介護予防サービスの担当者から、専門的な見地からの意見を求めている（やむを得ない理由がある場合については、担当者に対する照会も可）。</t>
    <rPh sb="85" eb="87">
      <t>シテイ</t>
    </rPh>
    <rPh sb="87" eb="89">
      <t>カイゴ</t>
    </rPh>
    <rPh sb="89" eb="91">
      <t>ヨボウ</t>
    </rPh>
    <phoneticPr fontId="5"/>
  </si>
  <si>
    <t>【介護予防福祉用具貸与・特定介護予防福祉用具販売の位置付け】
　担当職員は、介護予防サービス計画に介護予防福祉用具貸与又は特定介護予防福祉用具販売を位置づける場合は、サービス担当者会議を開催し、その妥当性を検討し、サービスが必要な理由を介護予防サービス計画に記載している。</t>
    <rPh sb="1" eb="3">
      <t>カイゴ</t>
    </rPh>
    <rPh sb="3" eb="5">
      <t>ヨボウ</t>
    </rPh>
    <rPh sb="12" eb="14">
      <t>トクテイ</t>
    </rPh>
    <rPh sb="14" eb="16">
      <t>カイゴ</t>
    </rPh>
    <rPh sb="16" eb="18">
      <t>ヨボウ</t>
    </rPh>
    <rPh sb="18" eb="20">
      <t>フクシ</t>
    </rPh>
    <rPh sb="20" eb="22">
      <t>ヨウグ</t>
    </rPh>
    <rPh sb="22" eb="24">
      <t>ハンバイ</t>
    </rPh>
    <rPh sb="59" eb="60">
      <t>マタ</t>
    </rPh>
    <rPh sb="61" eb="63">
      <t>トクテイ</t>
    </rPh>
    <rPh sb="63" eb="65">
      <t>カイゴ</t>
    </rPh>
    <rPh sb="65" eb="67">
      <t>ヨボウ</t>
    </rPh>
    <rPh sb="67" eb="69">
      <t>フクシ</t>
    </rPh>
    <rPh sb="69" eb="71">
      <t>ヨウグ</t>
    </rPh>
    <rPh sb="71" eb="73">
      <t>ハンバイ</t>
    </rPh>
    <rPh sb="99" eb="102">
      <t>ダトウセイ</t>
    </rPh>
    <rPh sb="103" eb="105">
      <t>ケントウ</t>
    </rPh>
    <rPh sb="112" eb="114">
      <t>ヒツヨウ</t>
    </rPh>
    <phoneticPr fontId="5"/>
  </si>
  <si>
    <t>【地域ケア会議への協力】
　地域ケア会議から、支援に関する検討を行うための資料又は情報（個別のケアマネジメント事例）の提供の求めがあった場合には、協力している。</t>
    <rPh sb="23" eb="25">
      <t>シエン</t>
    </rPh>
    <rPh sb="26" eb="27">
      <t>カン</t>
    </rPh>
    <rPh sb="29" eb="31">
      <t>ケントウ</t>
    </rPh>
    <rPh sb="32" eb="33">
      <t>オコナ</t>
    </rPh>
    <rPh sb="73" eb="75">
      <t>キョウリョク</t>
    </rPh>
    <phoneticPr fontId="5"/>
  </si>
  <si>
    <t>　事業所において、新規（介護予防ケアマネジメントも含めて過去２か月以上サービスを提供していない場合）に介護予防サービス計画を作成する利用者に対し指定介護予防支援を行った場合に、加算している。</t>
    <rPh sb="1" eb="4">
      <t>ジギョウショ</t>
    </rPh>
    <rPh sb="9" eb="11">
      <t>シンキ</t>
    </rPh>
    <rPh sb="12" eb="14">
      <t>カイゴ</t>
    </rPh>
    <rPh sb="14" eb="16">
      <t>ヨボウ</t>
    </rPh>
    <rPh sb="25" eb="26">
      <t>フク</t>
    </rPh>
    <rPh sb="28" eb="30">
      <t>カコ</t>
    </rPh>
    <rPh sb="32" eb="35">
      <t>ゲツイジョウ</t>
    </rPh>
    <rPh sb="40" eb="42">
      <t>テイキョウ</t>
    </rPh>
    <rPh sb="47" eb="49">
      <t>バアイ</t>
    </rPh>
    <rPh sb="51" eb="53">
      <t>カイゴ</t>
    </rPh>
    <rPh sb="53" eb="55">
      <t>ヨボウ</t>
    </rPh>
    <rPh sb="59" eb="61">
      <t>ケイカク</t>
    </rPh>
    <rPh sb="62" eb="64">
      <t>サクセイ</t>
    </rPh>
    <rPh sb="66" eb="68">
      <t>リヨウ</t>
    </rPh>
    <rPh sb="68" eb="69">
      <t>シャ</t>
    </rPh>
    <rPh sb="70" eb="71">
      <t>タイ</t>
    </rPh>
    <rPh sb="72" eb="74">
      <t>シテイ</t>
    </rPh>
    <rPh sb="74" eb="78">
      <t>カイゴヨボウ</t>
    </rPh>
    <rPh sb="78" eb="80">
      <t>シエン</t>
    </rPh>
    <rPh sb="81" eb="82">
      <t>オコナ</t>
    </rPh>
    <rPh sb="84" eb="86">
      <t>バアイ</t>
    </rPh>
    <rPh sb="88" eb="90">
      <t>カサン</t>
    </rPh>
    <phoneticPr fontId="5"/>
  </si>
  <si>
    <t>　事業を行うために必要な広さの区画を有するとともに、サービス提供に必要な設備及び備品等を備えている。（※レイアウトの変更は、変更届の提出が必要）</t>
    <phoneticPr fontId="5"/>
  </si>
  <si>
    <t>身体的拘束等の態様及び時間、その際の利用者の心身の状況並びに緊急やむを得ない理由の記録</t>
    <phoneticPr fontId="7"/>
  </si>
  <si>
    <t>　当該利用者又は他の利用者等の生命又は身体を保護するため緊急やむを得ない場合を除き、身体的拘束その他利用者の行動を制限する行為（身体的拘束等）を行っていない。</t>
    <phoneticPr fontId="7"/>
  </si>
  <si>
    <t>　身体的拘束等を行う場合には、その態様及び時間、その際の利用者の心身の状況並びに緊急やむを得ない理由を記録している。</t>
    <phoneticPr fontId="7"/>
  </si>
  <si>
    <t>【モニタリング】</t>
    <phoneticPr fontId="7"/>
  </si>
  <si>
    <t>※テレビ電話装置を活用して面接を行っている場合は、次のいずれにも該当している。</t>
    <rPh sb="4" eb="6">
      <t>デンワ</t>
    </rPh>
    <rPh sb="6" eb="8">
      <t>ソウチ</t>
    </rPh>
    <rPh sb="9" eb="11">
      <t>カツヨウ</t>
    </rPh>
    <rPh sb="13" eb="15">
      <t>メンセツ</t>
    </rPh>
    <rPh sb="16" eb="17">
      <t>オコナ</t>
    </rPh>
    <rPh sb="21" eb="23">
      <t>バアイ</t>
    </rPh>
    <rPh sb="25" eb="26">
      <t>ツギ</t>
    </rPh>
    <rPh sb="32" eb="34">
      <t>ガイトウ</t>
    </rPh>
    <phoneticPr fontId="7"/>
  </si>
  <si>
    <t>　サービスの提供を開始する月の翌月から起算して3月ごとの期間について、少なくとも連続する2期間に1回、利用者の居宅を訪問している。</t>
    <phoneticPr fontId="7"/>
  </si>
  <si>
    <t>　テレビ電話装置等を活用して面接を行うことについて、文書により、利用者の同意を得ている。</t>
    <phoneticPr fontId="7"/>
  </si>
  <si>
    <t>問19</t>
    <phoneticPr fontId="7"/>
  </si>
  <si>
    <t>　問18の面接は利用者の居宅を訪問することによって行っている。</t>
    <rPh sb="1" eb="2">
      <t>トイ</t>
    </rPh>
    <phoneticPr fontId="7"/>
  </si>
  <si>
    <t>（１）　高齢者虐待防止措置未実施減算</t>
    <rPh sb="4" eb="7">
      <t>コウレイシャ</t>
    </rPh>
    <rPh sb="7" eb="9">
      <t>ギャクタイ</t>
    </rPh>
    <rPh sb="9" eb="11">
      <t>ボウシ</t>
    </rPh>
    <rPh sb="11" eb="13">
      <t>ソチ</t>
    </rPh>
    <rPh sb="13" eb="16">
      <t>ミジッシ</t>
    </rPh>
    <rPh sb="16" eb="18">
      <t>ゲンサン</t>
    </rPh>
    <phoneticPr fontId="5"/>
  </si>
  <si>
    <t>　虐待の防止のための対策を検討する委員会（テレビ電話装置等の活用可能）を定期的に開催するとともに、その結果について、従業者に周知徹底を図っている。</t>
    <phoneticPr fontId="7"/>
  </si>
  <si>
    <t>　虐待の防止のための指針を整備している。</t>
    <phoneticPr fontId="7"/>
  </si>
  <si>
    <t>　従業者に対し、虐待の防止のための研修を定期的に実施している。</t>
    <phoneticPr fontId="7"/>
  </si>
  <si>
    <t>　高齢者虐待防止措置を実施するための担当者を設置している。</t>
    <phoneticPr fontId="7"/>
  </si>
  <si>
    <t>　感染症や非常災害の発生時において、利用者に対するサービスの提供を継続的に実施するための、及び非常時の体制で早期の業務再開を図るための計画（業務継続計画）を策定している。</t>
    <phoneticPr fontId="7"/>
  </si>
  <si>
    <t>　業務継続計画に従い必要な措置を講じている。</t>
    <phoneticPr fontId="7"/>
  </si>
  <si>
    <t>ver1.00</t>
    <phoneticPr fontId="5"/>
  </si>
  <si>
    <t>（２）　管理者</t>
    <rPh sb="4" eb="7">
      <t>カンリシャ</t>
    </rPh>
    <phoneticPr fontId="5"/>
  </si>
  <si>
    <t>（１）　内容及び手続の説明及び同意</t>
    <rPh sb="4" eb="6">
      <t>ナイヨウ</t>
    </rPh>
    <rPh sb="6" eb="7">
      <t>オヨ</t>
    </rPh>
    <rPh sb="8" eb="10">
      <t>テツヅ</t>
    </rPh>
    <rPh sb="11" eb="13">
      <t>セツメイ</t>
    </rPh>
    <rPh sb="13" eb="14">
      <t>オヨ</t>
    </rPh>
    <rPh sb="15" eb="17">
      <t>ドウイ</t>
    </rPh>
    <phoneticPr fontId="5"/>
  </si>
  <si>
    <t>（３）　受給資格等の確認</t>
    <rPh sb="4" eb="6">
      <t>ジュキュウ</t>
    </rPh>
    <rPh sb="6" eb="8">
      <t>シカク</t>
    </rPh>
    <rPh sb="8" eb="9">
      <t>トウ</t>
    </rPh>
    <rPh sb="10" eb="12">
      <t>カクニン</t>
    </rPh>
    <phoneticPr fontId="5"/>
  </si>
  <si>
    <t>　指定介護予防支援の提供を受けている利用者が次のいずれかに該当する場合は、遅滞なく、意見を付してその旨を市町村に通知している（該当者がいない場合については、当該内容を承知していたら○）。</t>
    <phoneticPr fontId="5"/>
  </si>
  <si>
    <t>（２０）　秘密保持等</t>
    <rPh sb="5" eb="7">
      <t>ヒミツ</t>
    </rPh>
    <rPh sb="7" eb="9">
      <t>ホジ</t>
    </rPh>
    <rPh sb="9" eb="10">
      <t>トウ</t>
    </rPh>
    <phoneticPr fontId="5"/>
  </si>
  <si>
    <t>（２１）　広告</t>
    <rPh sb="5" eb="7">
      <t>コウコク</t>
    </rPh>
    <phoneticPr fontId="5"/>
  </si>
  <si>
    <t>（２３）　苦情処理</t>
    <rPh sb="5" eb="7">
      <t>クジョウ</t>
    </rPh>
    <rPh sb="7" eb="9">
      <t>ショリ</t>
    </rPh>
    <phoneticPr fontId="5"/>
  </si>
  <si>
    <t>（２４）　事故発生時の対応</t>
    <rPh sb="5" eb="7">
      <t>ジコ</t>
    </rPh>
    <rPh sb="7" eb="9">
      <t>ハッセイ</t>
    </rPh>
    <rPh sb="9" eb="10">
      <t>ジ</t>
    </rPh>
    <rPh sb="11" eb="13">
      <t>タイオウ</t>
    </rPh>
    <phoneticPr fontId="5"/>
  </si>
  <si>
    <t>（３０）　指定介護予防支援の具体的取扱方針</t>
    <rPh sb="5" eb="7">
      <t>シテイ</t>
    </rPh>
    <rPh sb="7" eb="9">
      <t>カイゴ</t>
    </rPh>
    <rPh sb="9" eb="11">
      <t>ヨボウ</t>
    </rPh>
    <rPh sb="11" eb="13">
      <t>シエン</t>
    </rPh>
    <rPh sb="14" eb="17">
      <t>グタイテキ</t>
    </rPh>
    <rPh sb="17" eb="19">
      <t>トリアツカイ</t>
    </rPh>
    <rPh sb="19" eb="21">
      <t>ホウシン</t>
    </rPh>
    <phoneticPr fontId="5"/>
  </si>
  <si>
    <t>介護予防支援（地域包括支援センター）</t>
    <rPh sb="0" eb="2">
      <t>カイゴ</t>
    </rPh>
    <rPh sb="2" eb="4">
      <t>ヨボウ</t>
    </rPh>
    <rPh sb="4" eb="6">
      <t>シエン</t>
    </rPh>
    <rPh sb="7" eb="9">
      <t>チイキ</t>
    </rPh>
    <rPh sb="9" eb="11">
      <t>ホウカツ</t>
    </rPh>
    <rPh sb="11" eb="13">
      <t>シエン</t>
    </rPh>
    <phoneticPr fontId="10"/>
  </si>
  <si>
    <t>介護予防支援（指定居宅介護支援事業所）</t>
    <rPh sb="0" eb="2">
      <t>カイゴ</t>
    </rPh>
    <rPh sb="2" eb="4">
      <t>ヨボウ</t>
    </rPh>
    <rPh sb="4" eb="6">
      <t>シエン</t>
    </rPh>
    <rPh sb="7" eb="9">
      <t>シテイ</t>
    </rPh>
    <rPh sb="9" eb="11">
      <t>キョタク</t>
    </rPh>
    <rPh sb="11" eb="13">
      <t>カイゴ</t>
    </rPh>
    <rPh sb="13" eb="15">
      <t>シエン</t>
    </rPh>
    <rPh sb="15" eb="18">
      <t>ジギョウショ</t>
    </rPh>
    <phoneticPr fontId="10"/>
  </si>
  <si>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29">
      <t>ヨボウ</t>
    </rPh>
    <rPh sb="29" eb="31">
      <t>シエン</t>
    </rPh>
    <phoneticPr fontId="7"/>
  </si>
  <si>
    <t>（標準様式1）</t>
    <rPh sb="1" eb="3">
      <t>ヒョウジュン</t>
    </rPh>
    <rPh sb="3" eb="5">
      <t>ヨウシキ</t>
    </rPh>
    <phoneticPr fontId="7"/>
  </si>
  <si>
    <t>(</t>
    <phoneticPr fontId="10"/>
  </si>
  <si>
    <t>）</t>
    <phoneticPr fontId="10"/>
  </si>
  <si>
    <t>(2)</t>
    <phoneticPr fontId="10"/>
  </si>
  <si>
    <t>予定</t>
  </si>
  <si>
    <t>(4) 利用者数（新規の場合は推定数）</t>
  </si>
  <si>
    <t>No</t>
    <phoneticPr fontId="10"/>
  </si>
  <si>
    <t>(5) 
職種</t>
    <phoneticPr fontId="7"/>
  </si>
  <si>
    <t>(6)
勤務
形態</t>
    <phoneticPr fontId="7"/>
  </si>
  <si>
    <t>(7)
資格</t>
    <rPh sb="4" eb="6">
      <t>シカク</t>
    </rPh>
    <phoneticPr fontId="10"/>
  </si>
  <si>
    <t>(8) 氏　名</t>
    <phoneticPr fontId="7"/>
  </si>
  <si>
    <t>(9)</t>
    <phoneticPr fontId="10"/>
  </si>
  <si>
    <r>
      <t xml:space="preserve">(11)
</t>
    </r>
    <r>
      <rPr>
        <sz val="11"/>
        <rFont val="HGSｺﾞｼｯｸM"/>
        <family val="3"/>
        <charset val="128"/>
      </rPr>
      <t>週平均
勤務時間数</t>
    </r>
    <rPh sb="6" eb="8">
      <t>ヘイキン</t>
    </rPh>
    <rPh sb="9" eb="11">
      <t>キンム</t>
    </rPh>
    <rPh sb="11" eb="13">
      <t>ジカン</t>
    </rPh>
    <rPh sb="13" eb="14">
      <t>スウ</t>
    </rPh>
    <phoneticPr fontId="7"/>
  </si>
  <si>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</si>
  <si>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0"/>
  </si>
  <si>
    <t>A</t>
    <phoneticPr fontId="10"/>
  </si>
  <si>
    <t>A</t>
    <phoneticPr fontId="10"/>
  </si>
  <si>
    <t>C</t>
    <phoneticPr fontId="10"/>
  </si>
  <si>
    <t>-</t>
    <phoneticPr fontId="10"/>
  </si>
  <si>
    <t>D</t>
    <phoneticPr fontId="10"/>
  </si>
  <si>
    <t>-</t>
    <phoneticPr fontId="10"/>
  </si>
  <si>
    <t>基準：</t>
    <rPh sb="0" eb="2">
      <t>キジュン</t>
    </rPh>
    <phoneticPr fontId="10"/>
  </si>
  <si>
    <t>週</t>
  </si>
  <si>
    <t>＝</t>
    <phoneticPr fontId="10"/>
  </si>
  <si>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0"/>
  </si>
  <si>
    <t>＋</t>
    <phoneticPr fontId="10"/>
  </si>
  <si>
    <t>従業者の勤務の体制及び勤務形態一覧表</t>
    <phoneticPr fontId="10"/>
  </si>
  <si>
    <t>(</t>
    <phoneticPr fontId="10"/>
  </si>
  <si>
    <t>○○○○</t>
    <phoneticPr fontId="10"/>
  </si>
  <si>
    <t>）</t>
    <phoneticPr fontId="10"/>
  </si>
  <si>
    <t>(1)</t>
    <phoneticPr fontId="10"/>
  </si>
  <si>
    <t>(2)</t>
    <phoneticPr fontId="10"/>
  </si>
  <si>
    <t>(5) 
職種</t>
    <phoneticPr fontId="7"/>
  </si>
  <si>
    <t>(6)
勤務
形態</t>
    <phoneticPr fontId="7"/>
  </si>
  <si>
    <t>(8) 氏　名</t>
    <phoneticPr fontId="7"/>
  </si>
  <si>
    <t>(9)</t>
    <phoneticPr fontId="10"/>
  </si>
  <si>
    <t>A</t>
    <phoneticPr fontId="10"/>
  </si>
  <si>
    <t>B</t>
    <phoneticPr fontId="10"/>
  </si>
  <si>
    <t>B</t>
    <phoneticPr fontId="10"/>
  </si>
  <si>
    <t>C</t>
    <phoneticPr fontId="10"/>
  </si>
  <si>
    <t>-</t>
    <phoneticPr fontId="10"/>
  </si>
  <si>
    <t>D</t>
    <phoneticPr fontId="10"/>
  </si>
  <si>
    <t>-</t>
    <phoneticPr fontId="10"/>
  </si>
  <si>
    <t>÷</t>
    <phoneticPr fontId="10"/>
  </si>
  <si>
    <t>＝</t>
    <phoneticPr fontId="10"/>
  </si>
  <si>
    <t>＋</t>
    <phoneticPr fontId="10"/>
  </si>
  <si>
    <t>厚労　太郎</t>
    <phoneticPr fontId="10"/>
  </si>
  <si>
    <t>○○　A郎</t>
    <phoneticPr fontId="10"/>
  </si>
  <si>
    <t>○○　C子</t>
    <phoneticPr fontId="10"/>
  </si>
  <si>
    <t>下記の記入方法に従って、入力してください。</t>
    <rPh sb="0" eb="2">
      <t>カキ</t>
    </rPh>
    <rPh sb="3" eb="5">
      <t>キニュウ</t>
    </rPh>
    <rPh sb="5" eb="7">
      <t>ホウホウ</t>
    </rPh>
    <rPh sb="8" eb="9">
      <t>シタガ</t>
    </rPh>
    <rPh sb="12" eb="14">
      <t>ニュウリョク</t>
    </rPh>
    <phoneticPr fontId="10"/>
  </si>
  <si>
    <t>　(1) 「４週」・「暦月」のいずれかを選択してください。</t>
    <rPh sb="7" eb="8">
      <t>シュウ</t>
    </rPh>
    <rPh sb="11" eb="12">
      <t>レキ</t>
    </rPh>
    <rPh sb="12" eb="13">
      <t>ツキ</t>
    </rPh>
    <rPh sb="20" eb="22">
      <t>センタク</t>
    </rPh>
    <phoneticPr fontId="1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</si>
  <si>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0"/>
  </si>
  <si>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0"/>
  </si>
  <si>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0"/>
  </si>
  <si>
    <t>No</t>
    <phoneticPr fontId="10"/>
  </si>
  <si>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</si>
  <si>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A</t>
    <phoneticPr fontId="10"/>
  </si>
  <si>
    <t>C</t>
    <phoneticPr fontId="10"/>
  </si>
  <si>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0"/>
  </si>
  <si>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0"/>
  </si>
  <si>
    <t>　(8) 従業者の氏名を記入してください。</t>
    <rPh sb="5" eb="8">
      <t>ジュウギョウシャ</t>
    </rPh>
    <rPh sb="9" eb="11">
      <t>シメイ</t>
    </rPh>
    <rPh sb="12" eb="14">
      <t>キニュウ</t>
    </rPh>
    <phoneticPr fontId="10"/>
  </si>
  <si>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0"/>
  </si>
  <si>
    <t>　　  ※ 指定基準の確認に際しては、４週分の入力で差し支えありません。</t>
    <phoneticPr fontId="10"/>
  </si>
  <si>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</si>
  <si>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0"/>
  </si>
  <si>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0"/>
  </si>
  <si>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0"/>
  </si>
  <si>
    <t>　　　 その他、特記事項欄としてもご活用ください。</t>
    <rPh sb="6" eb="7">
      <t>タ</t>
    </rPh>
    <rPh sb="8" eb="10">
      <t>トッキ</t>
    </rPh>
    <rPh sb="10" eb="12">
      <t>ジコウ</t>
    </rPh>
    <rPh sb="12" eb="13">
      <t>ラン</t>
    </rPh>
    <rPh sb="18" eb="20">
      <t>カツヨウ</t>
    </rPh>
    <phoneticPr fontId="7"/>
  </si>
  <si>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0"/>
  </si>
  <si>
    <t>　　　　○ 常勤換算方法とは、非常勤の従業者について「事業所の従業者の勤務延時間数を当該事業所において常勤の従業者が勤務すべき時間数で除することにより、</t>
    <phoneticPr fontId="10"/>
  </si>
  <si>
    <t>　　　　　常勤の従業者の員数に換算する方法」であるため、常勤の従業者については常勤換算方法によらず、実人数で計算する。</t>
    <phoneticPr fontId="1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</si>
  <si>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10"/>
  </si>
  <si>
    <t>　　　　　手入力すること。</t>
    <phoneticPr fontId="10"/>
  </si>
  <si>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0"/>
  </si>
  <si>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0"/>
  </si>
  <si>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0"/>
  </si>
  <si>
    <t>ー</t>
    <phoneticPr fontId="5"/>
  </si>
  <si>
    <t>ー</t>
    <phoneticPr fontId="5"/>
  </si>
  <si>
    <t>ー</t>
    <phoneticPr fontId="5"/>
  </si>
  <si>
    <t>―</t>
    <phoneticPr fontId="5"/>
  </si>
  <si>
    <t>ー</t>
    <phoneticPr fontId="5"/>
  </si>
  <si>
    <t>―</t>
    <phoneticPr fontId="5"/>
  </si>
  <si>
    <t>―</t>
    <phoneticPr fontId="5"/>
  </si>
  <si>
    <t>―</t>
    <phoneticPr fontId="5"/>
  </si>
  <si>
    <t>―</t>
    <phoneticPr fontId="5"/>
  </si>
  <si>
    <t>保健師</t>
    <rPh sb="0" eb="3">
      <t>ホケンシ</t>
    </rPh>
    <phoneticPr fontId="3"/>
  </si>
  <si>
    <t>介護支援専門員</t>
    <rPh sb="0" eb="7">
      <t>カイゴシエンセンモンイン</t>
    </rPh>
    <phoneticPr fontId="3"/>
  </si>
  <si>
    <t>社会福祉士</t>
    <rPh sb="0" eb="5">
      <t>シャカイフクシシ</t>
    </rPh>
    <phoneticPr fontId="3"/>
  </si>
  <si>
    <t>経験ある看護師</t>
    <rPh sb="0" eb="2">
      <t>ケイケン</t>
    </rPh>
    <rPh sb="4" eb="7">
      <t>カンゴシ</t>
    </rPh>
    <phoneticPr fontId="3"/>
  </si>
  <si>
    <t>社会福祉主事（3年以上従事）</t>
    <rPh sb="0" eb="6">
      <t>シャカイフクシシュジ</t>
    </rPh>
    <rPh sb="8" eb="13">
      <t>ネンイジョウジュウジ</t>
    </rPh>
    <phoneticPr fontId="3"/>
  </si>
  <si>
    <t>介護予防支援担当職員</t>
    <phoneticPr fontId="5"/>
  </si>
  <si>
    <t>管理者</t>
    <rPh sb="0" eb="3">
      <t>カンリシャ</t>
    </rPh>
    <phoneticPr fontId="5"/>
  </si>
  <si>
    <t>（１）　従業者の員数</t>
    <rPh sb="4" eb="7">
      <t>ジュウギョウシャ</t>
    </rPh>
    <rPh sb="8" eb="10">
      <t>インズウ</t>
    </rPh>
    <phoneticPr fontId="5"/>
  </si>
  <si>
    <t>　常勤専従の管理者を配置している。
※ただし、事業所の管理に支障がない場合は問２の職務との兼務が可能。</t>
    <rPh sb="6" eb="8">
      <t>カンリ</t>
    </rPh>
    <rPh sb="8" eb="9">
      <t>シャ</t>
    </rPh>
    <rPh sb="23" eb="26">
      <t>ジギョウショ</t>
    </rPh>
    <rPh sb="27" eb="29">
      <t>カンリ</t>
    </rPh>
    <rPh sb="30" eb="32">
      <t>シショウ</t>
    </rPh>
    <rPh sb="35" eb="37">
      <t>バアイ</t>
    </rPh>
    <rPh sb="38" eb="39">
      <t>トイ</t>
    </rPh>
    <rPh sb="41" eb="43">
      <t>ショクム</t>
    </rPh>
    <rPh sb="45" eb="47">
      <t>ケンム</t>
    </rPh>
    <phoneticPr fontId="5"/>
  </si>
  <si>
    <t>　サービスの提供の開始に際しては、あらかじめ、利用申込者又はその家族に対し、次の内容について十分説明を行い、理解を得ている。
　①介護予防サービス計画の作成に当たって利用者は複数の指定介護予防サービス
     事業者等の紹介を求めることができること。
　②介護予防サービス原案に位置付けた指定介護予防サービス事業者等の選定理由
     を求めることが可能であること。</t>
    <rPh sb="54" eb="56">
      <t>リカイ</t>
    </rPh>
    <rPh sb="111" eb="113">
      <t>ショウカイ</t>
    </rPh>
    <phoneticPr fontId="7"/>
  </si>
  <si>
    <t>　指定介護予防支援の提供の開始に際し、あらかじめ、利用申込者又はその家族に対し、指定介護予防支援事業者と入院先医療期間との早期からの連携を促進する観点から、利用者が病院又は診療所に入院する必要が生じた場合には、担当職員（指定居宅介護支援事業者である指定介護予防支援事業者の場合にあっては、介護支援専門員）の氏名及び連絡先を当該病院又は診療所に伝えるよう事前に協力を求めている。</t>
    <rPh sb="107" eb="109">
      <t>ショクイン</t>
    </rPh>
    <phoneticPr fontId="7"/>
  </si>
  <si>
    <r>
      <t>　重要事項を事業所のウェブサイトに掲載している。
　</t>
    </r>
    <r>
      <rPr>
        <sz val="10"/>
        <color theme="1"/>
        <rFont val="ＭＳ Ｐゴシック"/>
        <family val="3"/>
        <charset val="128"/>
      </rPr>
      <t>※ウェブサイトとは、法人のホームページ等又は介護サービス情報公表システムのことをいう。
　※令和７年度より義務化</t>
    </r>
    <phoneticPr fontId="5"/>
  </si>
  <si>
    <r>
      <t>　事業所は、その運営について、暴力団、暴力団員等から支配的な影響を</t>
    </r>
    <r>
      <rPr>
        <u/>
        <sz val="11"/>
        <color theme="1"/>
        <rFont val="ＭＳ Ｐゴシック"/>
        <family val="3"/>
        <charset val="128"/>
      </rPr>
      <t>受けていない</t>
    </r>
    <r>
      <rPr>
        <sz val="11"/>
        <color theme="1"/>
        <rFont val="ＭＳ Ｐゴシック"/>
        <family val="3"/>
        <charset val="128"/>
      </rPr>
      <t>。</t>
    </r>
    <rPh sb="1" eb="4">
      <t>ジギョウショ</t>
    </rPh>
    <rPh sb="8" eb="10">
      <t>ウンエイ</t>
    </rPh>
    <rPh sb="15" eb="18">
      <t>ボウリョクダン</t>
    </rPh>
    <rPh sb="19" eb="21">
      <t>ボウリョク</t>
    </rPh>
    <rPh sb="21" eb="23">
      <t>ダンイン</t>
    </rPh>
    <rPh sb="23" eb="24">
      <t>トウ</t>
    </rPh>
    <rPh sb="26" eb="29">
      <t>シハイテキ</t>
    </rPh>
    <rPh sb="30" eb="32">
      <t>エイキョウ</t>
    </rPh>
    <rPh sb="33" eb="34">
      <t>ウ</t>
    </rPh>
    <phoneticPr fontId="7"/>
  </si>
  <si>
    <r>
      <t>問6</t>
    </r>
    <r>
      <rPr>
        <sz val="11"/>
        <color theme="1"/>
        <rFont val="ＭＳ Ｐゴシック"/>
        <family val="2"/>
        <charset val="128"/>
        <scheme val="minor"/>
      </rPr>
      <t/>
    </r>
    <rPh sb="0" eb="1">
      <t>ト</t>
    </rPh>
    <phoneticPr fontId="5"/>
  </si>
  <si>
    <r>
      <t>問7</t>
    </r>
    <r>
      <rPr>
        <sz val="11"/>
        <color theme="1"/>
        <rFont val="ＭＳ Ｐゴシック"/>
        <family val="2"/>
        <charset val="128"/>
        <scheme val="minor"/>
      </rPr>
      <t/>
    </r>
    <rPh sb="0" eb="1">
      <t>ト</t>
    </rPh>
    <phoneticPr fontId="5"/>
  </si>
  <si>
    <r>
      <t>問8</t>
    </r>
    <r>
      <rPr>
        <sz val="11"/>
        <color theme="1"/>
        <rFont val="ＭＳ Ｐゴシック"/>
        <family val="2"/>
        <charset val="128"/>
        <scheme val="minor"/>
      </rPr>
      <t/>
    </r>
    <rPh sb="0" eb="1">
      <t>ト</t>
    </rPh>
    <phoneticPr fontId="5"/>
  </si>
  <si>
    <r>
      <t>問9</t>
    </r>
    <r>
      <rPr>
        <sz val="11"/>
        <color theme="1"/>
        <rFont val="ＭＳ Ｐゴシック"/>
        <family val="2"/>
        <charset val="128"/>
        <scheme val="minor"/>
      </rPr>
      <t/>
    </r>
    <rPh sb="0" eb="1">
      <t>ト</t>
    </rPh>
    <phoneticPr fontId="5"/>
  </si>
  <si>
    <r>
      <t xml:space="preserve">【アセスメント】
　担当職員は、適切な方法により、利用者の有している生活機能や健康状態、その置かれている環境等を把握した上で、次に掲げる領域ごとに利用者が現に抱える問題点を明らかにするとともに、支援すべき総合的な課題を把握している。
</t>
    </r>
    <r>
      <rPr>
        <sz val="10"/>
        <color theme="1"/>
        <rFont val="ＭＳ Ｐゴシック"/>
        <family val="3"/>
        <charset val="128"/>
      </rPr>
      <t>イ　運動及び移動
ロ　家庭生活を含む日常生活
ハ　社会参加並びに対人関係及びコミュニケーション
ニ　健康管理</t>
    </r>
    <phoneticPr fontId="5"/>
  </si>
  <si>
    <r>
      <t>問10</t>
    </r>
    <r>
      <rPr>
        <sz val="11"/>
        <color theme="1"/>
        <rFont val="ＭＳ Ｐゴシック"/>
        <family val="2"/>
        <charset val="128"/>
        <scheme val="minor"/>
      </rPr>
      <t/>
    </r>
    <rPh sb="0" eb="1">
      <t>ト</t>
    </rPh>
    <phoneticPr fontId="5"/>
  </si>
  <si>
    <r>
      <t>問11</t>
    </r>
    <r>
      <rPr>
        <sz val="11"/>
        <color theme="1"/>
        <rFont val="ＭＳ Ｐゴシック"/>
        <family val="2"/>
        <charset val="128"/>
        <scheme val="minor"/>
      </rPr>
      <t/>
    </r>
    <rPh sb="0" eb="1">
      <t>ト</t>
    </rPh>
    <phoneticPr fontId="5"/>
  </si>
  <si>
    <t>問12</t>
    <rPh sb="0" eb="1">
      <t>ト</t>
    </rPh>
    <phoneticPr fontId="5"/>
  </si>
  <si>
    <t>問13</t>
    <rPh sb="0" eb="1">
      <t>ト</t>
    </rPh>
    <phoneticPr fontId="5"/>
  </si>
  <si>
    <r>
      <t>問14</t>
    </r>
    <r>
      <rPr>
        <sz val="11"/>
        <color theme="1"/>
        <rFont val="ＭＳ Ｐゴシック"/>
        <family val="2"/>
        <charset val="128"/>
        <scheme val="minor"/>
      </rPr>
      <t/>
    </r>
    <rPh sb="0" eb="1">
      <t>ト</t>
    </rPh>
    <phoneticPr fontId="5"/>
  </si>
  <si>
    <r>
      <t>問15</t>
    </r>
    <r>
      <rPr>
        <sz val="11"/>
        <color theme="1"/>
        <rFont val="ＭＳ Ｐゴシック"/>
        <family val="2"/>
        <charset val="128"/>
        <scheme val="minor"/>
      </rPr>
      <t/>
    </r>
    <rPh sb="0" eb="1">
      <t>ト</t>
    </rPh>
    <phoneticPr fontId="5"/>
  </si>
  <si>
    <r>
      <t>問16</t>
    </r>
    <r>
      <rPr>
        <sz val="11"/>
        <color theme="1"/>
        <rFont val="ＭＳ Ｐゴシック"/>
        <family val="2"/>
        <charset val="128"/>
        <scheme val="minor"/>
      </rPr>
      <t/>
    </r>
    <rPh sb="0" eb="1">
      <t>ト</t>
    </rPh>
    <phoneticPr fontId="5"/>
  </si>
  <si>
    <r>
      <t>問17</t>
    </r>
    <r>
      <rPr>
        <sz val="11"/>
        <color theme="1"/>
        <rFont val="ＭＳ Ｐゴシック"/>
        <family val="2"/>
        <charset val="128"/>
        <scheme val="minor"/>
      </rPr>
      <t/>
    </r>
    <rPh sb="0" eb="1">
      <t>ト</t>
    </rPh>
    <phoneticPr fontId="5"/>
  </si>
  <si>
    <r>
      <t>問18</t>
    </r>
    <r>
      <rPr>
        <sz val="11"/>
        <color theme="1"/>
        <rFont val="ＭＳ Ｐゴシック"/>
        <family val="2"/>
        <charset val="128"/>
        <scheme val="minor"/>
      </rPr>
      <t/>
    </r>
    <rPh sb="0" eb="1">
      <t>ト</t>
    </rPh>
    <phoneticPr fontId="5"/>
  </si>
  <si>
    <r>
      <t xml:space="preserve">　サービス担当者会議等において、次に掲げる事項について主治の医師、担当者その他の関係者の合意を得ている。
</t>
    </r>
    <r>
      <rPr>
        <sz val="10"/>
        <color theme="1"/>
        <rFont val="ＭＳ Ｐゴシック"/>
        <family val="3"/>
        <charset val="128"/>
      </rPr>
      <t>①利用者の心身の状況が安定していること。
②利用者がテレビ電話装置等を活用して意思疎通を行うことができること。
③担当職員が、テレビ電話装置等を活用したモニタリングでは把握できない情報について、担当者から情報を受けること。</t>
    </r>
    <phoneticPr fontId="7"/>
  </si>
  <si>
    <r>
      <t>問20</t>
    </r>
    <r>
      <rPr>
        <sz val="11"/>
        <color theme="1"/>
        <rFont val="ＭＳ Ｐゴシック"/>
        <family val="2"/>
        <charset val="128"/>
        <scheme val="minor"/>
      </rPr>
      <t/>
    </r>
    <rPh sb="0" eb="1">
      <t>ト</t>
    </rPh>
    <phoneticPr fontId="5"/>
  </si>
  <si>
    <t>【モニタリング】
　利用者の居宅を訪問しない月（問19のテレビ電話装置等を活用して利用者に面接を行う月を除く）においては、可能な限り、指定介護予防通所リハビリテーション事業所等を訪問する等の方法により利用者に面接するよう努めるとともに、面接ができない場合は、電話等により利用者との連絡を実施している。</t>
    <rPh sb="24" eb="25">
      <t>トイ</t>
    </rPh>
    <rPh sb="31" eb="33">
      <t>デンワ</t>
    </rPh>
    <rPh sb="33" eb="35">
      <t>ソウチ</t>
    </rPh>
    <rPh sb="35" eb="36">
      <t>トウ</t>
    </rPh>
    <rPh sb="37" eb="39">
      <t>カツヨウ</t>
    </rPh>
    <rPh sb="41" eb="44">
      <t>リヨウシャ</t>
    </rPh>
    <rPh sb="45" eb="47">
      <t>メンセツ</t>
    </rPh>
    <rPh sb="48" eb="49">
      <t>オコナ</t>
    </rPh>
    <rPh sb="50" eb="51">
      <t>ツキ</t>
    </rPh>
    <rPh sb="52" eb="53">
      <t>ノゾ</t>
    </rPh>
    <rPh sb="87" eb="88">
      <t>トウ</t>
    </rPh>
    <phoneticPr fontId="7"/>
  </si>
  <si>
    <r>
      <t>問21</t>
    </r>
    <r>
      <rPr>
        <sz val="11"/>
        <color theme="1"/>
        <rFont val="ＭＳ Ｐゴシック"/>
        <family val="2"/>
        <charset val="128"/>
        <scheme val="minor"/>
      </rPr>
      <t/>
    </r>
    <rPh sb="0" eb="1">
      <t>ト</t>
    </rPh>
    <phoneticPr fontId="5"/>
  </si>
  <si>
    <t>【モニタリング】
　少なくとも１月に１回、モニタリングの結果を記録している。</t>
    <phoneticPr fontId="7"/>
  </si>
  <si>
    <r>
      <t>問22</t>
    </r>
    <r>
      <rPr>
        <sz val="11"/>
        <color theme="1"/>
        <rFont val="ＭＳ Ｐゴシック"/>
        <family val="2"/>
        <charset val="128"/>
        <scheme val="minor"/>
      </rPr>
      <t/>
    </r>
    <rPh sb="0" eb="1">
      <t>ト</t>
    </rPh>
    <phoneticPr fontId="5"/>
  </si>
  <si>
    <r>
      <t>問23</t>
    </r>
    <r>
      <rPr>
        <sz val="11"/>
        <color theme="1"/>
        <rFont val="ＭＳ Ｐゴシック"/>
        <family val="2"/>
        <charset val="128"/>
        <scheme val="minor"/>
      </rPr>
      <t/>
    </r>
    <rPh sb="0" eb="1">
      <t>ト</t>
    </rPh>
    <phoneticPr fontId="5"/>
  </si>
  <si>
    <r>
      <t>問24</t>
    </r>
    <r>
      <rPr>
        <sz val="11"/>
        <color theme="1"/>
        <rFont val="ＭＳ Ｐゴシック"/>
        <family val="2"/>
        <charset val="128"/>
        <scheme val="minor"/>
      </rPr>
      <t/>
    </r>
    <rPh sb="0" eb="1">
      <t>ト</t>
    </rPh>
    <phoneticPr fontId="5"/>
  </si>
  <si>
    <r>
      <t>問25</t>
    </r>
    <r>
      <rPr>
        <sz val="11"/>
        <color theme="1"/>
        <rFont val="ＭＳ Ｐゴシック"/>
        <family val="2"/>
        <charset val="128"/>
        <scheme val="minor"/>
      </rPr>
      <t/>
    </r>
    <rPh sb="0" eb="1">
      <t>ト</t>
    </rPh>
    <phoneticPr fontId="5"/>
  </si>
  <si>
    <r>
      <t>問26</t>
    </r>
    <r>
      <rPr>
        <sz val="11"/>
        <color theme="1"/>
        <rFont val="ＭＳ Ｐゴシック"/>
        <family val="2"/>
        <charset val="128"/>
        <scheme val="minor"/>
      </rPr>
      <t/>
    </r>
    <rPh sb="0" eb="1">
      <t>ト</t>
    </rPh>
    <phoneticPr fontId="5"/>
  </si>
  <si>
    <r>
      <t xml:space="preserve">【更新、区分変更時のサービス担当者会議】
　担当職員は、次に掲げる場合においては、サービス担当者会議の開催により、介護予防サービス計画の変更の必要性について、担当者から、専門的な見地からの意見を求めるものとする。ただし、やむを得ない理由がある場合については、担当者に対する照会等により意見を求めている。
</t>
    </r>
    <r>
      <rPr>
        <sz val="10"/>
        <color theme="1"/>
        <rFont val="ＭＳ Ｐゴシック"/>
        <family val="3"/>
        <charset val="128"/>
      </rPr>
      <t>イ　要支援認定を受けている利用者が要支援更新認定を受けた場合
ロ　要支援認定を受けている利用者が要支援状態区分の変更の認定を受けた場合</t>
    </r>
    <phoneticPr fontId="5"/>
  </si>
  <si>
    <r>
      <t>問27</t>
    </r>
    <r>
      <rPr>
        <sz val="11"/>
        <color theme="1"/>
        <rFont val="ＭＳ Ｐゴシック"/>
        <family val="2"/>
        <charset val="128"/>
        <scheme val="minor"/>
      </rPr>
      <t/>
    </r>
    <rPh sb="0" eb="1">
      <t>ト</t>
    </rPh>
    <phoneticPr fontId="5"/>
  </si>
  <si>
    <r>
      <t>問28</t>
    </r>
    <r>
      <rPr>
        <sz val="11"/>
        <color theme="1"/>
        <rFont val="ＭＳ Ｐゴシック"/>
        <family val="2"/>
        <charset val="128"/>
        <scheme val="minor"/>
      </rPr>
      <t/>
    </r>
    <rPh sb="0" eb="1">
      <t>ト</t>
    </rPh>
    <phoneticPr fontId="5"/>
  </si>
  <si>
    <r>
      <t>問29</t>
    </r>
    <r>
      <rPr>
        <sz val="11"/>
        <color theme="1"/>
        <rFont val="ＭＳ Ｐゴシック"/>
        <family val="2"/>
        <charset val="128"/>
        <scheme val="minor"/>
      </rPr>
      <t/>
    </r>
    <rPh sb="0" eb="1">
      <t>ト</t>
    </rPh>
    <phoneticPr fontId="5"/>
  </si>
  <si>
    <r>
      <t xml:space="preserve">【医療系サービスの位置付け】
　担当職員は、利用者が介護予防訪問看護、介護予防通所リハビリテーション等の医療サービスの利用を希望している場合その他必要な場合には、利用者の同意を得て主治の医師又は歯科医師の意見を求めている。
</t>
    </r>
    <r>
      <rPr>
        <sz val="10"/>
        <color theme="1"/>
        <rFont val="ＭＳ Ｐゴシック"/>
        <family val="3"/>
        <charset val="128"/>
      </rPr>
      <t>＜主治の医師等の指示の内容について確認すべき項目＞
・ 確認をした日時
・ 確認をした相手（担当者） ※医師本人でなくて可
・ 指示を出している主治の医師名及び医療機関名
・ 指示の出ている期間
・ 指示の内容</t>
    </r>
    <rPh sb="118" eb="119">
      <t>トウ</t>
    </rPh>
    <phoneticPr fontId="5"/>
  </si>
  <si>
    <r>
      <t>問30</t>
    </r>
    <r>
      <rPr>
        <sz val="11"/>
        <color theme="1"/>
        <rFont val="ＭＳ Ｐゴシック"/>
        <family val="2"/>
        <charset val="128"/>
        <scheme val="minor"/>
      </rPr>
      <t/>
    </r>
    <rPh sb="0" eb="1">
      <t>ト</t>
    </rPh>
    <phoneticPr fontId="5"/>
  </si>
  <si>
    <r>
      <t>問31</t>
    </r>
    <r>
      <rPr>
        <sz val="11"/>
        <color theme="1"/>
        <rFont val="ＭＳ Ｐゴシック"/>
        <family val="2"/>
        <charset val="128"/>
        <scheme val="minor"/>
      </rPr>
      <t/>
    </r>
    <rPh sb="0" eb="1">
      <t>ト</t>
    </rPh>
    <phoneticPr fontId="5"/>
  </si>
  <si>
    <r>
      <t>問32</t>
    </r>
    <r>
      <rPr>
        <sz val="11"/>
        <color theme="1"/>
        <rFont val="ＭＳ Ｐゴシック"/>
        <family val="2"/>
        <charset val="128"/>
        <scheme val="minor"/>
      </rPr>
      <t/>
    </r>
    <rPh sb="0" eb="1">
      <t>ト</t>
    </rPh>
    <phoneticPr fontId="5"/>
  </si>
  <si>
    <r>
      <t>問33</t>
    </r>
    <r>
      <rPr>
        <sz val="11"/>
        <color theme="1"/>
        <rFont val="ＭＳ Ｐゴシック"/>
        <family val="2"/>
        <charset val="128"/>
        <scheme val="minor"/>
      </rPr>
      <t/>
    </r>
    <rPh sb="0" eb="1">
      <t>ト</t>
    </rPh>
    <phoneticPr fontId="5"/>
  </si>
  <si>
    <r>
      <t>問34</t>
    </r>
    <r>
      <rPr>
        <sz val="11"/>
        <color theme="1"/>
        <rFont val="ＭＳ Ｐゴシック"/>
        <family val="2"/>
        <charset val="128"/>
        <scheme val="minor"/>
      </rPr>
      <t/>
    </r>
    <rPh sb="0" eb="1">
      <t>ト</t>
    </rPh>
    <phoneticPr fontId="5"/>
  </si>
  <si>
    <t>問35</t>
    <rPh sb="0" eb="1">
      <t>ト</t>
    </rPh>
    <phoneticPr fontId="5"/>
  </si>
  <si>
    <r>
      <t>　</t>
    </r>
    <r>
      <rPr>
        <sz val="11"/>
        <color theme="1"/>
        <rFont val="ＭＳ Ｐゴシック"/>
        <family val="3"/>
        <charset val="128"/>
      </rPr>
      <t>基本調査の結果にかかわらず、軽度者へ福祉用具貸与を行う際は、次の①～③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2" eb="74">
      <t>カイギ</t>
    </rPh>
    <rPh sb="131" eb="132">
      <t>エ</t>
    </rPh>
    <phoneticPr fontId="7"/>
  </si>
  <si>
    <t>問36</t>
    <rPh sb="0" eb="1">
      <t>ト</t>
    </rPh>
    <phoneticPr fontId="5"/>
  </si>
  <si>
    <r>
      <t>問37</t>
    </r>
    <r>
      <rPr>
        <sz val="11"/>
        <color theme="1"/>
        <rFont val="ＭＳ Ｐゴシック"/>
        <family val="2"/>
        <charset val="128"/>
        <scheme val="minor"/>
      </rPr>
      <t/>
    </r>
    <rPh sb="0" eb="1">
      <t>ト</t>
    </rPh>
    <phoneticPr fontId="5"/>
  </si>
  <si>
    <r>
      <t>問38</t>
    </r>
    <r>
      <rPr>
        <sz val="11"/>
        <color theme="1"/>
        <rFont val="ＭＳ Ｐゴシック"/>
        <family val="2"/>
        <charset val="128"/>
        <scheme val="minor"/>
      </rPr>
      <t/>
    </r>
    <rPh sb="0" eb="1">
      <t>ト</t>
    </rPh>
    <phoneticPr fontId="5"/>
  </si>
  <si>
    <t>　介護予防支援費は、利用者に対して指定介護予防支援を行い、かつ、月の末日において「給付管理票」を提出している場合に、所定の単位数を算定している。
※介護予防支援費（Ⅰ）・・・地域包括支援センターの場合
※介護予防支援費（Ⅱ）・・・指定居宅介護支援事業所の場合</t>
    <rPh sb="1" eb="3">
      <t>カイゴ</t>
    </rPh>
    <rPh sb="3" eb="5">
      <t>ヨボウ</t>
    </rPh>
    <rPh sb="5" eb="7">
      <t>シエン</t>
    </rPh>
    <rPh sb="7" eb="8">
      <t>ヒ</t>
    </rPh>
    <rPh sb="10" eb="12">
      <t>リヨウ</t>
    </rPh>
    <rPh sb="12" eb="13">
      <t>シャ</t>
    </rPh>
    <rPh sb="14" eb="15">
      <t>タイ</t>
    </rPh>
    <rPh sb="17" eb="19">
      <t>シテイ</t>
    </rPh>
    <rPh sb="19" eb="21">
      <t>カイゴ</t>
    </rPh>
    <rPh sb="21" eb="23">
      <t>ヨボウ</t>
    </rPh>
    <rPh sb="23" eb="25">
      <t>シエン</t>
    </rPh>
    <rPh sb="26" eb="27">
      <t>オコナ</t>
    </rPh>
    <rPh sb="32" eb="33">
      <t>ツキ</t>
    </rPh>
    <rPh sb="34" eb="36">
      <t>マツジツ</t>
    </rPh>
    <rPh sb="41" eb="46">
      <t>キュウフカンリヒョウ</t>
    </rPh>
    <rPh sb="48" eb="50">
      <t>テイシュツ</t>
    </rPh>
    <rPh sb="54" eb="56">
      <t>バアイ</t>
    </rPh>
    <rPh sb="58" eb="60">
      <t>ショテイ</t>
    </rPh>
    <rPh sb="61" eb="64">
      <t>タンイスウ</t>
    </rPh>
    <rPh sb="65" eb="67">
      <t>サンテイ</t>
    </rPh>
    <rPh sb="74" eb="76">
      <t>カイゴ</t>
    </rPh>
    <rPh sb="76" eb="78">
      <t>ヨボウ</t>
    </rPh>
    <rPh sb="78" eb="80">
      <t>シエン</t>
    </rPh>
    <rPh sb="80" eb="81">
      <t>ヒ</t>
    </rPh>
    <rPh sb="87" eb="89">
      <t>チイキ</t>
    </rPh>
    <rPh sb="89" eb="91">
      <t>ホウカツ</t>
    </rPh>
    <rPh sb="91" eb="93">
      <t>シエン</t>
    </rPh>
    <rPh sb="98" eb="100">
      <t>バアイ</t>
    </rPh>
    <rPh sb="115" eb="117">
      <t>シテイ</t>
    </rPh>
    <rPh sb="117" eb="119">
      <t>キョタク</t>
    </rPh>
    <rPh sb="119" eb="121">
      <t>カイゴ</t>
    </rPh>
    <rPh sb="121" eb="123">
      <t>シエン</t>
    </rPh>
    <rPh sb="123" eb="126">
      <t>ジギョウショ</t>
    </rPh>
    <rPh sb="127" eb="129">
      <t>バアイ</t>
    </rPh>
    <phoneticPr fontId="5"/>
  </si>
  <si>
    <r>
      <t>（２）　業務継続計画未策定減算　</t>
    </r>
    <r>
      <rPr>
        <b/>
        <sz val="10"/>
        <color theme="1"/>
        <rFont val="ＭＳ Ｐゴシック"/>
        <family val="3"/>
        <charset val="128"/>
      </rPr>
      <t>※令和７年３月３１日までの間、減算を適用しない</t>
    </r>
    <rPh sb="4" eb="6">
      <t>ギョウム</t>
    </rPh>
    <rPh sb="6" eb="8">
      <t>ケイゾク</t>
    </rPh>
    <rPh sb="8" eb="10">
      <t>ケイカク</t>
    </rPh>
    <rPh sb="10" eb="11">
      <t>ミ</t>
    </rPh>
    <rPh sb="11" eb="13">
      <t>サクテイ</t>
    </rPh>
    <rPh sb="13" eb="15">
      <t>ゲンサン</t>
    </rPh>
    <rPh sb="17" eb="18">
      <t>レイ</t>
    </rPh>
    <rPh sb="18" eb="19">
      <t>カズ</t>
    </rPh>
    <rPh sb="20" eb="21">
      <t>ネン</t>
    </rPh>
    <rPh sb="22" eb="23">
      <t>ガツ</t>
    </rPh>
    <rPh sb="25" eb="26">
      <t>ニチ</t>
    </rPh>
    <rPh sb="29" eb="30">
      <t>アイダ</t>
    </rPh>
    <rPh sb="31" eb="33">
      <t>ゲンサン</t>
    </rPh>
    <rPh sb="34" eb="36">
      <t>テキヨウ</t>
    </rPh>
    <phoneticPr fontId="5"/>
  </si>
  <si>
    <t>令和６年度～　運 営 状 況 点 検 書</t>
    <rPh sb="0" eb="2">
      <t>レイワ</t>
    </rPh>
    <rPh sb="3" eb="5">
      <t>ネンド</t>
    </rPh>
    <phoneticPr fontId="5"/>
  </si>
  <si>
    <t>　事業所ごとに次のいずれかの要件を満たす担当職員を１以上配置している。
①保健師　　②介護支援専門員　　③社会福祉士　　④経験ある看護師
⑤高齢者保健福祉に関する相談業務等に3年以上従事した社会福祉主事</t>
    <rPh sb="1" eb="4">
      <t>ジギョウショ</t>
    </rPh>
    <rPh sb="7" eb="8">
      <t>ツギ</t>
    </rPh>
    <rPh sb="14" eb="16">
      <t>ヨウケン</t>
    </rPh>
    <rPh sb="17" eb="18">
      <t>ミ</t>
    </rPh>
    <rPh sb="20" eb="22">
      <t>タントウ</t>
    </rPh>
    <rPh sb="22" eb="24">
      <t>ショクイン</t>
    </rPh>
    <rPh sb="26" eb="28">
      <t>イジョウ</t>
    </rPh>
    <rPh sb="28" eb="30">
      <t>ハイチ</t>
    </rPh>
    <phoneticPr fontId="5"/>
  </si>
  <si>
    <t>　担当職員が事業所に不在となる場合であっても、管理者、その他の従業者等を通じ、利用者が適切に担当職員に連絡が取れるなど利用者の支援に支障が生じないよう体制を整えている。</t>
    <rPh sb="1" eb="3">
      <t>タントウ</t>
    </rPh>
    <rPh sb="3" eb="5">
      <t>ショクイン</t>
    </rPh>
    <rPh sb="6" eb="9">
      <t>ジギョウショ</t>
    </rPh>
    <rPh sb="10" eb="12">
      <t>フザイ</t>
    </rPh>
    <rPh sb="15" eb="17">
      <t>バアイ</t>
    </rPh>
    <rPh sb="23" eb="26">
      <t>カンリシャ</t>
    </rPh>
    <rPh sb="29" eb="30">
      <t>タ</t>
    </rPh>
    <rPh sb="31" eb="34">
      <t>ジュウギョウシャ</t>
    </rPh>
    <rPh sb="34" eb="35">
      <t>トウ</t>
    </rPh>
    <rPh sb="36" eb="37">
      <t>ツウ</t>
    </rPh>
    <rPh sb="39" eb="42">
      <t>リヨウシャ</t>
    </rPh>
    <rPh sb="43" eb="45">
      <t>テキセツ</t>
    </rPh>
    <rPh sb="46" eb="48">
      <t>タントウ</t>
    </rPh>
    <rPh sb="48" eb="50">
      <t>ショクイン</t>
    </rPh>
    <rPh sb="51" eb="53">
      <t>レンラク</t>
    </rPh>
    <rPh sb="54" eb="55">
      <t>ト</t>
    </rPh>
    <rPh sb="59" eb="61">
      <t>リヨウ</t>
    </rPh>
    <rPh sb="61" eb="62">
      <t>シャ</t>
    </rPh>
    <rPh sb="63" eb="65">
      <t>シエン</t>
    </rPh>
    <rPh sb="66" eb="68">
      <t>シショウ</t>
    </rPh>
    <rPh sb="69" eb="70">
      <t>ショウ</t>
    </rPh>
    <rPh sb="75" eb="77">
      <t>タイセイ</t>
    </rPh>
    <rPh sb="78" eb="79">
      <t>トトノ</t>
    </rPh>
    <phoneticPr fontId="5"/>
  </si>
  <si>
    <t>（８）　指定介護予防支援の業務の委託</t>
    <phoneticPr fontId="5"/>
  </si>
  <si>
    <t>　サービスの提供の完結の日（契約終了日）から5年間又は介護給付費の受領の日から５年間のいずれか長い期間保存している。</t>
    <rPh sb="6" eb="8">
      <t>テイキョウ</t>
    </rPh>
    <rPh sb="9" eb="11">
      <t>カンケツ</t>
    </rPh>
    <rPh sb="12" eb="13">
      <t>ヒ</t>
    </rPh>
    <rPh sb="14" eb="16">
      <t>ケイヤク</t>
    </rPh>
    <rPh sb="16" eb="19">
      <t>シュウリョウビ</t>
    </rPh>
    <rPh sb="23" eb="25">
      <t>ネンカン</t>
    </rPh>
    <rPh sb="25" eb="26">
      <t>マタ</t>
    </rPh>
    <rPh sb="27" eb="29">
      <t>カイゴ</t>
    </rPh>
    <rPh sb="29" eb="31">
      <t>キュウフ</t>
    </rPh>
    <rPh sb="31" eb="32">
      <t>ヒ</t>
    </rPh>
    <phoneticPr fontId="5"/>
  </si>
  <si>
    <t>　サービスの提供の完結の日（契約終了日）から5年間保存している。</t>
    <rPh sb="6" eb="8">
      <t>テイキョウ</t>
    </rPh>
    <rPh sb="9" eb="11">
      <t>カンケツ</t>
    </rPh>
    <rPh sb="12" eb="13">
      <t>ヒ</t>
    </rPh>
    <rPh sb="14" eb="16">
      <t>ケイヤク</t>
    </rPh>
    <rPh sb="16" eb="19">
      <t>シュウリョウビ</t>
    </rPh>
    <rPh sb="23" eb="25">
      <t>ネンカン</t>
    </rPh>
    <rPh sb="25" eb="27">
      <t>ホゾン</t>
    </rPh>
    <phoneticPr fontId="5"/>
  </si>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</sst>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numFmt numFmtId="177" formatCode="0.0"/>
    <numFmt numFmtId="178" formatCode="#,##0.0;[Red]\-#,##0.0"/>
    <numFmt numFmtId="179" formatCode="#,##0.0&quot;人&quot;"/>
    <numFmt numFmtId="180" formatCode="#,##0&quot;人&quot;"/>
    <numFmt numFmtId="181" formatCode="#,##0.0#"/>
    <numFmt numFmtId="182" formatCode="#,##0.##"/>
  </numFmts>
  <fonts count="55" x14ac:knownFonts="1">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2"/>
      <name val="ＭＳ Ｐゴシック"/>
      <family val="3"/>
      <charset val="128"/>
    </font>
    <font>
      <sz val="6"/>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b/>
      <sz val="12"/>
      <name val="HGSｺﾞｼｯｸM"/>
      <family val="3"/>
      <charset val="128"/>
    </font>
    <font>
      <sz val="12"/>
      <name val="HGSｺﾞｼｯｸM"/>
      <family val="3"/>
      <charset val="128"/>
    </font>
    <font>
      <sz val="11"/>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0"/>
      <color theme="1"/>
      <name val="ＭＳ Ｐゴシック"/>
      <family val="3"/>
      <charset val="128"/>
    </font>
    <font>
      <sz val="11"/>
      <color theme="1"/>
      <name val="ＭＳ Ｐゴシック"/>
      <family val="3"/>
      <charset val="128"/>
    </font>
    <font>
      <sz val="14"/>
      <color rgb="FFFF0000"/>
      <name val="HGSｺﾞｼｯｸM"/>
      <family val="3"/>
      <charset val="128"/>
    </font>
    <font>
      <sz val="11"/>
      <color rgb="FF000000"/>
      <name val="ＭＳ Ｐゴシック"/>
      <family val="3"/>
      <charset val="128"/>
      <scheme val="minor"/>
    </font>
    <font>
      <sz val="11"/>
      <color rgb="FF000000"/>
      <name val="Calibri"/>
      <family val="2"/>
    </font>
    <font>
      <b/>
      <sz val="23.5"/>
      <color theme="1"/>
      <name val="ＭＳ Ｐゴシック"/>
      <family val="3"/>
      <charset val="128"/>
    </font>
    <font>
      <sz val="10.5"/>
      <color theme="1"/>
      <name val="ＭＳ Ｐゴシック"/>
      <family val="3"/>
      <charset val="128"/>
    </font>
    <font>
      <sz val="14.5"/>
      <color theme="1"/>
      <name val="ＭＳ Ｐゴシック"/>
      <family val="3"/>
      <charset val="128"/>
    </font>
    <font>
      <sz val="9"/>
      <color theme="1"/>
      <name val="ＭＳ 明朝"/>
      <family val="1"/>
      <charset val="128"/>
    </font>
    <font>
      <sz val="20"/>
      <color theme="1"/>
      <name val="ＭＳ Ｐゴシック"/>
      <family val="3"/>
      <charset val="128"/>
    </font>
    <font>
      <sz val="9.65"/>
      <color theme="1"/>
      <name val="ＭＳ Ｐゴシック"/>
      <family val="3"/>
      <charset val="128"/>
    </font>
    <font>
      <sz val="12"/>
      <color theme="1"/>
      <name val="ＭＳ Ｐゴシック"/>
      <family val="3"/>
      <charset val="128"/>
    </font>
    <font>
      <sz val="16"/>
      <color theme="1"/>
      <name val="ＭＳ Ｐゴシック"/>
      <family val="3"/>
      <charset val="128"/>
    </font>
    <font>
      <sz val="10.5"/>
      <color theme="1"/>
      <name val="ＭＳ 明朝"/>
      <family val="1"/>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4"/>
      <color theme="1"/>
      <name val="ＭＳ Ｐゴシック"/>
      <family val="3"/>
      <charset val="128"/>
    </font>
    <font>
      <sz val="11.5"/>
      <color theme="1"/>
      <name val="ＭＳ Ｐゴシック"/>
      <family val="3"/>
      <charset val="128"/>
    </font>
    <font>
      <b/>
      <sz val="11"/>
      <color theme="1"/>
      <name val="ＭＳ Ｐゴシック"/>
      <family val="3"/>
      <charset val="128"/>
    </font>
    <font>
      <sz val="11"/>
      <color theme="1"/>
      <name val="ＭＳ 明朝"/>
      <family val="1"/>
      <charset val="128"/>
    </font>
    <font>
      <sz val="11"/>
      <color theme="1"/>
      <name val="ＭＳ Ｐゴシック"/>
      <family val="3"/>
      <charset val="128"/>
      <scheme val="minor"/>
    </font>
    <font>
      <sz val="20"/>
      <color theme="1"/>
      <name val="ＭＳ Ｐゴシック"/>
      <family val="3"/>
      <charset val="128"/>
      <scheme val="minor"/>
    </font>
    <font>
      <sz val="20"/>
      <color theme="1"/>
      <name val="ＭＳ ゴシック"/>
      <family val="3"/>
      <charset val="128"/>
    </font>
    <font>
      <sz val="11"/>
      <color theme="1"/>
      <name val="ＭＳ Ｐゴシック"/>
      <family val="3"/>
      <charset val="128"/>
      <scheme val="major"/>
    </font>
    <font>
      <sz val="10"/>
      <color theme="1"/>
      <name val="ＭＳ Ｐゴシック"/>
      <family val="3"/>
      <charset val="128"/>
      <scheme val="minor"/>
    </font>
    <font>
      <u/>
      <sz val="11"/>
      <color theme="1"/>
      <name val="ＭＳ Ｐゴシック"/>
      <family val="3"/>
      <charset val="128"/>
    </font>
    <font>
      <b/>
      <sz val="10"/>
      <color theme="1"/>
      <name val="ＭＳ Ｐゴシック"/>
      <family val="3"/>
      <charset val="128"/>
    </font>
    <font>
      <sz val="10"/>
      <color theme="1"/>
      <name val="ＭＳ Ｐ明朝"/>
      <family val="1"/>
      <charset val="128"/>
    </font>
    <font>
      <sz val="11"/>
      <color theme="1"/>
      <name val="ＭＳ Ｐ明朝"/>
      <family val="1"/>
      <charset val="128"/>
    </font>
    <font>
      <sz val="14"/>
      <color theme="1"/>
      <name val="HG丸ｺﾞｼｯｸM-PRO"/>
      <family val="3"/>
      <charset val="128"/>
    </font>
    <font>
      <sz val="10.5"/>
      <color theme="1"/>
      <name val="ＭＳ Ｐ明朝"/>
      <family val="1"/>
      <charset val="128"/>
    </font>
    <font>
      <sz val="9.9"/>
      <color theme="1"/>
      <name val="ＭＳ Ｐゴシック"/>
      <family val="3"/>
      <charset val="128"/>
    </font>
    <font>
      <sz val="9.8000000000000007"/>
      <color theme="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99">
    <border>
      <left/>
      <right/>
      <top/>
      <bottom/>
      <diagonal/>
    </border>
    <border>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thin">
        <color indexed="64"/>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right style="dashed">
        <color indexed="64"/>
      </right>
      <top style="thin">
        <color indexed="64"/>
      </top>
      <bottom/>
      <diagonal/>
    </border>
    <border>
      <left style="thin">
        <color indexed="64"/>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diagonal/>
    </border>
    <border>
      <left/>
      <right style="dashed">
        <color indexed="64"/>
      </right>
      <top style="dashed">
        <color indexed="64"/>
      </top>
      <bottom/>
      <diagonal/>
    </border>
    <border>
      <left/>
      <right style="dashed">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6" fillId="0" borderId="0" applyBorder="0"/>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700">
    <xf numFmtId="0" fontId="0" fillId="0" borderId="0" xfId="0"/>
    <xf numFmtId="0" fontId="4" fillId="4" borderId="0" xfId="2" applyFill="1">
      <alignment vertical="center"/>
    </xf>
    <xf numFmtId="0" fontId="4" fillId="4" borderId="18" xfId="2" applyFill="1" applyBorder="1" applyAlignment="1">
      <alignment horizontal="center" vertical="center"/>
    </xf>
    <xf numFmtId="0" fontId="4" fillId="4" borderId="18" xfId="2" applyFill="1" applyBorder="1">
      <alignment vertical="center"/>
    </xf>
    <xf numFmtId="0" fontId="4" fillId="4" borderId="63" xfId="2" applyFill="1" applyBorder="1" applyAlignment="1">
      <alignment horizontal="center" vertical="center"/>
    </xf>
    <xf numFmtId="0" fontId="14" fillId="4" borderId="83" xfId="2" applyFont="1" applyFill="1" applyBorder="1" applyAlignment="1">
      <alignment horizontal="center" vertical="center"/>
    </xf>
    <xf numFmtId="0" fontId="14" fillId="4" borderId="84" xfId="2" applyFont="1" applyFill="1" applyBorder="1" applyAlignment="1">
      <alignment horizontal="center" vertical="center"/>
    </xf>
    <xf numFmtId="0" fontId="14" fillId="4" borderId="85" xfId="2" applyFont="1" applyFill="1" applyBorder="1" applyAlignment="1">
      <alignment horizontal="center" vertical="center"/>
    </xf>
    <xf numFmtId="0" fontId="14" fillId="4" borderId="28" xfId="2" applyFont="1" applyFill="1" applyBorder="1">
      <alignment vertical="center"/>
    </xf>
    <xf numFmtId="0" fontId="14" fillId="4" borderId="25" xfId="2" applyFont="1" applyFill="1" applyBorder="1">
      <alignment vertical="center"/>
    </xf>
    <xf numFmtId="0" fontId="14" fillId="4" borderId="24" xfId="2" applyFont="1" applyFill="1" applyBorder="1">
      <alignment vertical="center"/>
    </xf>
    <xf numFmtId="0" fontId="4" fillId="4" borderId="25" xfId="2" applyFill="1" applyBorder="1">
      <alignment vertical="center"/>
    </xf>
    <xf numFmtId="0" fontId="4" fillId="4" borderId="27" xfId="2" applyFill="1" applyBorder="1">
      <alignment vertical="center"/>
    </xf>
    <xf numFmtId="0" fontId="14" fillId="4" borderId="22" xfId="2" applyFont="1" applyFill="1" applyBorder="1">
      <alignment vertical="center"/>
    </xf>
    <xf numFmtId="0" fontId="14" fillId="4" borderId="23" xfId="2" applyFont="1" applyFill="1" applyBorder="1">
      <alignment vertical="center"/>
    </xf>
    <xf numFmtId="0" fontId="14" fillId="4" borderId="5" xfId="2" applyFont="1" applyFill="1" applyBorder="1">
      <alignment vertical="center"/>
    </xf>
    <xf numFmtId="0" fontId="4" fillId="4" borderId="20" xfId="2" applyFill="1" applyBorder="1">
      <alignment vertical="center"/>
    </xf>
    <xf numFmtId="0" fontId="14" fillId="4" borderId="18" xfId="2" applyFont="1" applyFill="1" applyBorder="1">
      <alignment vertical="center"/>
    </xf>
    <xf numFmtId="0" fontId="14" fillId="4" borderId="21" xfId="2" applyFont="1" applyFill="1" applyBorder="1">
      <alignment vertical="center"/>
    </xf>
    <xf numFmtId="0" fontId="14" fillId="4" borderId="31" xfId="2" applyFont="1" applyFill="1" applyBorder="1">
      <alignment vertical="center"/>
    </xf>
    <xf numFmtId="0" fontId="14" fillId="4" borderId="17" xfId="2" applyFont="1" applyFill="1" applyBorder="1">
      <alignment vertical="center"/>
    </xf>
    <xf numFmtId="0" fontId="14" fillId="4" borderId="14" xfId="2" applyFont="1" applyFill="1" applyBorder="1">
      <alignment vertical="center"/>
    </xf>
    <xf numFmtId="0" fontId="4" fillId="4" borderId="14" xfId="2" applyFill="1" applyBorder="1">
      <alignment vertical="center"/>
    </xf>
    <xf numFmtId="0" fontId="4" fillId="4" borderId="16" xfId="2" applyFill="1" applyBorder="1">
      <alignment vertical="center"/>
    </xf>
    <xf numFmtId="0" fontId="21" fillId="0" borderId="0" xfId="0" applyFont="1" applyBorder="1" applyAlignment="1">
      <alignment vertical="center"/>
    </xf>
    <xf numFmtId="0" fontId="2" fillId="4" borderId="18" xfId="2" applyFont="1" applyFill="1" applyBorder="1">
      <alignment vertical="center"/>
    </xf>
    <xf numFmtId="0" fontId="8" fillId="0" borderId="0" xfId="4" applyFont="1" applyFill="1" applyAlignment="1" applyProtection="1">
      <alignment vertical="center"/>
    </xf>
    <xf numFmtId="0" fontId="8" fillId="0" borderId="0" xfId="4" applyFont="1" applyFill="1" applyAlignment="1" applyProtection="1">
      <alignment horizontal="left" vertical="center"/>
    </xf>
    <xf numFmtId="0" fontId="9" fillId="0" borderId="0" xfId="4" applyFont="1" applyFill="1" applyAlignment="1" applyProtection="1">
      <alignment horizontal="left" vertical="center"/>
    </xf>
    <xf numFmtId="0" fontId="9" fillId="0" borderId="0" xfId="4" applyFont="1" applyFill="1" applyAlignment="1" applyProtection="1">
      <alignment horizontal="right" vertical="center"/>
    </xf>
    <xf numFmtId="0" fontId="11" fillId="0" borderId="0" xfId="4" applyFont="1" applyFill="1" applyAlignment="1" applyProtection="1">
      <alignment horizontal="left" vertical="center"/>
    </xf>
    <xf numFmtId="0" fontId="8" fillId="0" borderId="0" xfId="4" applyFont="1" applyFill="1" applyAlignment="1">
      <alignment vertical="center"/>
    </xf>
    <xf numFmtId="0" fontId="9" fillId="0" borderId="0" xfId="4" applyFont="1" applyFill="1" applyAlignment="1" applyProtection="1">
      <alignment vertical="center"/>
    </xf>
    <xf numFmtId="0" fontId="9" fillId="0" borderId="0" xfId="4" applyFont="1" applyFill="1" applyAlignment="1">
      <alignment horizontal="right" vertical="center"/>
    </xf>
    <xf numFmtId="0" fontId="9" fillId="0" borderId="0" xfId="4" applyFont="1" applyFill="1" applyAlignment="1">
      <alignment vertical="center"/>
    </xf>
    <xf numFmtId="0" fontId="11" fillId="0" borderId="0" xfId="4" applyFont="1" applyFill="1" applyAlignment="1" applyProtection="1">
      <alignment horizontal="right" vertical="center"/>
    </xf>
    <xf numFmtId="0" fontId="11" fillId="4" borderId="0" xfId="4" applyFont="1" applyFill="1" applyAlignment="1" applyProtection="1">
      <alignment horizontal="center" vertical="center"/>
    </xf>
    <xf numFmtId="0" fontId="11" fillId="4" borderId="0" xfId="4" applyFont="1" applyFill="1" applyAlignment="1" applyProtection="1">
      <alignment horizontal="right" vertical="center"/>
    </xf>
    <xf numFmtId="0" fontId="11" fillId="4" borderId="0" xfId="4" applyFont="1" applyFill="1" applyAlignment="1" applyProtection="1">
      <alignment vertical="center"/>
    </xf>
    <xf numFmtId="0" fontId="11" fillId="0" borderId="0" xfId="4" applyFont="1" applyFill="1" applyAlignment="1" applyProtection="1">
      <alignment vertical="center"/>
    </xf>
    <xf numFmtId="0" fontId="9" fillId="0" borderId="0" xfId="4" applyFont="1" applyFill="1" applyAlignment="1" applyProtection="1">
      <alignment horizontal="center" vertical="center"/>
    </xf>
    <xf numFmtId="0" fontId="8" fillId="0" borderId="0" xfId="4" quotePrefix="1" applyFont="1" applyFill="1" applyAlignment="1" applyProtection="1">
      <alignment horizontal="center" vertical="center"/>
    </xf>
    <xf numFmtId="0" fontId="8" fillId="4" borderId="0" xfId="4" applyFont="1" applyFill="1" applyBorder="1" applyAlignment="1" applyProtection="1">
      <alignment vertical="center"/>
    </xf>
    <xf numFmtId="0" fontId="9" fillId="4" borderId="0" xfId="4" applyFont="1" applyFill="1" applyBorder="1" applyAlignment="1" applyProtection="1">
      <alignment horizontal="right" vertical="center"/>
    </xf>
    <xf numFmtId="0" fontId="9" fillId="4" borderId="0" xfId="4" applyFont="1" applyFill="1" applyBorder="1" applyProtection="1">
      <alignment vertical="center"/>
    </xf>
    <xf numFmtId="0" fontId="9" fillId="4" borderId="0" xfId="4" applyFont="1" applyFill="1" applyBorder="1" applyAlignment="1" applyProtection="1">
      <alignment horizontal="center" vertical="center"/>
    </xf>
    <xf numFmtId="0" fontId="9" fillId="0" borderId="0" xfId="4" applyFont="1" applyBorder="1" applyProtection="1">
      <alignment vertical="center"/>
    </xf>
    <xf numFmtId="0" fontId="8" fillId="4" borderId="0" xfId="4" applyFont="1" applyFill="1" applyBorder="1" applyAlignment="1" applyProtection="1">
      <alignment horizontal="center" vertical="center"/>
    </xf>
    <xf numFmtId="0" fontId="9" fillId="4" borderId="0" xfId="4" applyFont="1" applyFill="1" applyBorder="1" applyAlignment="1" applyProtection="1">
      <alignment vertical="center"/>
    </xf>
    <xf numFmtId="0" fontId="12" fillId="4" borderId="0" xfId="4" applyFont="1" applyFill="1" applyBorder="1" applyAlignment="1" applyProtection="1">
      <alignment horizontal="centerContinuous" vertical="center"/>
    </xf>
    <xf numFmtId="0" fontId="8" fillId="4" borderId="0" xfId="4" applyFont="1" applyFill="1" applyBorder="1" applyAlignment="1" applyProtection="1">
      <alignment horizontal="centerContinuous" vertical="center"/>
    </xf>
    <xf numFmtId="0" fontId="8" fillId="4" borderId="0" xfId="4" applyFont="1" applyFill="1" applyBorder="1" applyProtection="1">
      <alignment vertical="center"/>
    </xf>
    <xf numFmtId="0" fontId="8" fillId="0" borderId="0" xfId="4" applyFont="1" applyBorder="1" applyProtection="1">
      <alignment vertical="center"/>
    </xf>
    <xf numFmtId="0" fontId="8" fillId="0" borderId="0" xfId="4" applyFont="1" applyProtection="1">
      <alignment vertical="center"/>
    </xf>
    <xf numFmtId="0" fontId="12" fillId="0" borderId="0" xfId="4" applyFont="1" applyProtection="1">
      <alignment vertical="center"/>
    </xf>
    <xf numFmtId="0" fontId="8" fillId="0" borderId="0" xfId="4" applyFont="1" applyAlignment="1" applyProtection="1">
      <alignment horizontal="center" vertical="center"/>
    </xf>
    <xf numFmtId="0" fontId="8" fillId="0" borderId="0" xfId="4" applyFont="1" applyAlignment="1" applyProtection="1">
      <alignment horizontal="right" vertical="center"/>
    </xf>
    <xf numFmtId="0" fontId="12" fillId="0" borderId="0" xfId="4" applyFont="1">
      <alignment vertical="center"/>
    </xf>
    <xf numFmtId="20" fontId="8" fillId="4" borderId="0" xfId="4" applyNumberFormat="1" applyFont="1" applyFill="1" applyBorder="1" applyAlignment="1" applyProtection="1">
      <alignment vertical="center"/>
    </xf>
    <xf numFmtId="20" fontId="8" fillId="4" borderId="0" xfId="4" applyNumberFormat="1" applyFont="1" applyFill="1" applyBorder="1" applyAlignment="1" applyProtection="1">
      <alignment horizontal="center" vertical="center"/>
    </xf>
    <xf numFmtId="177" fontId="8" fillId="4" borderId="0" xfId="4" applyNumberFormat="1" applyFont="1" applyFill="1" applyBorder="1" applyAlignment="1" applyProtection="1">
      <alignment vertical="center"/>
    </xf>
    <xf numFmtId="0" fontId="8" fillId="4" borderId="0" xfId="4" applyFont="1" applyFill="1" applyBorder="1" applyAlignment="1" applyProtection="1">
      <alignment horizontal="left" vertical="center"/>
    </xf>
    <xf numFmtId="0" fontId="8" fillId="0" borderId="0" xfId="4" applyFont="1" applyBorder="1" applyAlignment="1" applyProtection="1">
      <alignment horizontal="center" vertical="center"/>
    </xf>
    <xf numFmtId="0" fontId="12" fillId="0" borderId="0" xfId="4" applyFont="1" applyFill="1" applyAlignment="1" applyProtection="1">
      <alignment vertical="center"/>
    </xf>
    <xf numFmtId="0" fontId="12" fillId="0" borderId="0" xfId="4" applyFont="1" applyFill="1" applyAlignment="1" applyProtection="1">
      <alignment horizontal="left" vertical="center"/>
    </xf>
    <xf numFmtId="0" fontId="8" fillId="0" borderId="0" xfId="4" applyFont="1" applyFill="1" applyAlignment="1" applyProtection="1">
      <alignment horizontal="right" vertical="center"/>
    </xf>
    <xf numFmtId="0" fontId="8" fillId="0" borderId="0" xfId="4" applyFont="1" applyFill="1" applyAlignment="1" applyProtection="1">
      <alignment horizontal="center" vertical="center"/>
    </xf>
    <xf numFmtId="0" fontId="14" fillId="0" borderId="0" xfId="4" applyFont="1" applyFill="1" applyAlignment="1" applyProtection="1">
      <alignment vertical="center"/>
    </xf>
    <xf numFmtId="0" fontId="14" fillId="0" borderId="0" xfId="4" applyFont="1" applyFill="1" applyAlignment="1" applyProtection="1">
      <alignment horizontal="left" vertical="center"/>
    </xf>
    <xf numFmtId="0" fontId="14" fillId="0" borderId="0" xfId="4" applyFont="1" applyFill="1" applyBorder="1" applyAlignment="1" applyProtection="1">
      <alignment vertical="center"/>
    </xf>
    <xf numFmtId="0" fontId="14" fillId="0" borderId="0" xfId="4" applyFont="1" applyFill="1" applyAlignment="1" applyProtection="1">
      <alignment horizontal="right" vertical="center"/>
    </xf>
    <xf numFmtId="0" fontId="14" fillId="0" borderId="0" xfId="4" applyFont="1" applyFill="1" applyAlignment="1">
      <alignment horizontal="right" vertical="center"/>
    </xf>
    <xf numFmtId="0" fontId="14" fillId="0" borderId="0" xfId="4" applyFont="1" applyFill="1" applyAlignment="1">
      <alignment vertical="center"/>
    </xf>
    <xf numFmtId="0" fontId="12" fillId="0" borderId="22" xfId="4" applyFont="1" applyFill="1" applyBorder="1" applyAlignment="1" applyProtection="1">
      <alignment horizontal="center" vertical="center"/>
    </xf>
    <xf numFmtId="0" fontId="12" fillId="0" borderId="18" xfId="4" applyFont="1" applyFill="1" applyBorder="1" applyAlignment="1" applyProtection="1">
      <alignment horizontal="center" vertical="center"/>
    </xf>
    <xf numFmtId="0" fontId="12" fillId="0" borderId="20" xfId="4" applyFont="1" applyFill="1" applyBorder="1" applyAlignment="1" applyProtection="1">
      <alignment horizontal="center" vertical="center"/>
    </xf>
    <xf numFmtId="0" fontId="8" fillId="0" borderId="20" xfId="4" applyFont="1" applyFill="1" applyBorder="1" applyAlignment="1" applyProtection="1">
      <alignment horizontal="center" vertical="center"/>
    </xf>
    <xf numFmtId="0" fontId="12" fillId="0" borderId="17" xfId="4" applyNumberFormat="1" applyFont="1" applyFill="1" applyBorder="1" applyAlignment="1" applyProtection="1">
      <alignment horizontal="center" vertical="center" wrapText="1"/>
    </xf>
    <xf numFmtId="0" fontId="12" fillId="0" borderId="14" xfId="4" applyNumberFormat="1" applyFont="1" applyFill="1" applyBorder="1" applyAlignment="1" applyProtection="1">
      <alignment horizontal="center" vertical="center" wrapText="1"/>
    </xf>
    <xf numFmtId="0" fontId="12" fillId="0" borderId="16" xfId="4" applyNumberFormat="1" applyFont="1" applyFill="1" applyBorder="1" applyAlignment="1" applyProtection="1">
      <alignment horizontal="center" vertical="center" wrapText="1"/>
    </xf>
    <xf numFmtId="0" fontId="8" fillId="0" borderId="14" xfId="4" applyNumberFormat="1" applyFont="1" applyFill="1" applyBorder="1" applyAlignment="1" applyProtection="1">
      <alignment horizontal="center" vertical="center" wrapText="1"/>
    </xf>
    <xf numFmtId="0" fontId="8" fillId="0" borderId="94" xfId="4" applyFont="1" applyFill="1" applyBorder="1" applyAlignment="1" applyProtection="1">
      <alignment vertical="center"/>
    </xf>
    <xf numFmtId="181" fontId="8" fillId="3" borderId="74" xfId="4" applyNumberFormat="1" applyFont="1" applyFill="1" applyBorder="1" applyAlignment="1" applyProtection="1">
      <alignment horizontal="center" vertical="center" shrinkToFit="1"/>
      <protection locked="0"/>
    </xf>
    <xf numFmtId="181" fontId="8" fillId="3" borderId="75" xfId="4" applyNumberFormat="1" applyFont="1" applyFill="1" applyBorder="1" applyAlignment="1" applyProtection="1">
      <alignment horizontal="center" vertical="center" shrinkToFit="1"/>
      <protection locked="0"/>
    </xf>
    <xf numFmtId="181" fontId="8" fillId="3" borderId="76" xfId="4" applyNumberFormat="1" applyFont="1" applyFill="1" applyBorder="1" applyAlignment="1" applyProtection="1">
      <alignment horizontal="center" vertical="center" shrinkToFit="1"/>
      <protection locked="0"/>
    </xf>
    <xf numFmtId="0" fontId="8" fillId="0" borderId="78" xfId="4" applyFont="1" applyFill="1" applyBorder="1" applyAlignment="1" applyProtection="1">
      <alignment vertical="center"/>
    </xf>
    <xf numFmtId="181" fontId="8" fillId="3" borderId="79" xfId="4" applyNumberFormat="1" applyFont="1" applyFill="1" applyBorder="1" applyAlignment="1" applyProtection="1">
      <alignment horizontal="center" vertical="center" shrinkToFit="1"/>
      <protection locked="0"/>
    </xf>
    <xf numFmtId="181" fontId="8" fillId="3" borderId="80" xfId="4" applyNumberFormat="1" applyFont="1" applyFill="1" applyBorder="1" applyAlignment="1" applyProtection="1">
      <alignment horizontal="center" vertical="center" shrinkToFit="1"/>
      <protection locked="0"/>
    </xf>
    <xf numFmtId="181" fontId="8" fillId="3" borderId="81" xfId="4" applyNumberFormat="1" applyFont="1" applyFill="1" applyBorder="1" applyAlignment="1" applyProtection="1">
      <alignment horizontal="center" vertical="center" shrinkToFit="1"/>
      <protection locked="0"/>
    </xf>
    <xf numFmtId="0" fontId="8" fillId="0" borderId="96" xfId="4" applyFont="1" applyFill="1" applyBorder="1" applyAlignment="1" applyProtection="1">
      <alignment vertical="center"/>
    </xf>
    <xf numFmtId="181" fontId="8" fillId="3" borderId="17" xfId="4" applyNumberFormat="1" applyFont="1" applyFill="1" applyBorder="1" applyAlignment="1" applyProtection="1">
      <alignment horizontal="center" vertical="center" shrinkToFit="1"/>
      <protection locked="0"/>
    </xf>
    <xf numFmtId="181" fontId="8" fillId="3" borderId="14" xfId="4" applyNumberFormat="1" applyFont="1" applyFill="1" applyBorder="1" applyAlignment="1" applyProtection="1">
      <alignment horizontal="center" vertical="center" shrinkToFit="1"/>
      <protection locked="0"/>
    </xf>
    <xf numFmtId="181" fontId="8" fillId="3" borderId="16" xfId="4" applyNumberFormat="1" applyFont="1" applyFill="1" applyBorder="1" applyAlignment="1" applyProtection="1">
      <alignment horizontal="center" vertical="center" shrinkToFit="1"/>
      <protection locked="0"/>
    </xf>
    <xf numFmtId="0" fontId="13" fillId="0" borderId="0" xfId="4" applyFont="1" applyFill="1" applyAlignment="1" applyProtection="1">
      <alignment vertical="center"/>
    </xf>
    <xf numFmtId="0" fontId="14" fillId="0" borderId="0" xfId="4" applyFont="1" applyFill="1" applyBorder="1" applyAlignment="1" applyProtection="1">
      <alignment vertical="center" shrinkToFit="1"/>
    </xf>
    <xf numFmtId="0" fontId="15" fillId="0" borderId="0" xfId="4" applyFont="1" applyFill="1" applyBorder="1" applyAlignment="1" applyProtection="1">
      <alignment vertical="center" shrinkToFit="1"/>
    </xf>
    <xf numFmtId="0" fontId="14" fillId="0" borderId="0" xfId="4" applyFont="1" applyFill="1" applyBorder="1" applyAlignment="1" applyProtection="1">
      <alignment horizontal="left" vertical="center"/>
    </xf>
    <xf numFmtId="0" fontId="12" fillId="0" borderId="0" xfId="4" applyFont="1" applyFill="1" applyBorder="1" applyAlignment="1" applyProtection="1">
      <alignment vertical="center"/>
    </xf>
    <xf numFmtId="0" fontId="12" fillId="0" borderId="0" xfId="4" applyFont="1" applyFill="1" applyBorder="1" applyAlignment="1" applyProtection="1">
      <alignment horizontal="left" vertical="center"/>
    </xf>
    <xf numFmtId="0" fontId="12" fillId="4" borderId="0" xfId="4" applyFont="1" applyFill="1" applyBorder="1" applyAlignment="1" applyProtection="1">
      <alignment vertical="center"/>
    </xf>
    <xf numFmtId="0" fontId="12" fillId="0" borderId="0" xfId="4" applyFont="1" applyFill="1" applyBorder="1" applyAlignment="1" applyProtection="1">
      <alignment horizontal="centerContinuous" vertical="center"/>
    </xf>
    <xf numFmtId="180" fontId="12" fillId="4" borderId="0" xfId="4" applyNumberFormat="1" applyFont="1" applyFill="1" applyBorder="1" applyAlignment="1" applyProtection="1">
      <alignment horizontal="center" vertical="center"/>
    </xf>
    <xf numFmtId="182" fontId="12" fillId="0" borderId="0" xfId="4" applyNumberFormat="1" applyFont="1" applyFill="1" applyBorder="1" applyAlignment="1" applyProtection="1">
      <alignment vertical="center"/>
    </xf>
    <xf numFmtId="182" fontId="12" fillId="0" borderId="0" xfId="4" applyNumberFormat="1" applyFont="1" applyFill="1" applyAlignment="1" applyProtection="1">
      <alignment vertical="center"/>
    </xf>
    <xf numFmtId="0" fontId="12" fillId="4" borderId="0" xfId="4" applyFont="1" applyFill="1" applyBorder="1" applyAlignment="1" applyProtection="1">
      <alignment horizontal="center" vertical="center"/>
    </xf>
    <xf numFmtId="178" fontId="12" fillId="4" borderId="0" xfId="5" applyNumberFormat="1" applyFont="1" applyFill="1" applyBorder="1" applyAlignment="1" applyProtection="1">
      <alignment horizontal="right" vertical="center"/>
    </xf>
    <xf numFmtId="178" fontId="12" fillId="4" borderId="0" xfId="5" applyNumberFormat="1" applyFont="1" applyFill="1" applyBorder="1" applyAlignment="1" applyProtection="1">
      <alignment vertical="center"/>
    </xf>
    <xf numFmtId="177" fontId="12" fillId="4" borderId="0" xfId="4" applyNumberFormat="1" applyFont="1" applyFill="1" applyBorder="1" applyAlignment="1" applyProtection="1">
      <alignment vertical="center"/>
    </xf>
    <xf numFmtId="0" fontId="12" fillId="0" borderId="0" xfId="4" applyFont="1" applyFill="1" applyBorder="1" applyAlignment="1" applyProtection="1">
      <alignment horizontal="right" vertical="center"/>
    </xf>
    <xf numFmtId="0" fontId="23" fillId="0" borderId="0" xfId="4" applyFont="1" applyFill="1" applyBorder="1" applyAlignment="1" applyProtection="1">
      <alignment vertical="center"/>
    </xf>
    <xf numFmtId="0" fontId="12" fillId="4" borderId="0" xfId="4" applyFont="1" applyFill="1" applyBorder="1" applyAlignment="1" applyProtection="1">
      <alignment horizontal="left" vertical="center"/>
    </xf>
    <xf numFmtId="0" fontId="12" fillId="0" borderId="0" xfId="4" applyFont="1" applyFill="1" applyBorder="1" applyAlignment="1" applyProtection="1">
      <alignment horizontal="center" vertical="center"/>
    </xf>
    <xf numFmtId="0" fontId="12" fillId="0" borderId="0" xfId="4" applyFont="1" applyFill="1" applyBorder="1" applyAlignment="1" applyProtection="1">
      <alignment vertical="center" wrapText="1"/>
    </xf>
    <xf numFmtId="0" fontId="12" fillId="0" borderId="0" xfId="4" applyFont="1" applyFill="1" applyBorder="1" applyAlignment="1" applyProtection="1">
      <alignment horizontal="justify" vertical="center" wrapText="1"/>
    </xf>
    <xf numFmtId="0" fontId="14" fillId="0" borderId="0" xfId="4" applyFont="1" applyFill="1" applyBorder="1" applyAlignment="1">
      <alignment horizontal="left" vertical="center"/>
    </xf>
    <xf numFmtId="0" fontId="14" fillId="0" borderId="0" xfId="4" applyFont="1" applyFill="1" applyBorder="1" applyAlignment="1">
      <alignment vertical="center"/>
    </xf>
    <xf numFmtId="0" fontId="14" fillId="0" borderId="0" xfId="4" applyFont="1" applyFill="1" applyBorder="1" applyAlignment="1">
      <alignment vertical="center" wrapText="1"/>
    </xf>
    <xf numFmtId="0" fontId="14" fillId="0" borderId="0" xfId="4" applyFont="1" applyFill="1" applyBorder="1" applyAlignment="1">
      <alignment horizontal="justify" vertical="center" wrapText="1"/>
    </xf>
    <xf numFmtId="0" fontId="8" fillId="0" borderId="0" xfId="4" applyFont="1" applyFill="1" applyAlignment="1" applyProtection="1">
      <alignment vertical="center"/>
      <protection locked="0"/>
    </xf>
    <xf numFmtId="0" fontId="9" fillId="0" borderId="0" xfId="4" applyFont="1" applyFill="1" applyAlignment="1" applyProtection="1">
      <alignment horizontal="right" vertical="center"/>
      <protection locked="0"/>
    </xf>
    <xf numFmtId="0" fontId="9" fillId="0" borderId="0" xfId="4" applyFont="1" applyFill="1" applyAlignment="1" applyProtection="1">
      <alignment vertical="center"/>
      <protection locked="0"/>
    </xf>
    <xf numFmtId="0" fontId="8" fillId="0" borderId="0" xfId="4" applyFont="1" applyBorder="1" applyAlignment="1" applyProtection="1">
      <alignment vertical="center"/>
    </xf>
    <xf numFmtId="0" fontId="14" fillId="0" borderId="0" xfId="4" applyFont="1" applyFill="1" applyAlignment="1" applyProtection="1">
      <alignment horizontal="right" vertical="center"/>
      <protection locked="0"/>
    </xf>
    <xf numFmtId="0" fontId="14" fillId="0" borderId="0" xfId="4" applyFont="1" applyFill="1" applyAlignment="1" applyProtection="1">
      <alignment vertical="center"/>
      <protection locked="0"/>
    </xf>
    <xf numFmtId="0" fontId="14" fillId="0" borderId="60" xfId="4" applyFont="1" applyFill="1" applyBorder="1" applyAlignment="1" applyProtection="1">
      <alignment vertical="center"/>
    </xf>
    <xf numFmtId="0" fontId="14" fillId="0" borderId="0" xfId="4" applyFont="1" applyFill="1" applyBorder="1" applyAlignment="1" applyProtection="1">
      <alignment horizontal="left" vertical="center"/>
      <protection locked="0"/>
    </xf>
    <xf numFmtId="0" fontId="14" fillId="0" borderId="0" xfId="4" applyFont="1" applyFill="1" applyBorder="1" applyAlignment="1" applyProtection="1">
      <alignment vertical="center"/>
      <protection locked="0"/>
    </xf>
    <xf numFmtId="0" fontId="14" fillId="0" borderId="0" xfId="4" applyFont="1" applyFill="1" applyBorder="1" applyAlignment="1" applyProtection="1">
      <alignment vertical="center" wrapText="1"/>
      <protection locked="0"/>
    </xf>
    <xf numFmtId="0" fontId="14" fillId="0" borderId="0" xfId="4" applyFont="1" applyFill="1" applyBorder="1" applyAlignment="1" applyProtection="1">
      <alignment horizontal="justify" vertical="center" wrapText="1"/>
      <protection locked="0"/>
    </xf>
    <xf numFmtId="0" fontId="2" fillId="4" borderId="0" xfId="4" applyFill="1">
      <alignment vertical="center"/>
    </xf>
    <xf numFmtId="0" fontId="11" fillId="4" borderId="0" xfId="4" applyFont="1" applyFill="1" applyAlignment="1">
      <alignment horizontal="left" vertical="center"/>
    </xf>
    <xf numFmtId="0" fontId="14" fillId="4" borderId="0" xfId="4" applyFont="1" applyFill="1" applyAlignment="1">
      <alignment horizontal="left" vertical="center"/>
    </xf>
    <xf numFmtId="0" fontId="14" fillId="4" borderId="0" xfId="4" applyFont="1" applyFill="1" applyAlignment="1">
      <alignment vertical="center"/>
    </xf>
    <xf numFmtId="0" fontId="14" fillId="3" borderId="18" xfId="4" applyFont="1" applyFill="1" applyBorder="1" applyAlignment="1">
      <alignment horizontal="left" vertical="center"/>
    </xf>
    <xf numFmtId="0" fontId="14" fillId="5" borderId="18" xfId="4" applyFont="1" applyFill="1" applyBorder="1" applyAlignment="1">
      <alignment horizontal="left" vertical="center"/>
    </xf>
    <xf numFmtId="0" fontId="16" fillId="4" borderId="0" xfId="4" applyFont="1" applyFill="1" applyAlignment="1">
      <alignment horizontal="left" vertical="center"/>
    </xf>
    <xf numFmtId="0" fontId="14" fillId="4" borderId="18" xfId="4" applyFont="1" applyFill="1" applyBorder="1" applyAlignment="1">
      <alignment horizontal="center" vertical="center"/>
    </xf>
    <xf numFmtId="0" fontId="14" fillId="4" borderId="18" xfId="4" applyFont="1" applyFill="1" applyBorder="1" applyAlignment="1">
      <alignment horizontal="left" vertical="center"/>
    </xf>
    <xf numFmtId="0" fontId="17" fillId="4" borderId="0" xfId="4" applyFont="1" applyFill="1" applyAlignment="1">
      <alignment horizontal="left" vertical="center"/>
    </xf>
    <xf numFmtId="0" fontId="14" fillId="4" borderId="0" xfId="4" applyFont="1" applyFill="1" applyAlignment="1">
      <alignment horizontal="left" vertical="center" wrapText="1"/>
    </xf>
    <xf numFmtId="0" fontId="17" fillId="4" borderId="0" xfId="4" applyFont="1" applyFill="1" applyBorder="1" applyAlignment="1">
      <alignment horizontal="left" vertical="center"/>
    </xf>
    <xf numFmtId="0" fontId="17" fillId="4" borderId="0" xfId="4" applyFont="1" applyFill="1" applyBorder="1" applyAlignment="1">
      <alignment vertical="center"/>
    </xf>
    <xf numFmtId="0" fontId="14" fillId="4" borderId="0" xfId="4" applyFont="1" applyFill="1" applyBorder="1" applyAlignment="1">
      <alignment vertical="center"/>
    </xf>
    <xf numFmtId="0" fontId="13" fillId="4" borderId="0" xfId="4" applyFont="1" applyFill="1" applyAlignment="1">
      <alignment vertical="center"/>
    </xf>
    <xf numFmtId="0" fontId="17" fillId="4" borderId="0" xfId="4" applyFont="1" applyFill="1" applyBorder="1" applyAlignment="1">
      <alignment vertical="center" shrinkToFit="1"/>
    </xf>
    <xf numFmtId="0" fontId="20" fillId="4" borderId="0" xfId="4" applyFont="1" applyFill="1" applyBorder="1" applyAlignment="1">
      <alignment vertical="center" shrinkToFit="1"/>
    </xf>
    <xf numFmtId="0" fontId="14" fillId="4" borderId="0" xfId="4" applyFont="1" applyFill="1" applyAlignment="1">
      <alignment vertical="center" wrapText="1"/>
    </xf>
    <xf numFmtId="0" fontId="14" fillId="4" borderId="0" xfId="4" applyFont="1" applyFill="1" applyAlignment="1">
      <alignment vertical="center" textRotation="90"/>
    </xf>
    <xf numFmtId="0" fontId="24" fillId="4" borderId="0" xfId="4" applyFont="1" applyFill="1" applyAlignment="1">
      <alignment horizontal="left" vertical="center"/>
    </xf>
    <xf numFmtId="0" fontId="24" fillId="0" borderId="0" xfId="4" applyFont="1" applyAlignment="1">
      <alignment horizontal="left" vertical="center"/>
    </xf>
    <xf numFmtId="0" fontId="2" fillId="4" borderId="84" xfId="2" applyFont="1" applyFill="1" applyBorder="1" applyAlignment="1">
      <alignment horizontal="center" vertical="center"/>
    </xf>
    <xf numFmtId="0" fontId="2" fillId="4" borderId="86" xfId="2" applyFont="1" applyFill="1" applyBorder="1" applyAlignment="1">
      <alignment horizontal="center" vertical="center"/>
    </xf>
    <xf numFmtId="0" fontId="27" fillId="0" borderId="0" xfId="0" applyFont="1"/>
    <xf numFmtId="0" fontId="27" fillId="0" borderId="0" xfId="0" applyNumberFormat="1" applyFont="1"/>
    <xf numFmtId="0" fontId="22" fillId="0" borderId="0" xfId="0" applyNumberFormat="1" applyFont="1" applyFill="1"/>
    <xf numFmtId="0" fontId="29" fillId="0" borderId="0" xfId="0" applyFont="1"/>
    <xf numFmtId="0" fontId="30" fillId="0" borderId="0" xfId="0" applyFont="1"/>
    <xf numFmtId="0" fontId="27" fillId="0" borderId="1" xfId="0" applyNumberFormat="1" applyFont="1" applyBorder="1" applyAlignment="1">
      <alignment horizontal="left" vertical="center"/>
    </xf>
    <xf numFmtId="0" fontId="27" fillId="0" borderId="2" xfId="0" applyNumberFormat="1" applyFont="1" applyBorder="1" applyAlignment="1">
      <alignment horizontal="left" vertical="center"/>
    </xf>
    <xf numFmtId="0" fontId="31" fillId="0" borderId="1" xfId="0" applyNumberFormat="1" applyFont="1" applyBorder="1" applyAlignment="1">
      <alignment horizontal="left" vertical="center"/>
    </xf>
    <xf numFmtId="0" fontId="27" fillId="0" borderId="1" xfId="0" applyFont="1" applyBorder="1"/>
    <xf numFmtId="0" fontId="30" fillId="0" borderId="1" xfId="0" applyFont="1" applyBorder="1"/>
    <xf numFmtId="0" fontId="30" fillId="0" borderId="3" xfId="0" applyFont="1" applyBorder="1"/>
    <xf numFmtId="0" fontId="32" fillId="0" borderId="0" xfId="0" applyNumberFormat="1" applyFont="1" applyBorder="1" applyAlignment="1">
      <alignment horizontal="center" vertical="center"/>
    </xf>
    <xf numFmtId="0" fontId="22" fillId="0" borderId="0" xfId="0" applyNumberFormat="1" applyFont="1" applyFill="1" applyBorder="1" applyAlignment="1">
      <alignment horizontal="center" vertical="center"/>
    </xf>
    <xf numFmtId="0" fontId="33" fillId="0" borderId="0" xfId="0" applyNumberFormat="1" applyFont="1" applyBorder="1" applyAlignment="1">
      <alignment horizontal="left" vertical="center"/>
    </xf>
    <xf numFmtId="0" fontId="21" fillId="0" borderId="0" xfId="0" applyNumberFormat="1" applyFont="1" applyAlignment="1">
      <alignment vertical="center"/>
    </xf>
    <xf numFmtId="0" fontId="21" fillId="0" borderId="0" xfId="0" applyNumberFormat="1" applyFont="1" applyBorder="1" applyAlignment="1">
      <alignment horizontal="left" vertical="center"/>
    </xf>
    <xf numFmtId="0" fontId="21" fillId="0" borderId="0" xfId="0" applyNumberFormat="1" applyFont="1" applyAlignment="1">
      <alignment horizontal="left" vertical="center"/>
    </xf>
    <xf numFmtId="0" fontId="30" fillId="0" borderId="0" xfId="0" applyNumberFormat="1" applyFont="1" applyAlignment="1">
      <alignment horizontal="left" vertical="center"/>
    </xf>
    <xf numFmtId="0" fontId="30" fillId="0" borderId="4" xfId="0" applyNumberFormat="1" applyFont="1" applyBorder="1" applyAlignment="1">
      <alignment horizontal="left" vertical="center"/>
    </xf>
    <xf numFmtId="0" fontId="37" fillId="0" borderId="0" xfId="0" applyNumberFormat="1" applyFont="1" applyAlignment="1">
      <alignment vertical="center"/>
    </xf>
    <xf numFmtId="0" fontId="22" fillId="0" borderId="0" xfId="0" applyNumberFormat="1" applyFont="1" applyFill="1" applyAlignment="1">
      <alignment vertical="center"/>
    </xf>
    <xf numFmtId="0" fontId="21" fillId="0" borderId="0" xfId="0" applyNumberFormat="1" applyFont="1" applyBorder="1" applyAlignment="1">
      <alignment horizontal="center" vertical="center"/>
    </xf>
    <xf numFmtId="0" fontId="39" fillId="0" borderId="0"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Border="1"/>
    <xf numFmtId="0" fontId="27" fillId="0" borderId="0" xfId="0" applyFont="1" applyBorder="1"/>
    <xf numFmtId="0" fontId="30" fillId="0" borderId="0" xfId="0" applyFont="1" applyBorder="1"/>
    <xf numFmtId="0" fontId="38" fillId="0" borderId="0" xfId="0" applyNumberFormat="1" applyFont="1" applyBorder="1" applyAlignment="1">
      <alignment horizontal="left" vertical="center"/>
    </xf>
    <xf numFmtId="0" fontId="21" fillId="0" borderId="0" xfId="0" applyNumberFormat="1" applyFont="1" applyAlignment="1">
      <alignment horizontal="center" vertical="center"/>
    </xf>
    <xf numFmtId="0" fontId="22" fillId="0" borderId="0" xfId="0" applyNumberFormat="1" applyFont="1" applyFill="1" applyAlignment="1">
      <alignment horizontal="center" vertical="center"/>
    </xf>
    <xf numFmtId="0" fontId="40" fillId="0" borderId="0" xfId="0" applyNumberFormat="1" applyFont="1" applyAlignment="1">
      <alignment vertical="center"/>
    </xf>
    <xf numFmtId="0" fontId="22" fillId="0" borderId="0" xfId="0" applyNumberFormat="1" applyFont="1" applyAlignment="1">
      <alignment horizontal="center" vertical="center"/>
    </xf>
    <xf numFmtId="0" fontId="22" fillId="0" borderId="0" xfId="0" applyNumberFormat="1" applyFont="1"/>
    <xf numFmtId="0" fontId="22" fillId="0" borderId="0" xfId="0" applyFont="1"/>
    <xf numFmtId="0" fontId="22" fillId="0" borderId="0" xfId="0" applyFont="1" applyBorder="1" applyAlignment="1">
      <alignment vertical="center"/>
    </xf>
    <xf numFmtId="0" fontId="30" fillId="0" borderId="0" xfId="0" applyFont="1" applyAlignment="1">
      <alignment vertical="center"/>
    </xf>
    <xf numFmtId="0" fontId="22" fillId="0" borderId="6" xfId="0" applyFont="1" applyBorder="1" applyAlignment="1">
      <alignment vertical="center" wrapText="1"/>
    </xf>
    <xf numFmtId="0" fontId="22" fillId="0" borderId="0" xfId="0" applyFont="1" applyBorder="1" applyAlignment="1">
      <alignment horizontal="left" vertical="center" wrapText="1"/>
    </xf>
    <xf numFmtId="0" fontId="22" fillId="0" borderId="0" xfId="0" applyFont="1" applyBorder="1" applyAlignment="1">
      <alignment horizontal="center" vertical="center" wrapText="1"/>
    </xf>
    <xf numFmtId="0" fontId="22" fillId="0" borderId="5" xfId="0" applyFont="1" applyBorder="1" applyAlignment="1">
      <alignment vertical="center" wrapText="1"/>
    </xf>
    <xf numFmtId="0" fontId="22" fillId="0" borderId="0" xfId="0" applyFont="1" applyBorder="1" applyAlignment="1">
      <alignment vertical="center" wrapText="1"/>
    </xf>
    <xf numFmtId="0" fontId="22" fillId="0" borderId="0" xfId="0" applyFont="1" applyBorder="1" applyAlignment="1">
      <alignment horizontal="center" vertical="center"/>
    </xf>
    <xf numFmtId="0" fontId="21" fillId="0" borderId="0" xfId="0" applyFont="1" applyBorder="1" applyAlignment="1">
      <alignment horizontal="left" vertical="center" wrapText="1"/>
    </xf>
    <xf numFmtId="0" fontId="30" fillId="0" borderId="0" xfId="0" applyFont="1" applyBorder="1" applyAlignment="1">
      <alignment horizontal="center" vertical="center"/>
    </xf>
    <xf numFmtId="0" fontId="21" fillId="0" borderId="0" xfId="0" applyNumberFormat="1" applyFont="1" applyAlignment="1">
      <alignment horizontal="right" vertical="center"/>
    </xf>
    <xf numFmtId="0" fontId="22" fillId="0" borderId="0" xfId="0" applyFont="1" applyAlignment="1">
      <alignment vertical="center"/>
    </xf>
    <xf numFmtId="0" fontId="22" fillId="0" borderId="29" xfId="0" applyNumberFormat="1" applyFont="1" applyFill="1" applyBorder="1" applyAlignment="1">
      <alignment horizontal="center" vertical="center"/>
    </xf>
    <xf numFmtId="0" fontId="21" fillId="0" borderId="0" xfId="0" applyFont="1"/>
    <xf numFmtId="0" fontId="21" fillId="0" borderId="6" xfId="0" applyNumberFormat="1" applyFont="1" applyBorder="1" applyAlignment="1">
      <alignment horizontal="center" vertical="center"/>
    </xf>
    <xf numFmtId="0" fontId="21" fillId="0" borderId="0" xfId="0" applyFont="1" applyBorder="1" applyAlignment="1">
      <alignment horizontal="left" vertical="center"/>
    </xf>
    <xf numFmtId="0" fontId="21" fillId="0" borderId="0" xfId="0" applyFont="1" applyBorder="1"/>
    <xf numFmtId="0" fontId="21" fillId="0" borderId="0" xfId="0" applyFont="1" applyBorder="1" applyAlignment="1">
      <alignment horizontal="center" wrapText="1"/>
    </xf>
    <xf numFmtId="0" fontId="21" fillId="0" borderId="5" xfId="0" applyFont="1" applyBorder="1" applyAlignment="1">
      <alignment horizontal="center" wrapText="1"/>
    </xf>
    <xf numFmtId="0" fontId="21" fillId="0" borderId="8" xfId="0" applyFont="1" applyBorder="1" applyAlignment="1">
      <alignment horizontal="left" vertical="center"/>
    </xf>
    <xf numFmtId="0" fontId="21" fillId="0" borderId="8" xfId="0" applyFont="1" applyBorder="1"/>
    <xf numFmtId="0" fontId="21" fillId="0" borderId="8" xfId="0" applyFont="1" applyBorder="1" applyAlignment="1">
      <alignment horizontal="center" wrapText="1"/>
    </xf>
    <xf numFmtId="0" fontId="22" fillId="0" borderId="0" xfId="0" applyFont="1" applyFill="1" applyBorder="1"/>
    <xf numFmtId="0" fontId="30" fillId="0" borderId="0" xfId="0" applyFont="1" applyBorder="1" applyAlignment="1">
      <alignment vertical="center"/>
    </xf>
    <xf numFmtId="0" fontId="22" fillId="0" borderId="18" xfId="0" applyNumberFormat="1" applyFont="1" applyFill="1" applyBorder="1" applyAlignment="1">
      <alignment horizontal="center" vertical="center"/>
    </xf>
    <xf numFmtId="0" fontId="22" fillId="0" borderId="0" xfId="0" applyFont="1" applyFill="1"/>
    <xf numFmtId="0" fontId="22" fillId="0" borderId="0" xfId="0" applyFont="1" applyFill="1" applyAlignment="1">
      <alignment vertical="center"/>
    </xf>
    <xf numFmtId="0" fontId="22" fillId="0" borderId="1" xfId="0" applyNumberFormat="1" applyFont="1" applyFill="1" applyBorder="1" applyAlignment="1">
      <alignment horizontal="center" vertical="center"/>
    </xf>
    <xf numFmtId="0" fontId="21" fillId="0" borderId="1" xfId="0" applyNumberFormat="1" applyFont="1" applyBorder="1" applyAlignment="1">
      <alignment horizontal="left" vertical="center"/>
    </xf>
    <xf numFmtId="0" fontId="21" fillId="0" borderId="1" xfId="0" applyNumberFormat="1" applyFont="1" applyBorder="1" applyAlignment="1">
      <alignment horizontal="center" vertical="center"/>
    </xf>
    <xf numFmtId="0" fontId="27" fillId="0" borderId="1" xfId="0" applyNumberFormat="1" applyFont="1" applyBorder="1"/>
    <xf numFmtId="0" fontId="30" fillId="0" borderId="1" xfId="0" applyFont="1" applyBorder="1" applyAlignment="1">
      <alignment horizontal="center" vertical="center"/>
    </xf>
    <xf numFmtId="0" fontId="21" fillId="0" borderId="6" xfId="0" applyFont="1" applyBorder="1" applyAlignment="1">
      <alignment horizontal="center" vertical="top" wrapText="1"/>
    </xf>
    <xf numFmtId="0" fontId="21" fillId="0" borderId="5" xfId="0" applyFont="1" applyBorder="1" applyAlignment="1">
      <alignment horizontal="center" vertical="top" wrapText="1"/>
    </xf>
    <xf numFmtId="0" fontId="21" fillId="0" borderId="0" xfId="0" applyNumberFormat="1" applyFont="1" applyAlignment="1">
      <alignment horizontal="center" vertical="top"/>
    </xf>
    <xf numFmtId="0" fontId="21" fillId="0" borderId="0" xfId="0" applyFont="1" applyAlignment="1">
      <alignment vertical="top"/>
    </xf>
    <xf numFmtId="0" fontId="40" fillId="0" borderId="0" xfId="0" applyNumberFormat="1" applyFont="1" applyFill="1" applyAlignment="1">
      <alignment vertical="center"/>
    </xf>
    <xf numFmtId="0" fontId="21" fillId="0" borderId="0" xfId="0" applyFont="1" applyAlignment="1">
      <alignment horizontal="center" vertical="top"/>
    </xf>
    <xf numFmtId="0" fontId="21" fillId="0" borderId="0" xfId="0" applyFont="1" applyFill="1" applyBorder="1" applyAlignment="1">
      <alignment vertical="top"/>
    </xf>
    <xf numFmtId="0" fontId="21" fillId="0" borderId="0" xfId="0" applyNumberFormat="1" applyFont="1" applyBorder="1" applyAlignment="1">
      <alignment horizontal="center" vertical="top"/>
    </xf>
    <xf numFmtId="0" fontId="21" fillId="0" borderId="0" xfId="0" applyNumberFormat="1" applyFont="1" applyBorder="1" applyAlignment="1">
      <alignment vertical="top"/>
    </xf>
    <xf numFmtId="0" fontId="21" fillId="0" borderId="0" xfId="0" applyFont="1" applyBorder="1" applyAlignment="1">
      <alignment vertical="top"/>
    </xf>
    <xf numFmtId="0" fontId="40" fillId="0" borderId="0" xfId="0" applyNumberFormat="1" applyFont="1" applyAlignment="1">
      <alignment horizontal="left" vertical="center"/>
    </xf>
    <xf numFmtId="0" fontId="21" fillId="0" borderId="0" xfId="0" applyFont="1" applyBorder="1" applyAlignment="1">
      <alignment horizontal="left" vertical="top" wrapText="1"/>
    </xf>
    <xf numFmtId="0" fontId="21" fillId="0" borderId="1" xfId="0" applyFont="1" applyBorder="1"/>
    <xf numFmtId="0" fontId="21" fillId="0" borderId="0" xfId="0" applyNumberFormat="1" applyFont="1" applyBorder="1" applyAlignment="1">
      <alignment vertical="center"/>
    </xf>
    <xf numFmtId="0" fontId="40" fillId="0" borderId="0" xfId="0" applyNumberFormat="1" applyFont="1" applyBorder="1" applyAlignment="1">
      <alignment vertical="center"/>
    </xf>
    <xf numFmtId="0" fontId="41" fillId="0" borderId="0" xfId="0" applyFont="1" applyBorder="1" applyAlignment="1">
      <alignment horizontal="left" vertical="center" wrapText="1"/>
    </xf>
    <xf numFmtId="0" fontId="40" fillId="0" borderId="0" xfId="0" applyFont="1" applyAlignment="1">
      <alignment vertical="center"/>
    </xf>
    <xf numFmtId="0" fontId="40" fillId="0" borderId="0" xfId="0" applyFont="1" applyAlignment="1">
      <alignment horizontal="left" vertical="center"/>
    </xf>
    <xf numFmtId="0" fontId="22" fillId="0" borderId="0" xfId="0" applyFont="1" applyFill="1" applyAlignment="1">
      <alignment horizontal="left" vertical="center"/>
    </xf>
    <xf numFmtId="0" fontId="21" fillId="0" borderId="0" xfId="0" applyFont="1" applyAlignment="1">
      <alignment vertical="center"/>
    </xf>
    <xf numFmtId="0" fontId="21" fillId="0" borderId="6" xfId="0" applyNumberFormat="1" applyFont="1" applyBorder="1" applyAlignment="1">
      <alignment vertical="center"/>
    </xf>
    <xf numFmtId="0" fontId="21" fillId="0" borderId="6" xfId="0" applyFont="1" applyBorder="1" applyAlignment="1">
      <alignment horizontal="center" vertical="center"/>
    </xf>
    <xf numFmtId="0" fontId="21" fillId="0" borderId="4" xfId="0" applyFont="1" applyBorder="1" applyAlignment="1">
      <alignment vertical="center"/>
    </xf>
    <xf numFmtId="0" fontId="27" fillId="0" borderId="0" xfId="0" applyFont="1" applyBorder="1" applyAlignment="1">
      <alignment vertical="center"/>
    </xf>
    <xf numFmtId="0" fontId="27" fillId="0" borderId="0" xfId="0" applyFont="1" applyAlignment="1">
      <alignment vertical="center"/>
    </xf>
    <xf numFmtId="0" fontId="46" fillId="0" borderId="0" xfId="0" applyFont="1" applyBorder="1" applyAlignment="1">
      <alignment vertical="center"/>
    </xf>
    <xf numFmtId="0" fontId="46" fillId="0" borderId="0" xfId="0" applyFont="1" applyBorder="1" applyAlignment="1">
      <alignment vertical="center" wrapText="1"/>
    </xf>
    <xf numFmtId="0" fontId="46" fillId="0" borderId="4" xfId="0" applyFont="1" applyBorder="1" applyAlignment="1">
      <alignment vertical="center" wrapText="1"/>
    </xf>
    <xf numFmtId="0" fontId="21" fillId="0" borderId="5" xfId="0" applyFont="1" applyBorder="1" applyAlignment="1">
      <alignment horizontal="center" vertical="center"/>
    </xf>
    <xf numFmtId="0" fontId="46" fillId="0" borderId="8" xfId="0" applyFont="1" applyBorder="1" applyAlignment="1">
      <alignment vertical="center"/>
    </xf>
    <xf numFmtId="0" fontId="46" fillId="0" borderId="8" xfId="0" applyFont="1" applyBorder="1" applyAlignment="1">
      <alignment vertical="center" wrapText="1"/>
    </xf>
    <xf numFmtId="0" fontId="46" fillId="0" borderId="9" xfId="0" applyFont="1" applyBorder="1" applyAlignment="1">
      <alignment vertical="center" wrapText="1"/>
    </xf>
    <xf numFmtId="0" fontId="21" fillId="0" borderId="30" xfId="0" applyNumberFormat="1" applyFont="1" applyBorder="1" applyAlignment="1">
      <alignment vertical="center"/>
    </xf>
    <xf numFmtId="0" fontId="21" fillId="0" borderId="0" xfId="0" applyFont="1" applyBorder="1" applyAlignment="1">
      <alignment horizontal="center"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0" xfId="0" applyNumberFormat="1" applyFont="1" applyFill="1" applyAlignment="1">
      <alignment vertical="center"/>
    </xf>
    <xf numFmtId="0" fontId="21" fillId="0" borderId="23" xfId="0" applyNumberFormat="1" applyFont="1" applyBorder="1" applyAlignment="1">
      <alignment vertical="center"/>
    </xf>
    <xf numFmtId="0" fontId="21" fillId="0" borderId="5" xfId="0" applyFont="1" applyFill="1" applyBorder="1" applyAlignment="1">
      <alignment horizontal="center" vertical="center"/>
    </xf>
    <xf numFmtId="0" fontId="42" fillId="0" borderId="0" xfId="0" applyFont="1" applyBorder="1" applyAlignment="1">
      <alignment horizontal="center" vertical="center" wrapText="1"/>
    </xf>
    <xf numFmtId="0" fontId="42" fillId="0" borderId="0" xfId="0" applyFont="1" applyAlignment="1">
      <alignment vertical="center"/>
    </xf>
    <xf numFmtId="0" fontId="22" fillId="0" borderId="0" xfId="0" applyFont="1" applyBorder="1"/>
    <xf numFmtId="176" fontId="21" fillId="0" borderId="6" xfId="0" applyNumberFormat="1" applyFont="1" applyBorder="1" applyAlignment="1">
      <alignment horizontal="center" vertical="center" shrinkToFit="1"/>
    </xf>
    <xf numFmtId="0" fontId="21" fillId="0" borderId="0" xfId="0" applyFont="1" applyBorder="1" applyAlignment="1">
      <alignment vertical="center" wrapText="1"/>
    </xf>
    <xf numFmtId="0" fontId="21" fillId="0" borderId="4" xfId="0" applyFont="1" applyBorder="1" applyAlignment="1">
      <alignment vertical="center" wrapText="1"/>
    </xf>
    <xf numFmtId="0" fontId="21" fillId="0" borderId="4" xfId="0" applyFont="1" applyBorder="1" applyAlignment="1">
      <alignment horizontal="left" vertical="center" wrapText="1"/>
    </xf>
    <xf numFmtId="176" fontId="21" fillId="0" borderId="5" xfId="0" applyNumberFormat="1" applyFont="1" applyBorder="1" applyAlignment="1">
      <alignment horizontal="center" vertical="center" shrinkToFi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7" fillId="0" borderId="0" xfId="0" applyFont="1" applyAlignment="1">
      <alignment horizontal="left"/>
    </xf>
    <xf numFmtId="0" fontId="22" fillId="0" borderId="32" xfId="0" applyFont="1" applyBorder="1" applyAlignment="1">
      <alignment vertical="center"/>
    </xf>
    <xf numFmtId="0" fontId="22" fillId="0" borderId="1" xfId="0" applyFont="1" applyBorder="1" applyAlignment="1">
      <alignment vertical="center" wrapText="1"/>
    </xf>
    <xf numFmtId="0" fontId="22" fillId="0" borderId="3" xfId="0" applyFont="1" applyBorder="1" applyAlignment="1">
      <alignment vertical="center" wrapText="1"/>
    </xf>
    <xf numFmtId="0" fontId="22" fillId="0" borderId="4" xfId="0" applyFont="1" applyBorder="1" applyAlignment="1">
      <alignment horizontal="center" vertical="center" wrapText="1"/>
    </xf>
    <xf numFmtId="0" fontId="46" fillId="0" borderId="0" xfId="0" applyFont="1" applyAlignment="1">
      <alignment vertical="center"/>
    </xf>
    <xf numFmtId="0" fontId="21" fillId="0" borderId="6" xfId="0" applyFont="1" applyBorder="1" applyAlignment="1">
      <alignment vertical="top" wrapText="1"/>
    </xf>
    <xf numFmtId="0" fontId="32" fillId="0" borderId="0" xfId="0" applyNumberFormat="1" applyFont="1" applyFill="1" applyAlignment="1">
      <alignment vertical="center"/>
    </xf>
    <xf numFmtId="0" fontId="21" fillId="0" borderId="0" xfId="0" applyNumberFormat="1" applyFont="1" applyFill="1" applyAlignment="1">
      <alignment horizontal="center" vertical="center"/>
    </xf>
    <xf numFmtId="0" fontId="27" fillId="0" borderId="0" xfId="0" applyNumberFormat="1" applyFont="1" applyFill="1"/>
    <xf numFmtId="0" fontId="27" fillId="0" borderId="0" xfId="0" applyFont="1" applyFill="1"/>
    <xf numFmtId="0" fontId="30" fillId="0" borderId="0" xfId="0" applyFont="1" applyFill="1" applyAlignment="1">
      <alignment vertical="center"/>
    </xf>
    <xf numFmtId="0" fontId="38" fillId="0" borderId="0" xfId="0" applyFont="1" applyAlignment="1">
      <alignment vertical="center"/>
    </xf>
    <xf numFmtId="0" fontId="40" fillId="0" borderId="0" xfId="0" applyFont="1" applyBorder="1" applyAlignment="1">
      <alignment horizontal="left" vertical="center"/>
    </xf>
    <xf numFmtId="0" fontId="22" fillId="0" borderId="0" xfId="0" applyFont="1" applyAlignment="1">
      <alignment vertical="center" wrapText="1"/>
    </xf>
    <xf numFmtId="0" fontId="27" fillId="0" borderId="0" xfId="0" applyFont="1" applyBorder="1" applyAlignment="1">
      <alignment horizontal="left" vertical="center" wrapText="1"/>
    </xf>
    <xf numFmtId="0" fontId="49" fillId="0" borderId="0" xfId="0" applyNumberFormat="1" applyFont="1" applyBorder="1" applyAlignment="1"/>
    <xf numFmtId="0" fontId="50" fillId="0" borderId="0" xfId="0" applyNumberFormat="1" applyFont="1" applyFill="1" applyBorder="1" applyAlignment="1"/>
    <xf numFmtId="0" fontId="49" fillId="0" borderId="0" xfId="0" applyFont="1" applyBorder="1" applyAlignment="1"/>
    <xf numFmtId="0" fontId="44" fillId="0" borderId="0" xfId="0" applyFont="1" applyBorder="1" applyAlignment="1">
      <alignment vertical="center"/>
    </xf>
    <xf numFmtId="0" fontId="52" fillId="0" borderId="0" xfId="0" applyFont="1" applyBorder="1" applyAlignment="1"/>
    <xf numFmtId="0" fontId="22" fillId="0" borderId="10" xfId="0" applyNumberFormat="1" applyFont="1" applyBorder="1" applyAlignment="1">
      <alignment horizontal="right" vertical="top"/>
    </xf>
    <xf numFmtId="0" fontId="50" fillId="0" borderId="0" xfId="0" applyFont="1" applyBorder="1" applyAlignment="1"/>
    <xf numFmtId="0" fontId="22" fillId="0" borderId="10" xfId="0" applyNumberFormat="1" applyFont="1" applyBorder="1" applyAlignment="1">
      <alignment vertical="center"/>
    </xf>
    <xf numFmtId="0" fontId="22" fillId="0" borderId="10" xfId="0" applyNumberFormat="1" applyFont="1" applyBorder="1" applyAlignment="1">
      <alignment horizontal="right" vertical="center"/>
    </xf>
    <xf numFmtId="0" fontId="22" fillId="0" borderId="0" xfId="0" applyNumberFormat="1" applyFont="1" applyFill="1" applyBorder="1" applyAlignment="1">
      <alignment vertical="center"/>
    </xf>
    <xf numFmtId="0" fontId="22" fillId="0" borderId="11" xfId="0" applyFont="1" applyBorder="1"/>
    <xf numFmtId="0" fontId="22" fillId="0" borderId="12" xfId="0" applyFont="1" applyBorder="1"/>
    <xf numFmtId="0" fontId="22" fillId="0" borderId="7" xfId="0" applyFont="1" applyFill="1" applyBorder="1"/>
    <xf numFmtId="0" fontId="22" fillId="0" borderId="7" xfId="0" applyFont="1" applyBorder="1"/>
    <xf numFmtId="0" fontId="22" fillId="0" borderId="13" xfId="0" applyFont="1" applyBorder="1"/>
    <xf numFmtId="0" fontId="27" fillId="0" borderId="0" xfId="0" applyNumberFormat="1" applyFont="1" applyBorder="1" applyAlignment="1"/>
    <xf numFmtId="0" fontId="22" fillId="0" borderId="0" xfId="0" applyNumberFormat="1" applyFont="1" applyFill="1" applyBorder="1" applyAlignment="1"/>
    <xf numFmtId="0" fontId="27" fillId="0" borderId="0" xfId="0" applyFont="1" applyBorder="1" applyAlignment="1"/>
    <xf numFmtId="0" fontId="48" fillId="0" borderId="0" xfId="0" applyNumberFormat="1" applyFont="1" applyBorder="1" applyAlignment="1">
      <alignment horizontal="left" vertical="center"/>
    </xf>
    <xf numFmtId="0" fontId="40" fillId="0" borderId="0" xfId="0" applyNumberFormat="1" applyFont="1" applyFill="1" applyBorder="1" applyAlignment="1">
      <alignment horizontal="left" vertical="center"/>
    </xf>
    <xf numFmtId="0" fontId="22" fillId="0" borderId="0" xfId="0" applyNumberFormat="1" applyFont="1" applyFill="1" applyBorder="1" applyAlignment="1">
      <alignment horizontal="left" vertical="center"/>
    </xf>
    <xf numFmtId="0" fontId="48" fillId="0" borderId="0" xfId="0" applyNumberFormat="1" applyFont="1" applyBorder="1" applyAlignment="1">
      <alignment vertical="center"/>
    </xf>
    <xf numFmtId="0" fontId="27" fillId="0" borderId="0" xfId="0" applyNumberFormat="1" applyFont="1" applyBorder="1" applyAlignment="1">
      <alignment horizontal="center" vertical="center"/>
    </xf>
    <xf numFmtId="0" fontId="21" fillId="0" borderId="0" xfId="0" applyNumberFormat="1" applyFont="1" applyBorder="1" applyAlignment="1">
      <alignment horizontal="right" vertical="center"/>
    </xf>
    <xf numFmtId="0" fontId="22" fillId="0" borderId="0" xfId="0" applyNumberFormat="1" applyFont="1" applyFill="1" applyBorder="1" applyAlignment="1">
      <alignment horizontal="left"/>
    </xf>
    <xf numFmtId="0" fontId="27" fillId="0" borderId="0" xfId="0" applyNumberFormat="1" applyFont="1" applyBorder="1" applyAlignment="1">
      <alignment horizontal="left"/>
    </xf>
    <xf numFmtId="0" fontId="27" fillId="0" borderId="0" xfId="0" applyNumberFormat="1" applyFont="1" applyBorder="1" applyAlignment="1">
      <alignment horizontal="left" vertical="center"/>
    </xf>
    <xf numFmtId="0" fontId="22" fillId="0" borderId="0" xfId="0" applyNumberFormat="1" applyFont="1" applyFill="1" applyAlignment="1">
      <alignment horizontal="left"/>
    </xf>
    <xf numFmtId="0" fontId="27" fillId="0" borderId="0" xfId="0" applyNumberFormat="1" applyFont="1" applyAlignment="1">
      <alignment horizontal="left"/>
    </xf>
    <xf numFmtId="0" fontId="48" fillId="0" borderId="0" xfId="0" applyNumberFormat="1" applyFont="1" applyAlignment="1">
      <alignment horizontal="left" vertical="center"/>
    </xf>
    <xf numFmtId="0" fontId="30" fillId="0" borderId="0" xfId="0" applyFont="1" applyBorder="1" applyAlignment="1">
      <alignment horizontal="left"/>
    </xf>
    <xf numFmtId="0" fontId="27" fillId="0" borderId="0" xfId="0" applyFont="1" applyBorder="1" applyAlignment="1">
      <alignment horizontal="left"/>
    </xf>
    <xf numFmtId="0" fontId="53" fillId="0" borderId="0" xfId="0" applyNumberFormat="1" applyFont="1" applyBorder="1" applyAlignment="1">
      <alignment horizontal="left" vertical="center"/>
    </xf>
    <xf numFmtId="0" fontId="54" fillId="0" borderId="0" xfId="0" applyNumberFormat="1" applyFont="1" applyBorder="1" applyAlignment="1">
      <alignment horizontal="left" vertical="center"/>
    </xf>
    <xf numFmtId="0" fontId="22" fillId="0" borderId="8" xfId="0" applyFont="1" applyBorder="1" applyAlignment="1">
      <alignment horizontal="left" vertical="center" wrapText="1"/>
    </xf>
    <xf numFmtId="0" fontId="22" fillId="0" borderId="8" xfId="0" applyFont="1" applyBorder="1" applyAlignment="1">
      <alignment horizontal="center" vertical="center" wrapText="1"/>
    </xf>
    <xf numFmtId="0" fontId="21" fillId="0" borderId="6" xfId="0" applyFont="1" applyBorder="1" applyAlignment="1">
      <alignment horizontal="center" vertical="top"/>
    </xf>
    <xf numFmtId="0" fontId="21" fillId="0" borderId="5" xfId="0" applyFont="1" applyBorder="1" applyAlignment="1">
      <alignment horizontal="center" vertical="top"/>
    </xf>
    <xf numFmtId="0" fontId="22" fillId="0" borderId="32"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29" xfId="0" applyNumberFormat="1" applyFont="1" applyFill="1" applyBorder="1" applyAlignment="1">
      <alignment horizontal="center" vertical="center"/>
    </xf>
    <xf numFmtId="0" fontId="22" fillId="0" borderId="23" xfId="0" applyNumberFormat="1" applyFont="1" applyFill="1" applyBorder="1" applyAlignment="1">
      <alignment horizontal="center" vertical="center"/>
    </xf>
    <xf numFmtId="0" fontId="30" fillId="0" borderId="32" xfId="0" applyFont="1" applyBorder="1" applyAlignment="1">
      <alignment horizontal="center" vertical="center"/>
    </xf>
    <xf numFmtId="0" fontId="30" fillId="0" borderId="1" xfId="0" applyFont="1" applyBorder="1" applyAlignment="1">
      <alignment horizontal="center" vertical="center"/>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22" fillId="0" borderId="18" xfId="0" applyFont="1" applyBorder="1" applyAlignment="1">
      <alignment horizontal="left" vertical="center"/>
    </xf>
    <xf numFmtId="0" fontId="21" fillId="0" borderId="0"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9" xfId="0" applyFont="1" applyFill="1" applyBorder="1" applyAlignment="1">
      <alignment horizontal="left" vertical="top" wrapText="1"/>
    </xf>
    <xf numFmtId="0" fontId="22" fillId="0" borderId="18" xfId="0" applyNumberFormat="1" applyFont="1" applyFill="1" applyBorder="1" applyAlignment="1">
      <alignment horizontal="center" vertical="center"/>
    </xf>
    <xf numFmtId="0" fontId="30" fillId="0" borderId="18" xfId="0" applyFont="1" applyBorder="1" applyAlignment="1">
      <alignment horizontal="center" vertical="center"/>
    </xf>
    <xf numFmtId="0" fontId="30" fillId="0" borderId="6" xfId="0" applyFont="1" applyBorder="1" applyAlignment="1">
      <alignment horizontal="center" vertical="center"/>
    </xf>
    <xf numFmtId="0" fontId="30" fillId="0" borderId="0" xfId="0" applyFont="1" applyBorder="1" applyAlignment="1">
      <alignment horizontal="center" vertical="center"/>
    </xf>
    <xf numFmtId="0" fontId="30" fillId="0" borderId="4" xfId="0" applyFont="1" applyBorder="1" applyAlignment="1">
      <alignment horizontal="center" vertical="center"/>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0" fontId="22" fillId="0" borderId="21" xfId="0" applyFont="1" applyBorder="1" applyAlignment="1">
      <alignment horizontal="center" vertical="center" wrapText="1"/>
    </xf>
    <xf numFmtId="0" fontId="43" fillId="0" borderId="21" xfId="0" applyFont="1" applyBorder="1" applyAlignment="1">
      <alignment horizontal="center" vertical="center"/>
    </xf>
    <xf numFmtId="0" fontId="43" fillId="0" borderId="31" xfId="0" applyFont="1" applyBorder="1" applyAlignment="1">
      <alignment horizontal="center" vertical="center"/>
    </xf>
    <xf numFmtId="0" fontId="43" fillId="0" borderId="19" xfId="0" applyFont="1" applyBorder="1" applyAlignment="1">
      <alignment horizontal="center" vertical="center"/>
    </xf>
    <xf numFmtId="0" fontId="41" fillId="0" borderId="1" xfId="0" applyFont="1" applyBorder="1" applyAlignment="1">
      <alignment horizontal="left" vertical="center" wrapText="1"/>
    </xf>
    <xf numFmtId="0" fontId="41" fillId="0" borderId="3" xfId="0" applyFont="1" applyBorder="1" applyAlignment="1">
      <alignment horizontal="left" vertical="center" wrapText="1"/>
    </xf>
    <xf numFmtId="0" fontId="22" fillId="0" borderId="6" xfId="0" applyFont="1" applyBorder="1" applyAlignment="1">
      <alignment horizontal="left" vertical="center" wrapText="1"/>
    </xf>
    <xf numFmtId="0" fontId="41" fillId="0" borderId="0" xfId="0" applyFont="1" applyBorder="1" applyAlignment="1">
      <alignment horizontal="left" vertical="center" wrapText="1"/>
    </xf>
    <xf numFmtId="0" fontId="41" fillId="0" borderId="4" xfId="0" applyFont="1" applyBorder="1" applyAlignment="1">
      <alignment horizontal="left" vertical="center" wrapText="1"/>
    </xf>
    <xf numFmtId="0" fontId="41" fillId="0" borderId="8" xfId="0" applyFont="1" applyBorder="1" applyAlignment="1">
      <alignment horizontal="left" vertical="center" wrapText="1"/>
    </xf>
    <xf numFmtId="0" fontId="41" fillId="0" borderId="9" xfId="0" applyFont="1" applyBorder="1" applyAlignment="1">
      <alignment horizontal="left" vertical="center" wrapText="1"/>
    </xf>
    <xf numFmtId="0" fontId="22" fillId="0" borderId="32" xfId="0" applyFont="1" applyBorder="1" applyAlignment="1">
      <alignment horizontal="center" vertical="center"/>
    </xf>
    <xf numFmtId="0" fontId="22" fillId="0" borderId="1"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32" xfId="0" applyNumberFormat="1" applyFont="1" applyBorder="1" applyAlignment="1">
      <alignment horizontal="left" vertical="center" wrapText="1"/>
    </xf>
    <xf numFmtId="0" fontId="22" fillId="0" borderId="1" xfId="0" applyNumberFormat="1" applyFont="1" applyBorder="1" applyAlignment="1">
      <alignment horizontal="left" vertical="center" wrapText="1"/>
    </xf>
    <xf numFmtId="0" fontId="22" fillId="0" borderId="3" xfId="0" applyNumberFormat="1" applyFont="1" applyBorder="1" applyAlignment="1">
      <alignment horizontal="left" vertical="center" wrapText="1"/>
    </xf>
    <xf numFmtId="0" fontId="22" fillId="0" borderId="5" xfId="0" applyNumberFormat="1" applyFont="1" applyBorder="1" applyAlignment="1">
      <alignment horizontal="left" vertical="center" wrapText="1"/>
    </xf>
    <xf numFmtId="0" fontId="22" fillId="0" borderId="8" xfId="0" applyNumberFormat="1" applyFont="1" applyBorder="1" applyAlignment="1">
      <alignment horizontal="left" vertical="center" wrapText="1"/>
    </xf>
    <xf numFmtId="0" fontId="22" fillId="0" borderId="9" xfId="0" applyNumberFormat="1" applyFont="1" applyBorder="1" applyAlignment="1">
      <alignment horizontal="left" vertical="center" wrapText="1"/>
    </xf>
    <xf numFmtId="0" fontId="42" fillId="0" borderId="21" xfId="0" applyFont="1" applyBorder="1" applyAlignment="1">
      <alignment horizontal="left" vertical="top" wrapText="1"/>
    </xf>
    <xf numFmtId="0" fontId="42" fillId="0" borderId="31" xfId="0" applyFont="1" applyBorder="1" applyAlignment="1">
      <alignment horizontal="left" vertical="top" wrapText="1"/>
    </xf>
    <xf numFmtId="0" fontId="42" fillId="0" borderId="19" xfId="0" applyFont="1" applyBorder="1" applyAlignment="1">
      <alignment horizontal="left" vertical="top" wrapText="1"/>
    </xf>
    <xf numFmtId="0" fontId="22" fillId="0" borderId="0" xfId="0" applyFont="1" applyAlignment="1">
      <alignment horizontal="left" vertical="center" wrapText="1"/>
    </xf>
    <xf numFmtId="0" fontId="22" fillId="0" borderId="4" xfId="0" applyFont="1" applyBorder="1" applyAlignment="1">
      <alignment horizontal="left" vertical="center" wrapText="1"/>
    </xf>
    <xf numFmtId="0" fontId="22" fillId="0" borderId="18" xfId="0" applyFont="1" applyFill="1" applyBorder="1" applyAlignment="1">
      <alignment horizontal="left" vertical="center" wrapText="1"/>
    </xf>
    <xf numFmtId="0" fontId="30" fillId="0" borderId="18" xfId="0" applyFont="1" applyFill="1" applyBorder="1" applyAlignment="1">
      <alignment horizontal="center" vertical="center"/>
    </xf>
    <xf numFmtId="0" fontId="32" fillId="0" borderId="32" xfId="0" applyNumberFormat="1" applyFont="1" applyBorder="1" applyAlignment="1">
      <alignment horizontal="center" vertical="center"/>
    </xf>
    <xf numFmtId="0" fontId="34" fillId="0" borderId="1" xfId="0" applyFont="1" applyBorder="1" applyAlignment="1">
      <alignment horizontal="center" vertical="center"/>
    </xf>
    <xf numFmtId="0" fontId="34" fillId="0" borderId="49" xfId="0" applyFont="1" applyBorder="1" applyAlignment="1">
      <alignment horizontal="center" vertical="center"/>
    </xf>
    <xf numFmtId="0" fontId="34" fillId="0" borderId="50" xfId="0" applyFont="1" applyBorder="1" applyAlignment="1">
      <alignment horizontal="center" vertical="center"/>
    </xf>
    <xf numFmtId="0" fontId="34" fillId="0" borderId="43" xfId="0" applyFont="1" applyBorder="1" applyAlignment="1">
      <alignment horizontal="center" vertical="center"/>
    </xf>
    <xf numFmtId="0" fontId="34" fillId="0" borderId="51" xfId="0" applyFont="1" applyBorder="1" applyAlignment="1">
      <alignment horizontal="center" vertical="center"/>
    </xf>
    <xf numFmtId="0" fontId="27" fillId="0" borderId="32" xfId="0" applyNumberFormat="1" applyFont="1" applyBorder="1" applyAlignment="1">
      <alignment horizontal="center" vertical="center"/>
    </xf>
    <xf numFmtId="0" fontId="27" fillId="0" borderId="1" xfId="0" applyNumberFormat="1" applyFont="1" applyBorder="1" applyAlignment="1">
      <alignment horizontal="center" vertical="center"/>
    </xf>
    <xf numFmtId="0" fontId="27" fillId="0" borderId="3" xfId="0" applyNumberFormat="1" applyFont="1" applyBorder="1" applyAlignment="1">
      <alignment horizontal="center" vertical="center"/>
    </xf>
    <xf numFmtId="0" fontId="27" fillId="0" borderId="6" xfId="0" applyNumberFormat="1" applyFont="1" applyBorder="1" applyAlignment="1">
      <alignment horizontal="center" vertical="center"/>
    </xf>
    <xf numFmtId="0" fontId="27" fillId="0" borderId="0" xfId="0" applyNumberFormat="1" applyFont="1" applyBorder="1" applyAlignment="1">
      <alignment horizontal="center" vertical="center"/>
    </xf>
    <xf numFmtId="0" fontId="27" fillId="0" borderId="4" xfId="0" applyNumberFormat="1" applyFont="1" applyBorder="1" applyAlignment="1">
      <alignment horizontal="center" vertical="center"/>
    </xf>
    <xf numFmtId="0" fontId="27" fillId="0" borderId="5" xfId="0" applyNumberFormat="1" applyFont="1" applyBorder="1" applyAlignment="1">
      <alignment horizontal="center" vertical="center"/>
    </xf>
    <xf numFmtId="0" fontId="27" fillId="0" borderId="8" xfId="0" applyNumberFormat="1" applyFont="1" applyBorder="1" applyAlignment="1">
      <alignment horizontal="center" vertical="center"/>
    </xf>
    <xf numFmtId="0" fontId="27" fillId="0" borderId="9" xfId="0" applyNumberFormat="1" applyFont="1" applyBorder="1" applyAlignment="1">
      <alignment horizontal="center" vertical="center"/>
    </xf>
    <xf numFmtId="0" fontId="21" fillId="0" borderId="32" xfId="0" applyNumberFormat="1" applyFont="1" applyBorder="1" applyAlignment="1">
      <alignment horizontal="center" vertical="center"/>
    </xf>
    <xf numFmtId="0" fontId="21" fillId="0" borderId="1" xfId="0" applyNumberFormat="1" applyFont="1" applyBorder="1" applyAlignment="1">
      <alignment horizontal="center" vertical="center"/>
    </xf>
    <xf numFmtId="0" fontId="21" fillId="0" borderId="3" xfId="0" applyNumberFormat="1" applyFont="1" applyBorder="1" applyAlignment="1">
      <alignment horizontal="center" vertical="center"/>
    </xf>
    <xf numFmtId="0" fontId="21" fillId="0" borderId="6" xfId="0" applyNumberFormat="1" applyFont="1" applyBorder="1" applyAlignment="1">
      <alignment horizontal="center" vertical="center"/>
    </xf>
    <xf numFmtId="0" fontId="21" fillId="0" borderId="0" xfId="0" applyNumberFormat="1" applyFont="1" applyBorder="1" applyAlignment="1">
      <alignment horizontal="center" vertical="center"/>
    </xf>
    <xf numFmtId="0" fontId="21" fillId="0" borderId="4" xfId="0" applyNumberFormat="1" applyFont="1" applyBorder="1" applyAlignment="1">
      <alignment horizontal="center" vertical="center"/>
    </xf>
    <xf numFmtId="0" fontId="21" fillId="0" borderId="5" xfId="0" applyNumberFormat="1" applyFont="1" applyBorder="1" applyAlignment="1">
      <alignment horizontal="center" vertical="center"/>
    </xf>
    <xf numFmtId="0" fontId="21" fillId="0" borderId="8" xfId="0" applyNumberFormat="1" applyFont="1" applyBorder="1" applyAlignment="1">
      <alignment horizontal="center" vertical="center"/>
    </xf>
    <xf numFmtId="0" fontId="21" fillId="0" borderId="9" xfId="0" applyNumberFormat="1" applyFont="1" applyBorder="1" applyAlignment="1">
      <alignment horizontal="center" vertical="center"/>
    </xf>
    <xf numFmtId="0" fontId="30" fillId="0" borderId="32" xfId="0" applyNumberFormat="1" applyFont="1" applyBorder="1" applyAlignment="1">
      <alignment horizontal="left" vertical="center"/>
    </xf>
    <xf numFmtId="0" fontId="30" fillId="0" borderId="1" xfId="0" applyNumberFormat="1" applyFont="1" applyBorder="1" applyAlignment="1">
      <alignment horizontal="left" vertical="center"/>
    </xf>
    <xf numFmtId="0" fontId="30" fillId="0" borderId="3" xfId="0" applyNumberFormat="1" applyFont="1" applyBorder="1" applyAlignment="1">
      <alignment horizontal="left" vertical="center"/>
    </xf>
    <xf numFmtId="0" fontId="30" fillId="0" borderId="5" xfId="0" applyNumberFormat="1" applyFont="1" applyBorder="1" applyAlignment="1">
      <alignment horizontal="left" vertical="center"/>
    </xf>
    <xf numFmtId="0" fontId="30" fillId="0" borderId="8" xfId="0" applyNumberFormat="1" applyFont="1" applyBorder="1" applyAlignment="1">
      <alignment horizontal="left" vertical="center"/>
    </xf>
    <xf numFmtId="0" fontId="30" fillId="0" borderId="9" xfId="0" applyNumberFormat="1" applyFont="1" applyBorder="1" applyAlignment="1">
      <alignment horizontal="left" vertical="center"/>
    </xf>
    <xf numFmtId="0" fontId="32" fillId="0" borderId="32" xfId="0" applyNumberFormat="1" applyFont="1" applyBorder="1" applyAlignment="1">
      <alignment horizontal="center" vertical="center" textRotation="255"/>
    </xf>
    <xf numFmtId="0" fontId="32" fillId="0" borderId="3" xfId="0" applyNumberFormat="1" applyFont="1" applyBorder="1" applyAlignment="1">
      <alignment horizontal="center" vertical="center" textRotation="255"/>
    </xf>
    <xf numFmtId="0" fontId="32" fillId="0" borderId="6" xfId="0" applyNumberFormat="1" applyFont="1" applyBorder="1" applyAlignment="1">
      <alignment horizontal="center" vertical="center" textRotation="255"/>
    </xf>
    <xf numFmtId="0" fontId="32" fillId="0" borderId="4" xfId="0" applyNumberFormat="1" applyFont="1" applyBorder="1" applyAlignment="1">
      <alignment horizontal="center" vertical="center" textRotation="255"/>
    </xf>
    <xf numFmtId="0" fontId="32" fillId="0" borderId="5" xfId="0" applyNumberFormat="1" applyFont="1" applyBorder="1" applyAlignment="1">
      <alignment horizontal="center" vertical="center" textRotation="255"/>
    </xf>
    <xf numFmtId="0" fontId="32" fillId="0" borderId="9" xfId="0" applyNumberFormat="1" applyFont="1" applyBorder="1" applyAlignment="1">
      <alignment horizontal="center" vertical="center" textRotation="255"/>
    </xf>
    <xf numFmtId="0" fontId="35" fillId="0" borderId="32" xfId="0" applyNumberFormat="1" applyFont="1" applyBorder="1" applyAlignment="1">
      <alignment horizontal="center" vertical="center"/>
    </xf>
    <xf numFmtId="0" fontId="35" fillId="0" borderId="1" xfId="0" applyNumberFormat="1" applyFont="1" applyBorder="1" applyAlignment="1">
      <alignment horizontal="center" vertical="center"/>
    </xf>
    <xf numFmtId="0" fontId="35" fillId="0" borderId="3" xfId="0" applyNumberFormat="1" applyFont="1" applyBorder="1" applyAlignment="1">
      <alignment horizontal="center" vertical="center"/>
    </xf>
    <xf numFmtId="0" fontId="35" fillId="0" borderId="5" xfId="0" applyNumberFormat="1" applyFont="1" applyBorder="1" applyAlignment="1">
      <alignment horizontal="center" vertical="center"/>
    </xf>
    <xf numFmtId="0" fontId="35" fillId="0" borderId="8" xfId="0" applyNumberFormat="1" applyFont="1" applyBorder="1" applyAlignment="1">
      <alignment horizontal="center" vertical="center"/>
    </xf>
    <xf numFmtId="0" fontId="35" fillId="0" borderId="9" xfId="0" applyNumberFormat="1" applyFont="1" applyBorder="1" applyAlignment="1">
      <alignment horizontal="center" vertical="center"/>
    </xf>
    <xf numFmtId="0" fontId="21" fillId="0" borderId="52" xfId="0" applyNumberFormat="1" applyFont="1" applyBorder="1" applyAlignment="1">
      <alignment horizontal="center" vertical="center"/>
    </xf>
    <xf numFmtId="0" fontId="21" fillId="0" borderId="46" xfId="0" applyNumberFormat="1" applyFont="1" applyBorder="1" applyAlignment="1">
      <alignment horizontal="center" vertical="center"/>
    </xf>
    <xf numFmtId="0" fontId="21" fillId="0" borderId="47" xfId="0" applyNumberFormat="1" applyFont="1" applyBorder="1" applyAlignment="1">
      <alignment horizontal="center" vertical="center"/>
    </xf>
    <xf numFmtId="0" fontId="32" fillId="0" borderId="52" xfId="0" applyNumberFormat="1" applyFont="1" applyBorder="1" applyAlignment="1">
      <alignment horizontal="center" vertical="center"/>
    </xf>
    <xf numFmtId="0" fontId="34" fillId="0" borderId="46" xfId="0" applyFont="1" applyBorder="1" applyAlignment="1">
      <alignment horizontal="center" vertical="center"/>
    </xf>
    <xf numFmtId="0" fontId="34" fillId="0" borderId="53" xfId="0" applyFont="1" applyBorder="1" applyAlignment="1">
      <alignment horizontal="center" vertical="center"/>
    </xf>
    <xf numFmtId="0" fontId="34" fillId="0" borderId="5" xfId="0" applyFont="1" applyBorder="1" applyAlignment="1">
      <alignment horizontal="center" vertical="center"/>
    </xf>
    <xf numFmtId="0" fontId="34" fillId="0" borderId="8" xfId="0" applyFont="1" applyBorder="1" applyAlignment="1">
      <alignment horizontal="center" vertical="center"/>
    </xf>
    <xf numFmtId="0" fontId="34" fillId="0" borderId="54" xfId="0" applyFont="1" applyBorder="1" applyAlignment="1">
      <alignment horizontal="center" vertical="center"/>
    </xf>
    <xf numFmtId="0" fontId="21" fillId="0" borderId="50" xfId="0" applyNumberFormat="1" applyFont="1" applyBorder="1" applyAlignment="1">
      <alignment horizontal="center" vertical="center"/>
    </xf>
    <xf numFmtId="0" fontId="21" fillId="0" borderId="43" xfId="0" applyNumberFormat="1" applyFont="1" applyBorder="1" applyAlignment="1">
      <alignment horizontal="center" vertical="center"/>
    </xf>
    <xf numFmtId="0" fontId="21" fillId="0" borderId="44" xfId="0" applyNumberFormat="1" applyFont="1" applyBorder="1" applyAlignment="1">
      <alignment horizontal="center" vertical="center"/>
    </xf>
    <xf numFmtId="0" fontId="36" fillId="0" borderId="32" xfId="0" applyNumberFormat="1" applyFont="1" applyBorder="1" applyAlignment="1">
      <alignment horizontal="left" vertical="center"/>
    </xf>
    <xf numFmtId="0" fontId="36" fillId="0" borderId="1" xfId="0" applyNumberFormat="1" applyFont="1" applyBorder="1" applyAlignment="1">
      <alignment horizontal="left" vertical="center"/>
    </xf>
    <xf numFmtId="0" fontId="36" fillId="0" borderId="3" xfId="0" applyNumberFormat="1" applyFont="1" applyBorder="1" applyAlignment="1">
      <alignment horizontal="left" vertical="center"/>
    </xf>
    <xf numFmtId="0" fontId="36" fillId="0" borderId="50" xfId="0" applyNumberFormat="1" applyFont="1" applyBorder="1" applyAlignment="1">
      <alignment horizontal="left" vertical="center"/>
    </xf>
    <xf numFmtId="0" fontId="36" fillId="0" borderId="43" xfId="0" applyNumberFormat="1" applyFont="1" applyBorder="1" applyAlignment="1">
      <alignment horizontal="left" vertical="center"/>
    </xf>
    <xf numFmtId="0" fontId="36" fillId="0" borderId="44" xfId="0" applyNumberFormat="1" applyFont="1" applyBorder="1" applyAlignment="1">
      <alignment horizontal="left" vertical="center"/>
    </xf>
    <xf numFmtId="0" fontId="37" fillId="0" borderId="52" xfId="0" applyNumberFormat="1" applyFont="1" applyBorder="1" applyAlignment="1">
      <alignment horizontal="left" vertical="center"/>
    </xf>
    <xf numFmtId="0" fontId="37" fillId="0" borderId="46" xfId="0" applyNumberFormat="1" applyFont="1" applyBorder="1" applyAlignment="1">
      <alignment horizontal="left" vertical="center"/>
    </xf>
    <xf numFmtId="0" fontId="37" fillId="0" borderId="47" xfId="0" applyNumberFormat="1" applyFont="1" applyBorder="1" applyAlignment="1">
      <alignment horizontal="left" vertical="center"/>
    </xf>
    <xf numFmtId="0" fontId="37" fillId="0" borderId="6" xfId="0" applyNumberFormat="1" applyFont="1" applyBorder="1" applyAlignment="1">
      <alignment horizontal="left" vertical="center"/>
    </xf>
    <xf numFmtId="0" fontId="37" fillId="0" borderId="0" xfId="0" applyNumberFormat="1" applyFont="1" applyBorder="1" applyAlignment="1">
      <alignment horizontal="left" vertical="center"/>
    </xf>
    <xf numFmtId="0" fontId="37" fillId="0" borderId="4" xfId="0" applyNumberFormat="1" applyFont="1" applyBorder="1" applyAlignment="1">
      <alignment horizontal="left" vertical="center"/>
    </xf>
    <xf numFmtId="0" fontId="37" fillId="0" borderId="5" xfId="0" applyNumberFormat="1" applyFont="1" applyBorder="1" applyAlignment="1">
      <alignment horizontal="left" vertical="center"/>
    </xf>
    <xf numFmtId="0" fontId="37" fillId="0" borderId="8" xfId="0" applyNumberFormat="1" applyFont="1" applyBorder="1" applyAlignment="1">
      <alignment horizontal="left" vertical="center"/>
    </xf>
    <xf numFmtId="0" fontId="37" fillId="0" borderId="9" xfId="0" applyNumberFormat="1" applyFont="1" applyBorder="1" applyAlignment="1">
      <alignment horizontal="left" vertical="center"/>
    </xf>
    <xf numFmtId="0" fontId="22" fillId="0" borderId="30" xfId="0" applyNumberFormat="1" applyFont="1" applyFill="1" applyBorder="1" applyAlignment="1">
      <alignment horizontal="center" vertical="center"/>
    </xf>
    <xf numFmtId="0" fontId="22" fillId="0" borderId="18" xfId="0" applyNumberFormat="1" applyFont="1" applyBorder="1" applyAlignment="1">
      <alignment horizontal="left" vertical="center" wrapText="1"/>
    </xf>
    <xf numFmtId="0" fontId="41" fillId="0" borderId="18" xfId="0" applyFont="1" applyBorder="1" applyAlignment="1">
      <alignment horizontal="left" vertical="center" wrapText="1"/>
    </xf>
    <xf numFmtId="0" fontId="22" fillId="0" borderId="0" xfId="0" applyFont="1" applyBorder="1" applyAlignment="1">
      <alignment horizontal="left" vertical="top" wrapText="1"/>
    </xf>
    <xf numFmtId="0" fontId="22" fillId="0" borderId="11" xfId="0" applyFont="1" applyBorder="1" applyAlignment="1">
      <alignment horizontal="left" vertical="top" wrapText="1"/>
    </xf>
    <xf numFmtId="0" fontId="51" fillId="0" borderId="37" xfId="0" applyFont="1" applyBorder="1" applyAlignment="1">
      <alignment horizontal="center" vertical="center"/>
    </xf>
    <xf numFmtId="0" fontId="51" fillId="0" borderId="38" xfId="0" applyFont="1" applyBorder="1" applyAlignment="1">
      <alignment horizontal="center" vertical="center"/>
    </xf>
    <xf numFmtId="0" fontId="51" fillId="0" borderId="39" xfId="0" applyFont="1" applyBorder="1" applyAlignment="1">
      <alignment horizontal="center" vertical="center"/>
    </xf>
    <xf numFmtId="0" fontId="45" fillId="0" borderId="32" xfId="0" applyFont="1" applyBorder="1" applyAlignment="1">
      <alignment horizontal="left" vertical="center" wrapText="1"/>
    </xf>
    <xf numFmtId="0" fontId="45" fillId="0" borderId="1" xfId="0" applyFont="1" applyBorder="1" applyAlignment="1">
      <alignment horizontal="left" vertical="center" wrapText="1"/>
    </xf>
    <xf numFmtId="0" fontId="45" fillId="0" borderId="3" xfId="0" applyFont="1" applyBorder="1" applyAlignment="1">
      <alignment horizontal="left" vertical="center" wrapText="1"/>
    </xf>
    <xf numFmtId="0" fontId="45" fillId="0" borderId="5" xfId="0" applyFont="1" applyBorder="1" applyAlignment="1">
      <alignment horizontal="left" vertical="center" wrapText="1"/>
    </xf>
    <xf numFmtId="0" fontId="45" fillId="0" borderId="8" xfId="0" applyFont="1" applyBorder="1" applyAlignment="1">
      <alignment horizontal="left" vertical="center" wrapText="1"/>
    </xf>
    <xf numFmtId="0" fontId="45" fillId="0" borderId="9" xfId="0" applyFont="1" applyBorder="1" applyAlignment="1">
      <alignment horizontal="left" vertical="center" wrapText="1"/>
    </xf>
    <xf numFmtId="0" fontId="22" fillId="0" borderId="40" xfId="0" applyFont="1" applyBorder="1" applyAlignment="1">
      <alignment horizontal="center" vertical="center"/>
    </xf>
    <xf numFmtId="0" fontId="41" fillId="0" borderId="6" xfId="0" applyFont="1" applyBorder="1" applyAlignment="1">
      <alignment horizontal="left" vertical="center" wrapText="1"/>
    </xf>
    <xf numFmtId="0" fontId="41" fillId="0" borderId="0" xfId="0" applyFont="1" applyAlignment="1">
      <alignment horizontal="left" vertical="center" wrapText="1"/>
    </xf>
    <xf numFmtId="0" fontId="26" fillId="0" borderId="0" xfId="0" applyNumberFormat="1" applyFont="1" applyAlignment="1">
      <alignment horizontal="center" vertical="center"/>
    </xf>
    <xf numFmtId="0" fontId="28" fillId="0" borderId="0" xfId="0" applyNumberFormat="1" applyFont="1" applyAlignment="1">
      <alignment horizontal="center" vertical="center"/>
    </xf>
    <xf numFmtId="0" fontId="31" fillId="0" borderId="32" xfId="0" applyNumberFormat="1" applyFont="1" applyBorder="1" applyAlignment="1">
      <alignment horizontal="left" vertical="center"/>
    </xf>
    <xf numFmtId="0" fontId="31" fillId="0" borderId="1" xfId="0" applyNumberFormat="1" applyFont="1" applyBorder="1" applyAlignment="1">
      <alignment horizontal="left" vertical="center"/>
    </xf>
    <xf numFmtId="0" fontId="32" fillId="0" borderId="6" xfId="0" applyNumberFormat="1" applyFont="1" applyBorder="1" applyAlignment="1">
      <alignment horizontal="center" vertical="center"/>
    </xf>
    <xf numFmtId="0" fontId="32" fillId="0" borderId="0" xfId="0" applyNumberFormat="1" applyFont="1" applyBorder="1" applyAlignment="1">
      <alignment horizontal="center" vertical="center"/>
    </xf>
    <xf numFmtId="0" fontId="32" fillId="0" borderId="33" xfId="0" applyNumberFormat="1" applyFont="1" applyBorder="1" applyAlignment="1">
      <alignment horizontal="center" vertical="center"/>
    </xf>
    <xf numFmtId="0" fontId="32" fillId="0" borderId="5" xfId="0" applyNumberFormat="1" applyFont="1" applyBorder="1" applyAlignment="1">
      <alignment horizontal="center" vertical="center"/>
    </xf>
    <xf numFmtId="0" fontId="32" fillId="0" borderId="8" xfId="0" applyNumberFormat="1" applyFont="1" applyBorder="1" applyAlignment="1">
      <alignment horizontal="center" vertical="center"/>
    </xf>
    <xf numFmtId="0" fontId="32" fillId="0" borderId="34" xfId="0" applyNumberFormat="1" applyFont="1" applyBorder="1" applyAlignment="1">
      <alignment horizontal="center" vertical="center"/>
    </xf>
    <xf numFmtId="0" fontId="33" fillId="0" borderId="35" xfId="0" applyNumberFormat="1" applyFont="1" applyBorder="1" applyAlignment="1">
      <alignment horizontal="left" vertical="center"/>
    </xf>
    <xf numFmtId="0" fontId="33" fillId="0" borderId="0" xfId="0" applyNumberFormat="1" applyFont="1" applyBorder="1" applyAlignment="1">
      <alignment horizontal="left" vertical="center"/>
    </xf>
    <xf numFmtId="0" fontId="33" fillId="0" borderId="4" xfId="0" applyNumberFormat="1" applyFont="1" applyBorder="1" applyAlignment="1">
      <alignment horizontal="left" vertical="center"/>
    </xf>
    <xf numFmtId="0" fontId="33" fillId="0" borderId="36" xfId="0" applyNumberFormat="1" applyFont="1" applyBorder="1" applyAlignment="1">
      <alignment horizontal="left" vertical="center"/>
    </xf>
    <xf numFmtId="0" fontId="33" fillId="0" borderId="8" xfId="0" applyNumberFormat="1" applyFont="1" applyBorder="1" applyAlignment="1">
      <alignment horizontal="left" vertical="center"/>
    </xf>
    <xf numFmtId="0" fontId="33" fillId="0" borderId="9" xfId="0" applyNumberFormat="1" applyFont="1" applyBorder="1" applyAlignment="1">
      <alignment horizontal="left" vertical="center"/>
    </xf>
    <xf numFmtId="0" fontId="32" fillId="0" borderId="41" xfId="0" applyNumberFormat="1" applyFont="1" applyBorder="1" applyAlignment="1">
      <alignment horizontal="center" vertical="center"/>
    </xf>
    <xf numFmtId="0" fontId="32" fillId="0" borderId="1" xfId="0" applyNumberFormat="1" applyFont="1" applyBorder="1" applyAlignment="1">
      <alignment horizontal="center" vertical="center"/>
    </xf>
    <xf numFmtId="0" fontId="32" fillId="0" borderId="3" xfId="0" applyNumberFormat="1" applyFont="1" applyBorder="1" applyAlignment="1">
      <alignment horizontal="center" vertical="center"/>
    </xf>
    <xf numFmtId="0" fontId="32" fillId="0" borderId="42" xfId="0" applyNumberFormat="1" applyFont="1" applyBorder="1" applyAlignment="1">
      <alignment horizontal="center" vertical="center"/>
    </xf>
    <xf numFmtId="0" fontId="32" fillId="0" borderId="43" xfId="0" applyNumberFormat="1" applyFont="1" applyBorder="1" applyAlignment="1">
      <alignment horizontal="center" vertical="center"/>
    </xf>
    <xf numFmtId="0" fontId="32" fillId="0" borderId="44" xfId="0" applyNumberFormat="1" applyFont="1" applyBorder="1" applyAlignment="1">
      <alignment horizontal="center" vertical="center"/>
    </xf>
    <xf numFmtId="0" fontId="32" fillId="0" borderId="45" xfId="0" applyNumberFormat="1" applyFont="1" applyBorder="1" applyAlignment="1">
      <alignment horizontal="center" vertical="center"/>
    </xf>
    <xf numFmtId="0" fontId="32" fillId="0" borderId="46" xfId="0" applyNumberFormat="1" applyFont="1" applyBorder="1" applyAlignment="1">
      <alignment horizontal="center" vertical="center"/>
    </xf>
    <xf numFmtId="0" fontId="32" fillId="0" borderId="47" xfId="0" applyNumberFormat="1" applyFont="1" applyBorder="1" applyAlignment="1">
      <alignment horizontal="center" vertical="center"/>
    </xf>
    <xf numFmtId="0" fontId="32" fillId="0" borderId="48" xfId="0" applyNumberFormat="1" applyFont="1" applyBorder="1" applyAlignment="1">
      <alignment horizontal="center" vertical="center"/>
    </xf>
    <xf numFmtId="0" fontId="32" fillId="0" borderId="9" xfId="0" applyNumberFormat="1" applyFont="1" applyBorder="1" applyAlignment="1">
      <alignment horizontal="center" vertical="center"/>
    </xf>
    <xf numFmtId="0" fontId="21" fillId="0" borderId="32" xfId="0" applyNumberFormat="1" applyFont="1" applyBorder="1" applyAlignment="1">
      <alignment horizontal="left" vertical="center"/>
    </xf>
    <xf numFmtId="0" fontId="21" fillId="0" borderId="1" xfId="0" applyNumberFormat="1" applyFont="1" applyBorder="1" applyAlignment="1">
      <alignment horizontal="left" vertical="center"/>
    </xf>
    <xf numFmtId="0" fontId="38" fillId="0" borderId="0" xfId="0" applyNumberFormat="1" applyFont="1" applyAlignment="1">
      <alignment horizontal="center" vertical="center"/>
    </xf>
    <xf numFmtId="0" fontId="21" fillId="0" borderId="18" xfId="0" applyFont="1" applyBorder="1" applyAlignment="1">
      <alignment horizontal="center" vertical="center"/>
    </xf>
    <xf numFmtId="0" fontId="22" fillId="0" borderId="29" xfId="0" applyFont="1" applyFill="1" applyBorder="1" applyAlignment="1">
      <alignment horizontal="center" vertical="center"/>
    </xf>
    <xf numFmtId="0" fontId="22" fillId="0" borderId="23" xfId="0" applyFont="1" applyFill="1" applyBorder="1" applyAlignment="1">
      <alignment horizontal="center" vertical="center"/>
    </xf>
    <xf numFmtId="0" fontId="21" fillId="0" borderId="0" xfId="0" applyFont="1" applyBorder="1" applyAlignment="1">
      <alignment horizontal="left" vertical="top" wrapText="1"/>
    </xf>
    <xf numFmtId="0" fontId="21" fillId="0" borderId="4" xfId="0" applyFont="1" applyBorder="1" applyAlignment="1">
      <alignment horizontal="left" vertical="top" wrapText="1"/>
    </xf>
    <xf numFmtId="0" fontId="21" fillId="0" borderId="0" xfId="0" applyFont="1" applyFill="1" applyBorder="1" applyAlignment="1">
      <alignment horizontal="left" vertical="top" shrinkToFit="1"/>
    </xf>
    <xf numFmtId="0" fontId="21" fillId="0" borderId="4" xfId="0" applyFont="1" applyFill="1" applyBorder="1" applyAlignment="1">
      <alignment horizontal="left" vertical="top" shrinkToFit="1"/>
    </xf>
    <xf numFmtId="0" fontId="22" fillId="0" borderId="32" xfId="0" applyFont="1" applyBorder="1" applyAlignment="1">
      <alignment horizontal="left" vertical="center"/>
    </xf>
    <xf numFmtId="0" fontId="22" fillId="0" borderId="1" xfId="0" applyFont="1" applyBorder="1" applyAlignment="1">
      <alignment horizontal="left" vertical="center"/>
    </xf>
    <xf numFmtId="0" fontId="22" fillId="0" borderId="3" xfId="0" applyFont="1" applyBorder="1" applyAlignment="1">
      <alignment horizontal="left" vertical="center"/>
    </xf>
    <xf numFmtId="0" fontId="22" fillId="0" borderId="5"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41" fillId="0" borderId="5" xfId="0" applyFont="1" applyBorder="1" applyAlignment="1">
      <alignment horizontal="left" vertical="center" wrapText="1"/>
    </xf>
    <xf numFmtId="0" fontId="22" fillId="0" borderId="0" xfId="0" applyFont="1" applyBorder="1" applyAlignment="1">
      <alignment horizontal="left" vertical="center" wrapText="1"/>
    </xf>
    <xf numFmtId="0" fontId="21" fillId="0" borderId="0" xfId="0" applyFont="1" applyBorder="1" applyAlignment="1">
      <alignment horizontal="left" vertical="center" shrinkToFit="1"/>
    </xf>
    <xf numFmtId="0" fontId="21" fillId="0" borderId="4" xfId="0" applyFont="1" applyBorder="1" applyAlignment="1">
      <alignment horizontal="left" vertical="center" shrinkToFit="1"/>
    </xf>
    <xf numFmtId="0" fontId="30" fillId="0" borderId="23" xfId="0" applyFont="1" applyBorder="1" applyAlignment="1">
      <alignment horizontal="center" vertical="center"/>
    </xf>
    <xf numFmtId="0" fontId="42" fillId="0" borderId="18" xfId="0" applyFont="1" applyBorder="1" applyAlignment="1">
      <alignment horizontal="center" vertical="center"/>
    </xf>
    <xf numFmtId="0" fontId="42" fillId="0" borderId="18" xfId="0" applyFont="1" applyFill="1" applyBorder="1" applyAlignment="1">
      <alignment horizontal="center" vertical="center" wrapText="1"/>
    </xf>
    <xf numFmtId="0" fontId="42" fillId="0" borderId="32" xfId="0" applyFont="1" applyBorder="1" applyAlignment="1">
      <alignment horizontal="left" vertical="center" wrapText="1"/>
    </xf>
    <xf numFmtId="0" fontId="42" fillId="0" borderId="1" xfId="0" applyFont="1" applyBorder="1" applyAlignment="1">
      <alignment horizontal="left" vertical="center" wrapText="1"/>
    </xf>
    <xf numFmtId="0" fontId="42" fillId="0" borderId="29" xfId="0" applyFont="1" applyFill="1" applyBorder="1" applyAlignment="1">
      <alignment horizontal="center" vertical="center" wrapText="1"/>
    </xf>
    <xf numFmtId="0" fontId="42" fillId="0" borderId="30" xfId="0" applyFont="1" applyFill="1" applyBorder="1" applyAlignment="1">
      <alignment horizontal="center" vertical="center" wrapText="1"/>
    </xf>
    <xf numFmtId="0" fontId="42" fillId="0" borderId="23" xfId="0" applyFont="1" applyFill="1" applyBorder="1" applyAlignment="1">
      <alignment horizontal="center" vertical="center" wrapText="1"/>
    </xf>
    <xf numFmtId="0" fontId="21" fillId="0" borderId="0" xfId="0" applyFont="1" applyBorder="1" applyAlignment="1">
      <alignment vertical="center" wrapText="1"/>
    </xf>
    <xf numFmtId="0" fontId="21" fillId="0" borderId="4" xfId="0" applyFont="1" applyBorder="1" applyAlignment="1">
      <alignment vertical="center" wrapText="1"/>
    </xf>
    <xf numFmtId="0" fontId="21" fillId="0" borderId="32" xfId="0" applyNumberFormat="1" applyFont="1" applyBorder="1" applyAlignment="1">
      <alignment horizontal="left" vertical="center" wrapText="1"/>
    </xf>
    <xf numFmtId="0" fontId="21" fillId="0" borderId="1" xfId="0" applyNumberFormat="1" applyFont="1" applyBorder="1" applyAlignment="1">
      <alignment horizontal="left" vertical="center" wrapText="1"/>
    </xf>
    <xf numFmtId="0" fontId="21" fillId="0" borderId="3" xfId="0" applyNumberFormat="1" applyFont="1" applyBorder="1" applyAlignment="1">
      <alignment horizontal="left" vertical="center" wrapText="1"/>
    </xf>
    <xf numFmtId="0" fontId="21" fillId="0" borderId="6" xfId="0" applyNumberFormat="1" applyFont="1" applyBorder="1" applyAlignment="1">
      <alignment horizontal="left" vertical="center" wrapText="1"/>
    </xf>
    <xf numFmtId="0" fontId="21" fillId="0" borderId="0" xfId="0" applyNumberFormat="1" applyFont="1" applyBorder="1" applyAlignment="1">
      <alignment horizontal="left" vertical="center" wrapText="1"/>
    </xf>
    <xf numFmtId="0" fontId="21" fillId="0" borderId="4" xfId="0" applyNumberFormat="1" applyFont="1" applyBorder="1" applyAlignment="1">
      <alignment horizontal="left" vertical="center" wrapText="1"/>
    </xf>
    <xf numFmtId="0" fontId="42" fillId="0" borderId="29" xfId="0" applyFont="1" applyBorder="1" applyAlignment="1">
      <alignment horizontal="left" vertical="center" wrapText="1"/>
    </xf>
    <xf numFmtId="0" fontId="42" fillId="0" borderId="18" xfId="0" applyFont="1" applyBorder="1" applyAlignment="1">
      <alignment horizontal="left" vertical="center" wrapText="1"/>
    </xf>
    <xf numFmtId="0" fontId="21" fillId="0" borderId="6" xfId="0" applyFont="1" applyBorder="1" applyAlignment="1">
      <alignment horizontal="left" vertical="center" wrapText="1"/>
    </xf>
    <xf numFmtId="0" fontId="21" fillId="0" borderId="0" xfId="0" applyFont="1" applyBorder="1" applyAlignment="1">
      <alignment horizontal="left" vertical="center" wrapText="1"/>
    </xf>
    <xf numFmtId="0" fontId="42" fillId="0" borderId="3" xfId="0" applyFont="1" applyBorder="1" applyAlignment="1">
      <alignment horizontal="left" vertical="center" wrapText="1"/>
    </xf>
    <xf numFmtId="0" fontId="42" fillId="0" borderId="5" xfId="0" applyFont="1" applyBorder="1" applyAlignment="1">
      <alignment horizontal="left" vertical="center" wrapText="1"/>
    </xf>
    <xf numFmtId="0" fontId="42" fillId="0" borderId="8" xfId="0" applyFont="1" applyBorder="1" applyAlignment="1">
      <alignment horizontal="left" vertical="center" wrapText="1"/>
    </xf>
    <xf numFmtId="0" fontId="42" fillId="0" borderId="9" xfId="0" applyFont="1" applyBorder="1" applyAlignment="1">
      <alignment horizontal="left" vertical="center" wrapText="1"/>
    </xf>
    <xf numFmtId="0" fontId="22" fillId="0" borderId="32"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44" fillId="0" borderId="32" xfId="0" applyFont="1" applyBorder="1" applyAlignment="1">
      <alignment horizontal="center" vertical="center"/>
    </xf>
    <xf numFmtId="0" fontId="44" fillId="0" borderId="1" xfId="0" applyFont="1" applyBorder="1" applyAlignment="1">
      <alignment horizontal="center" vertical="center"/>
    </xf>
    <xf numFmtId="0" fontId="44" fillId="0" borderId="3" xfId="0" applyFont="1" applyBorder="1" applyAlignment="1">
      <alignment horizontal="center" vertical="center"/>
    </xf>
    <xf numFmtId="0" fontId="44" fillId="0" borderId="6" xfId="0" applyFont="1" applyBorder="1" applyAlignment="1">
      <alignment horizontal="center" vertical="center"/>
    </xf>
    <xf numFmtId="0" fontId="44" fillId="0" borderId="0" xfId="0" applyFont="1" applyBorder="1" applyAlignment="1">
      <alignment horizontal="center" vertical="center"/>
    </xf>
    <xf numFmtId="0" fontId="44" fillId="0" borderId="4" xfId="0" applyFont="1" applyBorder="1" applyAlignment="1">
      <alignment horizontal="center" vertical="center"/>
    </xf>
    <xf numFmtId="0" fontId="44" fillId="0" borderId="5" xfId="0" applyFont="1" applyBorder="1" applyAlignment="1">
      <alignment horizontal="center" vertical="center"/>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22" fillId="0" borderId="18" xfId="0" applyFont="1" applyFill="1" applyBorder="1" applyAlignment="1">
      <alignment horizontal="center" vertical="center" wrapText="1"/>
    </xf>
    <xf numFmtId="0" fontId="21" fillId="0" borderId="32" xfId="0" applyNumberFormat="1"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3" xfId="0" applyNumberFormat="1" applyFont="1" applyBorder="1" applyAlignment="1">
      <alignment horizontal="center" vertical="center" wrapText="1"/>
    </xf>
    <xf numFmtId="0" fontId="21" fillId="0" borderId="6" xfId="0" applyNumberFormat="1" applyFont="1" applyBorder="1" applyAlignment="1">
      <alignment horizontal="center" vertical="center" wrapText="1"/>
    </xf>
    <xf numFmtId="0" fontId="21" fillId="0" borderId="0" xfId="0" applyNumberFormat="1" applyFont="1" applyBorder="1" applyAlignment="1">
      <alignment horizontal="center" vertical="center" wrapText="1"/>
    </xf>
    <xf numFmtId="0" fontId="21" fillId="0" borderId="4" xfId="0" applyNumberFormat="1" applyFont="1" applyBorder="1" applyAlignment="1">
      <alignment horizontal="center" vertical="center" wrapText="1"/>
    </xf>
    <xf numFmtId="0" fontId="21" fillId="0" borderId="5" xfId="0" applyNumberFormat="1" applyFont="1" applyBorder="1" applyAlignment="1">
      <alignment horizontal="center" vertical="center" wrapText="1"/>
    </xf>
    <xf numFmtId="0" fontId="21" fillId="0" borderId="8" xfId="0" applyNumberFormat="1" applyFont="1" applyBorder="1" applyAlignment="1">
      <alignment horizontal="center" vertical="center" wrapText="1"/>
    </xf>
    <xf numFmtId="0" fontId="21" fillId="0" borderId="9" xfId="0" applyNumberFormat="1" applyFont="1" applyBorder="1" applyAlignment="1">
      <alignment horizontal="center" vertical="center" wrapText="1"/>
    </xf>
    <xf numFmtId="0" fontId="30" fillId="0" borderId="32" xfId="0" applyFont="1" applyBorder="1" applyAlignment="1">
      <alignment horizontal="left" vertical="center"/>
    </xf>
    <xf numFmtId="0" fontId="30" fillId="0" borderId="1"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22" fillId="0" borderId="23" xfId="0" applyFont="1" applyBorder="1" applyAlignment="1">
      <alignment horizontal="left" vertical="center" wrapText="1"/>
    </xf>
    <xf numFmtId="0" fontId="30" fillId="0" borderId="88" xfId="0" applyFont="1" applyBorder="1" applyAlignment="1">
      <alignment horizontal="left" vertical="center"/>
    </xf>
    <xf numFmtId="0" fontId="30" fillId="0" borderId="89" xfId="0" applyFont="1" applyBorder="1" applyAlignment="1">
      <alignment horizontal="left" vertical="center"/>
    </xf>
    <xf numFmtId="0" fontId="30" fillId="0" borderId="90" xfId="0" applyFont="1" applyBorder="1" applyAlignment="1">
      <alignment horizontal="left" vertical="center"/>
    </xf>
    <xf numFmtId="0" fontId="30" fillId="0" borderId="91" xfId="0" applyFont="1" applyBorder="1" applyAlignment="1">
      <alignment horizontal="left" vertical="center"/>
    </xf>
    <xf numFmtId="0" fontId="30" fillId="0" borderId="92" xfId="0" applyFont="1" applyBorder="1" applyAlignment="1">
      <alignment horizontal="left" vertical="center"/>
    </xf>
    <xf numFmtId="0" fontId="30" fillId="0" borderId="93" xfId="0" applyFont="1" applyBorder="1" applyAlignment="1">
      <alignment horizontal="left" vertical="center"/>
    </xf>
    <xf numFmtId="0" fontId="22" fillId="0" borderId="18" xfId="0" applyFont="1" applyBorder="1" applyAlignment="1">
      <alignment vertical="center" wrapText="1"/>
    </xf>
    <xf numFmtId="0" fontId="22" fillId="0" borderId="18" xfId="0" applyFont="1" applyBorder="1" applyAlignment="1">
      <alignment vertical="center"/>
    </xf>
    <xf numFmtId="0" fontId="30" fillId="0" borderId="18" xfId="0" applyFont="1" applyBorder="1" applyAlignment="1">
      <alignment horizontal="center" vertical="center" wrapText="1"/>
    </xf>
    <xf numFmtId="0" fontId="22" fillId="0" borderId="18" xfId="0" applyFont="1" applyBorder="1" applyAlignment="1">
      <alignment horizontal="center" vertical="center"/>
    </xf>
    <xf numFmtId="0" fontId="9" fillId="2" borderId="0" xfId="4" applyFont="1" applyFill="1" applyAlignment="1" applyProtection="1">
      <alignment horizontal="center" vertical="center"/>
      <protection locked="0"/>
    </xf>
    <xf numFmtId="0" fontId="9" fillId="3" borderId="0" xfId="4" applyFont="1" applyFill="1" applyAlignment="1" applyProtection="1">
      <alignment horizontal="center" vertical="center"/>
      <protection locked="0"/>
    </xf>
    <xf numFmtId="0" fontId="9" fillId="0" borderId="0" xfId="4" applyFont="1" applyFill="1" applyAlignment="1" applyProtection="1">
      <alignment horizontal="center" vertical="center"/>
    </xf>
    <xf numFmtId="0" fontId="8" fillId="2" borderId="18" xfId="4" applyFont="1" applyFill="1" applyBorder="1" applyAlignment="1" applyProtection="1">
      <alignment horizontal="center" vertical="center"/>
      <protection locked="0"/>
    </xf>
    <xf numFmtId="0" fontId="8" fillId="3" borderId="21" xfId="4" applyFont="1" applyFill="1" applyBorder="1" applyAlignment="1" applyProtection="1">
      <alignment horizontal="center" vertical="center"/>
      <protection locked="0"/>
    </xf>
    <xf numFmtId="0" fontId="8" fillId="3" borderId="19" xfId="4" applyFont="1" applyFill="1" applyBorder="1" applyAlignment="1" applyProtection="1">
      <alignment horizontal="center" vertical="center"/>
      <protection locked="0"/>
    </xf>
    <xf numFmtId="0" fontId="8" fillId="4" borderId="21" xfId="4" applyNumberFormat="1" applyFont="1" applyFill="1" applyBorder="1" applyAlignment="1" applyProtection="1">
      <alignment horizontal="center" vertical="center"/>
    </xf>
    <xf numFmtId="0" fontId="8" fillId="4" borderId="19" xfId="4" applyNumberFormat="1" applyFont="1" applyFill="1" applyBorder="1" applyAlignment="1" applyProtection="1">
      <alignment horizontal="center" vertical="center"/>
    </xf>
    <xf numFmtId="0" fontId="8" fillId="0" borderId="59" xfId="4" applyFont="1" applyFill="1" applyBorder="1" applyAlignment="1" applyProtection="1">
      <alignment horizontal="center" vertical="center"/>
    </xf>
    <xf numFmtId="0" fontId="8" fillId="0" borderId="64" xfId="4" applyFont="1" applyFill="1" applyBorder="1" applyAlignment="1" applyProtection="1">
      <alignment horizontal="center" vertical="center"/>
    </xf>
    <xf numFmtId="0" fontId="8" fillId="0" borderId="70" xfId="4" applyFont="1" applyFill="1" applyBorder="1" applyAlignment="1" applyProtection="1">
      <alignment horizontal="center" vertical="center"/>
    </xf>
    <xf numFmtId="0" fontId="8" fillId="0" borderId="60" xfId="4" applyFont="1" applyFill="1" applyBorder="1" applyAlignment="1" applyProtection="1">
      <alignment horizontal="center" vertical="center" wrapText="1"/>
    </xf>
    <xf numFmtId="0" fontId="8" fillId="0" borderId="55" xfId="4" applyFont="1" applyFill="1" applyBorder="1" applyAlignment="1" applyProtection="1">
      <alignment horizontal="center" vertical="center" wrapText="1"/>
    </xf>
    <xf numFmtId="0" fontId="8" fillId="0" borderId="0" xfId="4" applyFont="1" applyFill="1" applyBorder="1" applyAlignment="1" applyProtection="1">
      <alignment horizontal="center" vertical="center" wrapText="1"/>
    </xf>
    <xf numFmtId="0" fontId="8" fillId="0" borderId="4" xfId="4" applyFont="1" applyFill="1" applyBorder="1" applyAlignment="1" applyProtection="1">
      <alignment horizontal="center" vertical="center" wrapText="1"/>
    </xf>
    <xf numFmtId="0" fontId="8" fillId="0" borderId="71" xfId="4" applyFont="1" applyFill="1" applyBorder="1" applyAlignment="1" applyProtection="1">
      <alignment horizontal="center" vertical="center" wrapText="1"/>
    </xf>
    <xf numFmtId="0" fontId="8" fillId="0" borderId="56" xfId="4" applyFont="1" applyFill="1" applyBorder="1" applyAlignment="1" applyProtection="1">
      <alignment horizontal="center" vertical="center" wrapText="1"/>
    </xf>
    <xf numFmtId="0" fontId="8" fillId="0" borderId="61" xfId="4" applyFont="1" applyFill="1" applyBorder="1" applyAlignment="1" applyProtection="1">
      <alignment horizontal="center" vertical="center" wrapText="1"/>
    </xf>
    <xf numFmtId="0" fontId="8" fillId="0" borderId="6" xfId="4" applyFont="1" applyFill="1" applyBorder="1" applyAlignment="1" applyProtection="1">
      <alignment horizontal="center" vertical="center" wrapText="1"/>
    </xf>
    <xf numFmtId="0" fontId="8" fillId="0" borderId="72" xfId="4" applyFont="1" applyFill="1" applyBorder="1" applyAlignment="1" applyProtection="1">
      <alignment horizontal="center" vertical="center" wrapText="1"/>
    </xf>
    <xf numFmtId="0" fontId="8" fillId="0" borderId="57" xfId="4" applyFont="1" applyFill="1" applyBorder="1" applyAlignment="1" applyProtection="1">
      <alignment horizontal="center" vertical="center" wrapText="1"/>
    </xf>
    <xf numFmtId="0" fontId="8" fillId="0" borderId="65" xfId="4" applyFont="1" applyFill="1" applyBorder="1" applyAlignment="1" applyProtection="1">
      <alignment horizontal="center" vertical="center" wrapText="1"/>
    </xf>
    <xf numFmtId="0" fontId="8" fillId="0" borderId="58" xfId="4" applyFont="1" applyFill="1" applyBorder="1" applyAlignment="1" applyProtection="1">
      <alignment horizontal="center" vertical="center" wrapText="1"/>
    </xf>
    <xf numFmtId="0" fontId="8" fillId="0" borderId="62" xfId="4" quotePrefix="1" applyFont="1" applyFill="1" applyBorder="1" applyAlignment="1" applyProtection="1">
      <alignment horizontal="center" vertical="center"/>
    </xf>
    <xf numFmtId="0" fontId="8" fillId="0" borderId="60" xfId="4" applyFont="1" applyFill="1" applyBorder="1" applyAlignment="1" applyProtection="1">
      <alignment horizontal="center" vertical="center"/>
    </xf>
    <xf numFmtId="0" fontId="14" fillId="0" borderId="28" xfId="4" applyFont="1" applyFill="1" applyBorder="1" applyAlignment="1" applyProtection="1">
      <alignment horizontal="center" vertical="center" wrapText="1"/>
    </xf>
    <xf numFmtId="0" fontId="14" fillId="0" borderId="27" xfId="4" applyFont="1" applyFill="1" applyBorder="1" applyAlignment="1" applyProtection="1">
      <alignment horizontal="center" vertical="center" wrapText="1"/>
    </xf>
    <xf numFmtId="0" fontId="14" fillId="0" borderId="22" xfId="4" applyFont="1" applyFill="1" applyBorder="1" applyAlignment="1" applyProtection="1">
      <alignment horizontal="center" vertical="center" wrapText="1"/>
    </xf>
    <xf numFmtId="0" fontId="14" fillId="0" borderId="20" xfId="4" applyFont="1" applyFill="1" applyBorder="1" applyAlignment="1" applyProtection="1">
      <alignment horizontal="center" vertical="center" wrapText="1"/>
    </xf>
    <xf numFmtId="0" fontId="14" fillId="0" borderId="68" xfId="4" applyFont="1" applyFill="1" applyBorder="1" applyAlignment="1" applyProtection="1">
      <alignment horizontal="center" vertical="center" wrapText="1"/>
    </xf>
    <xf numFmtId="0" fontId="14" fillId="0" borderId="69" xfId="4" applyFont="1" applyFill="1" applyBorder="1" applyAlignment="1" applyProtection="1">
      <alignment horizontal="center" vertical="center" wrapText="1"/>
    </xf>
    <xf numFmtId="0" fontId="14" fillId="0" borderId="17" xfId="4" applyFont="1" applyFill="1" applyBorder="1" applyAlignment="1" applyProtection="1">
      <alignment horizontal="center" vertical="center" wrapText="1"/>
    </xf>
    <xf numFmtId="0" fontId="14" fillId="0" borderId="16" xfId="4" applyFont="1" applyFill="1" applyBorder="1" applyAlignment="1" applyProtection="1">
      <alignment horizontal="center" vertical="center" wrapText="1"/>
    </xf>
    <xf numFmtId="0" fontId="8" fillId="0" borderId="63" xfId="4" applyFont="1" applyFill="1" applyBorder="1" applyAlignment="1" applyProtection="1">
      <alignment horizontal="center" vertical="center" wrapText="1"/>
    </xf>
    <xf numFmtId="0" fontId="8" fillId="0" borderId="59" xfId="4" applyFont="1" applyFill="1" applyBorder="1" applyAlignment="1" applyProtection="1">
      <alignment horizontal="center" vertical="center" wrapText="1"/>
    </xf>
    <xf numFmtId="0" fontId="8" fillId="0" borderId="66" xfId="4" applyFont="1" applyFill="1" applyBorder="1" applyAlignment="1" applyProtection="1">
      <alignment horizontal="center" vertical="center"/>
    </xf>
    <xf numFmtId="0" fontId="8" fillId="0" borderId="31" xfId="4" applyFont="1" applyFill="1" applyBorder="1" applyAlignment="1" applyProtection="1">
      <alignment horizontal="center" vertical="center"/>
    </xf>
    <xf numFmtId="0" fontId="8" fillId="0" borderId="67" xfId="4" applyFont="1" applyFill="1" applyBorder="1" applyAlignment="1" applyProtection="1">
      <alignment horizontal="center" vertical="center"/>
    </xf>
    <xf numFmtId="0" fontId="8" fillId="3" borderId="73" xfId="4" applyFont="1" applyFill="1" applyBorder="1" applyAlignment="1" applyProtection="1">
      <alignment horizontal="left" vertical="center" wrapText="1"/>
      <protection locked="0"/>
    </xf>
    <xf numFmtId="0" fontId="8" fillId="3" borderId="95" xfId="4" applyFont="1" applyFill="1" applyBorder="1" applyAlignment="1" applyProtection="1">
      <alignment horizontal="left" vertical="center" wrapText="1"/>
      <protection locked="0"/>
    </xf>
    <xf numFmtId="0" fontId="8" fillId="3" borderId="77" xfId="4" applyFont="1" applyFill="1" applyBorder="1" applyAlignment="1" applyProtection="1">
      <alignment horizontal="left" vertical="center" wrapText="1"/>
      <protection locked="0"/>
    </xf>
    <xf numFmtId="0" fontId="14" fillId="2" borderId="66" xfId="4" applyFont="1" applyFill="1" applyBorder="1" applyAlignment="1" applyProtection="1">
      <alignment horizontal="center" vertical="center" wrapText="1"/>
      <protection locked="0"/>
    </xf>
    <xf numFmtId="0" fontId="14" fillId="2" borderId="19" xfId="4" applyFont="1" applyFill="1" applyBorder="1" applyAlignment="1" applyProtection="1">
      <alignment horizontal="center" vertical="center" wrapText="1"/>
      <protection locked="0"/>
    </xf>
    <xf numFmtId="0" fontId="8" fillId="2" borderId="21" xfId="4" applyFont="1" applyFill="1" applyBorder="1" applyAlignment="1" applyProtection="1">
      <alignment horizontal="center" vertical="center" wrapText="1"/>
      <protection locked="0"/>
    </xf>
    <xf numFmtId="0" fontId="8" fillId="2" borderId="19" xfId="4" applyFont="1" applyFill="1" applyBorder="1" applyAlignment="1" applyProtection="1">
      <alignment horizontal="center" vertical="center" wrapText="1"/>
      <protection locked="0"/>
    </xf>
    <xf numFmtId="0" fontId="8" fillId="2" borderId="21" xfId="4" applyFont="1" applyFill="1" applyBorder="1" applyAlignment="1" applyProtection="1">
      <alignment horizontal="center" vertical="center" shrinkToFit="1"/>
      <protection locked="0"/>
    </xf>
    <xf numFmtId="0" fontId="8" fillId="2" borderId="31" xfId="4" applyFont="1" applyFill="1" applyBorder="1" applyAlignment="1" applyProtection="1">
      <alignment horizontal="center" vertical="center" shrinkToFit="1"/>
      <protection locked="0"/>
    </xf>
    <xf numFmtId="0" fontId="8" fillId="2" borderId="19" xfId="4" applyFont="1" applyFill="1" applyBorder="1" applyAlignment="1" applyProtection="1">
      <alignment horizontal="center" vertical="center" shrinkToFit="1"/>
      <protection locked="0"/>
    </xf>
    <xf numFmtId="0" fontId="8" fillId="3" borderId="21" xfId="4" applyFont="1" applyFill="1" applyBorder="1" applyAlignment="1" applyProtection="1">
      <alignment horizontal="center" vertical="center" wrapText="1"/>
      <protection locked="0"/>
    </xf>
    <xf numFmtId="0" fontId="8" fillId="3" borderId="31" xfId="4" applyFont="1" applyFill="1" applyBorder="1" applyAlignment="1" applyProtection="1">
      <alignment horizontal="center" vertical="center" wrapText="1"/>
      <protection locked="0"/>
    </xf>
    <xf numFmtId="0" fontId="8" fillId="3" borderId="67" xfId="4" applyFont="1" applyFill="1" applyBorder="1" applyAlignment="1" applyProtection="1">
      <alignment horizontal="center" vertical="center" wrapText="1"/>
      <protection locked="0"/>
    </xf>
    <xf numFmtId="181" fontId="9" fillId="4" borderId="66" xfId="4" applyNumberFormat="1" applyFont="1" applyFill="1" applyBorder="1" applyAlignment="1" applyProtection="1">
      <alignment horizontal="center" vertical="center" wrapText="1"/>
    </xf>
    <xf numFmtId="181" fontId="9" fillId="4" borderId="67" xfId="4" applyNumberFormat="1" applyFont="1" applyFill="1" applyBorder="1" applyAlignment="1" applyProtection="1">
      <alignment horizontal="center" vertical="center" wrapText="1"/>
    </xf>
    <xf numFmtId="181" fontId="9" fillId="4" borderId="66" xfId="5" applyNumberFormat="1" applyFont="1" applyFill="1" applyBorder="1" applyAlignment="1" applyProtection="1">
      <alignment horizontal="center" vertical="center" wrapText="1"/>
    </xf>
    <xf numFmtId="181" fontId="9" fillId="4" borderId="67" xfId="5" applyNumberFormat="1" applyFont="1" applyFill="1" applyBorder="1" applyAlignment="1" applyProtection="1">
      <alignment horizontal="center" vertical="center" wrapText="1"/>
    </xf>
    <xf numFmtId="0" fontId="8" fillId="3" borderId="66" xfId="4" applyFont="1" applyFill="1" applyBorder="1" applyAlignment="1" applyProtection="1">
      <alignment horizontal="left" vertical="center" wrapText="1"/>
      <protection locked="0"/>
    </xf>
    <xf numFmtId="0" fontId="8" fillId="3" borderId="31" xfId="4" applyFont="1" applyFill="1" applyBorder="1" applyAlignment="1" applyProtection="1">
      <alignment horizontal="left" vertical="center" wrapText="1"/>
      <protection locked="0"/>
    </xf>
    <xf numFmtId="0" fontId="8" fillId="3" borderId="67" xfId="4" applyFont="1" applyFill="1" applyBorder="1" applyAlignment="1" applyProtection="1">
      <alignment horizontal="left" vertical="center" wrapText="1"/>
      <protection locked="0"/>
    </xf>
    <xf numFmtId="0" fontId="14" fillId="2" borderId="73" xfId="4" applyFont="1" applyFill="1" applyBorder="1" applyAlignment="1" applyProtection="1">
      <alignment horizontal="center" vertical="center" wrapText="1"/>
      <protection locked="0"/>
    </xf>
    <xf numFmtId="0" fontId="14" fillId="2" borderId="26" xfId="4" applyFont="1" applyFill="1" applyBorder="1" applyAlignment="1" applyProtection="1">
      <alignment horizontal="center" vertical="center" wrapText="1"/>
      <protection locked="0"/>
    </xf>
    <xf numFmtId="0" fontId="8" fillId="2" borderId="24" xfId="4" applyFont="1" applyFill="1" applyBorder="1" applyAlignment="1" applyProtection="1">
      <alignment horizontal="center" vertical="center" wrapText="1"/>
      <protection locked="0"/>
    </xf>
    <xf numFmtId="0" fontId="8" fillId="2" borderId="26" xfId="4" applyFont="1" applyFill="1" applyBorder="1" applyAlignment="1" applyProtection="1">
      <alignment horizontal="center" vertical="center" wrapText="1"/>
      <protection locked="0"/>
    </xf>
    <xf numFmtId="0" fontId="8" fillId="2" borderId="24" xfId="4" applyFont="1" applyFill="1" applyBorder="1" applyAlignment="1" applyProtection="1">
      <alignment horizontal="center" vertical="center" shrinkToFit="1"/>
      <protection locked="0"/>
    </xf>
    <xf numFmtId="0" fontId="8" fillId="2" borderId="95" xfId="4" applyFont="1" applyFill="1" applyBorder="1" applyAlignment="1" applyProtection="1">
      <alignment horizontal="center" vertical="center" shrinkToFit="1"/>
      <protection locked="0"/>
    </xf>
    <xf numFmtId="0" fontId="8" fillId="2" borderId="26" xfId="4" applyFont="1" applyFill="1" applyBorder="1" applyAlignment="1" applyProtection="1">
      <alignment horizontal="center" vertical="center" shrinkToFit="1"/>
      <protection locked="0"/>
    </xf>
    <xf numFmtId="0" fontId="8" fillId="3" borderId="24" xfId="4" applyFont="1" applyFill="1" applyBorder="1" applyAlignment="1" applyProtection="1">
      <alignment horizontal="center" vertical="center" wrapText="1"/>
      <protection locked="0"/>
    </xf>
    <xf numFmtId="0" fontId="8" fillId="3" borderId="95" xfId="4" applyFont="1" applyFill="1" applyBorder="1" applyAlignment="1" applyProtection="1">
      <alignment horizontal="center" vertical="center" wrapText="1"/>
      <protection locked="0"/>
    </xf>
    <xf numFmtId="0" fontId="8" fillId="3" borderId="77" xfId="4" applyFont="1" applyFill="1" applyBorder="1" applyAlignment="1" applyProtection="1">
      <alignment horizontal="center" vertical="center" wrapText="1"/>
      <protection locked="0"/>
    </xf>
    <xf numFmtId="181" fontId="9" fillId="4" borderId="73" xfId="4" applyNumberFormat="1" applyFont="1" applyFill="1" applyBorder="1" applyAlignment="1" applyProtection="1">
      <alignment horizontal="center" vertical="center" wrapText="1"/>
    </xf>
    <xf numFmtId="181" fontId="9" fillId="4" borderId="77" xfId="4" applyNumberFormat="1" applyFont="1" applyFill="1" applyBorder="1" applyAlignment="1" applyProtection="1">
      <alignment horizontal="center" vertical="center" wrapText="1"/>
    </xf>
    <xf numFmtId="181" fontId="9" fillId="4" borderId="73" xfId="5" applyNumberFormat="1" applyFont="1" applyFill="1" applyBorder="1" applyAlignment="1" applyProtection="1">
      <alignment horizontal="center" vertical="center" wrapText="1"/>
    </xf>
    <xf numFmtId="181" fontId="9" fillId="4" borderId="77" xfId="5" applyNumberFormat="1" applyFont="1" applyFill="1" applyBorder="1" applyAlignment="1" applyProtection="1">
      <alignment horizontal="center" vertical="center" wrapText="1"/>
    </xf>
    <xf numFmtId="0" fontId="14" fillId="2" borderId="82" xfId="4" applyFont="1" applyFill="1" applyBorder="1" applyAlignment="1" applyProtection="1">
      <alignment horizontal="center" vertical="center" wrapText="1"/>
      <protection locked="0"/>
    </xf>
    <xf numFmtId="0" fontId="14" fillId="2" borderId="15" xfId="4" applyFont="1" applyFill="1" applyBorder="1" applyAlignment="1" applyProtection="1">
      <alignment horizontal="center" vertical="center" wrapText="1"/>
      <protection locked="0"/>
    </xf>
    <xf numFmtId="0" fontId="8" fillId="2" borderId="97" xfId="4" applyFont="1" applyFill="1" applyBorder="1" applyAlignment="1" applyProtection="1">
      <alignment horizontal="center" vertical="center" wrapText="1"/>
      <protection locked="0"/>
    </xf>
    <xf numFmtId="0" fontId="8" fillId="2" borderId="15" xfId="4" applyFont="1" applyFill="1" applyBorder="1" applyAlignment="1" applyProtection="1">
      <alignment horizontal="center" vertical="center" wrapText="1"/>
      <protection locked="0"/>
    </xf>
    <xf numFmtId="0" fontId="8" fillId="2" borderId="97" xfId="4" applyFont="1" applyFill="1" applyBorder="1" applyAlignment="1" applyProtection="1">
      <alignment horizontal="center" vertical="center" shrinkToFit="1"/>
      <protection locked="0"/>
    </xf>
    <xf numFmtId="0" fontId="8" fillId="2" borderId="87" xfId="4" applyFont="1" applyFill="1" applyBorder="1" applyAlignment="1" applyProtection="1">
      <alignment horizontal="center" vertical="center" shrinkToFit="1"/>
      <protection locked="0"/>
    </xf>
    <xf numFmtId="0" fontId="8" fillId="2" borderId="15" xfId="4" applyFont="1" applyFill="1" applyBorder="1" applyAlignment="1" applyProtection="1">
      <alignment horizontal="center" vertical="center" shrinkToFit="1"/>
      <protection locked="0"/>
    </xf>
    <xf numFmtId="0" fontId="8" fillId="3" borderId="97" xfId="4" applyFont="1" applyFill="1" applyBorder="1" applyAlignment="1" applyProtection="1">
      <alignment horizontal="center" vertical="center" wrapText="1"/>
      <protection locked="0"/>
    </xf>
    <xf numFmtId="0" fontId="8" fillId="3" borderId="87" xfId="4" applyFont="1" applyFill="1" applyBorder="1" applyAlignment="1" applyProtection="1">
      <alignment horizontal="center" vertical="center" wrapText="1"/>
      <protection locked="0"/>
    </xf>
    <xf numFmtId="0" fontId="8" fillId="3" borderId="98" xfId="4" applyFont="1" applyFill="1" applyBorder="1" applyAlignment="1" applyProtection="1">
      <alignment horizontal="center" vertical="center" wrapText="1"/>
      <protection locked="0"/>
    </xf>
    <xf numFmtId="181" fontId="9" fillId="4" borderId="82" xfId="4" applyNumberFormat="1" applyFont="1" applyFill="1" applyBorder="1" applyAlignment="1" applyProtection="1">
      <alignment horizontal="center" vertical="center" wrapText="1"/>
    </xf>
    <xf numFmtId="181" fontId="9" fillId="4" borderId="98" xfId="4" applyNumberFormat="1" applyFont="1" applyFill="1" applyBorder="1" applyAlignment="1" applyProtection="1">
      <alignment horizontal="center" vertical="center" wrapText="1"/>
    </xf>
    <xf numFmtId="181" fontId="9" fillId="4" borderId="82" xfId="5" applyNumberFormat="1" applyFont="1" applyFill="1" applyBorder="1" applyAlignment="1" applyProtection="1">
      <alignment horizontal="center" vertical="center" wrapText="1"/>
    </xf>
    <xf numFmtId="181" fontId="9" fillId="4" borderId="98" xfId="5" applyNumberFormat="1" applyFont="1" applyFill="1" applyBorder="1" applyAlignment="1" applyProtection="1">
      <alignment horizontal="center" vertical="center" wrapText="1"/>
    </xf>
    <xf numFmtId="0" fontId="8" fillId="3" borderId="82" xfId="4" applyFont="1" applyFill="1" applyBorder="1" applyAlignment="1" applyProtection="1">
      <alignment horizontal="left" vertical="center" wrapText="1"/>
      <protection locked="0"/>
    </xf>
    <xf numFmtId="0" fontId="8" fillId="3" borderId="87" xfId="4" applyFont="1" applyFill="1" applyBorder="1" applyAlignment="1" applyProtection="1">
      <alignment horizontal="left" vertical="center" wrapText="1"/>
      <protection locked="0"/>
    </xf>
    <xf numFmtId="0" fontId="8" fillId="3" borderId="98" xfId="4" applyFont="1" applyFill="1" applyBorder="1" applyAlignment="1" applyProtection="1">
      <alignment horizontal="left" vertical="center" wrapText="1"/>
      <protection locked="0"/>
    </xf>
    <xf numFmtId="0" fontId="12" fillId="0" borderId="21" xfId="4" applyFont="1" applyFill="1" applyBorder="1" applyAlignment="1" applyProtection="1">
      <alignment horizontal="center" vertical="center"/>
    </xf>
    <xf numFmtId="0" fontId="12" fillId="0" borderId="31" xfId="4" applyFont="1" applyFill="1" applyBorder="1" applyAlignment="1" applyProtection="1">
      <alignment horizontal="center" vertical="center"/>
    </xf>
    <xf numFmtId="0" fontId="12" fillId="0" borderId="19" xfId="4" applyFont="1" applyFill="1" applyBorder="1" applyAlignment="1" applyProtection="1">
      <alignment horizontal="center" vertical="center"/>
    </xf>
    <xf numFmtId="182" fontId="12" fillId="0" borderId="21" xfId="4" applyNumberFormat="1" applyFont="1" applyFill="1" applyBorder="1" applyAlignment="1" applyProtection="1">
      <alignment horizontal="right" vertical="center"/>
    </xf>
    <xf numFmtId="182" fontId="12" fillId="0" borderId="19" xfId="4" applyNumberFormat="1" applyFont="1" applyFill="1" applyBorder="1" applyAlignment="1" applyProtection="1">
      <alignment horizontal="right" vertical="center"/>
    </xf>
    <xf numFmtId="182" fontId="12" fillId="0" borderId="21" xfId="5" applyNumberFormat="1" applyFont="1" applyFill="1" applyBorder="1" applyAlignment="1" applyProtection="1">
      <alignment horizontal="right" vertical="center"/>
    </xf>
    <xf numFmtId="182" fontId="12" fillId="0" borderId="19" xfId="5" applyNumberFormat="1" applyFont="1" applyFill="1" applyBorder="1" applyAlignment="1" applyProtection="1">
      <alignment horizontal="right" vertical="center"/>
    </xf>
    <xf numFmtId="182" fontId="12" fillId="3" borderId="21" xfId="4" applyNumberFormat="1" applyFont="1" applyFill="1" applyBorder="1" applyAlignment="1" applyProtection="1">
      <alignment horizontal="right" vertical="center"/>
      <protection locked="0"/>
    </xf>
    <xf numFmtId="182" fontId="12" fillId="3" borderId="19" xfId="4" applyNumberFormat="1" applyFont="1" applyFill="1" applyBorder="1" applyAlignment="1" applyProtection="1">
      <alignment horizontal="right" vertical="center"/>
      <protection locked="0"/>
    </xf>
    <xf numFmtId="0" fontId="12" fillId="0" borderId="0" xfId="4" applyFont="1" applyFill="1" applyBorder="1" applyAlignment="1" applyProtection="1">
      <alignment horizontal="center" vertical="center"/>
    </xf>
    <xf numFmtId="0" fontId="12" fillId="0" borderId="8" xfId="4" applyFont="1" applyFill="1" applyBorder="1" applyAlignment="1" applyProtection="1">
      <alignment horizontal="center" vertical="center"/>
    </xf>
    <xf numFmtId="0" fontId="14" fillId="0" borderId="0" xfId="4" applyFont="1" applyFill="1" applyBorder="1" applyAlignment="1" applyProtection="1">
      <alignment horizontal="center" vertical="center" wrapText="1"/>
    </xf>
    <xf numFmtId="182" fontId="12" fillId="3" borderId="21" xfId="5" applyNumberFormat="1" applyFont="1" applyFill="1" applyBorder="1" applyAlignment="1" applyProtection="1">
      <alignment horizontal="right" vertical="center"/>
      <protection locked="0"/>
    </xf>
    <xf numFmtId="182" fontId="12" fillId="3" borderId="19" xfId="5" applyNumberFormat="1" applyFont="1" applyFill="1" applyBorder="1" applyAlignment="1" applyProtection="1">
      <alignment horizontal="right" vertical="center"/>
      <protection locked="0"/>
    </xf>
    <xf numFmtId="178" fontId="12" fillId="4" borderId="0" xfId="4" applyNumberFormat="1" applyFont="1" applyFill="1" applyBorder="1" applyAlignment="1" applyProtection="1">
      <alignment horizontal="center" vertical="center"/>
    </xf>
    <xf numFmtId="0" fontId="12" fillId="4" borderId="0" xfId="4" applyFont="1" applyFill="1" applyBorder="1" applyAlignment="1" applyProtection="1">
      <alignment horizontal="center" vertical="center"/>
    </xf>
    <xf numFmtId="0" fontId="12" fillId="4" borderId="0" xfId="4" applyFont="1" applyFill="1" applyBorder="1" applyAlignment="1" applyProtection="1">
      <alignment horizontal="right" vertical="center"/>
    </xf>
    <xf numFmtId="177" fontId="12" fillId="0" borderId="21" xfId="4" applyNumberFormat="1" applyFont="1" applyFill="1" applyBorder="1" applyAlignment="1" applyProtection="1">
      <alignment horizontal="center" vertical="center"/>
    </xf>
    <xf numFmtId="177" fontId="12" fillId="0" borderId="31" xfId="4" applyNumberFormat="1" applyFont="1" applyFill="1" applyBorder="1" applyAlignment="1" applyProtection="1">
      <alignment horizontal="center" vertical="center"/>
    </xf>
    <xf numFmtId="177" fontId="12" fillId="0" borderId="19" xfId="4" applyNumberFormat="1" applyFont="1" applyFill="1" applyBorder="1" applyAlignment="1" applyProtection="1">
      <alignment horizontal="center" vertical="center"/>
    </xf>
    <xf numFmtId="179" fontId="12" fillId="4" borderId="21" xfId="4" applyNumberFormat="1" applyFont="1" applyFill="1" applyBorder="1" applyAlignment="1" applyProtection="1">
      <alignment horizontal="center" vertical="center"/>
    </xf>
    <xf numFmtId="179" fontId="12" fillId="4" borderId="31" xfId="4" applyNumberFormat="1" applyFont="1" applyFill="1" applyBorder="1" applyAlignment="1" applyProtection="1">
      <alignment horizontal="center" vertical="center"/>
    </xf>
    <xf numFmtId="179" fontId="12" fillId="4" borderId="19" xfId="4" applyNumberFormat="1" applyFont="1" applyFill="1" applyBorder="1" applyAlignment="1" applyProtection="1">
      <alignment horizontal="center" vertical="center"/>
    </xf>
    <xf numFmtId="0" fontId="12" fillId="3" borderId="21" xfId="4" applyFont="1" applyFill="1" applyBorder="1" applyAlignment="1" applyProtection="1">
      <alignment horizontal="center" vertical="center"/>
      <protection locked="0"/>
    </xf>
    <xf numFmtId="0" fontId="12" fillId="3" borderId="19" xfId="4" applyFont="1" applyFill="1" applyBorder="1" applyAlignment="1" applyProtection="1">
      <alignment horizontal="center" vertical="center"/>
      <protection locked="0"/>
    </xf>
    <xf numFmtId="182" fontId="12" fillId="0" borderId="21" xfId="4" applyNumberFormat="1" applyFont="1" applyFill="1" applyBorder="1" applyAlignment="1" applyProtection="1">
      <alignment horizontal="center" vertical="center"/>
    </xf>
    <xf numFmtId="182" fontId="12" fillId="0" borderId="31" xfId="4" applyNumberFormat="1" applyFont="1" applyFill="1" applyBorder="1" applyAlignment="1" applyProtection="1">
      <alignment horizontal="center" vertical="center"/>
    </xf>
    <xf numFmtId="182" fontId="12" fillId="0" borderId="19" xfId="4" applyNumberFormat="1" applyFont="1" applyFill="1" applyBorder="1" applyAlignment="1" applyProtection="1">
      <alignment horizontal="center" vertical="center"/>
    </xf>
    <xf numFmtId="0" fontId="8" fillId="3" borderId="5" xfId="4" applyFont="1" applyFill="1" applyBorder="1" applyAlignment="1" applyProtection="1">
      <alignment horizontal="center" vertical="center"/>
      <protection locked="0"/>
    </xf>
    <xf numFmtId="0" fontId="8" fillId="3" borderId="9" xfId="4" applyFont="1" applyFill="1" applyBorder="1" applyAlignment="1" applyProtection="1">
      <alignment horizontal="center" vertical="center"/>
      <protection locked="0"/>
    </xf>
    <xf numFmtId="0" fontId="14" fillId="4" borderId="0" xfId="4" applyFont="1" applyFill="1" applyAlignment="1">
      <alignment horizontal="left" vertical="center"/>
    </xf>
    <xf numFmtId="0" fontId="4" fillId="4" borderId="64" xfId="2" applyFill="1" applyBorder="1" applyAlignment="1">
      <alignment horizontal="center" vertical="center"/>
    </xf>
    <xf numFmtId="0" fontId="4" fillId="4" borderId="70" xfId="2" applyFill="1" applyBorder="1" applyAlignment="1">
      <alignment horizontal="center" vertical="center"/>
    </xf>
  </cellXfs>
  <cellStyles count="6">
    <cellStyle name="桁区切り 2" xfId="3"/>
    <cellStyle name="桁区切り 3" xfId="5"/>
    <cellStyle name="標準" xfId="0" builtinId="0"/>
    <cellStyle name="標準 2" xfId="1"/>
    <cellStyle name="標準 3" xfId="2"/>
    <cellStyle name="標準 3 2" xfId="4"/>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76200</xdr:colOff>
      <xdr:row>27</xdr:row>
      <xdr:rowOff>0</xdr:rowOff>
    </xdr:from>
    <xdr:to>
      <xdr:col>26</xdr:col>
      <xdr:colOff>161925</xdr:colOff>
      <xdr:row>29</xdr:row>
      <xdr:rowOff>66675</xdr:rowOff>
    </xdr:to>
    <xdr:sp macro="" textlink="">
      <xdr:nvSpPr>
        <xdr:cNvPr id="1055" name="AutoShape 31"/>
        <xdr:cNvSpPr>
          <a:spLocks noChangeArrowheads="1"/>
        </xdr:cNvSpPr>
      </xdr:nvSpPr>
      <xdr:spPr bwMode="auto">
        <a:xfrm>
          <a:off x="76200" y="5076825"/>
          <a:ext cx="6353175" cy="828675"/>
        </a:xfrm>
        <a:prstGeom prst="foldedCorner">
          <a:avLst>
            <a:gd name="adj" fmla="val 12500"/>
          </a:avLst>
        </a:prstGeom>
        <a:solidFill>
          <a:srgbClr val="FFFFFF"/>
        </a:solidFill>
        <a:ln w="9525">
          <a:solidFill>
            <a:srgbClr val="000000"/>
          </a:solidFill>
          <a:round/>
          <a:headEnd/>
          <a:tailEnd/>
        </a:ln>
      </xdr:spPr>
      <xdr:txBody>
        <a:bodyPr vertOverflow="clip" wrap="square" lIns="0" tIns="0" rIns="0" bIns="0" anchor="t" upright="1"/>
        <a:lstStyle/>
        <a:p>
          <a:pPr algn="ctr" rtl="0">
            <a:lnSpc>
              <a:spcPts val="2100"/>
            </a:lnSpc>
            <a:defRPr sz="1000"/>
          </a:pPr>
          <a:r>
            <a:rPr lang="ja-JP" altLang="en-US" sz="18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以下の点検項目について、すべて○</a:t>
          </a:r>
          <a:r>
            <a:rPr lang="en-US" altLang="ja-JP" sz="16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で記載してください。</a:t>
          </a:r>
        </a:p>
        <a:p>
          <a:pPr algn="ctr" rtl="0">
            <a:lnSpc>
              <a:spcPts val="1800"/>
            </a:lnSpc>
            <a:defRPr sz="1000"/>
          </a:pPr>
          <a:r>
            <a:rPr lang="ja-JP" altLang="en-US" sz="1400" b="0" i="0" u="none" strike="noStrike" baseline="0">
              <a:solidFill>
                <a:srgbClr val="000000"/>
              </a:solidFill>
              <a:latin typeface="ＭＳ Ｐゴシック"/>
              <a:ea typeface="ＭＳ Ｐゴシック"/>
            </a:rPr>
            <a:t>　点検した結果</a:t>
          </a:r>
          <a:r>
            <a:rPr lang="en-US" altLang="ja-JP" sz="16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がついたところは基準等の違反となります。</a:t>
          </a:r>
        </a:p>
        <a:p>
          <a:pPr algn="ctr" rtl="0">
            <a:lnSpc>
              <a:spcPts val="1600"/>
            </a:lnSpc>
            <a:defRPr sz="1000"/>
          </a:pPr>
          <a:r>
            <a:rPr lang="ja-JP" altLang="en-US" sz="1400" b="0" i="0" u="none" strike="noStrike" baseline="0">
              <a:solidFill>
                <a:srgbClr val="000000"/>
              </a:solidFill>
              <a:latin typeface="ＭＳ Ｐゴシック"/>
              <a:ea typeface="ＭＳ Ｐゴシック"/>
            </a:rPr>
            <a:t>　速やかに、改善を行ってください。</a:t>
          </a:r>
        </a:p>
      </xdr:txBody>
    </xdr:sp>
    <xdr:clientData/>
  </xdr:twoCellAnchor>
  <xdr:twoCellAnchor>
    <xdr:from>
      <xdr:col>0</xdr:col>
      <xdr:colOff>0</xdr:colOff>
      <xdr:row>31</xdr:row>
      <xdr:rowOff>9525</xdr:rowOff>
    </xdr:from>
    <xdr:to>
      <xdr:col>11</xdr:col>
      <xdr:colOff>28575</xdr:colOff>
      <xdr:row>32</xdr:row>
      <xdr:rowOff>123825</xdr:rowOff>
    </xdr:to>
    <xdr:sp macro="" textlink="">
      <xdr:nvSpPr>
        <xdr:cNvPr id="1058" name="AutoShape 34"/>
        <xdr:cNvSpPr>
          <a:spLocks noChangeArrowheads="1"/>
        </xdr:cNvSpPr>
      </xdr:nvSpPr>
      <xdr:spPr bwMode="auto">
        <a:xfrm>
          <a:off x="0" y="6324600"/>
          <a:ext cx="2714625" cy="438150"/>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１．</a:t>
          </a:r>
          <a:r>
            <a:rPr lang="ja-JP" altLang="en-US" sz="1400" b="1" i="0" u="sng" strike="noStrike" baseline="0">
              <a:solidFill>
                <a:srgbClr val="000000"/>
              </a:solidFill>
              <a:latin typeface="ＭＳ ゴシック"/>
              <a:ea typeface="ＭＳ ゴシック"/>
            </a:rPr>
            <a:t>人員基準について</a:t>
          </a:r>
          <a:endParaRPr lang="ja-JP" altLang="en-US" sz="1600" b="0" i="0" u="sng"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19050</xdr:colOff>
      <xdr:row>49</xdr:row>
      <xdr:rowOff>38100</xdr:rowOff>
    </xdr:from>
    <xdr:to>
      <xdr:col>11</xdr:col>
      <xdr:colOff>47625</xdr:colOff>
      <xdr:row>50</xdr:row>
      <xdr:rowOff>152400</xdr:rowOff>
    </xdr:to>
    <xdr:sp macro="" textlink="">
      <xdr:nvSpPr>
        <xdr:cNvPr id="1059" name="AutoShape 35"/>
        <xdr:cNvSpPr>
          <a:spLocks noChangeArrowheads="1"/>
        </xdr:cNvSpPr>
      </xdr:nvSpPr>
      <xdr:spPr bwMode="auto">
        <a:xfrm>
          <a:off x="19050" y="10696575"/>
          <a:ext cx="2714625" cy="428625"/>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２．運営基準について</a:t>
          </a:r>
          <a:endParaRPr lang="ja-JP" altLang="en-US" sz="1600" b="0" i="0" u="none"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19050</xdr:colOff>
      <xdr:row>383</xdr:row>
      <xdr:rowOff>36444</xdr:rowOff>
    </xdr:from>
    <xdr:to>
      <xdr:col>11</xdr:col>
      <xdr:colOff>47625</xdr:colOff>
      <xdr:row>383</xdr:row>
      <xdr:rowOff>447262</xdr:rowOff>
    </xdr:to>
    <xdr:sp macro="" textlink="">
      <xdr:nvSpPr>
        <xdr:cNvPr id="1060" name="AutoShape 36"/>
        <xdr:cNvSpPr>
          <a:spLocks noChangeArrowheads="1"/>
        </xdr:cNvSpPr>
      </xdr:nvSpPr>
      <xdr:spPr bwMode="auto">
        <a:xfrm>
          <a:off x="19050" y="79002835"/>
          <a:ext cx="2736988" cy="410818"/>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３．介護報酬について</a:t>
          </a:r>
          <a:endParaRPr lang="ja-JP" altLang="en-US" sz="1600" b="0" i="0" u="none"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24848</xdr:colOff>
      <xdr:row>389</xdr:row>
      <xdr:rowOff>323850</xdr:rowOff>
    </xdr:from>
    <xdr:to>
      <xdr:col>11</xdr:col>
      <xdr:colOff>53423</xdr:colOff>
      <xdr:row>390</xdr:row>
      <xdr:rowOff>371475</xdr:rowOff>
    </xdr:to>
    <xdr:sp macro="" textlink="">
      <xdr:nvSpPr>
        <xdr:cNvPr id="1061" name="AutoShape 37"/>
        <xdr:cNvSpPr>
          <a:spLocks noChangeArrowheads="1"/>
        </xdr:cNvSpPr>
      </xdr:nvSpPr>
      <xdr:spPr bwMode="auto">
        <a:xfrm>
          <a:off x="24848" y="81402307"/>
          <a:ext cx="2736988" cy="428625"/>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４．加算について</a:t>
          </a:r>
          <a:endParaRPr lang="ja-JP" altLang="en-US" sz="1600" b="0" i="0" u="none"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38100</xdr:colOff>
      <xdr:row>398</xdr:row>
      <xdr:rowOff>323850</xdr:rowOff>
    </xdr:from>
    <xdr:to>
      <xdr:col>11</xdr:col>
      <xdr:colOff>66675</xdr:colOff>
      <xdr:row>399</xdr:row>
      <xdr:rowOff>371475</xdr:rowOff>
    </xdr:to>
    <xdr:sp macro="" textlink="">
      <xdr:nvSpPr>
        <xdr:cNvPr id="7" name="AutoShape 37"/>
        <xdr:cNvSpPr>
          <a:spLocks noChangeArrowheads="1"/>
        </xdr:cNvSpPr>
      </xdr:nvSpPr>
      <xdr:spPr bwMode="auto">
        <a:xfrm>
          <a:off x="38100" y="101126925"/>
          <a:ext cx="2714625" cy="428625"/>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ysClr val="windowText" lastClr="000000"/>
              </a:solidFill>
              <a:latin typeface="ＭＳ ゴシック"/>
              <a:ea typeface="ＭＳ ゴシック"/>
            </a:rPr>
            <a:t>５．減算について</a:t>
          </a:r>
          <a:endParaRPr lang="ja-JP" altLang="en-US" sz="1600" b="0" i="0" u="none" strike="noStrike" baseline="0">
            <a:solidFill>
              <a:sysClr val="windowText" lastClr="000000"/>
            </a:solidFill>
            <a:latin typeface="Times New Roman"/>
            <a:cs typeface="Times New Roman"/>
          </a:endParaRPr>
        </a:p>
        <a:p>
          <a:pPr algn="l" rtl="0">
            <a:defRPr sz="1000"/>
          </a:pPr>
          <a:endParaRPr lang="ja-JP" altLang="en-US" sz="1600" b="0" i="0" u="none" strike="noStrike" baseline="0">
            <a:solidFill>
              <a:sysClr val="windowText" lastClr="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7239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4" name="正方形/長方形 3">
          <a:extLst>
            <a:ext uri="{FF2B5EF4-FFF2-40B4-BE49-F238E27FC236}">
              <a16:creationId xmlns:a16="http://schemas.microsoft.com/office/drawing/2014/main" id="{00000000-0008-0000-0300-000002000000}"/>
            </a:ext>
          </a:extLst>
        </xdr:cNvPr>
        <xdr:cNvSpPr/>
      </xdr:nvSpPr>
      <xdr:spPr>
        <a:xfrm>
          <a:off x="142875" y="16906874"/>
          <a:ext cx="12582525" cy="19526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autoPageBreaks="0" fitToPage="1"/>
  </sheetPr>
  <dimension ref="A1:AZ574"/>
  <sheetViews>
    <sheetView tabSelected="1" view="pageBreakPreview" zoomScaleNormal="100" zoomScaleSheetLayoutView="100" workbookViewId="0">
      <selection activeCell="C386" sqref="C386:X387"/>
    </sheetView>
  </sheetViews>
  <sheetFormatPr defaultColWidth="3.5546875" defaultRowHeight="12.75" customHeight="1" x14ac:dyDescent="0.3"/>
  <cols>
    <col min="1" max="1" width="2.6640625" style="153" customWidth="1"/>
    <col min="2" max="2" width="5.44140625" style="154" customWidth="1"/>
    <col min="3" max="18" width="3.5546875" style="153" customWidth="1"/>
    <col min="19" max="22" width="3.5546875" style="152" customWidth="1"/>
    <col min="23" max="23" width="3.6640625" style="152" customWidth="1"/>
    <col min="24" max="24" width="3.5546875" style="152" customWidth="1"/>
    <col min="25" max="27" width="3.5546875" style="156" customWidth="1"/>
    <col min="28" max="16384" width="3.5546875" style="152"/>
  </cols>
  <sheetData>
    <row r="1" spans="1:27" ht="40.5" customHeight="1" x14ac:dyDescent="0.2">
      <c r="A1" s="463" t="s">
        <v>500</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row>
    <row r="2" spans="1:27" ht="26.25" customHeight="1" x14ac:dyDescent="0.2">
      <c r="A2" s="464" t="s">
        <v>184</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row>
    <row r="3" spans="1:27" ht="12.75" customHeight="1" x14ac:dyDescent="0.3">
      <c r="S3" s="153"/>
      <c r="T3" s="153"/>
      <c r="X3" s="155" t="s">
        <v>348</v>
      </c>
    </row>
    <row r="4" spans="1:27" ht="12" customHeight="1" x14ac:dyDescent="0.3">
      <c r="A4" s="465" t="s">
        <v>16</v>
      </c>
      <c r="B4" s="466"/>
      <c r="C4" s="466"/>
      <c r="D4" s="466"/>
      <c r="E4" s="466"/>
      <c r="F4" s="466"/>
      <c r="G4" s="466"/>
      <c r="H4" s="157"/>
      <c r="I4" s="157"/>
      <c r="J4" s="158"/>
      <c r="K4" s="159" t="s">
        <v>29</v>
      </c>
      <c r="L4" s="159"/>
      <c r="M4" s="159"/>
      <c r="N4" s="159"/>
      <c r="O4" s="159"/>
      <c r="P4" s="159"/>
      <c r="Q4" s="159"/>
      <c r="R4" s="157"/>
      <c r="S4" s="157"/>
      <c r="T4" s="157"/>
      <c r="U4" s="160"/>
      <c r="V4" s="160"/>
      <c r="W4" s="160"/>
      <c r="X4" s="160"/>
      <c r="Y4" s="161"/>
      <c r="Z4" s="161"/>
      <c r="AA4" s="162"/>
    </row>
    <row r="5" spans="1:27" ht="12" customHeight="1" x14ac:dyDescent="0.2">
      <c r="A5" s="467" t="s">
        <v>186</v>
      </c>
      <c r="B5" s="468"/>
      <c r="C5" s="468"/>
      <c r="D5" s="468"/>
      <c r="E5" s="468"/>
      <c r="F5" s="468"/>
      <c r="G5" s="468"/>
      <c r="H5" s="468"/>
      <c r="I5" s="468"/>
      <c r="J5" s="469"/>
      <c r="K5" s="473"/>
      <c r="L5" s="474"/>
      <c r="M5" s="474"/>
      <c r="N5" s="474"/>
      <c r="O5" s="474"/>
      <c r="P5" s="474"/>
      <c r="Q5" s="474"/>
      <c r="R5" s="474"/>
      <c r="S5" s="474"/>
      <c r="T5" s="474"/>
      <c r="U5" s="474"/>
      <c r="V5" s="474"/>
      <c r="W5" s="474"/>
      <c r="X5" s="474"/>
      <c r="Y5" s="474"/>
      <c r="Z5" s="474"/>
      <c r="AA5" s="475"/>
    </row>
    <row r="6" spans="1:27" ht="12" customHeight="1" x14ac:dyDescent="0.2">
      <c r="A6" s="470"/>
      <c r="B6" s="471"/>
      <c r="C6" s="471"/>
      <c r="D6" s="471"/>
      <c r="E6" s="471"/>
      <c r="F6" s="471"/>
      <c r="G6" s="471"/>
      <c r="H6" s="471"/>
      <c r="I6" s="471"/>
      <c r="J6" s="472"/>
      <c r="K6" s="476"/>
      <c r="L6" s="477"/>
      <c r="M6" s="477"/>
      <c r="N6" s="477"/>
      <c r="O6" s="477"/>
      <c r="P6" s="477"/>
      <c r="Q6" s="477"/>
      <c r="R6" s="477"/>
      <c r="S6" s="477"/>
      <c r="T6" s="477"/>
      <c r="U6" s="477"/>
      <c r="V6" s="477"/>
      <c r="W6" s="477"/>
      <c r="X6" s="477"/>
      <c r="Y6" s="477"/>
      <c r="Z6" s="477"/>
      <c r="AA6" s="478"/>
    </row>
    <row r="7" spans="1:27" ht="10.5" customHeight="1" x14ac:dyDescent="0.2">
      <c r="A7" s="163"/>
      <c r="B7" s="164"/>
      <c r="C7" s="163"/>
      <c r="D7" s="163"/>
      <c r="E7" s="163"/>
      <c r="F7" s="163"/>
      <c r="G7" s="163"/>
      <c r="H7" s="163"/>
      <c r="I7" s="163"/>
      <c r="J7" s="163"/>
      <c r="K7" s="165"/>
      <c r="L7" s="165"/>
      <c r="M7" s="165"/>
      <c r="N7" s="165"/>
      <c r="O7" s="165"/>
      <c r="P7" s="165"/>
      <c r="Q7" s="165"/>
      <c r="R7" s="165"/>
      <c r="S7" s="165"/>
      <c r="T7" s="165"/>
      <c r="U7" s="165"/>
      <c r="V7" s="165"/>
      <c r="W7" s="165"/>
      <c r="X7" s="165"/>
      <c r="Y7" s="165"/>
      <c r="Z7" s="165"/>
      <c r="AA7" s="165"/>
    </row>
    <row r="8" spans="1:27" ht="16.5" customHeight="1" x14ac:dyDescent="0.2">
      <c r="A8" s="377" t="s">
        <v>32</v>
      </c>
      <c r="B8" s="378"/>
      <c r="C8" s="378"/>
      <c r="D8" s="378"/>
      <c r="E8" s="378"/>
      <c r="F8" s="379"/>
      <c r="G8" s="479"/>
      <c r="H8" s="480"/>
      <c r="I8" s="480"/>
      <c r="J8" s="480"/>
      <c r="K8" s="480"/>
      <c r="L8" s="480"/>
      <c r="M8" s="480"/>
      <c r="N8" s="480"/>
      <c r="O8" s="480"/>
      <c r="P8" s="480"/>
      <c r="Q8" s="480"/>
      <c r="R8" s="480"/>
      <c r="S8" s="480"/>
      <c r="T8" s="480"/>
      <c r="U8" s="480"/>
      <c r="V8" s="480"/>
      <c r="W8" s="480"/>
      <c r="X8" s="480"/>
      <c r="Y8" s="480"/>
      <c r="Z8" s="480"/>
      <c r="AA8" s="481"/>
    </row>
    <row r="9" spans="1:27" ht="12" customHeight="1" x14ac:dyDescent="0.2">
      <c r="A9" s="380"/>
      <c r="B9" s="381"/>
      <c r="C9" s="381"/>
      <c r="D9" s="381"/>
      <c r="E9" s="381"/>
      <c r="F9" s="382"/>
      <c r="G9" s="482"/>
      <c r="H9" s="483"/>
      <c r="I9" s="483"/>
      <c r="J9" s="483"/>
      <c r="K9" s="483"/>
      <c r="L9" s="483"/>
      <c r="M9" s="483"/>
      <c r="N9" s="483"/>
      <c r="O9" s="483"/>
      <c r="P9" s="483"/>
      <c r="Q9" s="483"/>
      <c r="R9" s="483"/>
      <c r="S9" s="483"/>
      <c r="T9" s="483"/>
      <c r="U9" s="483"/>
      <c r="V9" s="483"/>
      <c r="W9" s="483"/>
      <c r="X9" s="483"/>
      <c r="Y9" s="483"/>
      <c r="Z9" s="483"/>
      <c r="AA9" s="484"/>
    </row>
    <row r="10" spans="1:27" ht="15" customHeight="1" x14ac:dyDescent="0.2">
      <c r="A10" s="422" t="s">
        <v>33</v>
      </c>
      <c r="B10" s="423"/>
      <c r="C10" s="423"/>
      <c r="D10" s="423"/>
      <c r="E10" s="423"/>
      <c r="F10" s="424"/>
      <c r="G10" s="485"/>
      <c r="H10" s="486"/>
      <c r="I10" s="486"/>
      <c r="J10" s="486"/>
      <c r="K10" s="486"/>
      <c r="L10" s="486"/>
      <c r="M10" s="486"/>
      <c r="N10" s="486"/>
      <c r="O10" s="486"/>
      <c r="P10" s="486"/>
      <c r="Q10" s="486"/>
      <c r="R10" s="486"/>
      <c r="S10" s="486"/>
      <c r="T10" s="486"/>
      <c r="U10" s="486"/>
      <c r="V10" s="486"/>
      <c r="W10" s="486"/>
      <c r="X10" s="486"/>
      <c r="Y10" s="486"/>
      <c r="Z10" s="486"/>
      <c r="AA10" s="487"/>
    </row>
    <row r="11" spans="1:27" ht="15" customHeight="1" x14ac:dyDescent="0.2">
      <c r="A11" s="425"/>
      <c r="B11" s="426"/>
      <c r="C11" s="426"/>
      <c r="D11" s="426"/>
      <c r="E11" s="426"/>
      <c r="F11" s="427"/>
      <c r="G11" s="488"/>
      <c r="H11" s="471"/>
      <c r="I11" s="471"/>
      <c r="J11" s="471"/>
      <c r="K11" s="471"/>
      <c r="L11" s="471"/>
      <c r="M11" s="471"/>
      <c r="N11" s="471"/>
      <c r="O11" s="471"/>
      <c r="P11" s="471"/>
      <c r="Q11" s="471"/>
      <c r="R11" s="471"/>
      <c r="S11" s="471"/>
      <c r="T11" s="471"/>
      <c r="U11" s="471"/>
      <c r="V11" s="471"/>
      <c r="W11" s="471"/>
      <c r="X11" s="471"/>
      <c r="Y11" s="471"/>
      <c r="Z11" s="471"/>
      <c r="AA11" s="489"/>
    </row>
    <row r="12" spans="1:27" ht="10.5" customHeight="1" x14ac:dyDescent="0.3">
      <c r="A12" s="166" t="s">
        <v>15</v>
      </c>
      <c r="S12" s="153"/>
      <c r="T12" s="153"/>
    </row>
    <row r="13" spans="1:27" ht="15" customHeight="1" x14ac:dyDescent="0.2">
      <c r="A13" s="407" t="s">
        <v>17</v>
      </c>
      <c r="B13" s="408"/>
      <c r="C13" s="413" t="s">
        <v>30</v>
      </c>
      <c r="D13" s="414"/>
      <c r="E13" s="414"/>
      <c r="F13" s="414"/>
      <c r="G13" s="415"/>
      <c r="H13" s="401">
        <v>14</v>
      </c>
      <c r="I13" s="402"/>
      <c r="J13" s="402"/>
      <c r="K13" s="402"/>
      <c r="L13" s="402"/>
      <c r="M13" s="402"/>
      <c r="N13" s="402"/>
      <c r="O13" s="402"/>
      <c r="P13" s="402"/>
      <c r="Q13" s="402"/>
      <c r="R13" s="402"/>
      <c r="S13" s="402"/>
      <c r="T13" s="402"/>
      <c r="U13" s="402"/>
      <c r="V13" s="402"/>
      <c r="W13" s="402"/>
      <c r="X13" s="402"/>
      <c r="Y13" s="402"/>
      <c r="Z13" s="402"/>
      <c r="AA13" s="403"/>
    </row>
    <row r="14" spans="1:27" ht="15" customHeight="1" x14ac:dyDescent="0.2">
      <c r="A14" s="409"/>
      <c r="B14" s="410"/>
      <c r="C14" s="416" t="s">
        <v>18</v>
      </c>
      <c r="D14" s="417"/>
      <c r="E14" s="417"/>
      <c r="F14" s="417"/>
      <c r="G14" s="418"/>
      <c r="H14" s="404"/>
      <c r="I14" s="405"/>
      <c r="J14" s="405"/>
      <c r="K14" s="405"/>
      <c r="L14" s="405"/>
      <c r="M14" s="405"/>
      <c r="N14" s="405"/>
      <c r="O14" s="405"/>
      <c r="P14" s="405"/>
      <c r="Q14" s="405"/>
      <c r="R14" s="405"/>
      <c r="S14" s="405"/>
      <c r="T14" s="405"/>
      <c r="U14" s="405"/>
      <c r="V14" s="405"/>
      <c r="W14" s="405"/>
      <c r="X14" s="405"/>
      <c r="Y14" s="405"/>
      <c r="Z14" s="405"/>
      <c r="AA14" s="406"/>
    </row>
    <row r="15" spans="1:27" ht="6.75" customHeight="1" x14ac:dyDescent="0.2">
      <c r="A15" s="409"/>
      <c r="B15" s="410"/>
      <c r="C15" s="392" t="s">
        <v>20</v>
      </c>
      <c r="D15" s="393"/>
      <c r="E15" s="393"/>
      <c r="F15" s="393"/>
      <c r="G15" s="394"/>
      <c r="H15" s="431"/>
      <c r="I15" s="432"/>
      <c r="J15" s="432"/>
      <c r="K15" s="432"/>
      <c r="L15" s="432"/>
      <c r="M15" s="432"/>
      <c r="N15" s="432"/>
      <c r="O15" s="432"/>
      <c r="P15" s="432"/>
      <c r="Q15" s="432"/>
      <c r="R15" s="432"/>
      <c r="S15" s="432"/>
      <c r="T15" s="432"/>
      <c r="U15" s="432"/>
      <c r="V15" s="432"/>
      <c r="W15" s="432"/>
      <c r="X15" s="432"/>
      <c r="Y15" s="432"/>
      <c r="Z15" s="432"/>
      <c r="AA15" s="433"/>
    </row>
    <row r="16" spans="1:27" ht="6.75" customHeight="1" x14ac:dyDescent="0.2">
      <c r="A16" s="409"/>
      <c r="B16" s="410"/>
      <c r="C16" s="428"/>
      <c r="D16" s="429"/>
      <c r="E16" s="429"/>
      <c r="F16" s="429"/>
      <c r="G16" s="430"/>
      <c r="H16" s="434"/>
      <c r="I16" s="435"/>
      <c r="J16" s="435"/>
      <c r="K16" s="435"/>
      <c r="L16" s="435"/>
      <c r="M16" s="435"/>
      <c r="N16" s="435"/>
      <c r="O16" s="435"/>
      <c r="P16" s="435"/>
      <c r="Q16" s="435"/>
      <c r="R16" s="435"/>
      <c r="S16" s="435"/>
      <c r="T16" s="435"/>
      <c r="U16" s="435"/>
      <c r="V16" s="435"/>
      <c r="W16" s="435"/>
      <c r="X16" s="435"/>
      <c r="Y16" s="435"/>
      <c r="Z16" s="435"/>
      <c r="AA16" s="436"/>
    </row>
    <row r="17" spans="1:27" ht="10.5" customHeight="1" x14ac:dyDescent="0.2">
      <c r="A17" s="409"/>
      <c r="B17" s="410"/>
      <c r="C17" s="419" t="s">
        <v>21</v>
      </c>
      <c r="D17" s="420"/>
      <c r="E17" s="420"/>
      <c r="F17" s="420"/>
      <c r="G17" s="421"/>
      <c r="H17" s="437"/>
      <c r="I17" s="438"/>
      <c r="J17" s="438"/>
      <c r="K17" s="438"/>
      <c r="L17" s="438"/>
      <c r="M17" s="438"/>
      <c r="N17" s="438"/>
      <c r="O17" s="438"/>
      <c r="P17" s="438"/>
      <c r="Q17" s="438"/>
      <c r="R17" s="438"/>
      <c r="S17" s="438"/>
      <c r="T17" s="438"/>
      <c r="U17" s="438"/>
      <c r="V17" s="438"/>
      <c r="W17" s="438"/>
      <c r="X17" s="438"/>
      <c r="Y17" s="438"/>
      <c r="Z17" s="438"/>
      <c r="AA17" s="439"/>
    </row>
    <row r="18" spans="1:27" ht="10.5" customHeight="1" x14ac:dyDescent="0.2">
      <c r="A18" s="409"/>
      <c r="B18" s="410"/>
      <c r="C18" s="395"/>
      <c r="D18" s="396"/>
      <c r="E18" s="396"/>
      <c r="F18" s="396"/>
      <c r="G18" s="397"/>
      <c r="H18" s="440"/>
      <c r="I18" s="441"/>
      <c r="J18" s="441"/>
      <c r="K18" s="441"/>
      <c r="L18" s="441"/>
      <c r="M18" s="441"/>
      <c r="N18" s="441"/>
      <c r="O18" s="441"/>
      <c r="P18" s="441"/>
      <c r="Q18" s="441"/>
      <c r="R18" s="441"/>
      <c r="S18" s="441"/>
      <c r="T18" s="441"/>
      <c r="U18" s="441"/>
      <c r="V18" s="441"/>
      <c r="W18" s="441"/>
      <c r="X18" s="441"/>
      <c r="Y18" s="441"/>
      <c r="Z18" s="441"/>
      <c r="AA18" s="442"/>
    </row>
    <row r="19" spans="1:27" ht="10.5" customHeight="1" x14ac:dyDescent="0.2">
      <c r="A19" s="409"/>
      <c r="B19" s="410"/>
      <c r="C19" s="398"/>
      <c r="D19" s="399"/>
      <c r="E19" s="399"/>
      <c r="F19" s="399"/>
      <c r="G19" s="400"/>
      <c r="H19" s="443"/>
      <c r="I19" s="444"/>
      <c r="J19" s="444"/>
      <c r="K19" s="444"/>
      <c r="L19" s="444"/>
      <c r="M19" s="444"/>
      <c r="N19" s="444"/>
      <c r="O19" s="444"/>
      <c r="P19" s="444"/>
      <c r="Q19" s="444"/>
      <c r="R19" s="444"/>
      <c r="S19" s="444"/>
      <c r="T19" s="444"/>
      <c r="U19" s="444"/>
      <c r="V19" s="444"/>
      <c r="W19" s="444"/>
      <c r="X19" s="444"/>
      <c r="Y19" s="444"/>
      <c r="Z19" s="444"/>
      <c r="AA19" s="445"/>
    </row>
    <row r="20" spans="1:27" ht="12" customHeight="1" x14ac:dyDescent="0.2">
      <c r="A20" s="409"/>
      <c r="B20" s="410"/>
      <c r="C20" s="392" t="s">
        <v>14</v>
      </c>
      <c r="D20" s="393"/>
      <c r="E20" s="393"/>
      <c r="F20" s="393"/>
      <c r="G20" s="394"/>
      <c r="H20" s="490" t="s">
        <v>19</v>
      </c>
      <c r="I20" s="491"/>
      <c r="J20" s="491"/>
      <c r="K20" s="491"/>
      <c r="L20" s="491"/>
      <c r="M20" s="491"/>
      <c r="N20" s="491"/>
      <c r="O20" s="491"/>
      <c r="P20" s="491"/>
      <c r="Q20" s="491"/>
      <c r="R20" s="167"/>
      <c r="S20" s="167"/>
      <c r="T20" s="168"/>
      <c r="U20" s="168"/>
      <c r="V20" s="168"/>
      <c r="W20" s="168"/>
      <c r="X20" s="168"/>
      <c r="Y20" s="169"/>
      <c r="Z20" s="169"/>
      <c r="AA20" s="170"/>
    </row>
    <row r="21" spans="1:27" ht="12" customHeight="1" x14ac:dyDescent="0.2">
      <c r="A21" s="409"/>
      <c r="B21" s="410"/>
      <c r="C21" s="395"/>
      <c r="D21" s="396"/>
      <c r="E21" s="396"/>
      <c r="F21" s="396"/>
      <c r="G21" s="397"/>
      <c r="H21" s="386"/>
      <c r="I21" s="387"/>
      <c r="J21" s="387"/>
      <c r="K21" s="387"/>
      <c r="L21" s="387"/>
      <c r="M21" s="387"/>
      <c r="N21" s="387"/>
      <c r="O21" s="387"/>
      <c r="P21" s="387"/>
      <c r="Q21" s="387"/>
      <c r="R21" s="387"/>
      <c r="S21" s="387"/>
      <c r="T21" s="387"/>
      <c r="U21" s="387"/>
      <c r="V21" s="387"/>
      <c r="W21" s="387"/>
      <c r="X21" s="387"/>
      <c r="Y21" s="387"/>
      <c r="Z21" s="387"/>
      <c r="AA21" s="388"/>
    </row>
    <row r="22" spans="1:27" ht="12" customHeight="1" x14ac:dyDescent="0.2">
      <c r="A22" s="409"/>
      <c r="B22" s="410"/>
      <c r="C22" s="398"/>
      <c r="D22" s="399"/>
      <c r="E22" s="399"/>
      <c r="F22" s="399"/>
      <c r="G22" s="400"/>
      <c r="H22" s="389"/>
      <c r="I22" s="390"/>
      <c r="J22" s="390"/>
      <c r="K22" s="390"/>
      <c r="L22" s="390"/>
      <c r="M22" s="390"/>
      <c r="N22" s="390"/>
      <c r="O22" s="390"/>
      <c r="P22" s="390"/>
      <c r="Q22" s="390"/>
      <c r="R22" s="390"/>
      <c r="S22" s="390"/>
      <c r="T22" s="390"/>
      <c r="U22" s="390"/>
      <c r="V22" s="390"/>
      <c r="W22" s="390"/>
      <c r="X22" s="390"/>
      <c r="Y22" s="390"/>
      <c r="Z22" s="390"/>
      <c r="AA22" s="391"/>
    </row>
    <row r="23" spans="1:27" ht="10.5" customHeight="1" x14ac:dyDescent="0.2">
      <c r="A23" s="409"/>
      <c r="B23" s="410"/>
      <c r="C23" s="392" t="s">
        <v>34</v>
      </c>
      <c r="D23" s="393"/>
      <c r="E23" s="393"/>
      <c r="F23" s="393"/>
      <c r="G23" s="394"/>
      <c r="H23" s="383" t="s">
        <v>35</v>
      </c>
      <c r="I23" s="384"/>
      <c r="J23" s="385"/>
      <c r="K23" s="383"/>
      <c r="L23" s="384"/>
      <c r="M23" s="384"/>
      <c r="N23" s="384"/>
      <c r="O23" s="384"/>
      <c r="P23" s="384"/>
      <c r="Q23" s="385"/>
      <c r="R23" s="383" t="s">
        <v>36</v>
      </c>
      <c r="S23" s="384"/>
      <c r="T23" s="385"/>
      <c r="U23" s="383"/>
      <c r="V23" s="384"/>
      <c r="W23" s="384"/>
      <c r="X23" s="384"/>
      <c r="Y23" s="384"/>
      <c r="Z23" s="384"/>
      <c r="AA23" s="385"/>
    </row>
    <row r="24" spans="1:27" ht="10.5" customHeight="1" x14ac:dyDescent="0.2">
      <c r="A24" s="409"/>
      <c r="B24" s="410"/>
      <c r="C24" s="395"/>
      <c r="D24" s="396"/>
      <c r="E24" s="396"/>
      <c r="F24" s="396"/>
      <c r="G24" s="397"/>
      <c r="H24" s="386"/>
      <c r="I24" s="387"/>
      <c r="J24" s="388"/>
      <c r="K24" s="386"/>
      <c r="L24" s="387"/>
      <c r="M24" s="387"/>
      <c r="N24" s="387"/>
      <c r="O24" s="387"/>
      <c r="P24" s="387"/>
      <c r="Q24" s="388"/>
      <c r="R24" s="386"/>
      <c r="S24" s="387"/>
      <c r="T24" s="388"/>
      <c r="U24" s="386"/>
      <c r="V24" s="387"/>
      <c r="W24" s="387"/>
      <c r="X24" s="387"/>
      <c r="Y24" s="387"/>
      <c r="Z24" s="387"/>
      <c r="AA24" s="388"/>
    </row>
    <row r="25" spans="1:27" ht="10.5" customHeight="1" x14ac:dyDescent="0.2">
      <c r="A25" s="411"/>
      <c r="B25" s="412"/>
      <c r="C25" s="398"/>
      <c r="D25" s="399"/>
      <c r="E25" s="399"/>
      <c r="F25" s="399"/>
      <c r="G25" s="400"/>
      <c r="H25" s="389"/>
      <c r="I25" s="390"/>
      <c r="J25" s="391"/>
      <c r="K25" s="389"/>
      <c r="L25" s="390"/>
      <c r="M25" s="390"/>
      <c r="N25" s="390"/>
      <c r="O25" s="390"/>
      <c r="P25" s="390"/>
      <c r="Q25" s="391"/>
      <c r="R25" s="389"/>
      <c r="S25" s="390"/>
      <c r="T25" s="391"/>
      <c r="U25" s="389"/>
      <c r="V25" s="390"/>
      <c r="W25" s="390"/>
      <c r="X25" s="390"/>
      <c r="Y25" s="390"/>
      <c r="Z25" s="390"/>
      <c r="AA25" s="391"/>
    </row>
    <row r="26" spans="1:27" ht="7.5" customHeight="1" x14ac:dyDescent="0.3"/>
    <row r="27" spans="1:27" ht="30" customHeight="1" x14ac:dyDescent="0.2">
      <c r="A27" s="492" t="s">
        <v>87</v>
      </c>
      <c r="B27" s="492"/>
      <c r="C27" s="492"/>
      <c r="D27" s="492"/>
      <c r="E27" s="492"/>
      <c r="F27" s="492"/>
      <c r="G27" s="492"/>
      <c r="H27" s="492"/>
      <c r="I27" s="492"/>
      <c r="J27" s="492"/>
      <c r="K27" s="492"/>
      <c r="L27" s="492"/>
      <c r="M27" s="492"/>
      <c r="N27" s="492"/>
      <c r="O27" s="492"/>
      <c r="P27" s="492"/>
      <c r="Q27" s="492"/>
      <c r="R27" s="492"/>
      <c r="S27" s="492"/>
      <c r="T27" s="492"/>
      <c r="U27" s="492"/>
      <c r="V27" s="492"/>
      <c r="W27" s="492"/>
      <c r="X27" s="492"/>
      <c r="Y27" s="492"/>
      <c r="Z27" s="492"/>
      <c r="AA27" s="492"/>
    </row>
    <row r="28" spans="1:27" ht="30" customHeight="1" x14ac:dyDescent="0.3">
      <c r="A28" s="171"/>
      <c r="B28" s="172"/>
      <c r="C28" s="173"/>
      <c r="D28" s="173"/>
      <c r="E28" s="174"/>
      <c r="F28" s="174"/>
      <c r="G28" s="174"/>
      <c r="H28" s="174"/>
      <c r="I28" s="174"/>
      <c r="J28" s="174"/>
      <c r="K28" s="174"/>
      <c r="L28" s="174"/>
      <c r="M28" s="174"/>
      <c r="N28" s="173"/>
      <c r="O28" s="173"/>
      <c r="P28" s="173"/>
      <c r="Q28" s="175"/>
      <c r="R28" s="176"/>
      <c r="S28" s="167"/>
      <c r="T28" s="177"/>
      <c r="U28" s="177"/>
      <c r="V28" s="177"/>
      <c r="W28" s="177"/>
      <c r="X28" s="177"/>
      <c r="Y28" s="178"/>
      <c r="Z28" s="178"/>
      <c r="AA28" s="178"/>
    </row>
    <row r="29" spans="1:27" ht="30" customHeight="1" x14ac:dyDescent="0.3">
      <c r="A29" s="171"/>
      <c r="B29" s="172"/>
      <c r="C29" s="173"/>
      <c r="D29" s="173"/>
      <c r="E29" s="174"/>
      <c r="F29" s="174"/>
      <c r="G29" s="174"/>
      <c r="H29" s="174"/>
      <c r="I29" s="174"/>
      <c r="J29" s="174"/>
      <c r="K29" s="174"/>
      <c r="L29" s="174"/>
      <c r="M29" s="174"/>
      <c r="N29" s="173"/>
      <c r="O29" s="173"/>
      <c r="P29" s="173"/>
      <c r="Q29" s="175"/>
      <c r="R29" s="176"/>
      <c r="S29" s="167"/>
      <c r="T29" s="177"/>
      <c r="U29" s="177"/>
      <c r="V29" s="177"/>
      <c r="W29" s="177"/>
      <c r="X29" s="177"/>
      <c r="Y29" s="178"/>
      <c r="Z29" s="178"/>
      <c r="AA29" s="178"/>
    </row>
    <row r="30" spans="1:27" ht="18.75" customHeight="1" x14ac:dyDescent="0.3">
      <c r="A30" s="171"/>
      <c r="B30" s="172"/>
      <c r="C30" s="173"/>
      <c r="D30" s="173"/>
      <c r="E30" s="174"/>
      <c r="F30" s="174"/>
      <c r="G30" s="174"/>
      <c r="H30" s="174"/>
      <c r="I30" s="174"/>
      <c r="J30" s="174"/>
      <c r="K30" s="174"/>
      <c r="L30" s="174"/>
      <c r="M30" s="174"/>
      <c r="N30" s="173"/>
      <c r="O30" s="173"/>
      <c r="P30" s="173"/>
      <c r="Q30" s="175"/>
      <c r="R30" s="176"/>
      <c r="S30" s="167"/>
      <c r="T30" s="177"/>
      <c r="U30" s="177"/>
      <c r="V30" s="177"/>
      <c r="W30" s="177"/>
      <c r="X30" s="177"/>
      <c r="Y30" s="178"/>
      <c r="Z30" s="178"/>
      <c r="AA30" s="178"/>
    </row>
    <row r="31" spans="1:27" ht="15" customHeight="1" x14ac:dyDescent="0.3">
      <c r="A31" s="171"/>
      <c r="B31" s="172"/>
      <c r="C31" s="173"/>
      <c r="D31" s="173"/>
      <c r="E31" s="174"/>
      <c r="F31" s="174"/>
      <c r="G31" s="174"/>
      <c r="H31" s="174"/>
      <c r="I31" s="174"/>
      <c r="J31" s="174"/>
      <c r="K31" s="174"/>
      <c r="L31" s="174"/>
      <c r="M31" s="174"/>
      <c r="N31" s="173"/>
      <c r="O31" s="173"/>
      <c r="P31" s="173"/>
      <c r="Q31" s="175"/>
      <c r="R31" s="176"/>
      <c r="S31" s="167"/>
      <c r="T31" s="177"/>
      <c r="U31" s="177"/>
      <c r="V31" s="177"/>
      <c r="W31" s="177"/>
      <c r="X31" s="177"/>
      <c r="Y31" s="178"/>
      <c r="Z31" s="178"/>
      <c r="AA31" s="178"/>
    </row>
    <row r="32" spans="1:27" ht="25.5" customHeight="1" x14ac:dyDescent="0.2">
      <c r="A32" s="179"/>
      <c r="B32" s="164"/>
      <c r="C32" s="173"/>
      <c r="D32" s="173"/>
      <c r="E32" s="174"/>
      <c r="F32" s="174"/>
      <c r="G32" s="174"/>
      <c r="H32" s="174"/>
      <c r="I32" s="174"/>
      <c r="J32" s="174"/>
      <c r="K32" s="174"/>
      <c r="L32" s="174"/>
      <c r="M32" s="174"/>
      <c r="N32" s="173"/>
      <c r="O32" s="173"/>
      <c r="P32" s="173"/>
      <c r="Q32" s="175"/>
      <c r="R32" s="176"/>
      <c r="S32" s="167"/>
      <c r="T32" s="177"/>
      <c r="U32" s="177"/>
      <c r="V32" s="343"/>
      <c r="W32" s="343"/>
      <c r="X32" s="343"/>
      <c r="Y32" s="343"/>
      <c r="Z32" s="343"/>
      <c r="AA32" s="343"/>
    </row>
    <row r="33" spans="1:27" ht="12.75" customHeight="1" x14ac:dyDescent="0.2">
      <c r="A33" s="180"/>
      <c r="B33" s="181"/>
      <c r="C33" s="180"/>
      <c r="D33" s="180"/>
      <c r="E33" s="180"/>
      <c r="F33" s="180"/>
      <c r="G33" s="180"/>
      <c r="H33" s="180"/>
      <c r="I33" s="180"/>
      <c r="V33" s="343"/>
      <c r="W33" s="343"/>
      <c r="X33" s="343"/>
      <c r="Y33" s="343"/>
      <c r="Z33" s="343"/>
      <c r="AA33" s="343"/>
    </row>
    <row r="34" spans="1:27" s="185" customFormat="1" ht="20.100000000000001" customHeight="1" x14ac:dyDescent="0.2">
      <c r="A34" s="182" t="s">
        <v>453</v>
      </c>
      <c r="B34" s="181"/>
      <c r="C34" s="183"/>
      <c r="D34" s="183"/>
      <c r="E34" s="183"/>
      <c r="F34" s="183"/>
      <c r="G34" s="183"/>
      <c r="H34" s="183"/>
      <c r="I34" s="183"/>
      <c r="J34" s="184"/>
      <c r="K34" s="184"/>
      <c r="L34" s="184"/>
      <c r="M34" s="184"/>
      <c r="N34" s="184"/>
      <c r="O34" s="184"/>
      <c r="P34" s="184"/>
      <c r="Q34" s="184"/>
      <c r="R34" s="184"/>
      <c r="U34" s="186"/>
      <c r="V34" s="186"/>
      <c r="W34" s="186"/>
      <c r="X34" s="186"/>
      <c r="Y34" s="186"/>
      <c r="Z34" s="186"/>
      <c r="AA34" s="186"/>
    </row>
    <row r="35" spans="1:27" ht="30" customHeight="1" x14ac:dyDescent="0.2">
      <c r="A35" s="180"/>
      <c r="B35" s="327" t="s">
        <v>22</v>
      </c>
      <c r="C35" s="321" t="s">
        <v>501</v>
      </c>
      <c r="D35" s="322"/>
      <c r="E35" s="322"/>
      <c r="F35" s="322"/>
      <c r="G35" s="322"/>
      <c r="H35" s="322"/>
      <c r="I35" s="322"/>
      <c r="J35" s="322"/>
      <c r="K35" s="322"/>
      <c r="L35" s="322"/>
      <c r="M35" s="322"/>
      <c r="N35" s="322"/>
      <c r="O35" s="322"/>
      <c r="P35" s="322"/>
      <c r="Q35" s="322"/>
      <c r="R35" s="322"/>
      <c r="S35" s="322"/>
      <c r="T35" s="322"/>
      <c r="U35" s="322"/>
      <c r="V35" s="322"/>
      <c r="W35" s="322"/>
      <c r="X35" s="323"/>
      <c r="Y35" s="341"/>
      <c r="Z35" s="341"/>
      <c r="AA35" s="341"/>
    </row>
    <row r="36" spans="1:27" ht="30" customHeight="1" x14ac:dyDescent="0.2">
      <c r="A36" s="180"/>
      <c r="B36" s="328"/>
      <c r="C36" s="324"/>
      <c r="D36" s="325"/>
      <c r="E36" s="325"/>
      <c r="F36" s="325"/>
      <c r="G36" s="325"/>
      <c r="H36" s="325"/>
      <c r="I36" s="325"/>
      <c r="J36" s="325"/>
      <c r="K36" s="325"/>
      <c r="L36" s="325"/>
      <c r="M36" s="325"/>
      <c r="N36" s="325"/>
      <c r="O36" s="325"/>
      <c r="P36" s="325"/>
      <c r="Q36" s="325"/>
      <c r="R36" s="325"/>
      <c r="S36" s="325"/>
      <c r="T36" s="325"/>
      <c r="U36" s="325"/>
      <c r="V36" s="325"/>
      <c r="W36" s="325"/>
      <c r="X36" s="326"/>
      <c r="Y36" s="341"/>
      <c r="Z36" s="341"/>
      <c r="AA36" s="341"/>
    </row>
    <row r="37" spans="1:27" ht="30" customHeight="1" x14ac:dyDescent="0.2">
      <c r="A37" s="180"/>
      <c r="B37" s="327" t="s">
        <v>23</v>
      </c>
      <c r="C37" s="321" t="s">
        <v>502</v>
      </c>
      <c r="D37" s="322"/>
      <c r="E37" s="322"/>
      <c r="F37" s="322"/>
      <c r="G37" s="322"/>
      <c r="H37" s="322"/>
      <c r="I37" s="322"/>
      <c r="J37" s="322"/>
      <c r="K37" s="322"/>
      <c r="L37" s="322"/>
      <c r="M37" s="322"/>
      <c r="N37" s="322"/>
      <c r="O37" s="322"/>
      <c r="P37" s="322"/>
      <c r="Q37" s="322"/>
      <c r="R37" s="322"/>
      <c r="S37" s="322"/>
      <c r="T37" s="322"/>
      <c r="U37" s="322"/>
      <c r="V37" s="322"/>
      <c r="W37" s="322"/>
      <c r="X37" s="323"/>
      <c r="Y37" s="341"/>
      <c r="Z37" s="341"/>
      <c r="AA37" s="341"/>
    </row>
    <row r="38" spans="1:27" ht="30" customHeight="1" x14ac:dyDescent="0.2">
      <c r="A38" s="180"/>
      <c r="B38" s="328"/>
      <c r="C38" s="324"/>
      <c r="D38" s="325"/>
      <c r="E38" s="325"/>
      <c r="F38" s="325"/>
      <c r="G38" s="325"/>
      <c r="H38" s="325"/>
      <c r="I38" s="325"/>
      <c r="J38" s="325"/>
      <c r="K38" s="325"/>
      <c r="L38" s="325"/>
      <c r="M38" s="325"/>
      <c r="N38" s="325"/>
      <c r="O38" s="325"/>
      <c r="P38" s="325"/>
      <c r="Q38" s="325"/>
      <c r="R38" s="325"/>
      <c r="S38" s="325"/>
      <c r="T38" s="325"/>
      <c r="U38" s="325"/>
      <c r="V38" s="325"/>
      <c r="W38" s="325"/>
      <c r="X38" s="326"/>
      <c r="Y38" s="341"/>
      <c r="Z38" s="341"/>
      <c r="AA38" s="341"/>
    </row>
    <row r="39" spans="1:27" ht="14.25" customHeight="1" x14ac:dyDescent="0.2">
      <c r="A39" s="180"/>
      <c r="B39" s="181"/>
      <c r="C39" s="180"/>
      <c r="D39" s="180"/>
      <c r="E39" s="180"/>
      <c r="F39" s="180"/>
      <c r="G39" s="180"/>
      <c r="H39" s="180"/>
      <c r="I39" s="180"/>
      <c r="Y39" s="187"/>
      <c r="Z39" s="187"/>
      <c r="AA39" s="187"/>
    </row>
    <row r="40" spans="1:27" s="185" customFormat="1" ht="20.100000000000001" customHeight="1" x14ac:dyDescent="0.2">
      <c r="A40" s="182" t="s">
        <v>349</v>
      </c>
      <c r="B40" s="172"/>
      <c r="C40" s="183"/>
      <c r="D40" s="183"/>
      <c r="E40" s="183"/>
      <c r="F40" s="183"/>
      <c r="G40" s="183"/>
      <c r="H40" s="183"/>
      <c r="I40" s="183"/>
      <c r="J40" s="184"/>
      <c r="K40" s="184"/>
      <c r="L40" s="184"/>
      <c r="M40" s="184"/>
      <c r="N40" s="184"/>
      <c r="O40" s="184"/>
      <c r="P40" s="184"/>
      <c r="Q40" s="184"/>
      <c r="R40" s="184"/>
      <c r="U40" s="362"/>
      <c r="V40" s="362"/>
      <c r="W40" s="362"/>
      <c r="X40" s="362"/>
      <c r="Y40" s="362"/>
      <c r="Z40" s="362"/>
      <c r="AA40" s="362"/>
    </row>
    <row r="41" spans="1:27" ht="15" customHeight="1" x14ac:dyDescent="0.2">
      <c r="A41" s="180"/>
      <c r="B41" s="340" t="s">
        <v>22</v>
      </c>
      <c r="C41" s="447" t="s">
        <v>454</v>
      </c>
      <c r="D41" s="448"/>
      <c r="E41" s="448"/>
      <c r="F41" s="448"/>
      <c r="G41" s="448"/>
      <c r="H41" s="448"/>
      <c r="I41" s="448"/>
      <c r="J41" s="448"/>
      <c r="K41" s="448"/>
      <c r="L41" s="448"/>
      <c r="M41" s="448"/>
      <c r="N41" s="448"/>
      <c r="O41" s="448"/>
      <c r="P41" s="448"/>
      <c r="Q41" s="448"/>
      <c r="R41" s="448"/>
      <c r="S41" s="448"/>
      <c r="T41" s="448"/>
      <c r="U41" s="448"/>
      <c r="V41" s="448"/>
      <c r="W41" s="448"/>
      <c r="X41" s="448"/>
      <c r="Y41" s="341"/>
      <c r="Z41" s="341"/>
      <c r="AA41" s="341"/>
    </row>
    <row r="42" spans="1:27" ht="15" customHeight="1" x14ac:dyDescent="0.2">
      <c r="A42" s="180"/>
      <c r="B42" s="340"/>
      <c r="C42" s="448"/>
      <c r="D42" s="448"/>
      <c r="E42" s="448"/>
      <c r="F42" s="448"/>
      <c r="G42" s="448"/>
      <c r="H42" s="448"/>
      <c r="I42" s="448"/>
      <c r="J42" s="448"/>
      <c r="K42" s="448"/>
      <c r="L42" s="448"/>
      <c r="M42" s="448"/>
      <c r="N42" s="448"/>
      <c r="O42" s="448"/>
      <c r="P42" s="448"/>
      <c r="Q42" s="448"/>
      <c r="R42" s="448"/>
      <c r="S42" s="448"/>
      <c r="T42" s="448"/>
      <c r="U42" s="448"/>
      <c r="V42" s="448"/>
      <c r="W42" s="448"/>
      <c r="X42" s="448"/>
      <c r="Y42" s="341"/>
      <c r="Z42" s="341"/>
      <c r="AA42" s="341"/>
    </row>
    <row r="43" spans="1:27" s="185" customFormat="1" ht="18" customHeight="1" x14ac:dyDescent="0.2">
      <c r="A43" s="183"/>
      <c r="B43" s="327" t="s">
        <v>23</v>
      </c>
      <c r="C43" s="321" t="s">
        <v>37</v>
      </c>
      <c r="D43" s="322"/>
      <c r="E43" s="322"/>
      <c r="F43" s="322"/>
      <c r="G43" s="322"/>
      <c r="H43" s="322"/>
      <c r="I43" s="322"/>
      <c r="J43" s="322"/>
      <c r="K43" s="322"/>
      <c r="L43" s="322"/>
      <c r="M43" s="322"/>
      <c r="N43" s="322"/>
      <c r="O43" s="322"/>
      <c r="P43" s="322"/>
      <c r="Q43" s="322"/>
      <c r="R43" s="322"/>
      <c r="S43" s="322"/>
      <c r="T43" s="322"/>
      <c r="U43" s="322"/>
      <c r="V43" s="322"/>
      <c r="W43" s="322"/>
      <c r="X43" s="322"/>
      <c r="Y43" s="460"/>
      <c r="Z43" s="460"/>
      <c r="AA43" s="460"/>
    </row>
    <row r="44" spans="1:27" s="185" customFormat="1" ht="11.25" customHeight="1" x14ac:dyDescent="0.2">
      <c r="A44" s="183"/>
      <c r="B44" s="446"/>
      <c r="C44" s="188"/>
      <c r="D44" s="345" t="s">
        <v>44</v>
      </c>
      <c r="E44" s="345"/>
      <c r="F44" s="345"/>
      <c r="G44" s="345"/>
      <c r="H44" s="345"/>
      <c r="I44" s="345"/>
      <c r="J44" s="345"/>
      <c r="K44" s="345"/>
      <c r="L44" s="345"/>
      <c r="M44" s="345"/>
      <c r="N44" s="345"/>
      <c r="O44" s="345"/>
      <c r="P44" s="345"/>
      <c r="Q44" s="345"/>
      <c r="R44" s="345"/>
      <c r="S44" s="345"/>
      <c r="T44" s="345"/>
      <c r="U44" s="345"/>
      <c r="V44" s="345"/>
      <c r="W44" s="346"/>
      <c r="X44" s="347"/>
      <c r="Y44" s="460"/>
      <c r="Z44" s="460"/>
      <c r="AA44" s="460"/>
    </row>
    <row r="45" spans="1:27" s="185" customFormat="1" ht="11.25" customHeight="1" x14ac:dyDescent="0.2">
      <c r="A45" s="183"/>
      <c r="B45" s="446"/>
      <c r="C45" s="188"/>
      <c r="D45" s="345"/>
      <c r="E45" s="345"/>
      <c r="F45" s="345"/>
      <c r="G45" s="345"/>
      <c r="H45" s="345"/>
      <c r="I45" s="345"/>
      <c r="J45" s="345"/>
      <c r="K45" s="345"/>
      <c r="L45" s="345"/>
      <c r="M45" s="345"/>
      <c r="N45" s="345"/>
      <c r="O45" s="345"/>
      <c r="P45" s="345"/>
      <c r="Q45" s="345"/>
      <c r="R45" s="345"/>
      <c r="S45" s="345"/>
      <c r="T45" s="345"/>
      <c r="U45" s="345"/>
      <c r="V45" s="345"/>
      <c r="W45" s="346"/>
      <c r="X45" s="347"/>
      <c r="Y45" s="460"/>
      <c r="Z45" s="460"/>
      <c r="AA45" s="460"/>
    </row>
    <row r="46" spans="1:27" s="185" customFormat="1" ht="11.25" customHeight="1" x14ac:dyDescent="0.2">
      <c r="A46" s="183"/>
      <c r="B46" s="446"/>
      <c r="C46" s="188"/>
      <c r="D46" s="345" t="s">
        <v>45</v>
      </c>
      <c r="E46" s="345"/>
      <c r="F46" s="345"/>
      <c r="G46" s="345"/>
      <c r="H46" s="345"/>
      <c r="I46" s="345"/>
      <c r="J46" s="345"/>
      <c r="K46" s="345"/>
      <c r="L46" s="345"/>
      <c r="M46" s="345"/>
      <c r="N46" s="345"/>
      <c r="O46" s="345"/>
      <c r="P46" s="345"/>
      <c r="Q46" s="345"/>
      <c r="R46" s="345"/>
      <c r="S46" s="345"/>
      <c r="T46" s="345"/>
      <c r="U46" s="345"/>
      <c r="V46" s="345"/>
      <c r="W46" s="346"/>
      <c r="X46" s="346"/>
      <c r="Y46" s="460"/>
      <c r="Z46" s="460"/>
      <c r="AA46" s="460"/>
    </row>
    <row r="47" spans="1:27" s="185" customFormat="1" ht="11.25" customHeight="1" x14ac:dyDescent="0.2">
      <c r="A47" s="183"/>
      <c r="B47" s="446"/>
      <c r="C47" s="188"/>
      <c r="D47" s="345"/>
      <c r="E47" s="345"/>
      <c r="F47" s="345"/>
      <c r="G47" s="345"/>
      <c r="H47" s="345"/>
      <c r="I47" s="345"/>
      <c r="J47" s="345"/>
      <c r="K47" s="345"/>
      <c r="L47" s="345"/>
      <c r="M47" s="345"/>
      <c r="N47" s="345"/>
      <c r="O47" s="345"/>
      <c r="P47" s="345"/>
      <c r="Q47" s="345"/>
      <c r="R47" s="345"/>
      <c r="S47" s="345"/>
      <c r="T47" s="345"/>
      <c r="U47" s="345"/>
      <c r="V47" s="345"/>
      <c r="W47" s="346"/>
      <c r="X47" s="346"/>
      <c r="Y47" s="460"/>
      <c r="Z47" s="460"/>
      <c r="AA47" s="460"/>
    </row>
    <row r="48" spans="1:27" s="185" customFormat="1" ht="6.75" customHeight="1" x14ac:dyDescent="0.2">
      <c r="A48" s="183"/>
      <c r="B48" s="328"/>
      <c r="C48" s="191"/>
      <c r="D48" s="317"/>
      <c r="E48" s="317"/>
      <c r="F48" s="317"/>
      <c r="G48" s="317"/>
      <c r="H48" s="317"/>
      <c r="I48" s="317"/>
      <c r="J48" s="317"/>
      <c r="K48" s="317"/>
      <c r="L48" s="317"/>
      <c r="M48" s="317"/>
      <c r="N48" s="317"/>
      <c r="O48" s="317"/>
      <c r="P48" s="317"/>
      <c r="Q48" s="317"/>
      <c r="R48" s="317"/>
      <c r="S48" s="317"/>
      <c r="T48" s="317"/>
      <c r="U48" s="317"/>
      <c r="V48" s="317"/>
      <c r="W48" s="318"/>
      <c r="X48" s="318"/>
      <c r="Y48" s="460"/>
      <c r="Z48" s="460"/>
      <c r="AA48" s="460"/>
    </row>
    <row r="49" spans="1:27" s="185" customFormat="1" ht="12" customHeight="1" x14ac:dyDescent="0.2">
      <c r="A49" s="183"/>
      <c r="B49" s="164"/>
      <c r="C49" s="192"/>
      <c r="D49" s="189"/>
      <c r="E49" s="189"/>
      <c r="F49" s="189"/>
      <c r="G49" s="189"/>
      <c r="H49" s="189"/>
      <c r="I49" s="189"/>
      <c r="J49" s="189"/>
      <c r="K49" s="189"/>
      <c r="L49" s="189"/>
      <c r="M49" s="189"/>
      <c r="N49" s="189"/>
      <c r="O49" s="189"/>
      <c r="P49" s="189"/>
      <c r="Q49" s="189"/>
      <c r="R49" s="189"/>
      <c r="S49" s="189"/>
      <c r="T49" s="189"/>
      <c r="U49" s="189"/>
      <c r="V49" s="189"/>
      <c r="W49" s="190"/>
      <c r="X49" s="190"/>
      <c r="Y49" s="193"/>
      <c r="Z49" s="193"/>
      <c r="AA49" s="193"/>
    </row>
    <row r="50" spans="1:27" s="177" customFormat="1" ht="24.75" customHeight="1" x14ac:dyDescent="0.2">
      <c r="A50" s="179"/>
      <c r="B50" s="164"/>
      <c r="C50" s="194"/>
      <c r="D50" s="194"/>
      <c r="E50" s="194"/>
      <c r="F50" s="194"/>
      <c r="G50" s="194"/>
      <c r="H50" s="194"/>
      <c r="I50" s="194"/>
      <c r="J50" s="194"/>
      <c r="K50" s="194"/>
      <c r="L50" s="194"/>
      <c r="M50" s="194"/>
      <c r="N50" s="194"/>
      <c r="O50" s="194"/>
      <c r="P50" s="194"/>
      <c r="Q50" s="194"/>
      <c r="R50" s="194"/>
      <c r="S50" s="194"/>
      <c r="T50" s="194"/>
      <c r="U50" s="194"/>
      <c r="V50" s="194"/>
      <c r="W50" s="194"/>
      <c r="X50" s="194"/>
      <c r="Y50" s="195"/>
      <c r="Z50" s="195"/>
      <c r="AA50" s="195"/>
    </row>
    <row r="51" spans="1:27" s="177" customFormat="1" ht="21.75" customHeight="1" x14ac:dyDescent="0.2">
      <c r="A51" s="173"/>
      <c r="B51" s="164"/>
      <c r="C51" s="194"/>
      <c r="D51" s="194"/>
      <c r="E51" s="194"/>
      <c r="F51" s="194"/>
      <c r="G51" s="194"/>
      <c r="H51" s="194"/>
      <c r="I51" s="194"/>
      <c r="J51" s="194"/>
      <c r="K51" s="194"/>
      <c r="L51" s="194"/>
      <c r="M51" s="194"/>
      <c r="N51" s="194"/>
      <c r="O51" s="194"/>
      <c r="P51" s="194"/>
      <c r="Q51" s="194"/>
      <c r="R51" s="194"/>
      <c r="S51" s="194"/>
      <c r="T51" s="194"/>
      <c r="U51" s="194"/>
      <c r="V51" s="194"/>
      <c r="W51" s="194"/>
      <c r="X51" s="194"/>
      <c r="Y51" s="195"/>
      <c r="Z51" s="195"/>
      <c r="AA51" s="196" t="s">
        <v>66</v>
      </c>
    </row>
    <row r="52" spans="1:27" s="185" customFormat="1" ht="18" customHeight="1" x14ac:dyDescent="0.2">
      <c r="A52" s="182" t="s">
        <v>350</v>
      </c>
      <c r="B52" s="172"/>
      <c r="C52" s="183"/>
      <c r="D52" s="183"/>
      <c r="E52" s="183"/>
      <c r="F52" s="183"/>
      <c r="G52" s="183"/>
      <c r="H52" s="183"/>
      <c r="I52" s="183"/>
      <c r="J52" s="184"/>
      <c r="K52" s="184"/>
      <c r="L52" s="184"/>
      <c r="M52" s="184"/>
      <c r="N52" s="184"/>
      <c r="O52" s="184"/>
      <c r="P52" s="184"/>
      <c r="Q52" s="184"/>
      <c r="R52" s="184"/>
      <c r="Y52" s="197"/>
      <c r="Z52" s="197"/>
      <c r="AA52" s="197"/>
    </row>
    <row r="53" spans="1:27" ht="30" customHeight="1" x14ac:dyDescent="0.2">
      <c r="A53" s="180"/>
      <c r="B53" s="340" t="s">
        <v>22</v>
      </c>
      <c r="C53" s="447" t="s">
        <v>46</v>
      </c>
      <c r="D53" s="448"/>
      <c r="E53" s="448"/>
      <c r="F53" s="448"/>
      <c r="G53" s="448"/>
      <c r="H53" s="448"/>
      <c r="I53" s="448"/>
      <c r="J53" s="448"/>
      <c r="K53" s="448"/>
      <c r="L53" s="448"/>
      <c r="M53" s="448"/>
      <c r="N53" s="448"/>
      <c r="O53" s="448"/>
      <c r="P53" s="448"/>
      <c r="Q53" s="448"/>
      <c r="R53" s="448"/>
      <c r="S53" s="448"/>
      <c r="T53" s="448"/>
      <c r="U53" s="448"/>
      <c r="V53" s="448"/>
      <c r="W53" s="448"/>
      <c r="X53" s="448"/>
      <c r="Y53" s="341"/>
      <c r="Z53" s="341"/>
      <c r="AA53" s="341"/>
    </row>
    <row r="54" spans="1:27" ht="30" customHeight="1" x14ac:dyDescent="0.2">
      <c r="A54" s="180"/>
      <c r="B54" s="340"/>
      <c r="C54" s="448"/>
      <c r="D54" s="448"/>
      <c r="E54" s="448"/>
      <c r="F54" s="448"/>
      <c r="G54" s="448"/>
      <c r="H54" s="448"/>
      <c r="I54" s="448"/>
      <c r="J54" s="448"/>
      <c r="K54" s="448"/>
      <c r="L54" s="448"/>
      <c r="M54" s="448"/>
      <c r="N54" s="448"/>
      <c r="O54" s="448"/>
      <c r="P54" s="448"/>
      <c r="Q54" s="448"/>
      <c r="R54" s="448"/>
      <c r="S54" s="448"/>
      <c r="T54" s="448"/>
      <c r="U54" s="448"/>
      <c r="V54" s="448"/>
      <c r="W54" s="448"/>
      <c r="X54" s="448"/>
      <c r="Y54" s="341"/>
      <c r="Z54" s="341"/>
      <c r="AA54" s="341"/>
    </row>
    <row r="55" spans="1:27" ht="85.5" customHeight="1" x14ac:dyDescent="0.2">
      <c r="A55" s="180"/>
      <c r="B55" s="198" t="s">
        <v>23</v>
      </c>
      <c r="C55" s="370" t="s">
        <v>455</v>
      </c>
      <c r="D55" s="371"/>
      <c r="E55" s="371"/>
      <c r="F55" s="371"/>
      <c r="G55" s="371"/>
      <c r="H55" s="371"/>
      <c r="I55" s="371"/>
      <c r="J55" s="371"/>
      <c r="K55" s="371"/>
      <c r="L55" s="371"/>
      <c r="M55" s="371"/>
      <c r="N55" s="371"/>
      <c r="O55" s="371"/>
      <c r="P55" s="371"/>
      <c r="Q55" s="371"/>
      <c r="R55" s="371"/>
      <c r="S55" s="371"/>
      <c r="T55" s="371"/>
      <c r="U55" s="371"/>
      <c r="V55" s="371"/>
      <c r="W55" s="371"/>
      <c r="X55" s="372"/>
      <c r="Y55" s="348"/>
      <c r="Z55" s="349"/>
      <c r="AA55" s="350"/>
    </row>
    <row r="56" spans="1:27" ht="82.5" customHeight="1" x14ac:dyDescent="0.2">
      <c r="A56" s="180"/>
      <c r="B56" s="198" t="s">
        <v>24</v>
      </c>
      <c r="C56" s="370" t="s">
        <v>456</v>
      </c>
      <c r="D56" s="371"/>
      <c r="E56" s="371"/>
      <c r="F56" s="371"/>
      <c r="G56" s="371"/>
      <c r="H56" s="371"/>
      <c r="I56" s="371"/>
      <c r="J56" s="371"/>
      <c r="K56" s="371"/>
      <c r="L56" s="371"/>
      <c r="M56" s="371"/>
      <c r="N56" s="371"/>
      <c r="O56" s="371"/>
      <c r="P56" s="371"/>
      <c r="Q56" s="371"/>
      <c r="R56" s="371"/>
      <c r="S56" s="371"/>
      <c r="T56" s="371"/>
      <c r="U56" s="371"/>
      <c r="V56" s="371"/>
      <c r="W56" s="371"/>
      <c r="X56" s="372"/>
      <c r="Y56" s="348"/>
      <c r="Z56" s="349"/>
      <c r="AA56" s="350"/>
    </row>
    <row r="57" spans="1:27" s="185" customFormat="1" ht="15" customHeight="1" x14ac:dyDescent="0.2">
      <c r="B57" s="327" t="s">
        <v>25</v>
      </c>
      <c r="C57" s="364" t="s">
        <v>110</v>
      </c>
      <c r="D57" s="365"/>
      <c r="E57" s="365"/>
      <c r="F57" s="365"/>
      <c r="G57" s="365"/>
      <c r="H57" s="365"/>
      <c r="I57" s="365"/>
      <c r="J57" s="365"/>
      <c r="K57" s="365"/>
      <c r="L57" s="365"/>
      <c r="M57" s="365"/>
      <c r="N57" s="365"/>
      <c r="O57" s="365"/>
      <c r="P57" s="365"/>
      <c r="Q57" s="365"/>
      <c r="R57" s="365"/>
      <c r="S57" s="365"/>
      <c r="T57" s="365"/>
      <c r="U57" s="365"/>
      <c r="V57" s="365"/>
      <c r="W57" s="365"/>
      <c r="X57" s="366"/>
      <c r="Y57" s="358"/>
      <c r="Z57" s="359"/>
      <c r="AA57" s="360"/>
    </row>
    <row r="58" spans="1:27" s="185" customFormat="1" ht="15" customHeight="1" x14ac:dyDescent="0.2">
      <c r="B58" s="328"/>
      <c r="C58" s="367"/>
      <c r="D58" s="368"/>
      <c r="E58" s="368"/>
      <c r="F58" s="368"/>
      <c r="G58" s="368"/>
      <c r="H58" s="368"/>
      <c r="I58" s="368"/>
      <c r="J58" s="368"/>
      <c r="K58" s="368"/>
      <c r="L58" s="368"/>
      <c r="M58" s="368"/>
      <c r="N58" s="368"/>
      <c r="O58" s="368"/>
      <c r="P58" s="368"/>
      <c r="Q58" s="368"/>
      <c r="R58" s="368"/>
      <c r="S58" s="368"/>
      <c r="T58" s="368"/>
      <c r="U58" s="368"/>
      <c r="V58" s="368"/>
      <c r="W58" s="368"/>
      <c r="X58" s="369"/>
      <c r="Y58" s="361"/>
      <c r="Z58" s="362"/>
      <c r="AA58" s="363"/>
    </row>
    <row r="59" spans="1:27" s="185" customFormat="1" ht="14.25" customHeight="1" x14ac:dyDescent="0.2">
      <c r="B59" s="327" t="s">
        <v>187</v>
      </c>
      <c r="C59" s="321" t="s">
        <v>111</v>
      </c>
      <c r="D59" s="322"/>
      <c r="E59" s="322"/>
      <c r="F59" s="322"/>
      <c r="G59" s="322"/>
      <c r="H59" s="322"/>
      <c r="I59" s="322"/>
      <c r="J59" s="322"/>
      <c r="K59" s="322"/>
      <c r="L59" s="322"/>
      <c r="M59" s="322"/>
      <c r="N59" s="322"/>
      <c r="O59" s="322"/>
      <c r="P59" s="322"/>
      <c r="Q59" s="322"/>
      <c r="R59" s="322"/>
      <c r="S59" s="322"/>
      <c r="T59" s="322"/>
      <c r="U59" s="322"/>
      <c r="V59" s="322"/>
      <c r="W59" s="322"/>
      <c r="X59" s="323"/>
      <c r="Y59" s="542"/>
      <c r="Z59" s="543"/>
      <c r="AA59" s="544"/>
    </row>
    <row r="60" spans="1:27" s="199" customFormat="1" ht="13.5" customHeight="1" x14ac:dyDescent="0.15">
      <c r="B60" s="446"/>
      <c r="C60" s="200" t="s">
        <v>112</v>
      </c>
      <c r="D60" s="201" t="s">
        <v>113</v>
      </c>
      <c r="E60" s="202"/>
      <c r="F60" s="203"/>
      <c r="G60" s="203"/>
      <c r="H60" s="203"/>
      <c r="I60" s="203"/>
      <c r="J60" s="203"/>
      <c r="K60" s="203"/>
      <c r="L60" s="203"/>
      <c r="M60" s="203"/>
      <c r="N60" s="203"/>
      <c r="O60" s="203"/>
      <c r="P60" s="203"/>
      <c r="Q60" s="203"/>
      <c r="R60" s="203"/>
      <c r="S60" s="203"/>
      <c r="T60" s="203"/>
      <c r="U60" s="203"/>
      <c r="V60" s="203"/>
      <c r="W60" s="203"/>
      <c r="X60" s="203"/>
      <c r="Y60" s="545"/>
      <c r="Z60" s="546"/>
      <c r="AA60" s="547"/>
    </row>
    <row r="61" spans="1:27" s="199" customFormat="1" ht="13.5" customHeight="1" x14ac:dyDescent="0.15">
      <c r="B61" s="446"/>
      <c r="C61" s="200" t="s">
        <v>114</v>
      </c>
      <c r="D61" s="201" t="s">
        <v>130</v>
      </c>
      <c r="E61" s="202"/>
      <c r="F61" s="203"/>
      <c r="G61" s="203"/>
      <c r="H61" s="203"/>
      <c r="I61" s="203"/>
      <c r="J61" s="203"/>
      <c r="K61" s="203"/>
      <c r="L61" s="203"/>
      <c r="M61" s="203"/>
      <c r="N61" s="203"/>
      <c r="O61" s="203"/>
      <c r="P61" s="203"/>
      <c r="Q61" s="203"/>
      <c r="R61" s="203"/>
      <c r="S61" s="203"/>
      <c r="T61" s="203"/>
      <c r="U61" s="203"/>
      <c r="V61" s="203"/>
      <c r="W61" s="203"/>
      <c r="X61" s="203"/>
      <c r="Y61" s="545"/>
      <c r="Z61" s="546"/>
      <c r="AA61" s="547"/>
    </row>
    <row r="62" spans="1:27" s="199" customFormat="1" ht="13.5" customHeight="1" x14ac:dyDescent="0.15">
      <c r="B62" s="446"/>
      <c r="C62" s="200" t="s">
        <v>115</v>
      </c>
      <c r="D62" s="201" t="s">
        <v>131</v>
      </c>
      <c r="E62" s="202"/>
      <c r="F62" s="203"/>
      <c r="G62" s="203"/>
      <c r="H62" s="203"/>
      <c r="I62" s="203"/>
      <c r="J62" s="203"/>
      <c r="K62" s="203"/>
      <c r="L62" s="203"/>
      <c r="M62" s="203"/>
      <c r="N62" s="203"/>
      <c r="O62" s="203"/>
      <c r="P62" s="203"/>
      <c r="Q62" s="203"/>
      <c r="R62" s="203"/>
      <c r="S62" s="203"/>
      <c r="T62" s="203"/>
      <c r="U62" s="203"/>
      <c r="V62" s="203"/>
      <c r="W62" s="203"/>
      <c r="X62" s="203"/>
      <c r="Y62" s="545"/>
      <c r="Z62" s="546"/>
      <c r="AA62" s="547"/>
    </row>
    <row r="63" spans="1:27" s="199" customFormat="1" ht="13.5" customHeight="1" x14ac:dyDescent="0.15">
      <c r="B63" s="446"/>
      <c r="C63" s="200" t="s">
        <v>116</v>
      </c>
      <c r="D63" s="201" t="s">
        <v>125</v>
      </c>
      <c r="E63" s="202"/>
      <c r="F63" s="203"/>
      <c r="G63" s="203"/>
      <c r="H63" s="203"/>
      <c r="I63" s="203"/>
      <c r="J63" s="203"/>
      <c r="K63" s="203"/>
      <c r="L63" s="203"/>
      <c r="M63" s="203"/>
      <c r="N63" s="203"/>
      <c r="O63" s="203"/>
      <c r="P63" s="203"/>
      <c r="Q63" s="203"/>
      <c r="R63" s="203"/>
      <c r="S63" s="203"/>
      <c r="T63" s="203"/>
      <c r="U63" s="203"/>
      <c r="V63" s="203"/>
      <c r="W63" s="203"/>
      <c r="X63" s="203"/>
      <c r="Y63" s="545"/>
      <c r="Z63" s="546"/>
      <c r="AA63" s="547"/>
    </row>
    <row r="64" spans="1:27" s="199" customFormat="1" ht="13.5" customHeight="1" x14ac:dyDescent="0.15">
      <c r="B64" s="446"/>
      <c r="C64" s="200" t="s">
        <v>122</v>
      </c>
      <c r="D64" s="201" t="s">
        <v>117</v>
      </c>
      <c r="E64" s="202"/>
      <c r="F64" s="203"/>
      <c r="G64" s="203"/>
      <c r="H64" s="203"/>
      <c r="I64" s="203"/>
      <c r="J64" s="203"/>
      <c r="K64" s="203"/>
      <c r="L64" s="203"/>
      <c r="M64" s="203"/>
      <c r="N64" s="203"/>
      <c r="O64" s="203"/>
      <c r="P64" s="203"/>
      <c r="Q64" s="203"/>
      <c r="R64" s="203"/>
      <c r="S64" s="203"/>
      <c r="T64" s="203"/>
      <c r="U64" s="203"/>
      <c r="V64" s="203"/>
      <c r="W64" s="203"/>
      <c r="X64" s="203"/>
      <c r="Y64" s="545"/>
      <c r="Z64" s="546"/>
      <c r="AA64" s="547"/>
    </row>
    <row r="65" spans="1:27" s="199" customFormat="1" ht="13.5" customHeight="1" x14ac:dyDescent="0.15">
      <c r="B65" s="446"/>
      <c r="C65" s="200" t="s">
        <v>123</v>
      </c>
      <c r="D65" s="201" t="s">
        <v>118</v>
      </c>
      <c r="E65" s="202"/>
      <c r="F65" s="203"/>
      <c r="G65" s="203"/>
      <c r="H65" s="203"/>
      <c r="I65" s="203"/>
      <c r="J65" s="203"/>
      <c r="K65" s="203"/>
      <c r="L65" s="203"/>
      <c r="M65" s="203"/>
      <c r="N65" s="203"/>
      <c r="O65" s="203"/>
      <c r="P65" s="203"/>
      <c r="Q65" s="203"/>
      <c r="R65" s="203"/>
      <c r="S65" s="203"/>
      <c r="T65" s="203"/>
      <c r="U65" s="203"/>
      <c r="V65" s="203"/>
      <c r="W65" s="203"/>
      <c r="X65" s="203"/>
      <c r="Y65" s="545"/>
      <c r="Z65" s="546"/>
      <c r="AA65" s="547"/>
    </row>
    <row r="66" spans="1:27" s="199" customFormat="1" ht="13.5" customHeight="1" x14ac:dyDescent="0.15">
      <c r="B66" s="446"/>
      <c r="C66" s="200" t="s">
        <v>127</v>
      </c>
      <c r="D66" s="201" t="s">
        <v>126</v>
      </c>
      <c r="E66" s="202"/>
      <c r="F66" s="203"/>
      <c r="G66" s="203"/>
      <c r="H66" s="203"/>
      <c r="I66" s="203"/>
      <c r="J66" s="203"/>
      <c r="K66" s="203"/>
      <c r="L66" s="203"/>
      <c r="M66" s="203"/>
      <c r="N66" s="203"/>
      <c r="O66" s="203"/>
      <c r="P66" s="203"/>
      <c r="Q66" s="203"/>
      <c r="R66" s="203"/>
      <c r="S66" s="203"/>
      <c r="T66" s="203"/>
      <c r="U66" s="203"/>
      <c r="V66" s="203"/>
      <c r="W66" s="203"/>
      <c r="X66" s="203"/>
      <c r="Y66" s="545"/>
      <c r="Z66" s="546"/>
      <c r="AA66" s="547"/>
    </row>
    <row r="67" spans="1:27" s="199" customFormat="1" ht="13.5" customHeight="1" x14ac:dyDescent="0.15">
      <c r="B67" s="446"/>
      <c r="C67" s="200" t="s">
        <v>124</v>
      </c>
      <c r="D67" s="201" t="s">
        <v>119</v>
      </c>
      <c r="E67" s="202"/>
      <c r="F67" s="203"/>
      <c r="G67" s="203"/>
      <c r="H67" s="203"/>
      <c r="I67" s="203"/>
      <c r="J67" s="203"/>
      <c r="K67" s="203"/>
      <c r="L67" s="203"/>
      <c r="M67" s="203"/>
      <c r="N67" s="203"/>
      <c r="O67" s="203"/>
      <c r="P67" s="203"/>
      <c r="Q67" s="203"/>
      <c r="R67" s="203"/>
      <c r="S67" s="203"/>
      <c r="T67" s="203"/>
      <c r="U67" s="203"/>
      <c r="V67" s="203"/>
      <c r="W67" s="203"/>
      <c r="X67" s="203"/>
      <c r="Y67" s="545"/>
      <c r="Z67" s="546"/>
      <c r="AA67" s="547"/>
    </row>
    <row r="68" spans="1:27" s="199" customFormat="1" ht="13.5" customHeight="1" x14ac:dyDescent="0.15">
      <c r="B68" s="446"/>
      <c r="C68" s="200" t="s">
        <v>128</v>
      </c>
      <c r="D68" s="201" t="s">
        <v>120</v>
      </c>
      <c r="E68" s="202"/>
      <c r="F68" s="203"/>
      <c r="G68" s="203"/>
      <c r="H68" s="203"/>
      <c r="I68" s="203"/>
      <c r="J68" s="203"/>
      <c r="K68" s="203"/>
      <c r="L68" s="203"/>
      <c r="M68" s="203"/>
      <c r="N68" s="203"/>
      <c r="O68" s="203"/>
      <c r="P68" s="203"/>
      <c r="Q68" s="203"/>
      <c r="R68" s="203"/>
      <c r="S68" s="203"/>
      <c r="T68" s="203"/>
      <c r="U68" s="203"/>
      <c r="V68" s="203"/>
      <c r="W68" s="203"/>
      <c r="X68" s="203"/>
      <c r="Y68" s="545"/>
      <c r="Z68" s="546"/>
      <c r="AA68" s="547"/>
    </row>
    <row r="69" spans="1:27" s="199" customFormat="1" ht="13.5" customHeight="1" x14ac:dyDescent="0.15">
      <c r="B69" s="328"/>
      <c r="C69" s="204" t="s">
        <v>129</v>
      </c>
      <c r="D69" s="205" t="s">
        <v>121</v>
      </c>
      <c r="E69" s="206"/>
      <c r="F69" s="207"/>
      <c r="G69" s="207"/>
      <c r="H69" s="207"/>
      <c r="I69" s="207"/>
      <c r="J69" s="207"/>
      <c r="K69" s="207"/>
      <c r="L69" s="207"/>
      <c r="M69" s="207"/>
      <c r="N69" s="207"/>
      <c r="O69" s="207"/>
      <c r="P69" s="207"/>
      <c r="Q69" s="207"/>
      <c r="R69" s="207"/>
      <c r="S69" s="207"/>
      <c r="T69" s="207"/>
      <c r="U69" s="207"/>
      <c r="V69" s="207"/>
      <c r="W69" s="207"/>
      <c r="X69" s="207"/>
      <c r="Y69" s="548"/>
      <c r="Z69" s="549"/>
      <c r="AA69" s="550"/>
    </row>
    <row r="70" spans="1:27" ht="12.9" customHeight="1" x14ac:dyDescent="0.2">
      <c r="A70" s="152"/>
      <c r="B70" s="208"/>
      <c r="C70" s="177"/>
      <c r="D70" s="177"/>
      <c r="E70" s="177"/>
      <c r="F70" s="177"/>
      <c r="G70" s="177"/>
      <c r="H70" s="177"/>
      <c r="I70" s="177"/>
      <c r="J70" s="177"/>
      <c r="K70" s="177"/>
      <c r="L70" s="177"/>
      <c r="M70" s="177"/>
      <c r="N70" s="177"/>
      <c r="O70" s="177"/>
      <c r="P70" s="177"/>
      <c r="Q70" s="177"/>
      <c r="R70" s="177"/>
      <c r="S70" s="177"/>
      <c r="T70" s="177"/>
      <c r="U70" s="177"/>
      <c r="V70" s="177"/>
      <c r="W70" s="177"/>
      <c r="X70" s="177"/>
      <c r="Y70" s="209"/>
      <c r="Z70" s="209"/>
      <c r="AA70" s="209"/>
    </row>
    <row r="71" spans="1:27" s="185" customFormat="1" ht="18" customHeight="1" x14ac:dyDescent="0.2">
      <c r="A71" s="182" t="s">
        <v>31</v>
      </c>
      <c r="B71" s="172"/>
      <c r="C71" s="183"/>
      <c r="D71" s="183"/>
      <c r="E71" s="183"/>
      <c r="F71" s="183"/>
      <c r="G71" s="183"/>
      <c r="H71" s="183"/>
      <c r="I71" s="183"/>
      <c r="J71" s="184"/>
      <c r="K71" s="184"/>
      <c r="L71" s="184"/>
      <c r="M71" s="184"/>
      <c r="N71" s="184"/>
      <c r="O71" s="184"/>
      <c r="P71" s="184"/>
      <c r="Q71" s="184"/>
      <c r="R71" s="184"/>
      <c r="Y71" s="197"/>
      <c r="Z71" s="197"/>
      <c r="AA71" s="197"/>
    </row>
    <row r="72" spans="1:27" ht="15" customHeight="1" x14ac:dyDescent="0.2">
      <c r="A72" s="180"/>
      <c r="B72" s="210" t="s">
        <v>22</v>
      </c>
      <c r="C72" s="345" t="s">
        <v>84</v>
      </c>
      <c r="D72" s="345"/>
      <c r="E72" s="345"/>
      <c r="F72" s="345"/>
      <c r="G72" s="345"/>
      <c r="H72" s="345"/>
      <c r="I72" s="345"/>
      <c r="J72" s="345"/>
      <c r="K72" s="345"/>
      <c r="L72" s="345"/>
      <c r="M72" s="345"/>
      <c r="N72" s="345"/>
      <c r="O72" s="345"/>
      <c r="P72" s="345"/>
      <c r="Q72" s="345"/>
      <c r="R72" s="345"/>
      <c r="S72" s="345"/>
      <c r="T72" s="345"/>
      <c r="U72" s="345"/>
      <c r="V72" s="345"/>
      <c r="W72" s="345"/>
      <c r="X72" s="345"/>
      <c r="Y72" s="341"/>
      <c r="Z72" s="341"/>
      <c r="AA72" s="341"/>
    </row>
    <row r="73" spans="1:27" ht="12.9" customHeight="1" x14ac:dyDescent="0.2">
      <c r="A73" s="152"/>
      <c r="B73" s="208"/>
      <c r="C73" s="177"/>
      <c r="D73" s="177"/>
      <c r="E73" s="177"/>
      <c r="F73" s="177"/>
      <c r="G73" s="177"/>
      <c r="H73" s="177"/>
      <c r="I73" s="177"/>
      <c r="J73" s="177"/>
      <c r="K73" s="177"/>
      <c r="L73" s="177"/>
      <c r="M73" s="177"/>
      <c r="N73" s="177"/>
      <c r="O73" s="177"/>
      <c r="P73" s="177"/>
      <c r="Q73" s="177"/>
      <c r="R73" s="177"/>
      <c r="S73" s="177"/>
      <c r="T73" s="177"/>
      <c r="U73" s="177"/>
      <c r="V73" s="177"/>
      <c r="W73" s="177"/>
      <c r="X73" s="177"/>
      <c r="Y73" s="209"/>
      <c r="Z73" s="209"/>
      <c r="AA73" s="209"/>
    </row>
    <row r="74" spans="1:27" s="185" customFormat="1" ht="18" customHeight="1" x14ac:dyDescent="0.2">
      <c r="A74" s="182" t="s">
        <v>351</v>
      </c>
      <c r="B74" s="172"/>
      <c r="C74" s="183"/>
      <c r="D74" s="183"/>
      <c r="E74" s="183"/>
      <c r="F74" s="183"/>
      <c r="G74" s="183"/>
      <c r="H74" s="183"/>
      <c r="I74" s="183"/>
      <c r="J74" s="184"/>
      <c r="K74" s="184"/>
      <c r="L74" s="184"/>
      <c r="M74" s="184"/>
      <c r="N74" s="184"/>
      <c r="O74" s="184"/>
      <c r="P74" s="184"/>
      <c r="Q74" s="184"/>
      <c r="R74" s="184"/>
      <c r="Y74" s="197"/>
      <c r="Z74" s="197"/>
      <c r="AA74" s="197"/>
    </row>
    <row r="75" spans="1:27" ht="15" customHeight="1" x14ac:dyDescent="0.2">
      <c r="A75" s="180"/>
      <c r="B75" s="327" t="s">
        <v>22</v>
      </c>
      <c r="C75" s="321" t="s">
        <v>47</v>
      </c>
      <c r="D75" s="351"/>
      <c r="E75" s="351"/>
      <c r="F75" s="351"/>
      <c r="G75" s="351"/>
      <c r="H75" s="351"/>
      <c r="I75" s="351"/>
      <c r="J75" s="351"/>
      <c r="K75" s="351"/>
      <c r="L75" s="351"/>
      <c r="M75" s="351"/>
      <c r="N75" s="351"/>
      <c r="O75" s="351"/>
      <c r="P75" s="351"/>
      <c r="Q75" s="351"/>
      <c r="R75" s="351"/>
      <c r="S75" s="351"/>
      <c r="T75" s="351"/>
      <c r="U75" s="351"/>
      <c r="V75" s="351"/>
      <c r="W75" s="351"/>
      <c r="X75" s="352"/>
      <c r="Y75" s="329"/>
      <c r="Z75" s="330"/>
      <c r="AA75" s="331"/>
    </row>
    <row r="76" spans="1:27" ht="15" customHeight="1" x14ac:dyDescent="0.2">
      <c r="A76" s="180"/>
      <c r="B76" s="328"/>
      <c r="C76" s="324"/>
      <c r="D76" s="356"/>
      <c r="E76" s="356"/>
      <c r="F76" s="356"/>
      <c r="G76" s="356"/>
      <c r="H76" s="356"/>
      <c r="I76" s="356"/>
      <c r="J76" s="356"/>
      <c r="K76" s="356"/>
      <c r="L76" s="356"/>
      <c r="M76" s="356"/>
      <c r="N76" s="356"/>
      <c r="O76" s="356"/>
      <c r="P76" s="356"/>
      <c r="Q76" s="356"/>
      <c r="R76" s="356"/>
      <c r="S76" s="356"/>
      <c r="T76" s="356"/>
      <c r="U76" s="356"/>
      <c r="V76" s="356"/>
      <c r="W76" s="356"/>
      <c r="X76" s="357"/>
      <c r="Y76" s="332"/>
      <c r="Z76" s="333"/>
      <c r="AA76" s="334"/>
    </row>
    <row r="77" spans="1:27" ht="12.75" customHeight="1" x14ac:dyDescent="0.2">
      <c r="A77" s="180"/>
      <c r="B77" s="164"/>
      <c r="C77" s="167"/>
      <c r="D77" s="173"/>
      <c r="E77" s="173"/>
      <c r="F77" s="173"/>
      <c r="G77" s="173"/>
      <c r="H77" s="173"/>
      <c r="I77" s="173"/>
      <c r="J77" s="176"/>
      <c r="K77" s="176"/>
      <c r="L77" s="176"/>
      <c r="M77" s="176"/>
      <c r="N77" s="176"/>
      <c r="O77" s="176"/>
      <c r="P77" s="176"/>
      <c r="Q77" s="176"/>
      <c r="R77" s="176"/>
      <c r="S77" s="177"/>
      <c r="T77" s="177"/>
      <c r="U77" s="177"/>
      <c r="V77" s="177"/>
      <c r="W77" s="177"/>
      <c r="X77" s="177"/>
      <c r="Y77" s="195"/>
      <c r="Z77" s="195"/>
      <c r="AA77" s="195"/>
    </row>
    <row r="78" spans="1:27" s="185" customFormat="1" ht="18" customHeight="1" x14ac:dyDescent="0.2">
      <c r="A78" s="182" t="s">
        <v>85</v>
      </c>
      <c r="B78" s="172"/>
      <c r="C78" s="183"/>
      <c r="D78" s="183"/>
      <c r="E78" s="183"/>
      <c r="F78" s="183"/>
      <c r="G78" s="183"/>
      <c r="H78" s="183"/>
      <c r="I78" s="183"/>
      <c r="J78" s="184"/>
      <c r="K78" s="184"/>
      <c r="L78" s="184"/>
      <c r="M78" s="184"/>
      <c r="N78" s="184"/>
      <c r="O78" s="184"/>
      <c r="P78" s="184"/>
      <c r="Q78" s="184"/>
      <c r="R78" s="184"/>
      <c r="Y78" s="197"/>
      <c r="Z78" s="197"/>
      <c r="AA78" s="197"/>
    </row>
    <row r="79" spans="1:27" ht="22.5" customHeight="1" x14ac:dyDescent="0.2">
      <c r="A79" s="180"/>
      <c r="B79" s="327" t="s">
        <v>22</v>
      </c>
      <c r="C79" s="321" t="s">
        <v>54</v>
      </c>
      <c r="D79" s="351"/>
      <c r="E79" s="351"/>
      <c r="F79" s="351"/>
      <c r="G79" s="351"/>
      <c r="H79" s="351"/>
      <c r="I79" s="351"/>
      <c r="J79" s="351"/>
      <c r="K79" s="351"/>
      <c r="L79" s="351"/>
      <c r="M79" s="351"/>
      <c r="N79" s="351"/>
      <c r="O79" s="351"/>
      <c r="P79" s="351"/>
      <c r="Q79" s="351"/>
      <c r="R79" s="351"/>
      <c r="S79" s="351"/>
      <c r="T79" s="351"/>
      <c r="U79" s="351"/>
      <c r="V79" s="351"/>
      <c r="W79" s="351"/>
      <c r="X79" s="352"/>
      <c r="Y79" s="329"/>
      <c r="Z79" s="330"/>
      <c r="AA79" s="331"/>
    </row>
    <row r="80" spans="1:27" ht="22.5" customHeight="1" x14ac:dyDescent="0.2">
      <c r="A80" s="180"/>
      <c r="B80" s="446"/>
      <c r="C80" s="353"/>
      <c r="D80" s="354"/>
      <c r="E80" s="354"/>
      <c r="F80" s="354"/>
      <c r="G80" s="354"/>
      <c r="H80" s="354"/>
      <c r="I80" s="354"/>
      <c r="J80" s="354"/>
      <c r="K80" s="354"/>
      <c r="L80" s="354"/>
      <c r="M80" s="354"/>
      <c r="N80" s="354"/>
      <c r="O80" s="354"/>
      <c r="P80" s="354"/>
      <c r="Q80" s="354"/>
      <c r="R80" s="354"/>
      <c r="S80" s="354"/>
      <c r="T80" s="354"/>
      <c r="U80" s="354"/>
      <c r="V80" s="354"/>
      <c r="W80" s="354"/>
      <c r="X80" s="355"/>
      <c r="Y80" s="342"/>
      <c r="Z80" s="343"/>
      <c r="AA80" s="344"/>
    </row>
    <row r="81" spans="1:27" ht="15" customHeight="1" x14ac:dyDescent="0.2">
      <c r="A81" s="180"/>
      <c r="B81" s="340" t="s">
        <v>23</v>
      </c>
      <c r="C81" s="345" t="s">
        <v>48</v>
      </c>
      <c r="D81" s="448"/>
      <c r="E81" s="448"/>
      <c r="F81" s="448"/>
      <c r="G81" s="448"/>
      <c r="H81" s="448"/>
      <c r="I81" s="448"/>
      <c r="J81" s="448"/>
      <c r="K81" s="448"/>
      <c r="L81" s="448"/>
      <c r="M81" s="448"/>
      <c r="N81" s="448"/>
      <c r="O81" s="448"/>
      <c r="P81" s="448"/>
      <c r="Q81" s="448"/>
      <c r="R81" s="448"/>
      <c r="S81" s="448"/>
      <c r="T81" s="448"/>
      <c r="U81" s="448"/>
      <c r="V81" s="448"/>
      <c r="W81" s="448"/>
      <c r="X81" s="448"/>
      <c r="Y81" s="341"/>
      <c r="Z81" s="341"/>
      <c r="AA81" s="341"/>
    </row>
    <row r="82" spans="1:27" ht="15" customHeight="1" x14ac:dyDescent="0.2">
      <c r="A82" s="180"/>
      <c r="B82" s="340"/>
      <c r="C82" s="345"/>
      <c r="D82" s="448"/>
      <c r="E82" s="448"/>
      <c r="F82" s="448"/>
      <c r="G82" s="448"/>
      <c r="H82" s="448"/>
      <c r="I82" s="448"/>
      <c r="J82" s="448"/>
      <c r="K82" s="448"/>
      <c r="L82" s="448"/>
      <c r="M82" s="448"/>
      <c r="N82" s="448"/>
      <c r="O82" s="448"/>
      <c r="P82" s="448"/>
      <c r="Q82" s="448"/>
      <c r="R82" s="448"/>
      <c r="S82" s="448"/>
      <c r="T82" s="448"/>
      <c r="U82" s="448"/>
      <c r="V82" s="448"/>
      <c r="W82" s="448"/>
      <c r="X82" s="448"/>
      <c r="Y82" s="341"/>
      <c r="Z82" s="341"/>
      <c r="AA82" s="341"/>
    </row>
    <row r="83" spans="1:27" ht="12.75" customHeight="1" x14ac:dyDescent="0.2">
      <c r="A83" s="180"/>
      <c r="B83" s="164"/>
      <c r="C83" s="202"/>
      <c r="D83" s="173"/>
      <c r="E83" s="173"/>
      <c r="F83" s="173"/>
      <c r="G83" s="173"/>
      <c r="H83" s="173"/>
      <c r="I83" s="173"/>
      <c r="J83" s="176"/>
      <c r="K83" s="176"/>
      <c r="L83" s="176"/>
      <c r="M83" s="176"/>
      <c r="N83" s="176"/>
      <c r="O83" s="176"/>
      <c r="P83" s="176"/>
      <c r="Q83" s="176"/>
      <c r="R83" s="176"/>
      <c r="S83" s="177"/>
      <c r="T83" s="177"/>
      <c r="U83" s="177"/>
      <c r="V83" s="177"/>
      <c r="W83" s="177"/>
      <c r="X83" s="177"/>
      <c r="Y83" s="195"/>
      <c r="Z83" s="195"/>
      <c r="AA83" s="195"/>
    </row>
    <row r="84" spans="1:27" s="185" customFormat="1" ht="18" customHeight="1" x14ac:dyDescent="0.2">
      <c r="A84" s="182" t="s">
        <v>86</v>
      </c>
      <c r="B84" s="172"/>
      <c r="C84" s="183"/>
      <c r="D84" s="183"/>
      <c r="E84" s="183"/>
      <c r="F84" s="183"/>
      <c r="G84" s="183"/>
      <c r="H84" s="183"/>
      <c r="I84" s="183"/>
      <c r="J84" s="184"/>
      <c r="K84" s="184"/>
      <c r="L84" s="184"/>
      <c r="M84" s="184"/>
      <c r="N84" s="184"/>
      <c r="O84" s="184"/>
      <c r="P84" s="184"/>
      <c r="Q84" s="184"/>
      <c r="R84" s="184"/>
      <c r="Y84" s="197"/>
      <c r="Z84" s="197"/>
      <c r="AA84" s="197"/>
    </row>
    <row r="85" spans="1:27" ht="15" customHeight="1" x14ac:dyDescent="0.2">
      <c r="A85" s="180"/>
      <c r="B85" s="340" t="s">
        <v>22</v>
      </c>
      <c r="C85" s="345" t="s">
        <v>91</v>
      </c>
      <c r="D85" s="448"/>
      <c r="E85" s="448"/>
      <c r="F85" s="448"/>
      <c r="G85" s="448"/>
      <c r="H85" s="448"/>
      <c r="I85" s="448"/>
      <c r="J85" s="448"/>
      <c r="K85" s="448"/>
      <c r="L85" s="448"/>
      <c r="M85" s="448"/>
      <c r="N85" s="448"/>
      <c r="O85" s="448"/>
      <c r="P85" s="448"/>
      <c r="Q85" s="448"/>
      <c r="R85" s="448"/>
      <c r="S85" s="448"/>
      <c r="T85" s="448"/>
      <c r="U85" s="448"/>
      <c r="V85" s="448"/>
      <c r="W85" s="448"/>
      <c r="X85" s="448"/>
      <c r="Y85" s="341"/>
      <c r="Z85" s="341"/>
      <c r="AA85" s="341"/>
    </row>
    <row r="86" spans="1:27" ht="15" customHeight="1" x14ac:dyDescent="0.2">
      <c r="A86" s="180"/>
      <c r="B86" s="340"/>
      <c r="C86" s="345"/>
      <c r="D86" s="448"/>
      <c r="E86" s="448"/>
      <c r="F86" s="448"/>
      <c r="G86" s="448"/>
      <c r="H86" s="448"/>
      <c r="I86" s="448"/>
      <c r="J86" s="448"/>
      <c r="K86" s="448"/>
      <c r="L86" s="448"/>
      <c r="M86" s="448"/>
      <c r="N86" s="448"/>
      <c r="O86" s="448"/>
      <c r="P86" s="448"/>
      <c r="Q86" s="448"/>
      <c r="R86" s="448"/>
      <c r="S86" s="448"/>
      <c r="T86" s="448"/>
      <c r="U86" s="448"/>
      <c r="V86" s="448"/>
      <c r="W86" s="448"/>
      <c r="X86" s="448"/>
      <c r="Y86" s="341"/>
      <c r="Z86" s="341"/>
      <c r="AA86" s="341"/>
    </row>
    <row r="87" spans="1:27" ht="12.9" customHeight="1" x14ac:dyDescent="0.2">
      <c r="A87" s="152"/>
      <c r="B87" s="211"/>
      <c r="C87" s="152"/>
      <c r="D87" s="152"/>
      <c r="E87" s="152"/>
      <c r="F87" s="152"/>
      <c r="G87" s="152"/>
      <c r="H87" s="152"/>
      <c r="I87" s="152"/>
      <c r="J87" s="152"/>
      <c r="K87" s="152"/>
      <c r="L87" s="152"/>
      <c r="M87" s="152"/>
      <c r="N87" s="152"/>
      <c r="O87" s="152"/>
      <c r="P87" s="152"/>
      <c r="Q87" s="152"/>
      <c r="R87" s="152"/>
      <c r="Y87" s="187"/>
      <c r="Z87" s="187"/>
      <c r="AA87" s="187"/>
    </row>
    <row r="88" spans="1:27" s="211" customFormat="1" ht="18" customHeight="1" x14ac:dyDescent="0.2">
      <c r="A88" s="182" t="s">
        <v>185</v>
      </c>
      <c r="B88" s="172"/>
      <c r="C88" s="181"/>
      <c r="D88" s="181"/>
      <c r="E88" s="181"/>
      <c r="F88" s="181"/>
      <c r="G88" s="181"/>
      <c r="H88" s="181"/>
      <c r="I88" s="181"/>
      <c r="J88" s="154"/>
      <c r="K88" s="154"/>
      <c r="L88" s="154"/>
      <c r="M88" s="154"/>
      <c r="N88" s="154"/>
      <c r="O88" s="154"/>
      <c r="P88" s="154"/>
      <c r="Q88" s="154"/>
      <c r="R88" s="154"/>
      <c r="Y88" s="212"/>
      <c r="Z88" s="212"/>
      <c r="AA88" s="212"/>
    </row>
    <row r="89" spans="1:27" ht="22.5" customHeight="1" x14ac:dyDescent="0.2">
      <c r="A89" s="180"/>
      <c r="B89" s="340" t="s">
        <v>22</v>
      </c>
      <c r="C89" s="345" t="s">
        <v>188</v>
      </c>
      <c r="D89" s="345"/>
      <c r="E89" s="345"/>
      <c r="F89" s="345"/>
      <c r="G89" s="345"/>
      <c r="H89" s="345"/>
      <c r="I89" s="345"/>
      <c r="J89" s="345"/>
      <c r="K89" s="345"/>
      <c r="L89" s="345"/>
      <c r="M89" s="345"/>
      <c r="N89" s="345"/>
      <c r="O89" s="345"/>
      <c r="P89" s="345"/>
      <c r="Q89" s="345"/>
      <c r="R89" s="345"/>
      <c r="S89" s="345"/>
      <c r="T89" s="345"/>
      <c r="U89" s="345"/>
      <c r="V89" s="345"/>
      <c r="W89" s="345"/>
      <c r="X89" s="345"/>
      <c r="Y89" s="341"/>
      <c r="Z89" s="341"/>
      <c r="AA89" s="341"/>
    </row>
    <row r="90" spans="1:27" ht="22.5" customHeight="1" x14ac:dyDescent="0.2">
      <c r="A90" s="180"/>
      <c r="B90" s="340"/>
      <c r="C90" s="345"/>
      <c r="D90" s="345"/>
      <c r="E90" s="345"/>
      <c r="F90" s="345"/>
      <c r="G90" s="345"/>
      <c r="H90" s="345"/>
      <c r="I90" s="345"/>
      <c r="J90" s="345"/>
      <c r="K90" s="345"/>
      <c r="L90" s="345"/>
      <c r="M90" s="345"/>
      <c r="N90" s="345"/>
      <c r="O90" s="345"/>
      <c r="P90" s="345"/>
      <c r="Q90" s="345"/>
      <c r="R90" s="345"/>
      <c r="S90" s="345"/>
      <c r="T90" s="345"/>
      <c r="U90" s="345"/>
      <c r="V90" s="345"/>
      <c r="W90" s="345"/>
      <c r="X90" s="345"/>
      <c r="Y90" s="341"/>
      <c r="Z90" s="341"/>
      <c r="AA90" s="341"/>
    </row>
    <row r="91" spans="1:27" ht="12.9" customHeight="1" x14ac:dyDescent="0.2">
      <c r="A91" s="152"/>
      <c r="B91" s="211"/>
      <c r="C91" s="152"/>
      <c r="D91" s="152"/>
      <c r="E91" s="152"/>
      <c r="F91" s="152"/>
      <c r="G91" s="152"/>
      <c r="H91" s="152"/>
      <c r="I91" s="152"/>
      <c r="J91" s="152"/>
      <c r="K91" s="152"/>
      <c r="L91" s="152"/>
      <c r="M91" s="152"/>
      <c r="N91" s="152"/>
      <c r="O91" s="152"/>
      <c r="P91" s="152"/>
      <c r="Q91" s="152"/>
      <c r="R91" s="152"/>
      <c r="Y91" s="187"/>
      <c r="Z91" s="187"/>
      <c r="AA91" s="187"/>
    </row>
    <row r="92" spans="1:27" s="185" customFormat="1" ht="18" customHeight="1" x14ac:dyDescent="0.2">
      <c r="A92" s="182" t="s">
        <v>92</v>
      </c>
      <c r="B92" s="172"/>
      <c r="C92" s="183"/>
      <c r="D92" s="183"/>
      <c r="E92" s="183"/>
      <c r="F92" s="183"/>
      <c r="G92" s="183"/>
      <c r="H92" s="183"/>
      <c r="I92" s="183"/>
      <c r="J92" s="184"/>
      <c r="K92" s="184"/>
      <c r="L92" s="184"/>
      <c r="M92" s="184"/>
      <c r="N92" s="184"/>
      <c r="O92" s="184"/>
      <c r="P92" s="184"/>
      <c r="Q92" s="184"/>
      <c r="R92" s="184"/>
      <c r="Y92" s="197"/>
      <c r="Z92" s="197"/>
      <c r="AA92" s="197"/>
    </row>
    <row r="93" spans="1:27" ht="22.5" customHeight="1" x14ac:dyDescent="0.2">
      <c r="A93" s="180"/>
      <c r="B93" s="327" t="s">
        <v>22</v>
      </c>
      <c r="C93" s="321" t="s">
        <v>49</v>
      </c>
      <c r="D93" s="351"/>
      <c r="E93" s="351"/>
      <c r="F93" s="351"/>
      <c r="G93" s="351"/>
      <c r="H93" s="351"/>
      <c r="I93" s="351"/>
      <c r="J93" s="351"/>
      <c r="K93" s="351"/>
      <c r="L93" s="351"/>
      <c r="M93" s="351"/>
      <c r="N93" s="351"/>
      <c r="O93" s="351"/>
      <c r="P93" s="351"/>
      <c r="Q93" s="351"/>
      <c r="R93" s="351"/>
      <c r="S93" s="351"/>
      <c r="T93" s="351"/>
      <c r="U93" s="351"/>
      <c r="V93" s="351"/>
      <c r="W93" s="351"/>
      <c r="X93" s="352"/>
      <c r="Y93" s="329"/>
      <c r="Z93" s="330"/>
      <c r="AA93" s="331"/>
    </row>
    <row r="94" spans="1:27" ht="22.5" customHeight="1" x14ac:dyDescent="0.2">
      <c r="A94" s="180"/>
      <c r="B94" s="446"/>
      <c r="C94" s="461"/>
      <c r="D94" s="462"/>
      <c r="E94" s="462"/>
      <c r="F94" s="462"/>
      <c r="G94" s="462"/>
      <c r="H94" s="462"/>
      <c r="I94" s="462"/>
      <c r="J94" s="462"/>
      <c r="K94" s="462"/>
      <c r="L94" s="462"/>
      <c r="M94" s="462"/>
      <c r="N94" s="462"/>
      <c r="O94" s="462"/>
      <c r="P94" s="462"/>
      <c r="Q94" s="462"/>
      <c r="R94" s="462"/>
      <c r="S94" s="462"/>
      <c r="T94" s="462"/>
      <c r="U94" s="462"/>
      <c r="V94" s="462"/>
      <c r="W94" s="462"/>
      <c r="X94" s="355"/>
      <c r="Y94" s="342"/>
      <c r="Z94" s="343"/>
      <c r="AA94" s="344"/>
    </row>
    <row r="95" spans="1:27" ht="12.75" customHeight="1" x14ac:dyDescent="0.2">
      <c r="A95" s="180"/>
      <c r="B95" s="213"/>
      <c r="C95" s="214"/>
      <c r="D95" s="215"/>
      <c r="E95" s="215"/>
      <c r="F95" s="215"/>
      <c r="G95" s="215"/>
      <c r="H95" s="215"/>
      <c r="I95" s="215"/>
      <c r="J95" s="216"/>
      <c r="K95" s="216"/>
      <c r="L95" s="216"/>
      <c r="M95" s="216"/>
      <c r="N95" s="216"/>
      <c r="O95" s="216"/>
      <c r="P95" s="216"/>
      <c r="Q95" s="216"/>
      <c r="R95" s="216"/>
      <c r="S95" s="160"/>
      <c r="T95" s="160"/>
      <c r="U95" s="160"/>
      <c r="V95" s="160"/>
      <c r="W95" s="160"/>
      <c r="X95" s="160"/>
      <c r="Y95" s="217"/>
      <c r="Z95" s="217"/>
      <c r="AA95" s="217"/>
    </row>
    <row r="96" spans="1:27" s="185" customFormat="1" ht="18" customHeight="1" x14ac:dyDescent="0.2">
      <c r="A96" s="182" t="s">
        <v>503</v>
      </c>
      <c r="B96" s="172"/>
      <c r="C96" s="183"/>
      <c r="D96" s="183"/>
      <c r="E96" s="183"/>
      <c r="F96" s="183"/>
      <c r="G96" s="183"/>
      <c r="H96" s="183"/>
      <c r="I96" s="183"/>
      <c r="J96" s="184"/>
      <c r="K96" s="184"/>
      <c r="L96" s="184"/>
      <c r="M96" s="184"/>
      <c r="N96" s="184"/>
      <c r="O96" s="184"/>
      <c r="P96" s="184"/>
      <c r="Q96" s="184"/>
      <c r="R96" s="184"/>
      <c r="Y96" s="197"/>
      <c r="Z96" s="197"/>
      <c r="AA96" s="197"/>
    </row>
    <row r="97" spans="1:27" ht="15" customHeight="1" x14ac:dyDescent="0.2">
      <c r="A97" s="180"/>
      <c r="B97" s="340" t="s">
        <v>22</v>
      </c>
      <c r="C97" s="321" t="s">
        <v>100</v>
      </c>
      <c r="D97" s="322"/>
      <c r="E97" s="322"/>
      <c r="F97" s="322"/>
      <c r="G97" s="322"/>
      <c r="H97" s="322"/>
      <c r="I97" s="322"/>
      <c r="J97" s="322"/>
      <c r="K97" s="322"/>
      <c r="L97" s="322"/>
      <c r="M97" s="322"/>
      <c r="N97" s="322"/>
      <c r="O97" s="322"/>
      <c r="P97" s="322"/>
      <c r="Q97" s="322"/>
      <c r="R97" s="322"/>
      <c r="S97" s="322"/>
      <c r="T97" s="322"/>
      <c r="U97" s="322"/>
      <c r="V97" s="322"/>
      <c r="W97" s="322"/>
      <c r="X97" s="323"/>
      <c r="Y97" s="341"/>
      <c r="Z97" s="341"/>
      <c r="AA97" s="341"/>
    </row>
    <row r="98" spans="1:27" s="199" customFormat="1" ht="15" customHeight="1" x14ac:dyDescent="0.15">
      <c r="A98" s="180"/>
      <c r="B98" s="340"/>
      <c r="C98" s="218" t="s">
        <v>94</v>
      </c>
      <c r="D98" s="496" t="s">
        <v>93</v>
      </c>
      <c r="E98" s="496"/>
      <c r="F98" s="496"/>
      <c r="G98" s="496"/>
      <c r="H98" s="496"/>
      <c r="I98" s="496"/>
      <c r="J98" s="496"/>
      <c r="K98" s="496"/>
      <c r="L98" s="496"/>
      <c r="M98" s="496"/>
      <c r="N98" s="496"/>
      <c r="O98" s="496"/>
      <c r="P98" s="496"/>
      <c r="Q98" s="496"/>
      <c r="R98" s="496"/>
      <c r="S98" s="496"/>
      <c r="T98" s="496"/>
      <c r="U98" s="496"/>
      <c r="V98" s="496"/>
      <c r="W98" s="496"/>
      <c r="X98" s="497"/>
      <c r="Y98" s="341"/>
      <c r="Z98" s="341"/>
      <c r="AA98" s="341"/>
    </row>
    <row r="99" spans="1:27" s="199" customFormat="1" ht="24" customHeight="1" x14ac:dyDescent="0.15">
      <c r="A99" s="180"/>
      <c r="B99" s="340"/>
      <c r="C99" s="218" t="s">
        <v>97</v>
      </c>
      <c r="D99" s="496" t="s">
        <v>101</v>
      </c>
      <c r="E99" s="496"/>
      <c r="F99" s="496"/>
      <c r="G99" s="496"/>
      <c r="H99" s="496"/>
      <c r="I99" s="496"/>
      <c r="J99" s="496"/>
      <c r="K99" s="496"/>
      <c r="L99" s="496"/>
      <c r="M99" s="496"/>
      <c r="N99" s="496"/>
      <c r="O99" s="496"/>
      <c r="P99" s="496"/>
      <c r="Q99" s="496"/>
      <c r="R99" s="496"/>
      <c r="S99" s="496"/>
      <c r="T99" s="496"/>
      <c r="U99" s="496"/>
      <c r="V99" s="496"/>
      <c r="W99" s="496"/>
      <c r="X99" s="497"/>
      <c r="Y99" s="341"/>
      <c r="Z99" s="341"/>
      <c r="AA99" s="341"/>
    </row>
    <row r="100" spans="1:27" s="199" customFormat="1" ht="24" customHeight="1" x14ac:dyDescent="0.15">
      <c r="A100" s="180"/>
      <c r="B100" s="340"/>
      <c r="C100" s="218" t="s">
        <v>98</v>
      </c>
      <c r="D100" s="496" t="s">
        <v>95</v>
      </c>
      <c r="E100" s="496"/>
      <c r="F100" s="496"/>
      <c r="G100" s="496"/>
      <c r="H100" s="496"/>
      <c r="I100" s="496"/>
      <c r="J100" s="496"/>
      <c r="K100" s="496"/>
      <c r="L100" s="496"/>
      <c r="M100" s="496"/>
      <c r="N100" s="496"/>
      <c r="O100" s="496"/>
      <c r="P100" s="496"/>
      <c r="Q100" s="496"/>
      <c r="R100" s="496"/>
      <c r="S100" s="496"/>
      <c r="T100" s="496"/>
      <c r="U100" s="496"/>
      <c r="V100" s="496"/>
      <c r="W100" s="496"/>
      <c r="X100" s="497"/>
      <c r="Y100" s="341"/>
      <c r="Z100" s="341"/>
      <c r="AA100" s="341"/>
    </row>
    <row r="101" spans="1:27" s="199" customFormat="1" ht="24.75" customHeight="1" x14ac:dyDescent="0.15">
      <c r="A101" s="180"/>
      <c r="B101" s="340"/>
      <c r="C101" s="219" t="s">
        <v>99</v>
      </c>
      <c r="D101" s="506" t="s">
        <v>96</v>
      </c>
      <c r="E101" s="506"/>
      <c r="F101" s="506"/>
      <c r="G101" s="506"/>
      <c r="H101" s="506"/>
      <c r="I101" s="506"/>
      <c r="J101" s="506"/>
      <c r="K101" s="506"/>
      <c r="L101" s="506"/>
      <c r="M101" s="506"/>
      <c r="N101" s="506"/>
      <c r="O101" s="506"/>
      <c r="P101" s="506"/>
      <c r="Q101" s="506"/>
      <c r="R101" s="506"/>
      <c r="S101" s="506"/>
      <c r="T101" s="506"/>
      <c r="U101" s="506"/>
      <c r="V101" s="506"/>
      <c r="W101" s="506"/>
      <c r="X101" s="507"/>
      <c r="Y101" s="341"/>
      <c r="Z101" s="341"/>
      <c r="AA101" s="341"/>
    </row>
    <row r="102" spans="1:27" ht="22.5" customHeight="1" x14ac:dyDescent="0.2">
      <c r="A102" s="180"/>
      <c r="B102" s="340" t="s">
        <v>23</v>
      </c>
      <c r="C102" s="345" t="s">
        <v>55</v>
      </c>
      <c r="D102" s="448"/>
      <c r="E102" s="448"/>
      <c r="F102" s="448"/>
      <c r="G102" s="448"/>
      <c r="H102" s="448"/>
      <c r="I102" s="448"/>
      <c r="J102" s="448"/>
      <c r="K102" s="448"/>
      <c r="L102" s="448"/>
      <c r="M102" s="448"/>
      <c r="N102" s="448"/>
      <c r="O102" s="448"/>
      <c r="P102" s="448"/>
      <c r="Q102" s="448"/>
      <c r="R102" s="448"/>
      <c r="S102" s="448"/>
      <c r="T102" s="448"/>
      <c r="U102" s="448"/>
      <c r="V102" s="448"/>
      <c r="W102" s="448"/>
      <c r="X102" s="448"/>
      <c r="Y102" s="341"/>
      <c r="Z102" s="341"/>
      <c r="AA102" s="341"/>
    </row>
    <row r="103" spans="1:27" ht="22.5" customHeight="1" x14ac:dyDescent="0.2">
      <c r="A103" s="180"/>
      <c r="B103" s="340"/>
      <c r="C103" s="345"/>
      <c r="D103" s="448"/>
      <c r="E103" s="448"/>
      <c r="F103" s="448"/>
      <c r="G103" s="448"/>
      <c r="H103" s="448"/>
      <c r="I103" s="448"/>
      <c r="J103" s="448"/>
      <c r="K103" s="448"/>
      <c r="L103" s="448"/>
      <c r="M103" s="448"/>
      <c r="N103" s="448"/>
      <c r="O103" s="448"/>
      <c r="P103" s="448"/>
      <c r="Q103" s="448"/>
      <c r="R103" s="448"/>
      <c r="S103" s="448"/>
      <c r="T103" s="448"/>
      <c r="U103" s="448"/>
      <c r="V103" s="448"/>
      <c r="W103" s="448"/>
      <c r="X103" s="448"/>
      <c r="Y103" s="341"/>
      <c r="Z103" s="341"/>
      <c r="AA103" s="341"/>
    </row>
    <row r="104" spans="1:27" ht="15" customHeight="1" x14ac:dyDescent="0.2">
      <c r="A104" s="180"/>
      <c r="B104" s="340" t="s">
        <v>24</v>
      </c>
      <c r="C104" s="345" t="s">
        <v>56</v>
      </c>
      <c r="D104" s="448"/>
      <c r="E104" s="448"/>
      <c r="F104" s="448"/>
      <c r="G104" s="448"/>
      <c r="H104" s="448"/>
      <c r="I104" s="448"/>
      <c r="J104" s="448"/>
      <c r="K104" s="448"/>
      <c r="L104" s="448"/>
      <c r="M104" s="448"/>
      <c r="N104" s="448"/>
      <c r="O104" s="448"/>
      <c r="P104" s="448"/>
      <c r="Q104" s="448"/>
      <c r="R104" s="448"/>
      <c r="S104" s="448"/>
      <c r="T104" s="448"/>
      <c r="U104" s="448"/>
      <c r="V104" s="448"/>
      <c r="W104" s="448"/>
      <c r="X104" s="448"/>
      <c r="Y104" s="341"/>
      <c r="Z104" s="341"/>
      <c r="AA104" s="341"/>
    </row>
    <row r="105" spans="1:27" ht="15" customHeight="1" x14ac:dyDescent="0.2">
      <c r="A105" s="180"/>
      <c r="B105" s="340"/>
      <c r="C105" s="345"/>
      <c r="D105" s="448"/>
      <c r="E105" s="448"/>
      <c r="F105" s="448"/>
      <c r="G105" s="448"/>
      <c r="H105" s="448"/>
      <c r="I105" s="448"/>
      <c r="J105" s="448"/>
      <c r="K105" s="448"/>
      <c r="L105" s="448"/>
      <c r="M105" s="448"/>
      <c r="N105" s="448"/>
      <c r="O105" s="448"/>
      <c r="P105" s="448"/>
      <c r="Q105" s="448"/>
      <c r="R105" s="448"/>
      <c r="S105" s="448"/>
      <c r="T105" s="448"/>
      <c r="U105" s="448"/>
      <c r="V105" s="448"/>
      <c r="W105" s="448"/>
      <c r="X105" s="448"/>
      <c r="Y105" s="341"/>
      <c r="Z105" s="341"/>
      <c r="AA105" s="341"/>
    </row>
    <row r="106" spans="1:27" ht="15" customHeight="1" x14ac:dyDescent="0.2">
      <c r="A106" s="180"/>
      <c r="B106" s="340" t="s">
        <v>25</v>
      </c>
      <c r="C106" s="345" t="s">
        <v>50</v>
      </c>
      <c r="D106" s="448"/>
      <c r="E106" s="448"/>
      <c r="F106" s="448"/>
      <c r="G106" s="448"/>
      <c r="H106" s="448"/>
      <c r="I106" s="448"/>
      <c r="J106" s="448"/>
      <c r="K106" s="448"/>
      <c r="L106" s="448"/>
      <c r="M106" s="448"/>
      <c r="N106" s="448"/>
      <c r="O106" s="448"/>
      <c r="P106" s="448"/>
      <c r="Q106" s="448"/>
      <c r="R106" s="448"/>
      <c r="S106" s="448"/>
      <c r="T106" s="448"/>
      <c r="U106" s="448"/>
      <c r="V106" s="448"/>
      <c r="W106" s="448"/>
      <c r="X106" s="448"/>
      <c r="Y106" s="341"/>
      <c r="Z106" s="341"/>
      <c r="AA106" s="341"/>
    </row>
    <row r="107" spans="1:27" ht="15" customHeight="1" x14ac:dyDescent="0.2">
      <c r="A107" s="180"/>
      <c r="B107" s="340"/>
      <c r="C107" s="345"/>
      <c r="D107" s="448"/>
      <c r="E107" s="448"/>
      <c r="F107" s="448"/>
      <c r="G107" s="448"/>
      <c r="H107" s="448"/>
      <c r="I107" s="448"/>
      <c r="J107" s="448"/>
      <c r="K107" s="448"/>
      <c r="L107" s="448"/>
      <c r="M107" s="448"/>
      <c r="N107" s="448"/>
      <c r="O107" s="448"/>
      <c r="P107" s="448"/>
      <c r="Q107" s="448"/>
      <c r="R107" s="448"/>
      <c r="S107" s="448"/>
      <c r="T107" s="448"/>
      <c r="U107" s="448"/>
      <c r="V107" s="448"/>
      <c r="W107" s="448"/>
      <c r="X107" s="448"/>
      <c r="Y107" s="341"/>
      <c r="Z107" s="341"/>
      <c r="AA107" s="341"/>
    </row>
    <row r="108" spans="1:27" ht="12.9" customHeight="1" x14ac:dyDescent="0.2">
      <c r="A108" s="152"/>
      <c r="B108" s="211"/>
      <c r="C108" s="152"/>
      <c r="D108" s="152"/>
      <c r="E108" s="152"/>
      <c r="F108" s="152"/>
      <c r="G108" s="152"/>
      <c r="H108" s="152"/>
      <c r="I108" s="152"/>
      <c r="J108" s="152"/>
      <c r="K108" s="152"/>
      <c r="L108" s="152"/>
      <c r="M108" s="152"/>
      <c r="N108" s="152"/>
      <c r="O108" s="152"/>
      <c r="P108" s="152"/>
      <c r="Q108" s="152"/>
      <c r="R108" s="152"/>
      <c r="Y108" s="187"/>
      <c r="Z108" s="187"/>
      <c r="AA108" s="187"/>
    </row>
    <row r="109" spans="1:27" s="185" customFormat="1" ht="18" customHeight="1" x14ac:dyDescent="0.2">
      <c r="A109" s="182" t="s">
        <v>104</v>
      </c>
      <c r="B109" s="172"/>
      <c r="C109" s="183"/>
      <c r="D109" s="183"/>
      <c r="E109" s="183"/>
      <c r="F109" s="183"/>
      <c r="G109" s="183"/>
      <c r="H109" s="183"/>
      <c r="I109" s="183"/>
      <c r="J109" s="184"/>
      <c r="K109" s="184"/>
      <c r="L109" s="184"/>
      <c r="M109" s="184"/>
      <c r="N109" s="184"/>
      <c r="O109" s="184"/>
      <c r="P109" s="184"/>
      <c r="Q109" s="184"/>
      <c r="R109" s="184"/>
      <c r="Y109" s="197"/>
      <c r="Z109" s="197"/>
      <c r="AA109" s="197"/>
    </row>
    <row r="110" spans="1:27" ht="22.5" customHeight="1" x14ac:dyDescent="0.2">
      <c r="A110" s="180"/>
      <c r="B110" s="340" t="s">
        <v>22</v>
      </c>
      <c r="C110" s="375" t="s">
        <v>102</v>
      </c>
      <c r="D110" s="375"/>
      <c r="E110" s="375"/>
      <c r="F110" s="375"/>
      <c r="G110" s="375"/>
      <c r="H110" s="375"/>
      <c r="I110" s="375"/>
      <c r="J110" s="375"/>
      <c r="K110" s="375"/>
      <c r="L110" s="375"/>
      <c r="M110" s="375"/>
      <c r="N110" s="375"/>
      <c r="O110" s="375"/>
      <c r="P110" s="375"/>
      <c r="Q110" s="375"/>
      <c r="R110" s="375"/>
      <c r="S110" s="375"/>
      <c r="T110" s="375"/>
      <c r="U110" s="375"/>
      <c r="V110" s="375"/>
      <c r="W110" s="375"/>
      <c r="X110" s="375"/>
      <c r="Y110" s="376"/>
      <c r="Z110" s="376"/>
      <c r="AA110" s="376"/>
    </row>
    <row r="111" spans="1:27" ht="22.5" customHeight="1" x14ac:dyDescent="0.2">
      <c r="A111" s="180"/>
      <c r="B111" s="340"/>
      <c r="C111" s="375"/>
      <c r="D111" s="375"/>
      <c r="E111" s="375"/>
      <c r="F111" s="375"/>
      <c r="G111" s="375"/>
      <c r="H111" s="375"/>
      <c r="I111" s="375"/>
      <c r="J111" s="375"/>
      <c r="K111" s="375"/>
      <c r="L111" s="375"/>
      <c r="M111" s="375"/>
      <c r="N111" s="375"/>
      <c r="O111" s="375"/>
      <c r="P111" s="375"/>
      <c r="Q111" s="375"/>
      <c r="R111" s="375"/>
      <c r="S111" s="375"/>
      <c r="T111" s="375"/>
      <c r="U111" s="375"/>
      <c r="V111" s="375"/>
      <c r="W111" s="375"/>
      <c r="X111" s="375"/>
      <c r="Y111" s="376"/>
      <c r="Z111" s="376"/>
      <c r="AA111" s="376"/>
    </row>
    <row r="112" spans="1:27" ht="22.5" customHeight="1" x14ac:dyDescent="0.2">
      <c r="A112" s="180"/>
      <c r="B112" s="340" t="s">
        <v>23</v>
      </c>
      <c r="C112" s="375" t="s">
        <v>103</v>
      </c>
      <c r="D112" s="375"/>
      <c r="E112" s="375"/>
      <c r="F112" s="375"/>
      <c r="G112" s="375"/>
      <c r="H112" s="375"/>
      <c r="I112" s="375"/>
      <c r="J112" s="375"/>
      <c r="K112" s="375"/>
      <c r="L112" s="375"/>
      <c r="M112" s="375"/>
      <c r="N112" s="375"/>
      <c r="O112" s="375"/>
      <c r="P112" s="375"/>
      <c r="Q112" s="375"/>
      <c r="R112" s="375"/>
      <c r="S112" s="375"/>
      <c r="T112" s="375"/>
      <c r="U112" s="375"/>
      <c r="V112" s="375"/>
      <c r="W112" s="375"/>
      <c r="X112" s="375"/>
      <c r="Y112" s="376"/>
      <c r="Z112" s="376"/>
      <c r="AA112" s="376"/>
    </row>
    <row r="113" spans="1:27" ht="22.5" customHeight="1" x14ac:dyDescent="0.2">
      <c r="A113" s="180"/>
      <c r="B113" s="340"/>
      <c r="C113" s="375"/>
      <c r="D113" s="375"/>
      <c r="E113" s="375"/>
      <c r="F113" s="375"/>
      <c r="G113" s="375"/>
      <c r="H113" s="375"/>
      <c r="I113" s="375"/>
      <c r="J113" s="375"/>
      <c r="K113" s="375"/>
      <c r="L113" s="375"/>
      <c r="M113" s="375"/>
      <c r="N113" s="375"/>
      <c r="O113" s="375"/>
      <c r="P113" s="375"/>
      <c r="Q113" s="375"/>
      <c r="R113" s="375"/>
      <c r="S113" s="375"/>
      <c r="T113" s="375"/>
      <c r="U113" s="375"/>
      <c r="V113" s="375"/>
      <c r="W113" s="375"/>
      <c r="X113" s="375"/>
      <c r="Y113" s="376"/>
      <c r="Z113" s="376"/>
      <c r="AA113" s="376"/>
    </row>
    <row r="114" spans="1:27" ht="12.9" customHeight="1" x14ac:dyDescent="0.2">
      <c r="A114" s="152"/>
      <c r="B114" s="211"/>
      <c r="C114" s="152"/>
      <c r="D114" s="152"/>
      <c r="E114" s="152"/>
      <c r="F114" s="152"/>
      <c r="G114" s="152"/>
      <c r="H114" s="152"/>
      <c r="I114" s="152"/>
      <c r="J114" s="152"/>
      <c r="K114" s="152"/>
      <c r="L114" s="152"/>
      <c r="M114" s="152"/>
      <c r="N114" s="152"/>
      <c r="O114" s="152"/>
      <c r="P114" s="152"/>
      <c r="Q114" s="152"/>
      <c r="R114" s="152"/>
      <c r="Y114" s="187"/>
      <c r="Z114" s="187"/>
      <c r="AA114" s="187"/>
    </row>
    <row r="115" spans="1:27" s="185" customFormat="1" ht="18" customHeight="1" x14ac:dyDescent="0.2">
      <c r="A115" s="182" t="s">
        <v>105</v>
      </c>
      <c r="B115" s="172"/>
      <c r="C115" s="183"/>
      <c r="D115" s="183"/>
      <c r="E115" s="183"/>
      <c r="F115" s="183"/>
      <c r="G115" s="183"/>
      <c r="H115" s="183"/>
      <c r="I115" s="183"/>
      <c r="J115" s="184"/>
      <c r="K115" s="184"/>
      <c r="L115" s="184"/>
      <c r="M115" s="184"/>
      <c r="N115" s="184"/>
      <c r="O115" s="184"/>
      <c r="P115" s="184"/>
      <c r="Q115" s="184"/>
      <c r="R115" s="184"/>
      <c r="Y115" s="197"/>
      <c r="Z115" s="197"/>
      <c r="AA115" s="197"/>
    </row>
    <row r="116" spans="1:27" ht="22.5" customHeight="1" x14ac:dyDescent="0.2">
      <c r="A116" s="180"/>
      <c r="B116" s="327" t="s">
        <v>22</v>
      </c>
      <c r="C116" s="321" t="s">
        <v>321</v>
      </c>
      <c r="D116" s="351"/>
      <c r="E116" s="351"/>
      <c r="F116" s="351"/>
      <c r="G116" s="351"/>
      <c r="H116" s="351"/>
      <c r="I116" s="351"/>
      <c r="J116" s="351"/>
      <c r="K116" s="351"/>
      <c r="L116" s="351"/>
      <c r="M116" s="351"/>
      <c r="N116" s="351"/>
      <c r="O116" s="351"/>
      <c r="P116" s="351"/>
      <c r="Q116" s="351"/>
      <c r="R116" s="351"/>
      <c r="S116" s="351"/>
      <c r="T116" s="351"/>
      <c r="U116" s="351"/>
      <c r="V116" s="351"/>
      <c r="W116" s="351"/>
      <c r="X116" s="352"/>
      <c r="Y116" s="329"/>
      <c r="Z116" s="330"/>
      <c r="AA116" s="331"/>
    </row>
    <row r="117" spans="1:27" ht="22.5" customHeight="1" x14ac:dyDescent="0.2">
      <c r="A117" s="180"/>
      <c r="B117" s="328"/>
      <c r="C117" s="508"/>
      <c r="D117" s="356"/>
      <c r="E117" s="356"/>
      <c r="F117" s="356"/>
      <c r="G117" s="356"/>
      <c r="H117" s="356"/>
      <c r="I117" s="356"/>
      <c r="J117" s="356"/>
      <c r="K117" s="356"/>
      <c r="L117" s="356"/>
      <c r="M117" s="356"/>
      <c r="N117" s="356"/>
      <c r="O117" s="356"/>
      <c r="P117" s="356"/>
      <c r="Q117" s="356"/>
      <c r="R117" s="356"/>
      <c r="S117" s="356"/>
      <c r="T117" s="356"/>
      <c r="U117" s="356"/>
      <c r="V117" s="356"/>
      <c r="W117" s="356"/>
      <c r="X117" s="357"/>
      <c r="Y117" s="332"/>
      <c r="Z117" s="333"/>
      <c r="AA117" s="334"/>
    </row>
    <row r="118" spans="1:27" ht="12.9" customHeight="1" x14ac:dyDescent="0.2">
      <c r="A118" s="152"/>
      <c r="B118" s="211"/>
      <c r="C118" s="152"/>
      <c r="D118" s="152"/>
      <c r="E118" s="152"/>
      <c r="F118" s="152"/>
      <c r="G118" s="152"/>
      <c r="H118" s="152"/>
      <c r="I118" s="152"/>
      <c r="J118" s="152"/>
      <c r="K118" s="152"/>
      <c r="L118" s="152"/>
      <c r="M118" s="152"/>
      <c r="N118" s="152"/>
      <c r="O118" s="152"/>
      <c r="P118" s="152"/>
      <c r="Q118" s="152"/>
      <c r="R118" s="152"/>
      <c r="Y118" s="187"/>
      <c r="Z118" s="187"/>
      <c r="AA118" s="187"/>
    </row>
    <row r="119" spans="1:27" s="185" customFormat="1" ht="18" customHeight="1" x14ac:dyDescent="0.2">
      <c r="A119" s="182" t="s">
        <v>106</v>
      </c>
      <c r="B119" s="172"/>
      <c r="C119" s="183"/>
      <c r="D119" s="183"/>
      <c r="E119" s="183"/>
      <c r="F119" s="183"/>
      <c r="G119" s="183"/>
      <c r="H119" s="183"/>
      <c r="I119" s="183"/>
      <c r="J119" s="184"/>
      <c r="K119" s="184"/>
      <c r="L119" s="184"/>
      <c r="M119" s="184"/>
      <c r="N119" s="184"/>
      <c r="O119" s="184"/>
      <c r="P119" s="184"/>
      <c r="Q119" s="184"/>
      <c r="R119" s="184"/>
      <c r="Y119" s="197"/>
      <c r="Z119" s="197"/>
      <c r="AA119" s="197"/>
    </row>
    <row r="120" spans="1:27" ht="23.25" customHeight="1" x14ac:dyDescent="0.2">
      <c r="A120" s="180"/>
      <c r="B120" s="340" t="s">
        <v>22</v>
      </c>
      <c r="C120" s="321" t="s">
        <v>352</v>
      </c>
      <c r="D120" s="322"/>
      <c r="E120" s="322"/>
      <c r="F120" s="322"/>
      <c r="G120" s="322"/>
      <c r="H120" s="322"/>
      <c r="I120" s="322"/>
      <c r="J120" s="322"/>
      <c r="K120" s="322"/>
      <c r="L120" s="322"/>
      <c r="M120" s="322"/>
      <c r="N120" s="322"/>
      <c r="O120" s="322"/>
      <c r="P120" s="322"/>
      <c r="Q120" s="322"/>
      <c r="R120" s="322"/>
      <c r="S120" s="322"/>
      <c r="T120" s="322"/>
      <c r="U120" s="322"/>
      <c r="V120" s="322"/>
      <c r="W120" s="322"/>
      <c r="X120" s="323"/>
      <c r="Y120" s="341"/>
      <c r="Z120" s="341"/>
      <c r="AA120" s="341"/>
    </row>
    <row r="121" spans="1:27" ht="23.25" customHeight="1" x14ac:dyDescent="0.2">
      <c r="A121" s="180"/>
      <c r="B121" s="340"/>
      <c r="C121" s="353"/>
      <c r="D121" s="509"/>
      <c r="E121" s="509"/>
      <c r="F121" s="509"/>
      <c r="G121" s="509"/>
      <c r="H121" s="509"/>
      <c r="I121" s="509"/>
      <c r="J121" s="509"/>
      <c r="K121" s="509"/>
      <c r="L121" s="509"/>
      <c r="M121" s="509"/>
      <c r="N121" s="509"/>
      <c r="O121" s="509"/>
      <c r="P121" s="509"/>
      <c r="Q121" s="509"/>
      <c r="R121" s="509"/>
      <c r="S121" s="509"/>
      <c r="T121" s="509"/>
      <c r="U121" s="509"/>
      <c r="V121" s="509"/>
      <c r="W121" s="509"/>
      <c r="X121" s="374"/>
      <c r="Y121" s="341"/>
      <c r="Z121" s="341"/>
      <c r="AA121" s="341"/>
    </row>
    <row r="122" spans="1:27" s="221" customFormat="1" ht="27" customHeight="1" x14ac:dyDescent="0.2">
      <c r="A122" s="220"/>
      <c r="B122" s="340"/>
      <c r="C122" s="218" t="s">
        <v>94</v>
      </c>
      <c r="D122" s="496" t="s">
        <v>108</v>
      </c>
      <c r="E122" s="496"/>
      <c r="F122" s="496"/>
      <c r="G122" s="496"/>
      <c r="H122" s="496"/>
      <c r="I122" s="496"/>
      <c r="J122" s="496"/>
      <c r="K122" s="496"/>
      <c r="L122" s="496"/>
      <c r="M122" s="496"/>
      <c r="N122" s="496"/>
      <c r="O122" s="496"/>
      <c r="P122" s="496"/>
      <c r="Q122" s="496"/>
      <c r="R122" s="496"/>
      <c r="S122" s="496"/>
      <c r="T122" s="496"/>
      <c r="U122" s="496"/>
      <c r="V122" s="496"/>
      <c r="W122" s="496"/>
      <c r="X122" s="497"/>
      <c r="Y122" s="341"/>
      <c r="Z122" s="341"/>
      <c r="AA122" s="341"/>
    </row>
    <row r="123" spans="1:27" s="221" customFormat="1" ht="13.5" customHeight="1" x14ac:dyDescent="0.2">
      <c r="A123" s="220"/>
      <c r="B123" s="340"/>
      <c r="C123" s="219" t="s">
        <v>97</v>
      </c>
      <c r="D123" s="506" t="s">
        <v>107</v>
      </c>
      <c r="E123" s="506"/>
      <c r="F123" s="506"/>
      <c r="G123" s="506"/>
      <c r="H123" s="506"/>
      <c r="I123" s="506"/>
      <c r="J123" s="506"/>
      <c r="K123" s="506"/>
      <c r="L123" s="506"/>
      <c r="M123" s="506"/>
      <c r="N123" s="506"/>
      <c r="O123" s="506"/>
      <c r="P123" s="506"/>
      <c r="Q123" s="506"/>
      <c r="R123" s="506"/>
      <c r="S123" s="506"/>
      <c r="T123" s="506"/>
      <c r="U123" s="506"/>
      <c r="V123" s="506"/>
      <c r="W123" s="506"/>
      <c r="X123" s="507"/>
      <c r="Y123" s="341"/>
      <c r="Z123" s="341"/>
      <c r="AA123" s="341"/>
    </row>
    <row r="124" spans="1:27" ht="12.9" customHeight="1" x14ac:dyDescent="0.2">
      <c r="A124" s="152"/>
      <c r="B124" s="211"/>
      <c r="C124" s="152"/>
      <c r="D124" s="152"/>
      <c r="E124" s="152"/>
      <c r="F124" s="152"/>
      <c r="G124" s="152"/>
      <c r="H124" s="152"/>
      <c r="I124" s="152"/>
      <c r="J124" s="152"/>
      <c r="K124" s="152"/>
      <c r="L124" s="152"/>
      <c r="M124" s="152"/>
      <c r="N124" s="152"/>
      <c r="O124" s="152"/>
      <c r="P124" s="152"/>
      <c r="Q124" s="152"/>
      <c r="R124" s="152"/>
      <c r="Y124" s="187"/>
      <c r="Z124" s="187"/>
      <c r="AA124" s="187"/>
    </row>
    <row r="125" spans="1:27" s="211" customFormat="1" ht="18" customHeight="1" x14ac:dyDescent="0.2">
      <c r="A125" s="182" t="s">
        <v>109</v>
      </c>
      <c r="B125" s="172"/>
      <c r="C125" s="181"/>
      <c r="D125" s="181"/>
      <c r="E125" s="181"/>
      <c r="F125" s="181"/>
      <c r="G125" s="181"/>
      <c r="H125" s="181"/>
      <c r="I125" s="181"/>
      <c r="J125" s="154"/>
      <c r="K125" s="154"/>
      <c r="L125" s="154"/>
      <c r="M125" s="154"/>
      <c r="N125" s="154"/>
      <c r="O125" s="154"/>
      <c r="P125" s="154"/>
      <c r="Q125" s="154"/>
      <c r="R125" s="154"/>
      <c r="Y125" s="212"/>
      <c r="Z125" s="212"/>
      <c r="AA125" s="212"/>
    </row>
    <row r="126" spans="1:27" ht="15" customHeight="1" x14ac:dyDescent="0.2">
      <c r="A126" s="180"/>
      <c r="B126" s="340" t="s">
        <v>22</v>
      </c>
      <c r="C126" s="321" t="s">
        <v>57</v>
      </c>
      <c r="D126" s="351"/>
      <c r="E126" s="351"/>
      <c r="F126" s="351"/>
      <c r="G126" s="351"/>
      <c r="H126" s="351"/>
      <c r="I126" s="351"/>
      <c r="J126" s="351"/>
      <c r="K126" s="351"/>
      <c r="L126" s="351"/>
      <c r="M126" s="351"/>
      <c r="N126" s="351"/>
      <c r="O126" s="351"/>
      <c r="P126" s="351"/>
      <c r="Q126" s="351"/>
      <c r="R126" s="351"/>
      <c r="S126" s="351"/>
      <c r="T126" s="351"/>
      <c r="U126" s="351"/>
      <c r="V126" s="351"/>
      <c r="W126" s="351"/>
      <c r="X126" s="352"/>
      <c r="Y126" s="329"/>
      <c r="Z126" s="330"/>
      <c r="AA126" s="331"/>
    </row>
    <row r="127" spans="1:27" ht="15" customHeight="1" x14ac:dyDescent="0.2">
      <c r="A127" s="180"/>
      <c r="B127" s="340"/>
      <c r="C127" s="461"/>
      <c r="D127" s="462"/>
      <c r="E127" s="462"/>
      <c r="F127" s="462"/>
      <c r="G127" s="462"/>
      <c r="H127" s="462"/>
      <c r="I127" s="462"/>
      <c r="J127" s="462"/>
      <c r="K127" s="462"/>
      <c r="L127" s="462"/>
      <c r="M127" s="462"/>
      <c r="N127" s="462"/>
      <c r="O127" s="462"/>
      <c r="P127" s="462"/>
      <c r="Q127" s="462"/>
      <c r="R127" s="462"/>
      <c r="S127" s="462"/>
      <c r="T127" s="462"/>
      <c r="U127" s="462"/>
      <c r="V127" s="462"/>
      <c r="W127" s="462"/>
      <c r="X127" s="355"/>
      <c r="Y127" s="342"/>
      <c r="Z127" s="343"/>
      <c r="AA127" s="344"/>
    </row>
    <row r="128" spans="1:27" ht="15" customHeight="1" x14ac:dyDescent="0.2">
      <c r="A128" s="180"/>
      <c r="B128" s="340" t="s">
        <v>23</v>
      </c>
      <c r="C128" s="345" t="s">
        <v>58</v>
      </c>
      <c r="D128" s="448"/>
      <c r="E128" s="448"/>
      <c r="F128" s="448"/>
      <c r="G128" s="448"/>
      <c r="H128" s="448"/>
      <c r="I128" s="448"/>
      <c r="J128" s="448"/>
      <c r="K128" s="448"/>
      <c r="L128" s="448"/>
      <c r="M128" s="448"/>
      <c r="N128" s="448"/>
      <c r="O128" s="448"/>
      <c r="P128" s="448"/>
      <c r="Q128" s="448"/>
      <c r="R128" s="448"/>
      <c r="S128" s="448"/>
      <c r="T128" s="448"/>
      <c r="U128" s="448"/>
      <c r="V128" s="448"/>
      <c r="W128" s="448"/>
      <c r="X128" s="448"/>
      <c r="Y128" s="341"/>
      <c r="Z128" s="341"/>
      <c r="AA128" s="341"/>
    </row>
    <row r="129" spans="1:27" ht="15" customHeight="1" x14ac:dyDescent="0.2">
      <c r="A129" s="180"/>
      <c r="B129" s="340"/>
      <c r="C129" s="448"/>
      <c r="D129" s="448"/>
      <c r="E129" s="448"/>
      <c r="F129" s="448"/>
      <c r="G129" s="448"/>
      <c r="H129" s="448"/>
      <c r="I129" s="448"/>
      <c r="J129" s="448"/>
      <c r="K129" s="448"/>
      <c r="L129" s="448"/>
      <c r="M129" s="448"/>
      <c r="N129" s="448"/>
      <c r="O129" s="448"/>
      <c r="P129" s="448"/>
      <c r="Q129" s="448"/>
      <c r="R129" s="448"/>
      <c r="S129" s="448"/>
      <c r="T129" s="448"/>
      <c r="U129" s="448"/>
      <c r="V129" s="448"/>
      <c r="W129" s="448"/>
      <c r="X129" s="448"/>
      <c r="Y129" s="341"/>
      <c r="Z129" s="341"/>
      <c r="AA129" s="341"/>
    </row>
    <row r="130" spans="1:27" ht="11.25" customHeight="1" x14ac:dyDescent="0.2">
      <c r="A130" s="180"/>
      <c r="B130" s="340" t="s">
        <v>24</v>
      </c>
      <c r="C130" s="500" t="s">
        <v>38</v>
      </c>
      <c r="D130" s="501"/>
      <c r="E130" s="501"/>
      <c r="F130" s="501"/>
      <c r="G130" s="501"/>
      <c r="H130" s="501"/>
      <c r="I130" s="501"/>
      <c r="J130" s="501"/>
      <c r="K130" s="501"/>
      <c r="L130" s="501"/>
      <c r="M130" s="501"/>
      <c r="N130" s="501"/>
      <c r="O130" s="501"/>
      <c r="P130" s="501"/>
      <c r="Q130" s="501"/>
      <c r="R130" s="501"/>
      <c r="S130" s="501"/>
      <c r="T130" s="501"/>
      <c r="U130" s="501"/>
      <c r="V130" s="501"/>
      <c r="W130" s="501"/>
      <c r="X130" s="502"/>
      <c r="Y130" s="329"/>
      <c r="Z130" s="330"/>
      <c r="AA130" s="331"/>
    </row>
    <row r="131" spans="1:27" ht="11.25" customHeight="1" x14ac:dyDescent="0.2">
      <c r="A131" s="180"/>
      <c r="B131" s="340"/>
      <c r="C131" s="503"/>
      <c r="D131" s="504"/>
      <c r="E131" s="504"/>
      <c r="F131" s="504"/>
      <c r="G131" s="504"/>
      <c r="H131" s="504"/>
      <c r="I131" s="504"/>
      <c r="J131" s="504"/>
      <c r="K131" s="504"/>
      <c r="L131" s="504"/>
      <c r="M131" s="504"/>
      <c r="N131" s="504"/>
      <c r="O131" s="504"/>
      <c r="P131" s="504"/>
      <c r="Q131" s="504"/>
      <c r="R131" s="504"/>
      <c r="S131" s="504"/>
      <c r="T131" s="504"/>
      <c r="U131" s="504"/>
      <c r="V131" s="504"/>
      <c r="W131" s="504"/>
      <c r="X131" s="505"/>
      <c r="Y131" s="342"/>
      <c r="Z131" s="343"/>
      <c r="AA131" s="344"/>
    </row>
    <row r="132" spans="1:27" ht="15" customHeight="1" x14ac:dyDescent="0.2">
      <c r="A132" s="180"/>
      <c r="B132" s="340" t="s">
        <v>25</v>
      </c>
      <c r="C132" s="345" t="s">
        <v>59</v>
      </c>
      <c r="D132" s="345"/>
      <c r="E132" s="345"/>
      <c r="F132" s="345"/>
      <c r="G132" s="345"/>
      <c r="H132" s="345"/>
      <c r="I132" s="345"/>
      <c r="J132" s="345"/>
      <c r="K132" s="345"/>
      <c r="L132" s="345"/>
      <c r="M132" s="345"/>
      <c r="N132" s="345"/>
      <c r="O132" s="345"/>
      <c r="P132" s="345"/>
      <c r="Q132" s="345"/>
      <c r="R132" s="345"/>
      <c r="S132" s="345"/>
      <c r="T132" s="345"/>
      <c r="U132" s="345"/>
      <c r="V132" s="345"/>
      <c r="W132" s="345"/>
      <c r="X132" s="345"/>
      <c r="Y132" s="341"/>
      <c r="Z132" s="341"/>
      <c r="AA132" s="341"/>
    </row>
    <row r="133" spans="1:27" ht="15" customHeight="1" x14ac:dyDescent="0.2">
      <c r="A133" s="180"/>
      <c r="B133" s="340"/>
      <c r="C133" s="345"/>
      <c r="D133" s="345"/>
      <c r="E133" s="345"/>
      <c r="F133" s="345"/>
      <c r="G133" s="345"/>
      <c r="H133" s="345"/>
      <c r="I133" s="345"/>
      <c r="J133" s="345"/>
      <c r="K133" s="345"/>
      <c r="L133" s="345"/>
      <c r="M133" s="345"/>
      <c r="N133" s="345"/>
      <c r="O133" s="345"/>
      <c r="P133" s="345"/>
      <c r="Q133" s="345"/>
      <c r="R133" s="345"/>
      <c r="S133" s="345"/>
      <c r="T133" s="345"/>
      <c r="U133" s="345"/>
      <c r="V133" s="345"/>
      <c r="W133" s="345"/>
      <c r="X133" s="345"/>
      <c r="Y133" s="341"/>
      <c r="Z133" s="341"/>
      <c r="AA133" s="341"/>
    </row>
    <row r="134" spans="1:27" ht="11.25" customHeight="1" x14ac:dyDescent="0.2">
      <c r="A134" s="180"/>
      <c r="B134" s="340" t="s">
        <v>26</v>
      </c>
      <c r="C134" s="345" t="s">
        <v>60</v>
      </c>
      <c r="D134" s="345"/>
      <c r="E134" s="345"/>
      <c r="F134" s="345"/>
      <c r="G134" s="345"/>
      <c r="H134" s="345"/>
      <c r="I134" s="345"/>
      <c r="J134" s="345"/>
      <c r="K134" s="345"/>
      <c r="L134" s="345"/>
      <c r="M134" s="345"/>
      <c r="N134" s="345"/>
      <c r="O134" s="345"/>
      <c r="P134" s="345"/>
      <c r="Q134" s="345"/>
      <c r="R134" s="345"/>
      <c r="S134" s="345"/>
      <c r="T134" s="345"/>
      <c r="U134" s="345"/>
      <c r="V134" s="345"/>
      <c r="W134" s="345"/>
      <c r="X134" s="345"/>
      <c r="Y134" s="341"/>
      <c r="Z134" s="341"/>
      <c r="AA134" s="341"/>
    </row>
    <row r="135" spans="1:27" ht="11.25" customHeight="1" x14ac:dyDescent="0.2">
      <c r="A135" s="180"/>
      <c r="B135" s="340"/>
      <c r="C135" s="345"/>
      <c r="D135" s="345"/>
      <c r="E135" s="345"/>
      <c r="F135" s="345"/>
      <c r="G135" s="345"/>
      <c r="H135" s="345"/>
      <c r="I135" s="345"/>
      <c r="J135" s="345"/>
      <c r="K135" s="345"/>
      <c r="L135" s="345"/>
      <c r="M135" s="345"/>
      <c r="N135" s="345"/>
      <c r="O135" s="345"/>
      <c r="P135" s="345"/>
      <c r="Q135" s="345"/>
      <c r="R135" s="345"/>
      <c r="S135" s="345"/>
      <c r="T135" s="345"/>
      <c r="U135" s="345"/>
      <c r="V135" s="345"/>
      <c r="W135" s="345"/>
      <c r="X135" s="345"/>
      <c r="Y135" s="341"/>
      <c r="Z135" s="341"/>
      <c r="AA135" s="341"/>
    </row>
    <row r="136" spans="1:27" ht="12.9" customHeight="1" x14ac:dyDescent="0.2">
      <c r="A136" s="152"/>
      <c r="B136" s="211"/>
      <c r="C136" s="152"/>
      <c r="D136" s="152"/>
      <c r="E136" s="152"/>
      <c r="F136" s="152"/>
      <c r="G136" s="152"/>
      <c r="H136" s="152"/>
      <c r="I136" s="152"/>
      <c r="J136" s="152"/>
      <c r="K136" s="152"/>
      <c r="L136" s="152"/>
      <c r="M136" s="152"/>
      <c r="N136" s="152"/>
      <c r="O136" s="152"/>
      <c r="P136" s="152"/>
      <c r="Q136" s="152"/>
      <c r="R136" s="152"/>
      <c r="Y136" s="187"/>
      <c r="Z136" s="187"/>
      <c r="AA136" s="187"/>
    </row>
    <row r="137" spans="1:27" s="185" customFormat="1" ht="18" customHeight="1" x14ac:dyDescent="0.2">
      <c r="A137" s="182" t="s">
        <v>189</v>
      </c>
      <c r="B137" s="222"/>
      <c r="C137" s="183"/>
      <c r="D137" s="183"/>
      <c r="E137" s="183"/>
      <c r="F137" s="183"/>
      <c r="G137" s="183"/>
      <c r="H137" s="183"/>
      <c r="I137" s="183"/>
      <c r="J137" s="184"/>
      <c r="K137" s="184"/>
      <c r="L137" s="184"/>
      <c r="M137" s="184"/>
      <c r="N137" s="184"/>
      <c r="O137" s="184"/>
      <c r="P137" s="184"/>
      <c r="Q137" s="184"/>
      <c r="R137" s="184"/>
      <c r="Y137" s="197"/>
      <c r="Z137" s="197"/>
      <c r="AA137" s="197"/>
    </row>
    <row r="138" spans="1:27" ht="15" customHeight="1" x14ac:dyDescent="0.2">
      <c r="A138" s="180"/>
      <c r="B138" s="327" t="s">
        <v>22</v>
      </c>
      <c r="C138" s="321" t="s">
        <v>61</v>
      </c>
      <c r="D138" s="351"/>
      <c r="E138" s="351"/>
      <c r="F138" s="351"/>
      <c r="G138" s="351"/>
      <c r="H138" s="351"/>
      <c r="I138" s="351"/>
      <c r="J138" s="351"/>
      <c r="K138" s="351"/>
      <c r="L138" s="351"/>
      <c r="M138" s="351"/>
      <c r="N138" s="351"/>
      <c r="O138" s="351"/>
      <c r="P138" s="351"/>
      <c r="Q138" s="351"/>
      <c r="R138" s="351"/>
      <c r="S138" s="351"/>
      <c r="T138" s="351"/>
      <c r="U138" s="351"/>
      <c r="V138" s="351"/>
      <c r="W138" s="351"/>
      <c r="X138" s="352"/>
      <c r="Y138" s="329"/>
      <c r="Z138" s="330"/>
      <c r="AA138" s="331"/>
    </row>
    <row r="139" spans="1:27" s="199" customFormat="1" ht="13.5" customHeight="1" x14ac:dyDescent="0.15">
      <c r="A139" s="180"/>
      <c r="B139" s="446"/>
      <c r="C139" s="223">
        <v>1</v>
      </c>
      <c r="D139" s="224" t="s">
        <v>132</v>
      </c>
      <c r="E139" s="225"/>
      <c r="F139" s="225"/>
      <c r="G139" s="225"/>
      <c r="H139" s="225"/>
      <c r="I139" s="225"/>
      <c r="J139" s="226"/>
      <c r="K139" s="226"/>
      <c r="L139" s="226"/>
      <c r="M139" s="226"/>
      <c r="N139" s="226"/>
      <c r="O139" s="226"/>
      <c r="P139" s="226"/>
      <c r="Q139" s="226"/>
      <c r="R139" s="226"/>
      <c r="S139" s="227"/>
      <c r="T139" s="227"/>
      <c r="U139" s="227"/>
      <c r="V139" s="227"/>
      <c r="W139" s="227"/>
      <c r="X139" s="227"/>
      <c r="Y139" s="342"/>
      <c r="Z139" s="343"/>
      <c r="AA139" s="344"/>
    </row>
    <row r="140" spans="1:27" s="199" customFormat="1" ht="13.5" customHeight="1" x14ac:dyDescent="0.15">
      <c r="A140" s="180"/>
      <c r="B140" s="446"/>
      <c r="C140" s="223">
        <v>2</v>
      </c>
      <c r="D140" s="224" t="s">
        <v>133</v>
      </c>
      <c r="E140" s="225"/>
      <c r="F140" s="225"/>
      <c r="G140" s="225"/>
      <c r="H140" s="225"/>
      <c r="I140" s="225"/>
      <c r="J140" s="226"/>
      <c r="K140" s="226"/>
      <c r="L140" s="226"/>
      <c r="M140" s="226"/>
      <c r="N140" s="226"/>
      <c r="O140" s="226"/>
      <c r="P140" s="226"/>
      <c r="Q140" s="226"/>
      <c r="R140" s="226"/>
      <c r="S140" s="227"/>
      <c r="T140" s="227"/>
      <c r="U140" s="227"/>
      <c r="V140" s="227"/>
      <c r="W140" s="227"/>
      <c r="X140" s="227"/>
      <c r="Y140" s="342"/>
      <c r="Z140" s="343"/>
      <c r="AA140" s="344"/>
    </row>
    <row r="141" spans="1:27" s="199" customFormat="1" ht="13.5" customHeight="1" x14ac:dyDescent="0.15">
      <c r="B141" s="446"/>
      <c r="C141" s="223">
        <v>3</v>
      </c>
      <c r="D141" s="224" t="s">
        <v>134</v>
      </c>
      <c r="E141" s="227"/>
      <c r="F141" s="227"/>
      <c r="G141" s="227"/>
      <c r="H141" s="227"/>
      <c r="I141" s="227"/>
      <c r="J141" s="227"/>
      <c r="K141" s="227"/>
      <c r="L141" s="227"/>
      <c r="M141" s="227"/>
      <c r="N141" s="227"/>
      <c r="O141" s="227"/>
      <c r="P141" s="227"/>
      <c r="Q141" s="227"/>
      <c r="R141" s="227"/>
      <c r="S141" s="227"/>
      <c r="T141" s="227"/>
      <c r="U141" s="227"/>
      <c r="V141" s="227"/>
      <c r="W141" s="227"/>
      <c r="X141" s="227"/>
      <c r="Y141" s="342"/>
      <c r="Z141" s="343"/>
      <c r="AA141" s="344"/>
    </row>
    <row r="142" spans="1:27" s="199" customFormat="1" ht="13.5" customHeight="1" x14ac:dyDescent="0.15">
      <c r="B142" s="446"/>
      <c r="C142" s="223">
        <v>4</v>
      </c>
      <c r="D142" s="498" t="s">
        <v>135</v>
      </c>
      <c r="E142" s="498"/>
      <c r="F142" s="498"/>
      <c r="G142" s="498"/>
      <c r="H142" s="498"/>
      <c r="I142" s="498"/>
      <c r="J142" s="498"/>
      <c r="K142" s="498"/>
      <c r="L142" s="498"/>
      <c r="M142" s="498"/>
      <c r="N142" s="498"/>
      <c r="O142" s="498"/>
      <c r="P142" s="498"/>
      <c r="Q142" s="498"/>
      <c r="R142" s="498"/>
      <c r="S142" s="498"/>
      <c r="T142" s="498"/>
      <c r="U142" s="498"/>
      <c r="V142" s="498"/>
      <c r="W142" s="498"/>
      <c r="X142" s="499"/>
      <c r="Y142" s="342"/>
      <c r="Z142" s="343"/>
      <c r="AA142" s="344"/>
    </row>
    <row r="143" spans="1:27" s="199" customFormat="1" ht="13.5" customHeight="1" x14ac:dyDescent="0.15">
      <c r="B143" s="446"/>
      <c r="C143" s="223">
        <v>5</v>
      </c>
      <c r="D143" s="224" t="s">
        <v>136</v>
      </c>
      <c r="E143" s="227"/>
      <c r="F143" s="227"/>
      <c r="G143" s="227"/>
      <c r="H143" s="227"/>
      <c r="I143" s="227"/>
      <c r="J143" s="227"/>
      <c r="K143" s="227"/>
      <c r="L143" s="227"/>
      <c r="M143" s="227"/>
      <c r="N143" s="227"/>
      <c r="O143" s="227"/>
      <c r="P143" s="227"/>
      <c r="Q143" s="227"/>
      <c r="R143" s="227"/>
      <c r="S143" s="227"/>
      <c r="T143" s="227"/>
      <c r="U143" s="227"/>
      <c r="V143" s="227"/>
      <c r="W143" s="227"/>
      <c r="X143" s="227"/>
      <c r="Y143" s="342"/>
      <c r="Z143" s="343"/>
      <c r="AA143" s="344"/>
    </row>
    <row r="144" spans="1:27" s="199" customFormat="1" ht="13.5" customHeight="1" x14ac:dyDescent="0.15">
      <c r="B144" s="446"/>
      <c r="C144" s="223">
        <v>6</v>
      </c>
      <c r="D144" s="224" t="s">
        <v>194</v>
      </c>
      <c r="E144" s="224"/>
      <c r="F144" s="224"/>
      <c r="G144" s="224"/>
      <c r="H144" s="224"/>
      <c r="I144" s="224"/>
      <c r="J144" s="224"/>
      <c r="K144" s="224"/>
      <c r="L144" s="227"/>
      <c r="M144" s="227"/>
      <c r="N144" s="227"/>
      <c r="O144" s="227"/>
      <c r="P144" s="227"/>
      <c r="Q144" s="227"/>
      <c r="R144" s="227"/>
      <c r="S144" s="227"/>
      <c r="T144" s="227"/>
      <c r="U144" s="227"/>
      <c r="V144" s="227"/>
      <c r="W144" s="227"/>
      <c r="X144" s="227"/>
      <c r="Y144" s="342"/>
      <c r="Z144" s="343"/>
      <c r="AA144" s="344"/>
    </row>
    <row r="145" spans="1:27" s="199" customFormat="1" ht="13.5" customHeight="1" x14ac:dyDescent="0.15">
      <c r="B145" s="446"/>
      <c r="C145" s="319">
        <v>7</v>
      </c>
      <c r="D145" s="336" t="s">
        <v>137</v>
      </c>
      <c r="E145" s="336"/>
      <c r="F145" s="336"/>
      <c r="G145" s="336"/>
      <c r="H145" s="336"/>
      <c r="I145" s="336"/>
      <c r="J145" s="336"/>
      <c r="K145" s="336"/>
      <c r="L145" s="336"/>
      <c r="M145" s="336"/>
      <c r="N145" s="336"/>
      <c r="O145" s="336"/>
      <c r="P145" s="336"/>
      <c r="Q145" s="336"/>
      <c r="R145" s="336"/>
      <c r="S145" s="336"/>
      <c r="T145" s="336"/>
      <c r="U145" s="336"/>
      <c r="V145" s="336"/>
      <c r="W145" s="336"/>
      <c r="X145" s="337"/>
      <c r="Y145" s="342"/>
      <c r="Z145" s="343"/>
      <c r="AA145" s="344"/>
    </row>
    <row r="146" spans="1:27" s="199" customFormat="1" ht="13.5" customHeight="1" x14ac:dyDescent="0.15">
      <c r="B146" s="328"/>
      <c r="C146" s="320"/>
      <c r="D146" s="338"/>
      <c r="E146" s="338"/>
      <c r="F146" s="338"/>
      <c r="G146" s="338"/>
      <c r="H146" s="338"/>
      <c r="I146" s="338"/>
      <c r="J146" s="338"/>
      <c r="K146" s="338"/>
      <c r="L146" s="338"/>
      <c r="M146" s="338"/>
      <c r="N146" s="338"/>
      <c r="O146" s="338"/>
      <c r="P146" s="338"/>
      <c r="Q146" s="338"/>
      <c r="R146" s="338"/>
      <c r="S146" s="338"/>
      <c r="T146" s="338"/>
      <c r="U146" s="338"/>
      <c r="V146" s="338"/>
      <c r="W146" s="338"/>
      <c r="X146" s="339"/>
      <c r="Y146" s="332"/>
      <c r="Z146" s="333"/>
      <c r="AA146" s="334"/>
    </row>
    <row r="147" spans="1:27" ht="12.9" customHeight="1" x14ac:dyDescent="0.2">
      <c r="A147" s="152"/>
      <c r="B147" s="211"/>
      <c r="C147" s="152"/>
      <c r="D147" s="152"/>
      <c r="E147" s="152"/>
      <c r="F147" s="152"/>
      <c r="G147" s="152"/>
      <c r="H147" s="152"/>
      <c r="I147" s="152"/>
      <c r="J147" s="152"/>
      <c r="K147" s="152"/>
      <c r="L147" s="152"/>
      <c r="M147" s="152"/>
      <c r="N147" s="152"/>
      <c r="O147" s="152"/>
      <c r="P147" s="152"/>
      <c r="Q147" s="152"/>
      <c r="R147" s="152"/>
      <c r="Y147" s="187"/>
      <c r="Z147" s="187"/>
      <c r="AA147" s="187"/>
    </row>
    <row r="148" spans="1:27" s="185" customFormat="1" ht="17.25" customHeight="1" x14ac:dyDescent="0.2">
      <c r="A148" s="182" t="s">
        <v>190</v>
      </c>
      <c r="B148" s="172"/>
      <c r="C148" s="183"/>
      <c r="D148" s="183"/>
      <c r="E148" s="183"/>
      <c r="F148" s="183"/>
      <c r="G148" s="183"/>
      <c r="H148" s="183"/>
      <c r="I148" s="183"/>
      <c r="J148" s="184"/>
      <c r="K148" s="184"/>
      <c r="L148" s="184"/>
      <c r="M148" s="184"/>
      <c r="N148" s="184"/>
      <c r="O148" s="184"/>
      <c r="P148" s="184"/>
      <c r="Q148" s="184"/>
      <c r="R148" s="184"/>
      <c r="Y148" s="197"/>
      <c r="Z148" s="197"/>
      <c r="AA148" s="197"/>
    </row>
    <row r="149" spans="1:27" ht="15" customHeight="1" x14ac:dyDescent="0.2">
      <c r="A149" s="180"/>
      <c r="B149" s="340" t="s">
        <v>22</v>
      </c>
      <c r="C149" s="321" t="s">
        <v>51</v>
      </c>
      <c r="D149" s="322"/>
      <c r="E149" s="322"/>
      <c r="F149" s="322"/>
      <c r="G149" s="322"/>
      <c r="H149" s="322"/>
      <c r="I149" s="322"/>
      <c r="J149" s="322"/>
      <c r="K149" s="322"/>
      <c r="L149" s="322"/>
      <c r="M149" s="322"/>
      <c r="N149" s="322"/>
      <c r="O149" s="322"/>
      <c r="P149" s="322"/>
      <c r="Q149" s="322"/>
      <c r="R149" s="322"/>
      <c r="S149" s="322"/>
      <c r="T149" s="322"/>
      <c r="U149" s="322"/>
      <c r="V149" s="322"/>
      <c r="W149" s="322"/>
      <c r="X149" s="323"/>
      <c r="Y149" s="329"/>
      <c r="Z149" s="330"/>
      <c r="AA149" s="331"/>
    </row>
    <row r="150" spans="1:27" ht="15" customHeight="1" x14ac:dyDescent="0.2">
      <c r="A150" s="180"/>
      <c r="B150" s="340"/>
      <c r="C150" s="324"/>
      <c r="D150" s="325"/>
      <c r="E150" s="325"/>
      <c r="F150" s="325"/>
      <c r="G150" s="325"/>
      <c r="H150" s="325"/>
      <c r="I150" s="325"/>
      <c r="J150" s="325"/>
      <c r="K150" s="325"/>
      <c r="L150" s="325"/>
      <c r="M150" s="325"/>
      <c r="N150" s="325"/>
      <c r="O150" s="325"/>
      <c r="P150" s="325"/>
      <c r="Q150" s="325"/>
      <c r="R150" s="325"/>
      <c r="S150" s="325"/>
      <c r="T150" s="325"/>
      <c r="U150" s="325"/>
      <c r="V150" s="325"/>
      <c r="W150" s="325"/>
      <c r="X150" s="326"/>
      <c r="Y150" s="342"/>
      <c r="Z150" s="343"/>
      <c r="AA150" s="344"/>
    </row>
    <row r="151" spans="1:27" ht="11.25" customHeight="1" x14ac:dyDescent="0.2">
      <c r="A151" s="180"/>
      <c r="B151" s="340" t="s">
        <v>23</v>
      </c>
      <c r="C151" s="335" t="s">
        <v>39</v>
      </c>
      <c r="D151" s="335"/>
      <c r="E151" s="335"/>
      <c r="F151" s="335"/>
      <c r="G151" s="335"/>
      <c r="H151" s="335"/>
      <c r="I151" s="335"/>
      <c r="J151" s="335"/>
      <c r="K151" s="335"/>
      <c r="L151" s="335"/>
      <c r="M151" s="335"/>
      <c r="N151" s="335"/>
      <c r="O151" s="335"/>
      <c r="P151" s="335"/>
      <c r="Q151" s="335"/>
      <c r="R151" s="335"/>
      <c r="S151" s="335"/>
      <c r="T151" s="335"/>
      <c r="U151" s="335"/>
      <c r="V151" s="335"/>
      <c r="W151" s="335"/>
      <c r="X151" s="335"/>
      <c r="Y151" s="341"/>
      <c r="Z151" s="341"/>
      <c r="AA151" s="341"/>
    </row>
    <row r="152" spans="1:27" ht="11.25" customHeight="1" x14ac:dyDescent="0.2">
      <c r="A152" s="180"/>
      <c r="B152" s="340"/>
      <c r="C152" s="335"/>
      <c r="D152" s="335"/>
      <c r="E152" s="335"/>
      <c r="F152" s="335"/>
      <c r="G152" s="335"/>
      <c r="H152" s="335"/>
      <c r="I152" s="335"/>
      <c r="J152" s="335"/>
      <c r="K152" s="335"/>
      <c r="L152" s="335"/>
      <c r="M152" s="335"/>
      <c r="N152" s="335"/>
      <c r="O152" s="335"/>
      <c r="P152" s="335"/>
      <c r="Q152" s="335"/>
      <c r="R152" s="335"/>
      <c r="S152" s="335"/>
      <c r="T152" s="335"/>
      <c r="U152" s="335"/>
      <c r="V152" s="335"/>
      <c r="W152" s="335"/>
      <c r="X152" s="335"/>
      <c r="Y152" s="341"/>
      <c r="Z152" s="341"/>
      <c r="AA152" s="341"/>
    </row>
    <row r="153" spans="1:27" ht="11.25" customHeight="1" x14ac:dyDescent="0.2">
      <c r="A153" s="180"/>
      <c r="B153" s="340" t="s">
        <v>24</v>
      </c>
      <c r="C153" s="321" t="s">
        <v>52</v>
      </c>
      <c r="D153" s="322"/>
      <c r="E153" s="322"/>
      <c r="F153" s="322"/>
      <c r="G153" s="322"/>
      <c r="H153" s="322"/>
      <c r="I153" s="322"/>
      <c r="J153" s="322"/>
      <c r="K153" s="322"/>
      <c r="L153" s="322"/>
      <c r="M153" s="322"/>
      <c r="N153" s="322"/>
      <c r="O153" s="322"/>
      <c r="P153" s="322"/>
      <c r="Q153" s="322"/>
      <c r="R153" s="322"/>
      <c r="S153" s="322"/>
      <c r="T153" s="322"/>
      <c r="U153" s="322"/>
      <c r="V153" s="322"/>
      <c r="W153" s="322"/>
      <c r="X153" s="323"/>
      <c r="Y153" s="329"/>
      <c r="Z153" s="330"/>
      <c r="AA153" s="331"/>
    </row>
    <row r="154" spans="1:27" ht="11.25" customHeight="1" x14ac:dyDescent="0.2">
      <c r="A154" s="180"/>
      <c r="B154" s="340"/>
      <c r="C154" s="353"/>
      <c r="D154" s="373"/>
      <c r="E154" s="373"/>
      <c r="F154" s="373"/>
      <c r="G154" s="373"/>
      <c r="H154" s="373"/>
      <c r="I154" s="373"/>
      <c r="J154" s="373"/>
      <c r="K154" s="373"/>
      <c r="L154" s="373"/>
      <c r="M154" s="373"/>
      <c r="N154" s="373"/>
      <c r="O154" s="373"/>
      <c r="P154" s="373"/>
      <c r="Q154" s="373"/>
      <c r="R154" s="373"/>
      <c r="S154" s="373"/>
      <c r="T154" s="373"/>
      <c r="U154" s="373"/>
      <c r="V154" s="373"/>
      <c r="W154" s="373"/>
      <c r="X154" s="374"/>
      <c r="Y154" s="342"/>
      <c r="Z154" s="343"/>
      <c r="AA154" s="344"/>
    </row>
    <row r="155" spans="1:27" ht="11.25" customHeight="1" x14ac:dyDescent="0.2">
      <c r="A155" s="180"/>
      <c r="B155" s="340" t="s">
        <v>25</v>
      </c>
      <c r="C155" s="321" t="s">
        <v>53</v>
      </c>
      <c r="D155" s="322"/>
      <c r="E155" s="322"/>
      <c r="F155" s="322"/>
      <c r="G155" s="322"/>
      <c r="H155" s="322"/>
      <c r="I155" s="322"/>
      <c r="J155" s="322"/>
      <c r="K155" s="322"/>
      <c r="L155" s="322"/>
      <c r="M155" s="322"/>
      <c r="N155" s="322"/>
      <c r="O155" s="322"/>
      <c r="P155" s="322"/>
      <c r="Q155" s="322"/>
      <c r="R155" s="322"/>
      <c r="S155" s="322"/>
      <c r="T155" s="322"/>
      <c r="U155" s="322"/>
      <c r="V155" s="322"/>
      <c r="W155" s="322"/>
      <c r="X155" s="323"/>
      <c r="Y155" s="329"/>
      <c r="Z155" s="330"/>
      <c r="AA155" s="331"/>
    </row>
    <row r="156" spans="1:27" ht="11.25" customHeight="1" x14ac:dyDescent="0.2">
      <c r="A156" s="180"/>
      <c r="B156" s="340"/>
      <c r="C156" s="324"/>
      <c r="D156" s="325"/>
      <c r="E156" s="325"/>
      <c r="F156" s="325"/>
      <c r="G156" s="325"/>
      <c r="H156" s="325"/>
      <c r="I156" s="325"/>
      <c r="J156" s="325"/>
      <c r="K156" s="325"/>
      <c r="L156" s="325"/>
      <c r="M156" s="325"/>
      <c r="N156" s="325"/>
      <c r="O156" s="325"/>
      <c r="P156" s="325"/>
      <c r="Q156" s="325"/>
      <c r="R156" s="325"/>
      <c r="S156" s="325"/>
      <c r="T156" s="325"/>
      <c r="U156" s="325"/>
      <c r="V156" s="325"/>
      <c r="W156" s="325"/>
      <c r="X156" s="326"/>
      <c r="Y156" s="332"/>
      <c r="Z156" s="333"/>
      <c r="AA156" s="334"/>
    </row>
    <row r="157" spans="1:27" ht="28.5" customHeight="1" x14ac:dyDescent="0.2">
      <c r="A157" s="180"/>
      <c r="B157" s="327" t="s">
        <v>196</v>
      </c>
      <c r="C157" s="321" t="s">
        <v>195</v>
      </c>
      <c r="D157" s="322"/>
      <c r="E157" s="322"/>
      <c r="F157" s="322"/>
      <c r="G157" s="322"/>
      <c r="H157" s="322"/>
      <c r="I157" s="322"/>
      <c r="J157" s="322"/>
      <c r="K157" s="322"/>
      <c r="L157" s="322"/>
      <c r="M157" s="322"/>
      <c r="N157" s="322"/>
      <c r="O157" s="322"/>
      <c r="P157" s="322"/>
      <c r="Q157" s="322"/>
      <c r="R157" s="322"/>
      <c r="S157" s="322"/>
      <c r="T157" s="322"/>
      <c r="U157" s="322"/>
      <c r="V157" s="322"/>
      <c r="W157" s="322"/>
      <c r="X157" s="323"/>
      <c r="Y157" s="329"/>
      <c r="Z157" s="330"/>
      <c r="AA157" s="331"/>
    </row>
    <row r="158" spans="1:27" ht="28.5" customHeight="1" x14ac:dyDescent="0.2">
      <c r="A158" s="180"/>
      <c r="B158" s="328"/>
      <c r="C158" s="324"/>
      <c r="D158" s="325"/>
      <c r="E158" s="325"/>
      <c r="F158" s="325"/>
      <c r="G158" s="325"/>
      <c r="H158" s="325"/>
      <c r="I158" s="325"/>
      <c r="J158" s="325"/>
      <c r="K158" s="325"/>
      <c r="L158" s="325"/>
      <c r="M158" s="325"/>
      <c r="N158" s="325"/>
      <c r="O158" s="325"/>
      <c r="P158" s="325"/>
      <c r="Q158" s="325"/>
      <c r="R158" s="325"/>
      <c r="S158" s="325"/>
      <c r="T158" s="325"/>
      <c r="U158" s="325"/>
      <c r="V158" s="325"/>
      <c r="W158" s="325"/>
      <c r="X158" s="326"/>
      <c r="Y158" s="332"/>
      <c r="Z158" s="333"/>
      <c r="AA158" s="334"/>
    </row>
    <row r="159" spans="1:27" ht="12.75" customHeight="1" x14ac:dyDescent="0.2">
      <c r="A159" s="180"/>
      <c r="B159" s="164"/>
      <c r="C159" s="189"/>
      <c r="D159" s="189"/>
      <c r="E159" s="189"/>
      <c r="F159" s="189"/>
      <c r="G159" s="189"/>
      <c r="H159" s="189"/>
      <c r="I159" s="189"/>
      <c r="J159" s="189"/>
      <c r="K159" s="189"/>
      <c r="L159" s="189"/>
      <c r="M159" s="189"/>
      <c r="N159" s="189"/>
      <c r="O159" s="189"/>
      <c r="P159" s="189"/>
      <c r="Q159" s="189"/>
      <c r="R159" s="189"/>
      <c r="S159" s="189"/>
      <c r="T159" s="189"/>
      <c r="U159" s="189"/>
      <c r="V159" s="189"/>
      <c r="W159" s="189"/>
      <c r="X159" s="189"/>
      <c r="Y159" s="195"/>
      <c r="Z159" s="195"/>
      <c r="AA159" s="195"/>
    </row>
    <row r="160" spans="1:27" ht="17.25" customHeight="1" x14ac:dyDescent="0.2">
      <c r="A160" s="228" t="s">
        <v>197</v>
      </c>
      <c r="B160" s="164"/>
      <c r="C160" s="189"/>
      <c r="D160" s="189"/>
      <c r="E160" s="189"/>
      <c r="F160" s="189"/>
      <c r="G160" s="189"/>
      <c r="H160" s="189"/>
      <c r="I160" s="189"/>
      <c r="J160" s="189"/>
      <c r="K160" s="189"/>
      <c r="L160" s="189"/>
      <c r="M160" s="189"/>
      <c r="N160" s="189"/>
      <c r="O160" s="189"/>
      <c r="P160" s="189"/>
      <c r="Q160" s="189"/>
      <c r="R160" s="189"/>
      <c r="S160" s="189"/>
      <c r="T160" s="189"/>
      <c r="U160" s="189"/>
      <c r="V160" s="189"/>
      <c r="W160" s="189"/>
      <c r="X160" s="189"/>
      <c r="Y160" s="195"/>
      <c r="Z160" s="195"/>
      <c r="AA160" s="195"/>
    </row>
    <row r="161" spans="1:27" ht="28.5" customHeight="1" x14ac:dyDescent="0.2">
      <c r="A161" s="180"/>
      <c r="B161" s="327" t="s">
        <v>201</v>
      </c>
      <c r="C161" s="321" t="s">
        <v>198</v>
      </c>
      <c r="D161" s="322"/>
      <c r="E161" s="322"/>
      <c r="F161" s="322"/>
      <c r="G161" s="322"/>
      <c r="H161" s="322"/>
      <c r="I161" s="322"/>
      <c r="J161" s="322"/>
      <c r="K161" s="322"/>
      <c r="L161" s="322"/>
      <c r="M161" s="322"/>
      <c r="N161" s="322"/>
      <c r="O161" s="322"/>
      <c r="P161" s="322"/>
      <c r="Q161" s="322"/>
      <c r="R161" s="322"/>
      <c r="S161" s="322"/>
      <c r="T161" s="322"/>
      <c r="U161" s="322"/>
      <c r="V161" s="322"/>
      <c r="W161" s="322"/>
      <c r="X161" s="323"/>
      <c r="Y161" s="329"/>
      <c r="Z161" s="330"/>
      <c r="AA161" s="331"/>
    </row>
    <row r="162" spans="1:27" ht="28.5" customHeight="1" x14ac:dyDescent="0.2">
      <c r="A162" s="180"/>
      <c r="B162" s="328"/>
      <c r="C162" s="324"/>
      <c r="D162" s="325"/>
      <c r="E162" s="325"/>
      <c r="F162" s="325"/>
      <c r="G162" s="325"/>
      <c r="H162" s="325"/>
      <c r="I162" s="325"/>
      <c r="J162" s="325"/>
      <c r="K162" s="325"/>
      <c r="L162" s="325"/>
      <c r="M162" s="325"/>
      <c r="N162" s="325"/>
      <c r="O162" s="325"/>
      <c r="P162" s="325"/>
      <c r="Q162" s="325"/>
      <c r="R162" s="325"/>
      <c r="S162" s="325"/>
      <c r="T162" s="325"/>
      <c r="U162" s="325"/>
      <c r="V162" s="325"/>
      <c r="W162" s="325"/>
      <c r="X162" s="326"/>
      <c r="Y162" s="332"/>
      <c r="Z162" s="333"/>
      <c r="AA162" s="334"/>
    </row>
    <row r="163" spans="1:27" ht="16.5" customHeight="1" x14ac:dyDescent="0.2">
      <c r="A163" s="180"/>
      <c r="B163" s="327" t="s">
        <v>202</v>
      </c>
      <c r="C163" s="321" t="s">
        <v>199</v>
      </c>
      <c r="D163" s="322"/>
      <c r="E163" s="322"/>
      <c r="F163" s="322"/>
      <c r="G163" s="322"/>
      <c r="H163" s="322"/>
      <c r="I163" s="322"/>
      <c r="J163" s="322"/>
      <c r="K163" s="322"/>
      <c r="L163" s="322"/>
      <c r="M163" s="322"/>
      <c r="N163" s="322"/>
      <c r="O163" s="322"/>
      <c r="P163" s="322"/>
      <c r="Q163" s="322"/>
      <c r="R163" s="322"/>
      <c r="S163" s="322"/>
      <c r="T163" s="322"/>
      <c r="U163" s="322"/>
      <c r="V163" s="322"/>
      <c r="W163" s="322"/>
      <c r="X163" s="323"/>
      <c r="Y163" s="329"/>
      <c r="Z163" s="330"/>
      <c r="AA163" s="331"/>
    </row>
    <row r="164" spans="1:27" ht="17.25" customHeight="1" x14ac:dyDescent="0.2">
      <c r="A164" s="180"/>
      <c r="B164" s="328"/>
      <c r="C164" s="324"/>
      <c r="D164" s="325"/>
      <c r="E164" s="325"/>
      <c r="F164" s="325"/>
      <c r="G164" s="325"/>
      <c r="H164" s="325"/>
      <c r="I164" s="325"/>
      <c r="J164" s="325"/>
      <c r="K164" s="325"/>
      <c r="L164" s="325"/>
      <c r="M164" s="325"/>
      <c r="N164" s="325"/>
      <c r="O164" s="325"/>
      <c r="P164" s="325"/>
      <c r="Q164" s="325"/>
      <c r="R164" s="325"/>
      <c r="S164" s="325"/>
      <c r="T164" s="325"/>
      <c r="U164" s="325"/>
      <c r="V164" s="325"/>
      <c r="W164" s="325"/>
      <c r="X164" s="326"/>
      <c r="Y164" s="332"/>
      <c r="Z164" s="333"/>
      <c r="AA164" s="334"/>
    </row>
    <row r="165" spans="1:27" ht="17.25" customHeight="1" x14ac:dyDescent="0.2">
      <c r="A165" s="180"/>
      <c r="B165" s="327" t="s">
        <v>203</v>
      </c>
      <c r="C165" s="321" t="s">
        <v>200</v>
      </c>
      <c r="D165" s="322"/>
      <c r="E165" s="322"/>
      <c r="F165" s="322"/>
      <c r="G165" s="322"/>
      <c r="H165" s="322"/>
      <c r="I165" s="322"/>
      <c r="J165" s="322"/>
      <c r="K165" s="322"/>
      <c r="L165" s="322"/>
      <c r="M165" s="322"/>
      <c r="N165" s="322"/>
      <c r="O165" s="322"/>
      <c r="P165" s="322"/>
      <c r="Q165" s="322"/>
      <c r="R165" s="322"/>
      <c r="S165" s="322"/>
      <c r="T165" s="322"/>
      <c r="U165" s="322"/>
      <c r="V165" s="322"/>
      <c r="W165" s="322"/>
      <c r="X165" s="323"/>
      <c r="Y165" s="329"/>
      <c r="Z165" s="330"/>
      <c r="AA165" s="331"/>
    </row>
    <row r="166" spans="1:27" ht="16.5" customHeight="1" x14ac:dyDescent="0.2">
      <c r="A166" s="180"/>
      <c r="B166" s="328"/>
      <c r="C166" s="324"/>
      <c r="D166" s="325"/>
      <c r="E166" s="325"/>
      <c r="F166" s="325"/>
      <c r="G166" s="325"/>
      <c r="H166" s="325"/>
      <c r="I166" s="325"/>
      <c r="J166" s="325"/>
      <c r="K166" s="325"/>
      <c r="L166" s="325"/>
      <c r="M166" s="325"/>
      <c r="N166" s="325"/>
      <c r="O166" s="325"/>
      <c r="P166" s="325"/>
      <c r="Q166" s="325"/>
      <c r="R166" s="325"/>
      <c r="S166" s="325"/>
      <c r="T166" s="325"/>
      <c r="U166" s="325"/>
      <c r="V166" s="325"/>
      <c r="W166" s="325"/>
      <c r="X166" s="326"/>
      <c r="Y166" s="332"/>
      <c r="Z166" s="333"/>
      <c r="AA166" s="334"/>
    </row>
    <row r="167" spans="1:27" ht="12.75" customHeight="1" x14ac:dyDescent="0.2">
      <c r="A167" s="180"/>
      <c r="B167" s="164"/>
      <c r="C167" s="229"/>
      <c r="D167" s="229"/>
      <c r="E167" s="229"/>
      <c r="F167" s="229"/>
      <c r="G167" s="229"/>
      <c r="H167" s="229"/>
      <c r="I167" s="229"/>
      <c r="J167" s="229"/>
      <c r="K167" s="229"/>
      <c r="L167" s="229"/>
      <c r="M167" s="229"/>
      <c r="N167" s="229"/>
      <c r="O167" s="229"/>
      <c r="P167" s="229"/>
      <c r="Q167" s="229"/>
      <c r="R167" s="229"/>
      <c r="S167" s="229"/>
      <c r="T167" s="229"/>
      <c r="U167" s="229"/>
      <c r="V167" s="229"/>
      <c r="W167" s="229"/>
      <c r="X167" s="229"/>
      <c r="Y167" s="195"/>
      <c r="Z167" s="195"/>
      <c r="AA167" s="195"/>
    </row>
    <row r="168" spans="1:27" s="211" customFormat="1" ht="18" customHeight="1" x14ac:dyDescent="0.2">
      <c r="A168" s="182" t="s">
        <v>204</v>
      </c>
      <c r="B168" s="172"/>
      <c r="C168" s="181"/>
      <c r="D168" s="181"/>
      <c r="E168" s="181"/>
      <c r="F168" s="181"/>
      <c r="G168" s="181"/>
      <c r="H168" s="181"/>
      <c r="I168" s="181"/>
      <c r="J168" s="154"/>
      <c r="K168" s="154"/>
      <c r="L168" s="154"/>
      <c r="M168" s="154"/>
      <c r="N168" s="154"/>
      <c r="O168" s="154"/>
      <c r="P168" s="154"/>
      <c r="Q168" s="154"/>
      <c r="R168" s="154"/>
      <c r="Y168" s="212"/>
      <c r="Z168" s="212"/>
      <c r="AA168" s="212"/>
    </row>
    <row r="169" spans="1:27" ht="15" customHeight="1" x14ac:dyDescent="0.2">
      <c r="A169" s="180"/>
      <c r="B169" s="340" t="s">
        <v>22</v>
      </c>
      <c r="C169" s="321" t="s">
        <v>331</v>
      </c>
      <c r="D169" s="351"/>
      <c r="E169" s="351"/>
      <c r="F169" s="351"/>
      <c r="G169" s="351"/>
      <c r="H169" s="351"/>
      <c r="I169" s="351"/>
      <c r="J169" s="351"/>
      <c r="K169" s="351"/>
      <c r="L169" s="351"/>
      <c r="M169" s="351"/>
      <c r="N169" s="351"/>
      <c r="O169" s="351"/>
      <c r="P169" s="351"/>
      <c r="Q169" s="351"/>
      <c r="R169" s="351"/>
      <c r="S169" s="351"/>
      <c r="T169" s="351"/>
      <c r="U169" s="351"/>
      <c r="V169" s="351"/>
      <c r="W169" s="351"/>
      <c r="X169" s="352"/>
      <c r="Y169" s="329"/>
      <c r="Z169" s="330"/>
      <c r="AA169" s="331"/>
    </row>
    <row r="170" spans="1:27" ht="15" customHeight="1" x14ac:dyDescent="0.2">
      <c r="A170" s="180"/>
      <c r="B170" s="340"/>
      <c r="C170" s="461"/>
      <c r="D170" s="462"/>
      <c r="E170" s="462"/>
      <c r="F170" s="462"/>
      <c r="G170" s="462"/>
      <c r="H170" s="462"/>
      <c r="I170" s="462"/>
      <c r="J170" s="462"/>
      <c r="K170" s="462"/>
      <c r="L170" s="462"/>
      <c r="M170" s="462"/>
      <c r="N170" s="462"/>
      <c r="O170" s="462"/>
      <c r="P170" s="462"/>
      <c r="Q170" s="462"/>
      <c r="R170" s="462"/>
      <c r="S170" s="462"/>
      <c r="T170" s="462"/>
      <c r="U170" s="462"/>
      <c r="V170" s="462"/>
      <c r="W170" s="462"/>
      <c r="X170" s="355"/>
      <c r="Y170" s="342"/>
      <c r="Z170" s="343"/>
      <c r="AA170" s="344"/>
    </row>
    <row r="171" spans="1:27" ht="12.75" customHeight="1" x14ac:dyDescent="0.2">
      <c r="A171" s="180"/>
      <c r="B171" s="213"/>
      <c r="C171" s="230"/>
      <c r="D171" s="215"/>
      <c r="E171" s="215"/>
      <c r="F171" s="215"/>
      <c r="G171" s="215"/>
      <c r="H171" s="215"/>
      <c r="I171" s="215"/>
      <c r="J171" s="216"/>
      <c r="K171" s="216"/>
      <c r="L171" s="216"/>
      <c r="M171" s="216"/>
      <c r="N171" s="216"/>
      <c r="O171" s="216"/>
      <c r="P171" s="216"/>
      <c r="Q171" s="216"/>
      <c r="R171" s="216"/>
      <c r="S171" s="160"/>
      <c r="T171" s="160"/>
      <c r="U171" s="160"/>
      <c r="V171" s="160"/>
      <c r="W171" s="160"/>
      <c r="X171" s="160"/>
      <c r="Y171" s="217"/>
      <c r="Z171" s="217"/>
      <c r="AA171" s="217"/>
    </row>
    <row r="172" spans="1:27" s="185" customFormat="1" ht="18" customHeight="1" x14ac:dyDescent="0.2">
      <c r="A172" s="182" t="s">
        <v>205</v>
      </c>
      <c r="B172" s="172"/>
      <c r="C172" s="183"/>
      <c r="D172" s="183"/>
      <c r="E172" s="183"/>
      <c r="F172" s="183"/>
      <c r="G172" s="183"/>
      <c r="H172" s="183"/>
      <c r="I172" s="183"/>
      <c r="J172" s="184"/>
      <c r="K172" s="184"/>
      <c r="L172" s="184"/>
      <c r="M172" s="184"/>
      <c r="N172" s="184"/>
      <c r="O172" s="184"/>
      <c r="P172" s="184"/>
      <c r="Q172" s="184"/>
      <c r="R172" s="184"/>
      <c r="Y172" s="197"/>
      <c r="Z172" s="197"/>
      <c r="AA172" s="197"/>
    </row>
    <row r="173" spans="1:27" ht="11.25" customHeight="1" x14ac:dyDescent="0.2">
      <c r="A173" s="180"/>
      <c r="B173" s="327" t="s">
        <v>22</v>
      </c>
      <c r="C173" s="321" t="s">
        <v>9</v>
      </c>
      <c r="D173" s="351"/>
      <c r="E173" s="351"/>
      <c r="F173" s="351"/>
      <c r="G173" s="351"/>
      <c r="H173" s="351"/>
      <c r="I173" s="351"/>
      <c r="J173" s="351"/>
      <c r="K173" s="351"/>
      <c r="L173" s="351"/>
      <c r="M173" s="351"/>
      <c r="N173" s="351"/>
      <c r="O173" s="351"/>
      <c r="P173" s="351"/>
      <c r="Q173" s="351"/>
      <c r="R173" s="351"/>
      <c r="S173" s="351"/>
      <c r="T173" s="351"/>
      <c r="U173" s="351"/>
      <c r="V173" s="351"/>
      <c r="W173" s="351"/>
      <c r="X173" s="352"/>
      <c r="Y173" s="329"/>
      <c r="Z173" s="330"/>
      <c r="AA173" s="331"/>
    </row>
    <row r="174" spans="1:27" ht="11.25" customHeight="1" x14ac:dyDescent="0.2">
      <c r="A174" s="180"/>
      <c r="B174" s="446"/>
      <c r="C174" s="508"/>
      <c r="D174" s="356"/>
      <c r="E174" s="356"/>
      <c r="F174" s="356"/>
      <c r="G174" s="356"/>
      <c r="H174" s="356"/>
      <c r="I174" s="356"/>
      <c r="J174" s="356"/>
      <c r="K174" s="356"/>
      <c r="L174" s="356"/>
      <c r="M174" s="356"/>
      <c r="N174" s="356"/>
      <c r="O174" s="356"/>
      <c r="P174" s="356"/>
      <c r="Q174" s="356"/>
      <c r="R174" s="356"/>
      <c r="S174" s="356"/>
      <c r="T174" s="356"/>
      <c r="U174" s="356"/>
      <c r="V174" s="356"/>
      <c r="W174" s="356"/>
      <c r="X174" s="357"/>
      <c r="Y174" s="342"/>
      <c r="Z174" s="343"/>
      <c r="AA174" s="344"/>
    </row>
    <row r="175" spans="1:27" ht="12.75" customHeight="1" x14ac:dyDescent="0.2">
      <c r="A175" s="180"/>
      <c r="B175" s="213"/>
      <c r="C175" s="231"/>
      <c r="D175" s="231"/>
      <c r="E175" s="231"/>
      <c r="F175" s="231"/>
      <c r="G175" s="231"/>
      <c r="H175" s="231"/>
      <c r="I175" s="231"/>
      <c r="J175" s="231"/>
      <c r="K175" s="231"/>
      <c r="L175" s="231"/>
      <c r="M175" s="231"/>
      <c r="N175" s="231"/>
      <c r="O175" s="231"/>
      <c r="P175" s="231"/>
      <c r="Q175" s="231"/>
      <c r="R175" s="231"/>
      <c r="S175" s="231"/>
      <c r="T175" s="231"/>
      <c r="U175" s="231"/>
      <c r="V175" s="231"/>
      <c r="W175" s="231"/>
      <c r="X175" s="231"/>
      <c r="Y175" s="217"/>
      <c r="Z175" s="217"/>
      <c r="AA175" s="217"/>
    </row>
    <row r="176" spans="1:27" ht="18" customHeight="1" x14ac:dyDescent="0.2">
      <c r="A176" s="232" t="s">
        <v>206</v>
      </c>
      <c r="B176" s="232"/>
      <c r="C176" s="232"/>
      <c r="D176" s="232"/>
      <c r="E176" s="232"/>
      <c r="F176" s="232"/>
      <c r="G176" s="232"/>
      <c r="H176" s="232"/>
      <c r="I176" s="232"/>
      <c r="J176" s="232"/>
      <c r="K176" s="232"/>
      <c r="L176" s="232"/>
      <c r="M176" s="232"/>
      <c r="N176" s="232"/>
      <c r="O176" s="231"/>
      <c r="P176" s="231"/>
      <c r="Q176" s="231"/>
      <c r="R176" s="231"/>
      <c r="S176" s="231"/>
      <c r="T176" s="231"/>
      <c r="U176" s="231"/>
      <c r="V176" s="231"/>
      <c r="W176" s="231"/>
      <c r="X176" s="231"/>
      <c r="Y176" s="195"/>
      <c r="Z176" s="195"/>
      <c r="AA176" s="195"/>
    </row>
    <row r="177" spans="1:27" ht="21" customHeight="1" x14ac:dyDescent="0.2">
      <c r="A177" s="180"/>
      <c r="B177" s="327" t="s">
        <v>210</v>
      </c>
      <c r="C177" s="364" t="s">
        <v>207</v>
      </c>
      <c r="D177" s="365"/>
      <c r="E177" s="365"/>
      <c r="F177" s="365"/>
      <c r="G177" s="365"/>
      <c r="H177" s="365"/>
      <c r="I177" s="365"/>
      <c r="J177" s="365"/>
      <c r="K177" s="365"/>
      <c r="L177" s="365"/>
      <c r="M177" s="365"/>
      <c r="N177" s="365"/>
      <c r="O177" s="365"/>
      <c r="P177" s="365"/>
      <c r="Q177" s="365"/>
      <c r="R177" s="365"/>
      <c r="S177" s="365"/>
      <c r="T177" s="365"/>
      <c r="U177" s="365"/>
      <c r="V177" s="365"/>
      <c r="W177" s="365"/>
      <c r="X177" s="366"/>
      <c r="Y177" s="329"/>
      <c r="Z177" s="330"/>
      <c r="AA177" s="331"/>
    </row>
    <row r="178" spans="1:27" ht="21" customHeight="1" x14ac:dyDescent="0.2">
      <c r="A178" s="180"/>
      <c r="B178" s="328"/>
      <c r="C178" s="367"/>
      <c r="D178" s="368"/>
      <c r="E178" s="368"/>
      <c r="F178" s="368"/>
      <c r="G178" s="368"/>
      <c r="H178" s="368"/>
      <c r="I178" s="368"/>
      <c r="J178" s="368"/>
      <c r="K178" s="368"/>
      <c r="L178" s="368"/>
      <c r="M178" s="368"/>
      <c r="N178" s="368"/>
      <c r="O178" s="368"/>
      <c r="P178" s="368"/>
      <c r="Q178" s="368"/>
      <c r="R178" s="368"/>
      <c r="S178" s="368"/>
      <c r="T178" s="368"/>
      <c r="U178" s="368"/>
      <c r="V178" s="368"/>
      <c r="W178" s="368"/>
      <c r="X178" s="369"/>
      <c r="Y178" s="332"/>
      <c r="Z178" s="333"/>
      <c r="AA178" s="334"/>
    </row>
    <row r="179" spans="1:27" ht="16.5" customHeight="1" x14ac:dyDescent="0.2">
      <c r="A179" s="180"/>
      <c r="B179" s="327" t="s">
        <v>211</v>
      </c>
      <c r="C179" s="364" t="s">
        <v>208</v>
      </c>
      <c r="D179" s="365"/>
      <c r="E179" s="365"/>
      <c r="F179" s="365"/>
      <c r="G179" s="365"/>
      <c r="H179" s="365"/>
      <c r="I179" s="365"/>
      <c r="J179" s="365"/>
      <c r="K179" s="365"/>
      <c r="L179" s="365"/>
      <c r="M179" s="365"/>
      <c r="N179" s="365"/>
      <c r="O179" s="365"/>
      <c r="P179" s="365"/>
      <c r="Q179" s="365"/>
      <c r="R179" s="365"/>
      <c r="S179" s="365"/>
      <c r="T179" s="365"/>
      <c r="U179" s="365"/>
      <c r="V179" s="365"/>
      <c r="W179" s="365"/>
      <c r="X179" s="366"/>
      <c r="Y179" s="329"/>
      <c r="Z179" s="330"/>
      <c r="AA179" s="331"/>
    </row>
    <row r="180" spans="1:27" ht="16.5" customHeight="1" x14ac:dyDescent="0.2">
      <c r="A180" s="180"/>
      <c r="B180" s="328"/>
      <c r="C180" s="367"/>
      <c r="D180" s="368"/>
      <c r="E180" s="368"/>
      <c r="F180" s="368"/>
      <c r="G180" s="368"/>
      <c r="H180" s="368"/>
      <c r="I180" s="368"/>
      <c r="J180" s="368"/>
      <c r="K180" s="368"/>
      <c r="L180" s="368"/>
      <c r="M180" s="368"/>
      <c r="N180" s="368"/>
      <c r="O180" s="368"/>
      <c r="P180" s="368"/>
      <c r="Q180" s="368"/>
      <c r="R180" s="368"/>
      <c r="S180" s="368"/>
      <c r="T180" s="368"/>
      <c r="U180" s="368"/>
      <c r="V180" s="368"/>
      <c r="W180" s="368"/>
      <c r="X180" s="369"/>
      <c r="Y180" s="332"/>
      <c r="Z180" s="333"/>
      <c r="AA180" s="334"/>
    </row>
    <row r="181" spans="1:27" ht="16.5" customHeight="1" x14ac:dyDescent="0.2">
      <c r="A181" s="180"/>
      <c r="B181" s="327" t="s">
        <v>212</v>
      </c>
      <c r="C181" s="364" t="s">
        <v>209</v>
      </c>
      <c r="D181" s="365"/>
      <c r="E181" s="365"/>
      <c r="F181" s="365"/>
      <c r="G181" s="365"/>
      <c r="H181" s="365"/>
      <c r="I181" s="365"/>
      <c r="J181" s="365"/>
      <c r="K181" s="365"/>
      <c r="L181" s="365"/>
      <c r="M181" s="365"/>
      <c r="N181" s="365"/>
      <c r="O181" s="365"/>
      <c r="P181" s="365"/>
      <c r="Q181" s="365"/>
      <c r="R181" s="365"/>
      <c r="S181" s="365"/>
      <c r="T181" s="365"/>
      <c r="U181" s="365"/>
      <c r="V181" s="365"/>
      <c r="W181" s="365"/>
      <c r="X181" s="366"/>
      <c r="Y181" s="329"/>
      <c r="Z181" s="330"/>
      <c r="AA181" s="331"/>
    </row>
    <row r="182" spans="1:27" ht="16.5" customHeight="1" x14ac:dyDescent="0.2">
      <c r="A182" s="180"/>
      <c r="B182" s="328"/>
      <c r="C182" s="367"/>
      <c r="D182" s="368"/>
      <c r="E182" s="368"/>
      <c r="F182" s="368"/>
      <c r="G182" s="368"/>
      <c r="H182" s="368"/>
      <c r="I182" s="368"/>
      <c r="J182" s="368"/>
      <c r="K182" s="368"/>
      <c r="L182" s="368"/>
      <c r="M182" s="368"/>
      <c r="N182" s="368"/>
      <c r="O182" s="368"/>
      <c r="P182" s="368"/>
      <c r="Q182" s="368"/>
      <c r="R182" s="368"/>
      <c r="S182" s="368"/>
      <c r="T182" s="368"/>
      <c r="U182" s="368"/>
      <c r="V182" s="368"/>
      <c r="W182" s="368"/>
      <c r="X182" s="369"/>
      <c r="Y182" s="332"/>
      <c r="Z182" s="333"/>
      <c r="AA182" s="334"/>
    </row>
    <row r="183" spans="1:27" ht="12.75" customHeight="1" x14ac:dyDescent="0.2">
      <c r="A183" s="180"/>
      <c r="B183" s="164"/>
      <c r="C183" s="167"/>
      <c r="D183" s="173"/>
      <c r="E183" s="173"/>
      <c r="F183" s="173"/>
      <c r="G183" s="173"/>
      <c r="H183" s="173"/>
      <c r="I183" s="173"/>
      <c r="J183" s="176"/>
      <c r="K183" s="176"/>
      <c r="L183" s="176"/>
      <c r="M183" s="176"/>
      <c r="N183" s="176"/>
      <c r="O183" s="176"/>
      <c r="P183" s="176"/>
      <c r="Q183" s="176"/>
      <c r="R183" s="176"/>
      <c r="S183" s="177"/>
      <c r="T183" s="177"/>
      <c r="U183" s="177"/>
      <c r="V183" s="177"/>
      <c r="W183" s="177"/>
      <c r="X183" s="177"/>
      <c r="Y183" s="195"/>
      <c r="Z183" s="195"/>
      <c r="AA183" s="195"/>
    </row>
    <row r="184" spans="1:27" s="185" customFormat="1" ht="18" customHeight="1" x14ac:dyDescent="0.2">
      <c r="A184" s="182" t="s">
        <v>213</v>
      </c>
      <c r="B184" s="172"/>
      <c r="C184" s="183"/>
      <c r="D184" s="183"/>
      <c r="E184" s="183"/>
      <c r="F184" s="183"/>
      <c r="G184" s="183"/>
      <c r="H184" s="183"/>
      <c r="I184" s="183"/>
      <c r="J184" s="184"/>
      <c r="K184" s="184"/>
      <c r="L184" s="184"/>
      <c r="M184" s="184"/>
      <c r="N184" s="184"/>
      <c r="O184" s="184"/>
      <c r="P184" s="184"/>
      <c r="Q184" s="184"/>
      <c r="R184" s="184"/>
      <c r="Y184" s="197"/>
      <c r="Z184" s="197"/>
      <c r="AA184" s="197"/>
    </row>
    <row r="185" spans="1:27" ht="15" customHeight="1" x14ac:dyDescent="0.2">
      <c r="A185" s="180"/>
      <c r="B185" s="340" t="s">
        <v>22</v>
      </c>
      <c r="C185" s="345" t="s">
        <v>62</v>
      </c>
      <c r="D185" s="448"/>
      <c r="E185" s="448"/>
      <c r="F185" s="448"/>
      <c r="G185" s="448"/>
      <c r="H185" s="448"/>
      <c r="I185" s="448"/>
      <c r="J185" s="448"/>
      <c r="K185" s="448"/>
      <c r="L185" s="448"/>
      <c r="M185" s="448"/>
      <c r="N185" s="448"/>
      <c r="O185" s="448"/>
      <c r="P185" s="448"/>
      <c r="Q185" s="448"/>
      <c r="R185" s="448"/>
      <c r="S185" s="448"/>
      <c r="T185" s="448"/>
      <c r="U185" s="448"/>
      <c r="V185" s="448"/>
      <c r="W185" s="448"/>
      <c r="X185" s="448"/>
      <c r="Y185" s="341"/>
      <c r="Z185" s="341"/>
      <c r="AA185" s="341"/>
    </row>
    <row r="186" spans="1:27" ht="15" customHeight="1" x14ac:dyDescent="0.2">
      <c r="A186" s="180"/>
      <c r="B186" s="340"/>
      <c r="C186" s="448"/>
      <c r="D186" s="448"/>
      <c r="E186" s="448"/>
      <c r="F186" s="448"/>
      <c r="G186" s="448"/>
      <c r="H186" s="448"/>
      <c r="I186" s="448"/>
      <c r="J186" s="448"/>
      <c r="K186" s="448"/>
      <c r="L186" s="448"/>
      <c r="M186" s="448"/>
      <c r="N186" s="448"/>
      <c r="O186" s="448"/>
      <c r="P186" s="448"/>
      <c r="Q186" s="448"/>
      <c r="R186" s="448"/>
      <c r="S186" s="448"/>
      <c r="T186" s="448"/>
      <c r="U186" s="448"/>
      <c r="V186" s="448"/>
      <c r="W186" s="448"/>
      <c r="X186" s="448"/>
      <c r="Y186" s="341"/>
      <c r="Z186" s="341"/>
      <c r="AA186" s="341"/>
    </row>
    <row r="187" spans="1:27" ht="22.5" customHeight="1" x14ac:dyDescent="0.2">
      <c r="A187" s="180"/>
      <c r="B187" s="340" t="s">
        <v>23</v>
      </c>
      <c r="C187" s="345" t="s">
        <v>457</v>
      </c>
      <c r="D187" s="448"/>
      <c r="E187" s="448"/>
      <c r="F187" s="448"/>
      <c r="G187" s="448"/>
      <c r="H187" s="448"/>
      <c r="I187" s="448"/>
      <c r="J187" s="448"/>
      <c r="K187" s="448"/>
      <c r="L187" s="448"/>
      <c r="M187" s="448"/>
      <c r="N187" s="448"/>
      <c r="O187" s="448"/>
      <c r="P187" s="448"/>
      <c r="Q187" s="448"/>
      <c r="R187" s="448"/>
      <c r="S187" s="448"/>
      <c r="T187" s="448"/>
      <c r="U187" s="448"/>
      <c r="V187" s="448"/>
      <c r="W187" s="448"/>
      <c r="X187" s="448"/>
      <c r="Y187" s="341"/>
      <c r="Z187" s="341"/>
      <c r="AA187" s="341"/>
    </row>
    <row r="188" spans="1:27" ht="22.5" customHeight="1" x14ac:dyDescent="0.2">
      <c r="A188" s="180"/>
      <c r="B188" s="340"/>
      <c r="C188" s="448"/>
      <c r="D188" s="448"/>
      <c r="E188" s="448"/>
      <c r="F188" s="448"/>
      <c r="G188" s="448"/>
      <c r="H188" s="448"/>
      <c r="I188" s="448"/>
      <c r="J188" s="448"/>
      <c r="K188" s="448"/>
      <c r="L188" s="448"/>
      <c r="M188" s="448"/>
      <c r="N188" s="448"/>
      <c r="O188" s="448"/>
      <c r="P188" s="448"/>
      <c r="Q188" s="448"/>
      <c r="R188" s="448"/>
      <c r="S188" s="448"/>
      <c r="T188" s="448"/>
      <c r="U188" s="448"/>
      <c r="V188" s="448"/>
      <c r="W188" s="448"/>
      <c r="X188" s="448"/>
      <c r="Y188" s="341"/>
      <c r="Z188" s="341"/>
      <c r="AA188" s="341"/>
    </row>
    <row r="189" spans="1:27" ht="12.75" customHeight="1" x14ac:dyDescent="0.2">
      <c r="A189" s="180"/>
      <c r="B189" s="164"/>
      <c r="C189" s="202"/>
      <c r="D189" s="173"/>
      <c r="E189" s="173"/>
      <c r="F189" s="173"/>
      <c r="G189" s="173"/>
      <c r="H189" s="173"/>
      <c r="I189" s="173"/>
      <c r="J189" s="176"/>
      <c r="K189" s="176"/>
      <c r="L189" s="176"/>
      <c r="M189" s="176"/>
      <c r="N189" s="176"/>
      <c r="O189" s="176"/>
      <c r="P189" s="176"/>
      <c r="Q189" s="176"/>
      <c r="R189" s="176"/>
      <c r="S189" s="177"/>
      <c r="T189" s="177"/>
      <c r="U189" s="177"/>
      <c r="V189" s="177"/>
      <c r="W189" s="177"/>
      <c r="X189" s="177"/>
      <c r="Y189" s="195"/>
      <c r="Z189" s="195"/>
      <c r="AA189" s="195"/>
    </row>
    <row r="190" spans="1:27" s="185" customFormat="1" ht="18" customHeight="1" x14ac:dyDescent="0.2">
      <c r="A190" s="182" t="s">
        <v>353</v>
      </c>
      <c r="B190" s="172"/>
      <c r="C190" s="183"/>
      <c r="D190" s="183"/>
      <c r="E190" s="183"/>
      <c r="F190" s="183"/>
      <c r="G190" s="183"/>
      <c r="H190" s="183"/>
      <c r="I190" s="183"/>
      <c r="J190" s="184"/>
      <c r="K190" s="184"/>
      <c r="L190" s="184"/>
      <c r="M190" s="184"/>
      <c r="N190" s="184"/>
      <c r="O190" s="184"/>
      <c r="P190" s="184"/>
      <c r="Q190" s="184"/>
      <c r="R190" s="184"/>
      <c r="Y190" s="197"/>
      <c r="Z190" s="197"/>
      <c r="AA190" s="197"/>
    </row>
    <row r="191" spans="1:27" ht="15" customHeight="1" x14ac:dyDescent="0.2">
      <c r="A191" s="180"/>
      <c r="B191" s="340" t="s">
        <v>22</v>
      </c>
      <c r="C191" s="321" t="s">
        <v>63</v>
      </c>
      <c r="D191" s="322"/>
      <c r="E191" s="322"/>
      <c r="F191" s="322"/>
      <c r="G191" s="322"/>
      <c r="H191" s="322"/>
      <c r="I191" s="322"/>
      <c r="J191" s="322"/>
      <c r="K191" s="322"/>
      <c r="L191" s="322"/>
      <c r="M191" s="322"/>
      <c r="N191" s="322"/>
      <c r="O191" s="322"/>
      <c r="P191" s="322"/>
      <c r="Q191" s="322"/>
      <c r="R191" s="322"/>
      <c r="S191" s="322"/>
      <c r="T191" s="322"/>
      <c r="U191" s="322"/>
      <c r="V191" s="322"/>
      <c r="W191" s="322"/>
      <c r="X191" s="323"/>
      <c r="Y191" s="329"/>
      <c r="Z191" s="330"/>
      <c r="AA191" s="331"/>
    </row>
    <row r="192" spans="1:27" ht="15" customHeight="1" x14ac:dyDescent="0.2">
      <c r="A192" s="180"/>
      <c r="B192" s="340"/>
      <c r="C192" s="353"/>
      <c r="D192" s="373"/>
      <c r="E192" s="373"/>
      <c r="F192" s="373"/>
      <c r="G192" s="373"/>
      <c r="H192" s="373"/>
      <c r="I192" s="373"/>
      <c r="J192" s="373"/>
      <c r="K192" s="373"/>
      <c r="L192" s="373"/>
      <c r="M192" s="373"/>
      <c r="N192" s="373"/>
      <c r="O192" s="373"/>
      <c r="P192" s="373"/>
      <c r="Q192" s="373"/>
      <c r="R192" s="373"/>
      <c r="S192" s="373"/>
      <c r="T192" s="373"/>
      <c r="U192" s="373"/>
      <c r="V192" s="373"/>
      <c r="W192" s="373"/>
      <c r="X192" s="374"/>
      <c r="Y192" s="342"/>
      <c r="Z192" s="343"/>
      <c r="AA192" s="344"/>
    </row>
    <row r="193" spans="1:27" ht="15" customHeight="1" x14ac:dyDescent="0.2">
      <c r="A193" s="180"/>
      <c r="B193" s="340" t="s">
        <v>23</v>
      </c>
      <c r="C193" s="321" t="s">
        <v>10</v>
      </c>
      <c r="D193" s="351"/>
      <c r="E193" s="351"/>
      <c r="F193" s="351"/>
      <c r="G193" s="351"/>
      <c r="H193" s="351"/>
      <c r="I193" s="351"/>
      <c r="J193" s="351"/>
      <c r="K193" s="351"/>
      <c r="L193" s="351"/>
      <c r="M193" s="351"/>
      <c r="N193" s="351"/>
      <c r="O193" s="351"/>
      <c r="P193" s="351"/>
      <c r="Q193" s="351"/>
      <c r="R193" s="351"/>
      <c r="S193" s="351"/>
      <c r="T193" s="351"/>
      <c r="U193" s="351"/>
      <c r="V193" s="351"/>
      <c r="W193" s="351"/>
      <c r="X193" s="352"/>
      <c r="Y193" s="329"/>
      <c r="Z193" s="330"/>
      <c r="AA193" s="331"/>
    </row>
    <row r="194" spans="1:27" ht="15" customHeight="1" x14ac:dyDescent="0.2">
      <c r="A194" s="180"/>
      <c r="B194" s="340"/>
      <c r="C194" s="461"/>
      <c r="D194" s="462"/>
      <c r="E194" s="462"/>
      <c r="F194" s="462"/>
      <c r="G194" s="462"/>
      <c r="H194" s="462"/>
      <c r="I194" s="462"/>
      <c r="J194" s="462"/>
      <c r="K194" s="462"/>
      <c r="L194" s="462"/>
      <c r="M194" s="462"/>
      <c r="N194" s="462"/>
      <c r="O194" s="462"/>
      <c r="P194" s="462"/>
      <c r="Q194" s="462"/>
      <c r="R194" s="462"/>
      <c r="S194" s="462"/>
      <c r="T194" s="462"/>
      <c r="U194" s="462"/>
      <c r="V194" s="462"/>
      <c r="W194" s="462"/>
      <c r="X194" s="355"/>
      <c r="Y194" s="342"/>
      <c r="Z194" s="343"/>
      <c r="AA194" s="344"/>
    </row>
    <row r="195" spans="1:27" ht="15" customHeight="1" x14ac:dyDescent="0.2">
      <c r="A195" s="180"/>
      <c r="B195" s="340" t="s">
        <v>24</v>
      </c>
      <c r="C195" s="321" t="s">
        <v>64</v>
      </c>
      <c r="D195" s="351"/>
      <c r="E195" s="351"/>
      <c r="F195" s="351"/>
      <c r="G195" s="351"/>
      <c r="H195" s="351"/>
      <c r="I195" s="351"/>
      <c r="J195" s="351"/>
      <c r="K195" s="351"/>
      <c r="L195" s="351"/>
      <c r="M195" s="351"/>
      <c r="N195" s="351"/>
      <c r="O195" s="351"/>
      <c r="P195" s="351"/>
      <c r="Q195" s="351"/>
      <c r="R195" s="351"/>
      <c r="S195" s="351"/>
      <c r="T195" s="351"/>
      <c r="U195" s="351"/>
      <c r="V195" s="351"/>
      <c r="W195" s="351"/>
      <c r="X195" s="352"/>
      <c r="Y195" s="329"/>
      <c r="Z195" s="330"/>
      <c r="AA195" s="331"/>
    </row>
    <row r="196" spans="1:27" ht="15" customHeight="1" x14ac:dyDescent="0.2">
      <c r="A196" s="180"/>
      <c r="B196" s="340"/>
      <c r="C196" s="461"/>
      <c r="D196" s="462"/>
      <c r="E196" s="462"/>
      <c r="F196" s="462"/>
      <c r="G196" s="462"/>
      <c r="H196" s="462"/>
      <c r="I196" s="462"/>
      <c r="J196" s="462"/>
      <c r="K196" s="462"/>
      <c r="L196" s="462"/>
      <c r="M196" s="462"/>
      <c r="N196" s="462"/>
      <c r="O196" s="462"/>
      <c r="P196" s="462"/>
      <c r="Q196" s="462"/>
      <c r="R196" s="462"/>
      <c r="S196" s="462"/>
      <c r="T196" s="462"/>
      <c r="U196" s="462"/>
      <c r="V196" s="462"/>
      <c r="W196" s="462"/>
      <c r="X196" s="355"/>
      <c r="Y196" s="342"/>
      <c r="Z196" s="343"/>
      <c r="AA196" s="344"/>
    </row>
    <row r="197" spans="1:27" ht="12.75" customHeight="1" x14ac:dyDescent="0.2">
      <c r="A197" s="180"/>
      <c r="B197" s="213"/>
      <c r="C197" s="216"/>
      <c r="D197" s="215"/>
      <c r="E197" s="215"/>
      <c r="F197" s="215"/>
      <c r="G197" s="215"/>
      <c r="H197" s="215"/>
      <c r="I197" s="215"/>
      <c r="J197" s="216"/>
      <c r="K197" s="216"/>
      <c r="L197" s="216"/>
      <c r="M197" s="216"/>
      <c r="N197" s="216"/>
      <c r="O197" s="216"/>
      <c r="P197" s="216"/>
      <c r="Q197" s="216"/>
      <c r="R197" s="216"/>
      <c r="S197" s="160"/>
      <c r="T197" s="160"/>
      <c r="U197" s="160"/>
      <c r="V197" s="160"/>
      <c r="W197" s="160"/>
      <c r="X197" s="160"/>
      <c r="Y197" s="217"/>
      <c r="Z197" s="217"/>
      <c r="AA197" s="217"/>
    </row>
    <row r="198" spans="1:27" s="185" customFormat="1" ht="20.100000000000001" customHeight="1" x14ac:dyDescent="0.2">
      <c r="A198" s="182" t="s">
        <v>354</v>
      </c>
      <c r="B198" s="172"/>
      <c r="C198" s="183"/>
      <c r="D198" s="183"/>
      <c r="E198" s="183"/>
      <c r="F198" s="183"/>
      <c r="G198" s="183"/>
      <c r="H198" s="183"/>
      <c r="I198" s="183"/>
      <c r="J198" s="184"/>
      <c r="K198" s="184"/>
      <c r="L198" s="184"/>
      <c r="M198" s="184"/>
      <c r="N198" s="184"/>
      <c r="O198" s="184"/>
      <c r="P198" s="184"/>
      <c r="Q198" s="184"/>
      <c r="R198" s="184"/>
      <c r="Y198" s="197"/>
      <c r="Z198" s="197"/>
      <c r="AA198" s="197"/>
    </row>
    <row r="199" spans="1:27" ht="15" customHeight="1" x14ac:dyDescent="0.2">
      <c r="A199" s="180"/>
      <c r="B199" s="340" t="s">
        <v>22</v>
      </c>
      <c r="C199" s="321" t="s">
        <v>11</v>
      </c>
      <c r="D199" s="351"/>
      <c r="E199" s="351"/>
      <c r="F199" s="351"/>
      <c r="G199" s="351"/>
      <c r="H199" s="351"/>
      <c r="I199" s="351"/>
      <c r="J199" s="351"/>
      <c r="K199" s="351"/>
      <c r="L199" s="351"/>
      <c r="M199" s="351"/>
      <c r="N199" s="351"/>
      <c r="O199" s="351"/>
      <c r="P199" s="351"/>
      <c r="Q199" s="351"/>
      <c r="R199" s="351"/>
      <c r="S199" s="351"/>
      <c r="T199" s="351"/>
      <c r="U199" s="351"/>
      <c r="V199" s="351"/>
      <c r="W199" s="351"/>
      <c r="X199" s="352"/>
      <c r="Y199" s="329"/>
      <c r="Z199" s="330"/>
      <c r="AA199" s="331"/>
    </row>
    <row r="200" spans="1:27" ht="15" customHeight="1" x14ac:dyDescent="0.2">
      <c r="A200" s="180"/>
      <c r="B200" s="340"/>
      <c r="C200" s="461"/>
      <c r="D200" s="462"/>
      <c r="E200" s="462"/>
      <c r="F200" s="462"/>
      <c r="G200" s="462"/>
      <c r="H200" s="462"/>
      <c r="I200" s="462"/>
      <c r="J200" s="462"/>
      <c r="K200" s="462"/>
      <c r="L200" s="462"/>
      <c r="M200" s="462"/>
      <c r="N200" s="462"/>
      <c r="O200" s="462"/>
      <c r="P200" s="462"/>
      <c r="Q200" s="462"/>
      <c r="R200" s="462"/>
      <c r="S200" s="462"/>
      <c r="T200" s="462"/>
      <c r="U200" s="462"/>
      <c r="V200" s="462"/>
      <c r="W200" s="462"/>
      <c r="X200" s="355"/>
      <c r="Y200" s="342"/>
      <c r="Z200" s="343"/>
      <c r="AA200" s="344"/>
    </row>
    <row r="201" spans="1:27" ht="12.75" customHeight="1" x14ac:dyDescent="0.2">
      <c r="A201" s="180"/>
      <c r="B201" s="213"/>
      <c r="C201" s="230"/>
      <c r="D201" s="215"/>
      <c r="E201" s="215"/>
      <c r="F201" s="215"/>
      <c r="G201" s="215"/>
      <c r="H201" s="215"/>
      <c r="I201" s="215"/>
      <c r="J201" s="216"/>
      <c r="K201" s="216"/>
      <c r="L201" s="216"/>
      <c r="M201" s="216"/>
      <c r="N201" s="216"/>
      <c r="O201" s="216"/>
      <c r="P201" s="216"/>
      <c r="Q201" s="216"/>
      <c r="R201" s="216"/>
      <c r="S201" s="160"/>
      <c r="T201" s="160"/>
      <c r="U201" s="160"/>
      <c r="V201" s="160"/>
      <c r="W201" s="160"/>
      <c r="X201" s="160"/>
      <c r="Y201" s="217"/>
      <c r="Z201" s="217"/>
      <c r="AA201" s="217"/>
    </row>
    <row r="202" spans="1:27" s="185" customFormat="1" ht="20.100000000000001" customHeight="1" x14ac:dyDescent="0.2">
      <c r="A202" s="182" t="s">
        <v>214</v>
      </c>
      <c r="B202" s="172"/>
      <c r="C202" s="183"/>
      <c r="D202" s="183"/>
      <c r="E202" s="183"/>
      <c r="F202" s="183"/>
      <c r="G202" s="183"/>
      <c r="H202" s="183"/>
      <c r="I202" s="183"/>
      <c r="J202" s="184"/>
      <c r="K202" s="184"/>
      <c r="L202" s="184"/>
      <c r="M202" s="184"/>
      <c r="N202" s="184"/>
      <c r="O202" s="184"/>
      <c r="P202" s="184"/>
      <c r="Q202" s="184"/>
      <c r="R202" s="184"/>
      <c r="Y202" s="197"/>
      <c r="Z202" s="197"/>
      <c r="AA202" s="197"/>
    </row>
    <row r="203" spans="1:27" ht="15" customHeight="1" x14ac:dyDescent="0.2">
      <c r="A203" s="180"/>
      <c r="B203" s="340" t="s">
        <v>22</v>
      </c>
      <c r="C203" s="321" t="s">
        <v>138</v>
      </c>
      <c r="D203" s="351"/>
      <c r="E203" s="351"/>
      <c r="F203" s="351"/>
      <c r="G203" s="351"/>
      <c r="H203" s="351"/>
      <c r="I203" s="351"/>
      <c r="J203" s="351"/>
      <c r="K203" s="351"/>
      <c r="L203" s="351"/>
      <c r="M203" s="351"/>
      <c r="N203" s="351"/>
      <c r="O203" s="351"/>
      <c r="P203" s="351"/>
      <c r="Q203" s="351"/>
      <c r="R203" s="351"/>
      <c r="S203" s="351"/>
      <c r="T203" s="351"/>
      <c r="U203" s="351"/>
      <c r="V203" s="351"/>
      <c r="W203" s="351"/>
      <c r="X203" s="352"/>
      <c r="Y203" s="329"/>
      <c r="Z203" s="330"/>
      <c r="AA203" s="331"/>
    </row>
    <row r="204" spans="1:27" ht="15" customHeight="1" x14ac:dyDescent="0.2">
      <c r="A204" s="180"/>
      <c r="B204" s="340"/>
      <c r="C204" s="461"/>
      <c r="D204" s="462"/>
      <c r="E204" s="462"/>
      <c r="F204" s="462"/>
      <c r="G204" s="462"/>
      <c r="H204" s="462"/>
      <c r="I204" s="462"/>
      <c r="J204" s="462"/>
      <c r="K204" s="462"/>
      <c r="L204" s="462"/>
      <c r="M204" s="462"/>
      <c r="N204" s="462"/>
      <c r="O204" s="462"/>
      <c r="P204" s="462"/>
      <c r="Q204" s="462"/>
      <c r="R204" s="462"/>
      <c r="S204" s="462"/>
      <c r="T204" s="462"/>
      <c r="U204" s="462"/>
      <c r="V204" s="462"/>
      <c r="W204" s="462"/>
      <c r="X204" s="355"/>
      <c r="Y204" s="342"/>
      <c r="Z204" s="343"/>
      <c r="AA204" s="344"/>
    </row>
    <row r="205" spans="1:27" ht="15" customHeight="1" x14ac:dyDescent="0.2">
      <c r="A205" s="180"/>
      <c r="B205" s="340" t="s">
        <v>23</v>
      </c>
      <c r="C205" s="321" t="s">
        <v>139</v>
      </c>
      <c r="D205" s="351"/>
      <c r="E205" s="351"/>
      <c r="F205" s="351"/>
      <c r="G205" s="351"/>
      <c r="H205" s="351"/>
      <c r="I205" s="351"/>
      <c r="J205" s="351"/>
      <c r="K205" s="351"/>
      <c r="L205" s="351"/>
      <c r="M205" s="351"/>
      <c r="N205" s="351"/>
      <c r="O205" s="351"/>
      <c r="P205" s="351"/>
      <c r="Q205" s="351"/>
      <c r="R205" s="351"/>
      <c r="S205" s="351"/>
      <c r="T205" s="351"/>
      <c r="U205" s="351"/>
      <c r="V205" s="351"/>
      <c r="W205" s="351"/>
      <c r="X205" s="352"/>
      <c r="Y205" s="329"/>
      <c r="Z205" s="330"/>
      <c r="AA205" s="331"/>
    </row>
    <row r="206" spans="1:27" ht="15" customHeight="1" x14ac:dyDescent="0.2">
      <c r="A206" s="180"/>
      <c r="B206" s="340"/>
      <c r="C206" s="461"/>
      <c r="D206" s="462"/>
      <c r="E206" s="462"/>
      <c r="F206" s="462"/>
      <c r="G206" s="462"/>
      <c r="H206" s="462"/>
      <c r="I206" s="462"/>
      <c r="J206" s="462"/>
      <c r="K206" s="462"/>
      <c r="L206" s="462"/>
      <c r="M206" s="462"/>
      <c r="N206" s="462"/>
      <c r="O206" s="462"/>
      <c r="P206" s="462"/>
      <c r="Q206" s="462"/>
      <c r="R206" s="462"/>
      <c r="S206" s="462"/>
      <c r="T206" s="462"/>
      <c r="U206" s="462"/>
      <c r="V206" s="462"/>
      <c r="W206" s="462"/>
      <c r="X206" s="355"/>
      <c r="Y206" s="342"/>
      <c r="Z206" s="343"/>
      <c r="AA206" s="344"/>
    </row>
    <row r="207" spans="1:27" ht="22.5" customHeight="1" x14ac:dyDescent="0.2">
      <c r="A207" s="180"/>
      <c r="B207" s="340" t="s">
        <v>24</v>
      </c>
      <c r="C207" s="321" t="s">
        <v>140</v>
      </c>
      <c r="D207" s="351"/>
      <c r="E207" s="351"/>
      <c r="F207" s="351"/>
      <c r="G207" s="351"/>
      <c r="H207" s="351"/>
      <c r="I207" s="351"/>
      <c r="J207" s="351"/>
      <c r="K207" s="351"/>
      <c r="L207" s="351"/>
      <c r="M207" s="351"/>
      <c r="N207" s="351"/>
      <c r="O207" s="351"/>
      <c r="P207" s="351"/>
      <c r="Q207" s="351"/>
      <c r="R207" s="351"/>
      <c r="S207" s="351"/>
      <c r="T207" s="351"/>
      <c r="U207" s="351"/>
      <c r="V207" s="351"/>
      <c r="W207" s="351"/>
      <c r="X207" s="352"/>
      <c r="Y207" s="329"/>
      <c r="Z207" s="330"/>
      <c r="AA207" s="331"/>
    </row>
    <row r="208" spans="1:27" ht="22.5" customHeight="1" x14ac:dyDescent="0.2">
      <c r="A208" s="180"/>
      <c r="B208" s="340"/>
      <c r="C208" s="461"/>
      <c r="D208" s="462"/>
      <c r="E208" s="462"/>
      <c r="F208" s="462"/>
      <c r="G208" s="462"/>
      <c r="H208" s="462"/>
      <c r="I208" s="462"/>
      <c r="J208" s="462"/>
      <c r="K208" s="462"/>
      <c r="L208" s="462"/>
      <c r="M208" s="462"/>
      <c r="N208" s="462"/>
      <c r="O208" s="462"/>
      <c r="P208" s="462"/>
      <c r="Q208" s="462"/>
      <c r="R208" s="462"/>
      <c r="S208" s="462"/>
      <c r="T208" s="462"/>
      <c r="U208" s="462"/>
      <c r="V208" s="462"/>
      <c r="W208" s="462"/>
      <c r="X208" s="355"/>
      <c r="Y208" s="342"/>
      <c r="Z208" s="343"/>
      <c r="AA208" s="344"/>
    </row>
    <row r="209" spans="1:27" ht="12.75" customHeight="1" x14ac:dyDescent="0.2">
      <c r="A209" s="180"/>
      <c r="B209" s="213"/>
      <c r="C209" s="230"/>
      <c r="D209" s="215"/>
      <c r="E209" s="215"/>
      <c r="F209" s="215"/>
      <c r="G209" s="215"/>
      <c r="H209" s="215"/>
      <c r="I209" s="215"/>
      <c r="J209" s="216"/>
      <c r="K209" s="216"/>
      <c r="L209" s="216"/>
      <c r="M209" s="216"/>
      <c r="N209" s="216"/>
      <c r="O209" s="216"/>
      <c r="P209" s="216"/>
      <c r="Q209" s="216"/>
      <c r="R209" s="216"/>
      <c r="S209" s="160"/>
      <c r="T209" s="160"/>
      <c r="U209" s="160"/>
      <c r="V209" s="160"/>
      <c r="W209" s="160"/>
      <c r="X209" s="160"/>
      <c r="Y209" s="217"/>
      <c r="Z209" s="217"/>
      <c r="AA209" s="217"/>
    </row>
    <row r="210" spans="1:27" ht="18" customHeight="1" x14ac:dyDescent="0.3">
      <c r="A210" s="182" t="s">
        <v>355</v>
      </c>
      <c r="B210" s="172"/>
      <c r="C210" s="180"/>
      <c r="D210" s="180"/>
      <c r="E210" s="180"/>
      <c r="F210" s="180"/>
      <c r="H210" s="180"/>
      <c r="I210" s="180"/>
      <c r="Y210" s="187"/>
      <c r="Z210" s="187"/>
    </row>
    <row r="211" spans="1:27" ht="22.5" customHeight="1" x14ac:dyDescent="0.2">
      <c r="A211" s="180"/>
      <c r="B211" s="340" t="s">
        <v>22</v>
      </c>
      <c r="C211" s="321" t="s">
        <v>67</v>
      </c>
      <c r="D211" s="351"/>
      <c r="E211" s="351"/>
      <c r="F211" s="351"/>
      <c r="G211" s="351"/>
      <c r="H211" s="351"/>
      <c r="I211" s="351"/>
      <c r="J211" s="351"/>
      <c r="K211" s="351"/>
      <c r="L211" s="351"/>
      <c r="M211" s="351"/>
      <c r="N211" s="351"/>
      <c r="O211" s="351"/>
      <c r="P211" s="351"/>
      <c r="Q211" s="351"/>
      <c r="R211" s="351"/>
      <c r="S211" s="351"/>
      <c r="T211" s="351"/>
      <c r="U211" s="351"/>
      <c r="V211" s="351"/>
      <c r="W211" s="351"/>
      <c r="X211" s="352"/>
      <c r="Y211" s="329"/>
      <c r="Z211" s="330"/>
      <c r="AA211" s="331"/>
    </row>
    <row r="212" spans="1:27" ht="22.5" customHeight="1" x14ac:dyDescent="0.2">
      <c r="A212" s="180"/>
      <c r="B212" s="340"/>
      <c r="C212" s="461"/>
      <c r="D212" s="462"/>
      <c r="E212" s="462"/>
      <c r="F212" s="462"/>
      <c r="G212" s="462"/>
      <c r="H212" s="462"/>
      <c r="I212" s="462"/>
      <c r="J212" s="462"/>
      <c r="K212" s="462"/>
      <c r="L212" s="462"/>
      <c r="M212" s="462"/>
      <c r="N212" s="462"/>
      <c r="O212" s="462"/>
      <c r="P212" s="462"/>
      <c r="Q212" s="462"/>
      <c r="R212" s="462"/>
      <c r="S212" s="462"/>
      <c r="T212" s="462"/>
      <c r="U212" s="462"/>
      <c r="V212" s="462"/>
      <c r="W212" s="462"/>
      <c r="X212" s="355"/>
      <c r="Y212" s="342"/>
      <c r="Z212" s="343"/>
      <c r="AA212" s="344"/>
    </row>
    <row r="213" spans="1:27" ht="11.25" customHeight="1" x14ac:dyDescent="0.2">
      <c r="A213" s="180"/>
      <c r="B213" s="340" t="s">
        <v>23</v>
      </c>
      <c r="C213" s="321" t="s">
        <v>65</v>
      </c>
      <c r="D213" s="322"/>
      <c r="E213" s="322"/>
      <c r="F213" s="322"/>
      <c r="G213" s="322"/>
      <c r="H213" s="322"/>
      <c r="I213" s="322"/>
      <c r="J213" s="322"/>
      <c r="K213" s="322"/>
      <c r="L213" s="322"/>
      <c r="M213" s="322"/>
      <c r="N213" s="322"/>
      <c r="O213" s="322"/>
      <c r="P213" s="322"/>
      <c r="Q213" s="322"/>
      <c r="R213" s="322"/>
      <c r="S213" s="322"/>
      <c r="T213" s="322"/>
      <c r="U213" s="322"/>
      <c r="V213" s="322"/>
      <c r="W213" s="322"/>
      <c r="X213" s="323"/>
      <c r="Y213" s="329"/>
      <c r="Z213" s="330"/>
      <c r="AA213" s="331"/>
    </row>
    <row r="214" spans="1:27" ht="11.25" customHeight="1" x14ac:dyDescent="0.2">
      <c r="A214" s="180"/>
      <c r="B214" s="340"/>
      <c r="C214" s="324"/>
      <c r="D214" s="325"/>
      <c r="E214" s="325"/>
      <c r="F214" s="325"/>
      <c r="G214" s="325"/>
      <c r="H214" s="325"/>
      <c r="I214" s="325"/>
      <c r="J214" s="325"/>
      <c r="K214" s="325"/>
      <c r="L214" s="325"/>
      <c r="M214" s="325"/>
      <c r="N214" s="325"/>
      <c r="O214" s="325"/>
      <c r="P214" s="325"/>
      <c r="Q214" s="325"/>
      <c r="R214" s="325"/>
      <c r="S214" s="325"/>
      <c r="T214" s="325"/>
      <c r="U214" s="325"/>
      <c r="V214" s="325"/>
      <c r="W214" s="325"/>
      <c r="X214" s="326"/>
      <c r="Y214" s="342"/>
      <c r="Z214" s="343"/>
      <c r="AA214" s="344"/>
    </row>
    <row r="215" spans="1:27" ht="22.5" customHeight="1" x14ac:dyDescent="0.2">
      <c r="A215" s="180"/>
      <c r="B215" s="340" t="s">
        <v>24</v>
      </c>
      <c r="C215" s="321" t="s">
        <v>142</v>
      </c>
      <c r="D215" s="351"/>
      <c r="E215" s="351"/>
      <c r="F215" s="351"/>
      <c r="G215" s="351"/>
      <c r="H215" s="351"/>
      <c r="I215" s="351"/>
      <c r="J215" s="351"/>
      <c r="K215" s="351"/>
      <c r="L215" s="351"/>
      <c r="M215" s="351"/>
      <c r="N215" s="351"/>
      <c r="O215" s="351"/>
      <c r="P215" s="351"/>
      <c r="Q215" s="351"/>
      <c r="R215" s="351"/>
      <c r="S215" s="351"/>
      <c r="T215" s="351"/>
      <c r="U215" s="351"/>
      <c r="V215" s="351"/>
      <c r="W215" s="351"/>
      <c r="X215" s="352"/>
      <c r="Y215" s="329"/>
      <c r="Z215" s="330"/>
      <c r="AA215" s="331"/>
    </row>
    <row r="216" spans="1:27" ht="22.5" customHeight="1" x14ac:dyDescent="0.2">
      <c r="A216" s="180"/>
      <c r="B216" s="340"/>
      <c r="C216" s="461"/>
      <c r="D216" s="462"/>
      <c r="E216" s="462"/>
      <c r="F216" s="462"/>
      <c r="G216" s="462"/>
      <c r="H216" s="462"/>
      <c r="I216" s="462"/>
      <c r="J216" s="462"/>
      <c r="K216" s="462"/>
      <c r="L216" s="462"/>
      <c r="M216" s="462"/>
      <c r="N216" s="462"/>
      <c r="O216" s="462"/>
      <c r="P216" s="462"/>
      <c r="Q216" s="462"/>
      <c r="R216" s="462"/>
      <c r="S216" s="462"/>
      <c r="T216" s="462"/>
      <c r="U216" s="462"/>
      <c r="V216" s="462"/>
      <c r="W216" s="462"/>
      <c r="X216" s="355"/>
      <c r="Y216" s="342"/>
      <c r="Z216" s="343"/>
      <c r="AA216" s="344"/>
    </row>
    <row r="217" spans="1:27" ht="22.5" customHeight="1" x14ac:dyDescent="0.2">
      <c r="A217" s="180"/>
      <c r="B217" s="340" t="s">
        <v>25</v>
      </c>
      <c r="C217" s="321" t="s">
        <v>141</v>
      </c>
      <c r="D217" s="351"/>
      <c r="E217" s="351"/>
      <c r="F217" s="351"/>
      <c r="G217" s="351"/>
      <c r="H217" s="351"/>
      <c r="I217" s="351"/>
      <c r="J217" s="351"/>
      <c r="K217" s="351"/>
      <c r="L217" s="351"/>
      <c r="M217" s="351"/>
      <c r="N217" s="351"/>
      <c r="O217" s="351"/>
      <c r="P217" s="351"/>
      <c r="Q217" s="351"/>
      <c r="R217" s="351"/>
      <c r="S217" s="351"/>
      <c r="T217" s="351"/>
      <c r="U217" s="351"/>
      <c r="V217" s="351"/>
      <c r="W217" s="351"/>
      <c r="X217" s="352"/>
      <c r="Y217" s="329"/>
      <c r="Z217" s="330"/>
      <c r="AA217" s="331"/>
    </row>
    <row r="218" spans="1:27" ht="22.5" customHeight="1" x14ac:dyDescent="0.2">
      <c r="A218" s="180"/>
      <c r="B218" s="340"/>
      <c r="C218" s="461"/>
      <c r="D218" s="462"/>
      <c r="E218" s="462"/>
      <c r="F218" s="462"/>
      <c r="G218" s="462"/>
      <c r="H218" s="462"/>
      <c r="I218" s="462"/>
      <c r="J218" s="462"/>
      <c r="K218" s="462"/>
      <c r="L218" s="462"/>
      <c r="M218" s="462"/>
      <c r="N218" s="462"/>
      <c r="O218" s="462"/>
      <c r="P218" s="462"/>
      <c r="Q218" s="462"/>
      <c r="R218" s="462"/>
      <c r="S218" s="462"/>
      <c r="T218" s="462"/>
      <c r="U218" s="462"/>
      <c r="V218" s="462"/>
      <c r="W218" s="462"/>
      <c r="X218" s="355"/>
      <c r="Y218" s="342"/>
      <c r="Z218" s="343"/>
      <c r="AA218" s="344"/>
    </row>
    <row r="219" spans="1:27" ht="22.5" customHeight="1" x14ac:dyDescent="0.2">
      <c r="A219" s="180"/>
      <c r="B219" s="340" t="s">
        <v>26</v>
      </c>
      <c r="C219" s="321" t="s">
        <v>143</v>
      </c>
      <c r="D219" s="351"/>
      <c r="E219" s="351"/>
      <c r="F219" s="351"/>
      <c r="G219" s="351"/>
      <c r="H219" s="351"/>
      <c r="I219" s="351"/>
      <c r="J219" s="351"/>
      <c r="K219" s="351"/>
      <c r="L219" s="351"/>
      <c r="M219" s="351"/>
      <c r="N219" s="351"/>
      <c r="O219" s="351"/>
      <c r="P219" s="351"/>
      <c r="Q219" s="351"/>
      <c r="R219" s="351"/>
      <c r="S219" s="351"/>
      <c r="T219" s="351"/>
      <c r="U219" s="351"/>
      <c r="V219" s="351"/>
      <c r="W219" s="351"/>
      <c r="X219" s="352"/>
      <c r="Y219" s="329"/>
      <c r="Z219" s="330"/>
      <c r="AA219" s="331"/>
    </row>
    <row r="220" spans="1:27" ht="22.5" customHeight="1" x14ac:dyDescent="0.2">
      <c r="A220" s="180"/>
      <c r="B220" s="340"/>
      <c r="C220" s="461"/>
      <c r="D220" s="462"/>
      <c r="E220" s="462"/>
      <c r="F220" s="462"/>
      <c r="G220" s="462"/>
      <c r="H220" s="462"/>
      <c r="I220" s="462"/>
      <c r="J220" s="462"/>
      <c r="K220" s="462"/>
      <c r="L220" s="462"/>
      <c r="M220" s="462"/>
      <c r="N220" s="462"/>
      <c r="O220" s="462"/>
      <c r="P220" s="462"/>
      <c r="Q220" s="462"/>
      <c r="R220" s="462"/>
      <c r="S220" s="462"/>
      <c r="T220" s="462"/>
      <c r="U220" s="462"/>
      <c r="V220" s="462"/>
      <c r="W220" s="462"/>
      <c r="X220" s="355"/>
      <c r="Y220" s="342"/>
      <c r="Z220" s="343"/>
      <c r="AA220" s="344"/>
    </row>
    <row r="221" spans="1:27" ht="12.75" customHeight="1" x14ac:dyDescent="0.2">
      <c r="A221" s="180"/>
      <c r="B221" s="213"/>
      <c r="C221" s="230"/>
      <c r="D221" s="215"/>
      <c r="E221" s="215"/>
      <c r="F221" s="215"/>
      <c r="G221" s="215"/>
      <c r="H221" s="215"/>
      <c r="I221" s="215"/>
      <c r="J221" s="216"/>
      <c r="K221" s="216"/>
      <c r="L221" s="216"/>
      <c r="M221" s="216"/>
      <c r="N221" s="216"/>
      <c r="O221" s="216"/>
      <c r="P221" s="216"/>
      <c r="Q221" s="216"/>
      <c r="R221" s="216"/>
      <c r="S221" s="160"/>
      <c r="T221" s="160"/>
      <c r="U221" s="160"/>
      <c r="V221" s="160"/>
      <c r="W221" s="160"/>
      <c r="X221" s="160"/>
      <c r="Y221" s="217"/>
      <c r="Z221" s="217"/>
      <c r="AA221" s="217"/>
    </row>
    <row r="222" spans="1:27" s="185" customFormat="1" ht="18" customHeight="1" x14ac:dyDescent="0.2">
      <c r="A222" s="182" t="s">
        <v>356</v>
      </c>
      <c r="B222" s="172"/>
      <c r="C222" s="183"/>
      <c r="D222" s="183"/>
      <c r="E222" s="183"/>
      <c r="F222" s="183"/>
      <c r="G222" s="183"/>
      <c r="H222" s="183"/>
      <c r="I222" s="183"/>
      <c r="J222" s="184"/>
      <c r="K222" s="184"/>
      <c r="L222" s="184"/>
      <c r="M222" s="184"/>
      <c r="N222" s="184"/>
      <c r="O222" s="184"/>
      <c r="P222" s="184"/>
      <c r="Q222" s="184"/>
      <c r="R222" s="184"/>
      <c r="Y222" s="197"/>
      <c r="Z222" s="197"/>
      <c r="AA222" s="197"/>
    </row>
    <row r="223" spans="1:27" s="199" customFormat="1" ht="15" customHeight="1" x14ac:dyDescent="0.15">
      <c r="B223" s="340" t="s">
        <v>22</v>
      </c>
      <c r="C223" s="321" t="s">
        <v>144</v>
      </c>
      <c r="D223" s="351"/>
      <c r="E223" s="351"/>
      <c r="F223" s="351"/>
      <c r="G223" s="351"/>
      <c r="H223" s="351"/>
      <c r="I223" s="351"/>
      <c r="J223" s="351"/>
      <c r="K223" s="351"/>
      <c r="L223" s="351"/>
      <c r="M223" s="351"/>
      <c r="N223" s="351"/>
      <c r="O223" s="351"/>
      <c r="P223" s="351"/>
      <c r="Q223" s="351"/>
      <c r="R223" s="351"/>
      <c r="S223" s="351"/>
      <c r="T223" s="351"/>
      <c r="U223" s="351"/>
      <c r="V223" s="351"/>
      <c r="W223" s="351"/>
      <c r="X223" s="352"/>
      <c r="Y223" s="329"/>
      <c r="Z223" s="330"/>
      <c r="AA223" s="331"/>
    </row>
    <row r="224" spans="1:27" s="199" customFormat="1" ht="15" customHeight="1" x14ac:dyDescent="0.15">
      <c r="B224" s="340"/>
      <c r="C224" s="461"/>
      <c r="D224" s="462"/>
      <c r="E224" s="462"/>
      <c r="F224" s="462"/>
      <c r="G224" s="462"/>
      <c r="H224" s="462"/>
      <c r="I224" s="462"/>
      <c r="J224" s="462"/>
      <c r="K224" s="462"/>
      <c r="L224" s="462"/>
      <c r="M224" s="462"/>
      <c r="N224" s="462"/>
      <c r="O224" s="462"/>
      <c r="P224" s="462"/>
      <c r="Q224" s="462"/>
      <c r="R224" s="462"/>
      <c r="S224" s="462"/>
      <c r="T224" s="462"/>
      <c r="U224" s="462"/>
      <c r="V224" s="462"/>
      <c r="W224" s="462"/>
      <c r="X224" s="355"/>
      <c r="Y224" s="342"/>
      <c r="Z224" s="343"/>
      <c r="AA224" s="344"/>
    </row>
    <row r="225" spans="1:27" s="199" customFormat="1" ht="11.25" customHeight="1" x14ac:dyDescent="0.15">
      <c r="B225" s="340" t="s">
        <v>23</v>
      </c>
      <c r="C225" s="500" t="s">
        <v>12</v>
      </c>
      <c r="D225" s="501"/>
      <c r="E225" s="501"/>
      <c r="F225" s="501"/>
      <c r="G225" s="501"/>
      <c r="H225" s="501"/>
      <c r="I225" s="501"/>
      <c r="J225" s="501"/>
      <c r="K225" s="501"/>
      <c r="L225" s="501"/>
      <c r="M225" s="501"/>
      <c r="N225" s="501"/>
      <c r="O225" s="501"/>
      <c r="P225" s="501"/>
      <c r="Q225" s="501"/>
      <c r="R225" s="501"/>
      <c r="S225" s="501"/>
      <c r="T225" s="501"/>
      <c r="U225" s="501"/>
      <c r="V225" s="501"/>
      <c r="W225" s="501"/>
      <c r="X225" s="502"/>
      <c r="Y225" s="329"/>
      <c r="Z225" s="330"/>
      <c r="AA225" s="331"/>
    </row>
    <row r="226" spans="1:27" s="199" customFormat="1" ht="11.25" customHeight="1" x14ac:dyDescent="0.15">
      <c r="B226" s="340"/>
      <c r="C226" s="503"/>
      <c r="D226" s="504"/>
      <c r="E226" s="504"/>
      <c r="F226" s="504"/>
      <c r="G226" s="504"/>
      <c r="H226" s="504"/>
      <c r="I226" s="504"/>
      <c r="J226" s="504"/>
      <c r="K226" s="504"/>
      <c r="L226" s="504"/>
      <c r="M226" s="504"/>
      <c r="N226" s="504"/>
      <c r="O226" s="504"/>
      <c r="P226" s="504"/>
      <c r="Q226" s="504"/>
      <c r="R226" s="504"/>
      <c r="S226" s="504"/>
      <c r="T226" s="504"/>
      <c r="U226" s="504"/>
      <c r="V226" s="504"/>
      <c r="W226" s="504"/>
      <c r="X226" s="505"/>
      <c r="Y226" s="342"/>
      <c r="Z226" s="343"/>
      <c r="AA226" s="344"/>
    </row>
    <row r="227" spans="1:27" s="199" customFormat="1" ht="15" customHeight="1" x14ac:dyDescent="0.15">
      <c r="B227" s="340" t="s">
        <v>24</v>
      </c>
      <c r="C227" s="345" t="s">
        <v>68</v>
      </c>
      <c r="D227" s="448"/>
      <c r="E227" s="448"/>
      <c r="F227" s="448"/>
      <c r="G227" s="448"/>
      <c r="H227" s="448"/>
      <c r="I227" s="448"/>
      <c r="J227" s="448"/>
      <c r="K227" s="448"/>
      <c r="L227" s="448"/>
      <c r="M227" s="448"/>
      <c r="N227" s="448"/>
      <c r="O227" s="448"/>
      <c r="P227" s="448"/>
      <c r="Q227" s="448"/>
      <c r="R227" s="448"/>
      <c r="S227" s="448"/>
      <c r="T227" s="448"/>
      <c r="U227" s="448"/>
      <c r="V227" s="448"/>
      <c r="W227" s="448"/>
      <c r="X227" s="448"/>
      <c r="Y227" s="341"/>
      <c r="Z227" s="341"/>
      <c r="AA227" s="341"/>
    </row>
    <row r="228" spans="1:27" s="199" customFormat="1" ht="15" customHeight="1" x14ac:dyDescent="0.15">
      <c r="B228" s="340"/>
      <c r="C228" s="448"/>
      <c r="D228" s="448"/>
      <c r="E228" s="448"/>
      <c r="F228" s="448"/>
      <c r="G228" s="448"/>
      <c r="H228" s="448"/>
      <c r="I228" s="448"/>
      <c r="J228" s="448"/>
      <c r="K228" s="448"/>
      <c r="L228" s="448"/>
      <c r="M228" s="448"/>
      <c r="N228" s="448"/>
      <c r="O228" s="448"/>
      <c r="P228" s="448"/>
      <c r="Q228" s="448"/>
      <c r="R228" s="448"/>
      <c r="S228" s="448"/>
      <c r="T228" s="448"/>
      <c r="U228" s="448"/>
      <c r="V228" s="448"/>
      <c r="W228" s="448"/>
      <c r="X228" s="448"/>
      <c r="Y228" s="341"/>
      <c r="Z228" s="341"/>
      <c r="AA228" s="341"/>
    </row>
    <row r="229" spans="1:27" s="199" customFormat="1" ht="11.25" customHeight="1" x14ac:dyDescent="0.15">
      <c r="B229" s="340" t="s">
        <v>25</v>
      </c>
      <c r="C229" s="345" t="s">
        <v>146</v>
      </c>
      <c r="D229" s="448"/>
      <c r="E229" s="448"/>
      <c r="F229" s="448"/>
      <c r="G229" s="448"/>
      <c r="H229" s="448"/>
      <c r="I229" s="448"/>
      <c r="J229" s="448"/>
      <c r="K229" s="448"/>
      <c r="L229" s="448"/>
      <c r="M229" s="448"/>
      <c r="N229" s="448"/>
      <c r="O229" s="448"/>
      <c r="P229" s="448"/>
      <c r="Q229" s="448"/>
      <c r="R229" s="448"/>
      <c r="S229" s="448"/>
      <c r="T229" s="448"/>
      <c r="U229" s="448"/>
      <c r="V229" s="448"/>
      <c r="W229" s="448"/>
      <c r="X229" s="448"/>
      <c r="Y229" s="341"/>
      <c r="Z229" s="341"/>
      <c r="AA229" s="341"/>
    </row>
    <row r="230" spans="1:27" s="199" customFormat="1" ht="11.25" customHeight="1" x14ac:dyDescent="0.15">
      <c r="B230" s="340"/>
      <c r="C230" s="448"/>
      <c r="D230" s="448"/>
      <c r="E230" s="448"/>
      <c r="F230" s="448"/>
      <c r="G230" s="448"/>
      <c r="H230" s="448"/>
      <c r="I230" s="448"/>
      <c r="J230" s="448"/>
      <c r="K230" s="448"/>
      <c r="L230" s="448"/>
      <c r="M230" s="448"/>
      <c r="N230" s="448"/>
      <c r="O230" s="448"/>
      <c r="P230" s="448"/>
      <c r="Q230" s="448"/>
      <c r="R230" s="448"/>
      <c r="S230" s="448"/>
      <c r="T230" s="448"/>
      <c r="U230" s="448"/>
      <c r="V230" s="448"/>
      <c r="W230" s="448"/>
      <c r="X230" s="448"/>
      <c r="Y230" s="341"/>
      <c r="Z230" s="341"/>
      <c r="AA230" s="341"/>
    </row>
    <row r="231" spans="1:27" s="199" customFormat="1" ht="15" customHeight="1" x14ac:dyDescent="0.15">
      <c r="B231" s="340" t="s">
        <v>26</v>
      </c>
      <c r="C231" s="345" t="s">
        <v>145</v>
      </c>
      <c r="D231" s="448"/>
      <c r="E231" s="448"/>
      <c r="F231" s="448"/>
      <c r="G231" s="448"/>
      <c r="H231" s="448"/>
      <c r="I231" s="448"/>
      <c r="J231" s="448"/>
      <c r="K231" s="448"/>
      <c r="L231" s="448"/>
      <c r="M231" s="448"/>
      <c r="N231" s="448"/>
      <c r="O231" s="448"/>
      <c r="P231" s="448"/>
      <c r="Q231" s="448"/>
      <c r="R231" s="448"/>
      <c r="S231" s="448"/>
      <c r="T231" s="448"/>
      <c r="U231" s="448"/>
      <c r="V231" s="448"/>
      <c r="W231" s="448"/>
      <c r="X231" s="448"/>
      <c r="Y231" s="341"/>
      <c r="Z231" s="341"/>
      <c r="AA231" s="341"/>
    </row>
    <row r="232" spans="1:27" s="199" customFormat="1" ht="15" customHeight="1" x14ac:dyDescent="0.15">
      <c r="B232" s="340"/>
      <c r="C232" s="448"/>
      <c r="D232" s="448"/>
      <c r="E232" s="448"/>
      <c r="F232" s="448"/>
      <c r="G232" s="448"/>
      <c r="H232" s="448"/>
      <c r="I232" s="448"/>
      <c r="J232" s="448"/>
      <c r="K232" s="448"/>
      <c r="L232" s="448"/>
      <c r="M232" s="448"/>
      <c r="N232" s="448"/>
      <c r="O232" s="448"/>
      <c r="P232" s="448"/>
      <c r="Q232" s="448"/>
      <c r="R232" s="448"/>
      <c r="S232" s="448"/>
      <c r="T232" s="448"/>
      <c r="U232" s="448"/>
      <c r="V232" s="448"/>
      <c r="W232" s="448"/>
      <c r="X232" s="448"/>
      <c r="Y232" s="341"/>
      <c r="Z232" s="341"/>
      <c r="AA232" s="341"/>
    </row>
    <row r="233" spans="1:27" s="199" customFormat="1" ht="11.25" customHeight="1" x14ac:dyDescent="0.15">
      <c r="B233" s="340" t="s">
        <v>27</v>
      </c>
      <c r="C233" s="345" t="s">
        <v>69</v>
      </c>
      <c r="D233" s="448"/>
      <c r="E233" s="448"/>
      <c r="F233" s="448"/>
      <c r="G233" s="448"/>
      <c r="H233" s="448"/>
      <c r="I233" s="448"/>
      <c r="J233" s="448"/>
      <c r="K233" s="448"/>
      <c r="L233" s="448"/>
      <c r="M233" s="448"/>
      <c r="N233" s="448"/>
      <c r="O233" s="448"/>
      <c r="P233" s="448"/>
      <c r="Q233" s="448"/>
      <c r="R233" s="448"/>
      <c r="S233" s="448"/>
      <c r="T233" s="448"/>
      <c r="U233" s="448"/>
      <c r="V233" s="448"/>
      <c r="W233" s="448"/>
      <c r="X233" s="448"/>
      <c r="Y233" s="341"/>
      <c r="Z233" s="341"/>
      <c r="AA233" s="341"/>
    </row>
    <row r="234" spans="1:27" s="199" customFormat="1" ht="11.25" customHeight="1" x14ac:dyDescent="0.15">
      <c r="B234" s="340"/>
      <c r="C234" s="448"/>
      <c r="D234" s="448"/>
      <c r="E234" s="448"/>
      <c r="F234" s="448"/>
      <c r="G234" s="448"/>
      <c r="H234" s="448"/>
      <c r="I234" s="448"/>
      <c r="J234" s="448"/>
      <c r="K234" s="448"/>
      <c r="L234" s="448"/>
      <c r="M234" s="448"/>
      <c r="N234" s="448"/>
      <c r="O234" s="448"/>
      <c r="P234" s="448"/>
      <c r="Q234" s="448"/>
      <c r="R234" s="448"/>
      <c r="S234" s="448"/>
      <c r="T234" s="448"/>
      <c r="U234" s="448"/>
      <c r="V234" s="448"/>
      <c r="W234" s="448"/>
      <c r="X234" s="448"/>
      <c r="Y234" s="341"/>
      <c r="Z234" s="341"/>
      <c r="AA234" s="341"/>
    </row>
    <row r="235" spans="1:27" s="199" customFormat="1" ht="12.9" customHeight="1" x14ac:dyDescent="0.2">
      <c r="B235" s="208"/>
      <c r="C235" s="233"/>
      <c r="D235" s="233"/>
      <c r="E235" s="233"/>
      <c r="F235" s="233"/>
      <c r="G235" s="233"/>
      <c r="H235" s="233"/>
      <c r="I235" s="233"/>
      <c r="J235" s="233"/>
      <c r="K235" s="233"/>
      <c r="L235" s="233"/>
      <c r="M235" s="233"/>
      <c r="N235" s="233"/>
      <c r="O235" s="233"/>
      <c r="P235" s="233"/>
      <c r="Q235" s="233"/>
      <c r="R235" s="233"/>
      <c r="S235" s="233"/>
      <c r="T235" s="233"/>
      <c r="U235" s="233"/>
      <c r="V235" s="233"/>
      <c r="W235" s="233"/>
      <c r="X235" s="233"/>
      <c r="Y235" s="195"/>
      <c r="Z235" s="195"/>
      <c r="AA235" s="195"/>
    </row>
    <row r="236" spans="1:27" s="199" customFormat="1" ht="18" customHeight="1" x14ac:dyDescent="0.15">
      <c r="A236" s="234" t="s">
        <v>215</v>
      </c>
      <c r="B236" s="234"/>
      <c r="C236" s="234"/>
      <c r="D236" s="234"/>
      <c r="E236" s="234"/>
      <c r="F236" s="234"/>
      <c r="G236" s="234"/>
      <c r="H236" s="234"/>
      <c r="I236" s="234"/>
      <c r="J236" s="234"/>
      <c r="K236" s="233"/>
      <c r="L236" s="233"/>
      <c r="M236" s="233"/>
      <c r="N236" s="233"/>
      <c r="O236" s="233"/>
      <c r="P236" s="233"/>
      <c r="Q236" s="233"/>
      <c r="R236" s="233"/>
      <c r="S236" s="233"/>
      <c r="T236" s="233"/>
      <c r="U236" s="233"/>
      <c r="V236" s="233"/>
      <c r="W236" s="233"/>
      <c r="X236" s="233"/>
      <c r="Y236" s="195"/>
      <c r="Z236" s="195"/>
      <c r="AA236" s="195"/>
    </row>
    <row r="237" spans="1:27" s="199" customFormat="1" ht="22.5" customHeight="1" x14ac:dyDescent="0.15">
      <c r="B237" s="494" t="s">
        <v>210</v>
      </c>
      <c r="C237" s="454" t="s">
        <v>217</v>
      </c>
      <c r="D237" s="455"/>
      <c r="E237" s="455"/>
      <c r="F237" s="455"/>
      <c r="G237" s="455"/>
      <c r="H237" s="455"/>
      <c r="I237" s="455"/>
      <c r="J237" s="455"/>
      <c r="K237" s="455"/>
      <c r="L237" s="455"/>
      <c r="M237" s="455"/>
      <c r="N237" s="455"/>
      <c r="O237" s="455"/>
      <c r="P237" s="455"/>
      <c r="Q237" s="455"/>
      <c r="R237" s="455"/>
      <c r="S237" s="455"/>
      <c r="T237" s="455"/>
      <c r="U237" s="455"/>
      <c r="V237" s="455"/>
      <c r="W237" s="455"/>
      <c r="X237" s="456"/>
      <c r="Y237" s="329"/>
      <c r="Z237" s="330"/>
      <c r="AA237" s="331"/>
    </row>
    <row r="238" spans="1:27" s="199" customFormat="1" ht="21" customHeight="1" x14ac:dyDescent="0.15">
      <c r="B238" s="495"/>
      <c r="C238" s="457"/>
      <c r="D238" s="458"/>
      <c r="E238" s="458"/>
      <c r="F238" s="458"/>
      <c r="G238" s="458"/>
      <c r="H238" s="458"/>
      <c r="I238" s="458"/>
      <c r="J238" s="458"/>
      <c r="K238" s="458"/>
      <c r="L238" s="458"/>
      <c r="M238" s="458"/>
      <c r="N238" s="458"/>
      <c r="O238" s="458"/>
      <c r="P238" s="458"/>
      <c r="Q238" s="458"/>
      <c r="R238" s="458"/>
      <c r="S238" s="458"/>
      <c r="T238" s="458"/>
      <c r="U238" s="458"/>
      <c r="V238" s="458"/>
      <c r="W238" s="458"/>
      <c r="X238" s="459"/>
      <c r="Y238" s="332"/>
      <c r="Z238" s="333"/>
      <c r="AA238" s="334"/>
    </row>
    <row r="239" spans="1:27" s="199" customFormat="1" ht="12" customHeight="1" x14ac:dyDescent="0.15">
      <c r="B239" s="494" t="s">
        <v>211</v>
      </c>
      <c r="C239" s="454" t="s">
        <v>216</v>
      </c>
      <c r="D239" s="455"/>
      <c r="E239" s="455"/>
      <c r="F239" s="455"/>
      <c r="G239" s="455"/>
      <c r="H239" s="455"/>
      <c r="I239" s="455"/>
      <c r="J239" s="455"/>
      <c r="K239" s="455"/>
      <c r="L239" s="455"/>
      <c r="M239" s="455"/>
      <c r="N239" s="455"/>
      <c r="O239" s="455"/>
      <c r="P239" s="455"/>
      <c r="Q239" s="455"/>
      <c r="R239" s="455"/>
      <c r="S239" s="455"/>
      <c r="T239" s="455"/>
      <c r="U239" s="455"/>
      <c r="V239" s="455"/>
      <c r="W239" s="455"/>
      <c r="X239" s="456"/>
      <c r="Y239" s="329"/>
      <c r="Z239" s="330"/>
      <c r="AA239" s="331"/>
    </row>
    <row r="240" spans="1:27" s="199" customFormat="1" ht="10.5" customHeight="1" x14ac:dyDescent="0.15">
      <c r="B240" s="495"/>
      <c r="C240" s="457"/>
      <c r="D240" s="458"/>
      <c r="E240" s="458"/>
      <c r="F240" s="458"/>
      <c r="G240" s="458"/>
      <c r="H240" s="458"/>
      <c r="I240" s="458"/>
      <c r="J240" s="458"/>
      <c r="K240" s="458"/>
      <c r="L240" s="458"/>
      <c r="M240" s="458"/>
      <c r="N240" s="458"/>
      <c r="O240" s="458"/>
      <c r="P240" s="458"/>
      <c r="Q240" s="458"/>
      <c r="R240" s="458"/>
      <c r="S240" s="458"/>
      <c r="T240" s="458"/>
      <c r="U240" s="458"/>
      <c r="V240" s="458"/>
      <c r="W240" s="458"/>
      <c r="X240" s="459"/>
      <c r="Y240" s="332"/>
      <c r="Z240" s="333"/>
      <c r="AA240" s="334"/>
    </row>
    <row r="241" spans="1:27" s="199" customFormat="1" ht="11.25" customHeight="1" x14ac:dyDescent="0.15">
      <c r="B241" s="494" t="s">
        <v>212</v>
      </c>
      <c r="C241" s="454" t="s">
        <v>218</v>
      </c>
      <c r="D241" s="455"/>
      <c r="E241" s="455"/>
      <c r="F241" s="455"/>
      <c r="G241" s="455"/>
      <c r="H241" s="455"/>
      <c r="I241" s="455"/>
      <c r="J241" s="455"/>
      <c r="K241" s="455"/>
      <c r="L241" s="455"/>
      <c r="M241" s="455"/>
      <c r="N241" s="455"/>
      <c r="O241" s="455"/>
      <c r="P241" s="455"/>
      <c r="Q241" s="455"/>
      <c r="R241" s="455"/>
      <c r="S241" s="455"/>
      <c r="T241" s="455"/>
      <c r="U241" s="455"/>
      <c r="V241" s="455"/>
      <c r="W241" s="455"/>
      <c r="X241" s="456"/>
      <c r="Y241" s="329"/>
      <c r="Z241" s="330"/>
      <c r="AA241" s="331"/>
    </row>
    <row r="242" spans="1:27" s="199" customFormat="1" ht="11.25" customHeight="1" x14ac:dyDescent="0.15">
      <c r="B242" s="495"/>
      <c r="C242" s="457"/>
      <c r="D242" s="458"/>
      <c r="E242" s="458"/>
      <c r="F242" s="458"/>
      <c r="G242" s="458"/>
      <c r="H242" s="458"/>
      <c r="I242" s="458"/>
      <c r="J242" s="458"/>
      <c r="K242" s="458"/>
      <c r="L242" s="458"/>
      <c r="M242" s="458"/>
      <c r="N242" s="458"/>
      <c r="O242" s="458"/>
      <c r="P242" s="458"/>
      <c r="Q242" s="458"/>
      <c r="R242" s="458"/>
      <c r="S242" s="458"/>
      <c r="T242" s="458"/>
      <c r="U242" s="458"/>
      <c r="V242" s="458"/>
      <c r="W242" s="458"/>
      <c r="X242" s="459"/>
      <c r="Y242" s="332"/>
      <c r="Z242" s="333"/>
      <c r="AA242" s="334"/>
    </row>
    <row r="243" spans="1:27" s="199" customFormat="1" ht="11.25" customHeight="1" x14ac:dyDescent="0.15">
      <c r="B243" s="494" t="s">
        <v>220</v>
      </c>
      <c r="C243" s="454" t="s">
        <v>219</v>
      </c>
      <c r="D243" s="455"/>
      <c r="E243" s="455"/>
      <c r="F243" s="455"/>
      <c r="G243" s="455"/>
      <c r="H243" s="455"/>
      <c r="I243" s="455"/>
      <c r="J243" s="455"/>
      <c r="K243" s="455"/>
      <c r="L243" s="455"/>
      <c r="M243" s="455"/>
      <c r="N243" s="455"/>
      <c r="O243" s="455"/>
      <c r="P243" s="455"/>
      <c r="Q243" s="455"/>
      <c r="R243" s="455"/>
      <c r="S243" s="455"/>
      <c r="T243" s="455"/>
      <c r="U243" s="455"/>
      <c r="V243" s="455"/>
      <c r="W243" s="455"/>
      <c r="X243" s="456"/>
      <c r="Y243" s="329"/>
      <c r="Z243" s="330"/>
      <c r="AA243" s="331"/>
    </row>
    <row r="244" spans="1:27" s="199" customFormat="1" ht="11.25" customHeight="1" x14ac:dyDescent="0.15">
      <c r="B244" s="495"/>
      <c r="C244" s="457"/>
      <c r="D244" s="458"/>
      <c r="E244" s="458"/>
      <c r="F244" s="458"/>
      <c r="G244" s="458"/>
      <c r="H244" s="458"/>
      <c r="I244" s="458"/>
      <c r="J244" s="458"/>
      <c r="K244" s="458"/>
      <c r="L244" s="458"/>
      <c r="M244" s="458"/>
      <c r="N244" s="458"/>
      <c r="O244" s="458"/>
      <c r="P244" s="458"/>
      <c r="Q244" s="458"/>
      <c r="R244" s="458"/>
      <c r="S244" s="458"/>
      <c r="T244" s="458"/>
      <c r="U244" s="458"/>
      <c r="V244" s="458"/>
      <c r="W244" s="458"/>
      <c r="X244" s="459"/>
      <c r="Y244" s="332"/>
      <c r="Z244" s="333"/>
      <c r="AA244" s="334"/>
    </row>
    <row r="245" spans="1:27" s="199" customFormat="1" ht="12.9" customHeight="1" x14ac:dyDescent="0.2">
      <c r="B245" s="208"/>
      <c r="C245" s="233"/>
      <c r="D245" s="233"/>
      <c r="E245" s="233"/>
      <c r="F245" s="233"/>
      <c r="G245" s="233"/>
      <c r="H245" s="233"/>
      <c r="I245" s="233"/>
      <c r="J245" s="233"/>
      <c r="K245" s="233"/>
      <c r="L245" s="233"/>
      <c r="M245" s="233"/>
      <c r="N245" s="233"/>
      <c r="O245" s="233"/>
      <c r="P245" s="233"/>
      <c r="Q245" s="233"/>
      <c r="R245" s="233"/>
      <c r="S245" s="233"/>
      <c r="T245" s="233"/>
      <c r="U245" s="233"/>
      <c r="V245" s="233"/>
      <c r="W245" s="233"/>
      <c r="X245" s="233"/>
      <c r="Y245" s="195"/>
      <c r="Z245" s="195"/>
      <c r="AA245" s="195"/>
    </row>
    <row r="246" spans="1:27" s="185" customFormat="1" ht="18" customHeight="1" x14ac:dyDescent="0.2">
      <c r="A246" s="182" t="s">
        <v>221</v>
      </c>
      <c r="B246" s="172"/>
      <c r="C246" s="183"/>
      <c r="D246" s="183"/>
      <c r="E246" s="183"/>
      <c r="F246" s="183"/>
      <c r="G246" s="183"/>
      <c r="H246" s="183"/>
      <c r="I246" s="183"/>
      <c r="J246" s="184"/>
      <c r="K246" s="184"/>
      <c r="L246" s="184"/>
      <c r="M246" s="184"/>
      <c r="N246" s="184"/>
      <c r="O246" s="184"/>
      <c r="P246" s="184"/>
      <c r="Q246" s="184"/>
      <c r="R246" s="184"/>
      <c r="Y246" s="197"/>
      <c r="Z246" s="197"/>
      <c r="AA246" s="197"/>
    </row>
    <row r="247" spans="1:27" ht="15" customHeight="1" x14ac:dyDescent="0.2">
      <c r="A247" s="180"/>
      <c r="B247" s="340" t="s">
        <v>22</v>
      </c>
      <c r="C247" s="345" t="s">
        <v>13</v>
      </c>
      <c r="D247" s="448"/>
      <c r="E247" s="448"/>
      <c r="F247" s="448"/>
      <c r="G247" s="448"/>
      <c r="H247" s="448"/>
      <c r="I247" s="448"/>
      <c r="J247" s="448"/>
      <c r="K247" s="448"/>
      <c r="L247" s="448"/>
      <c r="M247" s="448"/>
      <c r="N247" s="448"/>
      <c r="O247" s="448"/>
      <c r="P247" s="448"/>
      <c r="Q247" s="448"/>
      <c r="R247" s="448"/>
      <c r="S247" s="448"/>
      <c r="T247" s="448"/>
      <c r="U247" s="448"/>
      <c r="V247" s="448"/>
      <c r="W247" s="448"/>
      <c r="X247" s="448"/>
      <c r="Y247" s="341"/>
      <c r="Z247" s="341"/>
      <c r="AA247" s="341"/>
    </row>
    <row r="248" spans="1:27" ht="15" customHeight="1" x14ac:dyDescent="0.2">
      <c r="A248" s="180"/>
      <c r="B248" s="340"/>
      <c r="C248" s="448"/>
      <c r="D248" s="448"/>
      <c r="E248" s="448"/>
      <c r="F248" s="448"/>
      <c r="G248" s="448"/>
      <c r="H248" s="448"/>
      <c r="I248" s="448"/>
      <c r="J248" s="448"/>
      <c r="K248" s="448"/>
      <c r="L248" s="448"/>
      <c r="M248" s="448"/>
      <c r="N248" s="448"/>
      <c r="O248" s="448"/>
      <c r="P248" s="448"/>
      <c r="Q248" s="448"/>
      <c r="R248" s="448"/>
      <c r="S248" s="448"/>
      <c r="T248" s="448"/>
      <c r="U248" s="448"/>
      <c r="V248" s="448"/>
      <c r="W248" s="448"/>
      <c r="X248" s="448"/>
      <c r="Y248" s="341"/>
      <c r="Z248" s="341"/>
      <c r="AA248" s="341"/>
    </row>
    <row r="249" spans="1:27" ht="12.75" customHeight="1" x14ac:dyDescent="0.2">
      <c r="A249" s="180"/>
      <c r="B249" s="164"/>
      <c r="C249" s="233"/>
      <c r="D249" s="233"/>
      <c r="E249" s="233"/>
      <c r="F249" s="233"/>
      <c r="G249" s="233"/>
      <c r="H249" s="233"/>
      <c r="I249" s="233"/>
      <c r="J249" s="233"/>
      <c r="K249" s="233"/>
      <c r="L249" s="233"/>
      <c r="M249" s="233"/>
      <c r="N249" s="233"/>
      <c r="O249" s="233"/>
      <c r="P249" s="233"/>
      <c r="Q249" s="233"/>
      <c r="R249" s="233"/>
      <c r="S249" s="233"/>
      <c r="T249" s="233"/>
      <c r="U249" s="233"/>
      <c r="V249" s="233"/>
      <c r="W249" s="233"/>
      <c r="X249" s="233"/>
      <c r="Y249" s="195"/>
      <c r="Z249" s="195"/>
      <c r="AA249" s="195"/>
    </row>
    <row r="250" spans="1:27" s="185" customFormat="1" ht="18" customHeight="1" x14ac:dyDescent="0.2">
      <c r="A250" s="235" t="s">
        <v>222</v>
      </c>
      <c r="B250" s="236"/>
      <c r="C250" s="197"/>
      <c r="D250" s="197"/>
      <c r="E250" s="197"/>
      <c r="F250" s="197"/>
      <c r="G250" s="197"/>
      <c r="H250" s="197"/>
      <c r="I250" s="197"/>
      <c r="J250" s="197"/>
      <c r="K250" s="197"/>
      <c r="L250" s="197"/>
      <c r="M250" s="197"/>
      <c r="N250" s="197"/>
      <c r="O250" s="197"/>
      <c r="P250" s="197"/>
      <c r="Q250" s="197"/>
      <c r="R250" s="197"/>
      <c r="S250" s="189"/>
      <c r="T250" s="189"/>
      <c r="U250" s="189"/>
      <c r="V250" s="189"/>
      <c r="W250" s="189"/>
      <c r="X250" s="189"/>
      <c r="Y250" s="193"/>
      <c r="Z250" s="193"/>
      <c r="AA250" s="193"/>
    </row>
    <row r="251" spans="1:27" s="185" customFormat="1" ht="9.75" customHeight="1" x14ac:dyDescent="0.2">
      <c r="A251" s="183"/>
      <c r="B251" s="517" t="s">
        <v>88</v>
      </c>
      <c r="C251" s="515" t="s">
        <v>89</v>
      </c>
      <c r="D251" s="516"/>
      <c r="E251" s="516"/>
      <c r="F251" s="516"/>
      <c r="G251" s="516"/>
      <c r="H251" s="516"/>
      <c r="I251" s="516"/>
      <c r="J251" s="516"/>
      <c r="K251" s="516"/>
      <c r="L251" s="516"/>
      <c r="M251" s="516"/>
      <c r="N251" s="516"/>
      <c r="O251" s="516"/>
      <c r="P251" s="516"/>
      <c r="Q251" s="516"/>
      <c r="R251" s="516"/>
      <c r="S251" s="516"/>
      <c r="T251" s="516"/>
      <c r="U251" s="516"/>
      <c r="V251" s="516"/>
      <c r="W251" s="516"/>
      <c r="X251" s="532"/>
      <c r="Y251" s="536"/>
      <c r="Z251" s="537"/>
      <c r="AA251" s="538"/>
    </row>
    <row r="252" spans="1:27" s="185" customFormat="1" ht="9.75" customHeight="1" x14ac:dyDescent="0.2">
      <c r="A252" s="183"/>
      <c r="B252" s="519"/>
      <c r="C252" s="533"/>
      <c r="D252" s="534"/>
      <c r="E252" s="534"/>
      <c r="F252" s="534"/>
      <c r="G252" s="534"/>
      <c r="H252" s="534"/>
      <c r="I252" s="534"/>
      <c r="J252" s="534"/>
      <c r="K252" s="534"/>
      <c r="L252" s="534"/>
      <c r="M252" s="534"/>
      <c r="N252" s="534"/>
      <c r="O252" s="534"/>
      <c r="P252" s="534"/>
      <c r="Q252" s="534"/>
      <c r="R252" s="534"/>
      <c r="S252" s="534"/>
      <c r="T252" s="534"/>
      <c r="U252" s="534"/>
      <c r="V252" s="534"/>
      <c r="W252" s="534"/>
      <c r="X252" s="535"/>
      <c r="Y252" s="539"/>
      <c r="Z252" s="540"/>
      <c r="AA252" s="541"/>
    </row>
    <row r="253" spans="1:27" s="185" customFormat="1" ht="15" customHeight="1" x14ac:dyDescent="0.2">
      <c r="A253" s="183"/>
      <c r="B253" s="517" t="s">
        <v>90</v>
      </c>
      <c r="C253" s="528" t="s">
        <v>147</v>
      </c>
      <c r="D253" s="529"/>
      <c r="E253" s="529"/>
      <c r="F253" s="529"/>
      <c r="G253" s="529"/>
      <c r="H253" s="529"/>
      <c r="I253" s="529"/>
      <c r="J253" s="529"/>
      <c r="K253" s="529"/>
      <c r="L253" s="529"/>
      <c r="M253" s="529"/>
      <c r="N253" s="529"/>
      <c r="O253" s="529"/>
      <c r="P253" s="529"/>
      <c r="Q253" s="529"/>
      <c r="R253" s="529"/>
      <c r="S253" s="529"/>
      <c r="T253" s="529"/>
      <c r="U253" s="529"/>
      <c r="V253" s="529"/>
      <c r="W253" s="529"/>
      <c r="X253" s="529"/>
      <c r="Y253" s="551"/>
      <c r="Z253" s="551"/>
      <c r="AA253" s="551"/>
    </row>
    <row r="254" spans="1:27" s="237" customFormat="1" ht="13.5" customHeight="1" x14ac:dyDescent="0.2">
      <c r="B254" s="518"/>
      <c r="C254" s="238"/>
      <c r="D254" s="522" t="s">
        <v>504</v>
      </c>
      <c r="E254" s="523"/>
      <c r="F254" s="523"/>
      <c r="G254" s="523"/>
      <c r="H254" s="523"/>
      <c r="I254" s="523"/>
      <c r="J254" s="523"/>
      <c r="K254" s="523"/>
      <c r="L254" s="523"/>
      <c r="M254" s="523"/>
      <c r="N254" s="523"/>
      <c r="O254" s="523"/>
      <c r="P254" s="523"/>
      <c r="Q254" s="523"/>
      <c r="R254" s="523"/>
      <c r="S254" s="523"/>
      <c r="T254" s="523"/>
      <c r="U254" s="523"/>
      <c r="V254" s="523"/>
      <c r="W254" s="523"/>
      <c r="X254" s="524"/>
      <c r="Y254" s="552"/>
      <c r="Z254" s="553"/>
      <c r="AA254" s="554"/>
    </row>
    <row r="255" spans="1:27" s="237" customFormat="1" ht="13.5" customHeight="1" x14ac:dyDescent="0.2">
      <c r="B255" s="518"/>
      <c r="C255" s="238"/>
      <c r="D255" s="525"/>
      <c r="E255" s="526"/>
      <c r="F255" s="526"/>
      <c r="G255" s="526"/>
      <c r="H255" s="526"/>
      <c r="I255" s="526"/>
      <c r="J255" s="526"/>
      <c r="K255" s="526"/>
      <c r="L255" s="526"/>
      <c r="M255" s="526"/>
      <c r="N255" s="526"/>
      <c r="O255" s="526"/>
      <c r="P255" s="526"/>
      <c r="Q255" s="526"/>
      <c r="R255" s="526"/>
      <c r="S255" s="526"/>
      <c r="T255" s="526"/>
      <c r="U255" s="526"/>
      <c r="V255" s="526"/>
      <c r="W255" s="526"/>
      <c r="X255" s="527"/>
      <c r="Y255" s="555"/>
      <c r="Z255" s="556"/>
      <c r="AA255" s="557"/>
    </row>
    <row r="256" spans="1:27" s="241" customFormat="1" ht="13.5" customHeight="1" x14ac:dyDescent="0.2">
      <c r="A256" s="237"/>
      <c r="B256" s="518"/>
      <c r="C256" s="238"/>
      <c r="D256" s="239">
        <v>1</v>
      </c>
      <c r="E256" s="167" t="s">
        <v>155</v>
      </c>
      <c r="F256" s="173"/>
      <c r="G256" s="173"/>
      <c r="H256" s="173"/>
      <c r="I256" s="173"/>
      <c r="J256" s="231"/>
      <c r="K256" s="231"/>
      <c r="L256" s="231"/>
      <c r="M256" s="231"/>
      <c r="N256" s="231"/>
      <c r="O256" s="231"/>
      <c r="P256" s="231"/>
      <c r="Q256" s="231"/>
      <c r="R256" s="231"/>
      <c r="S256" s="24"/>
      <c r="T256" s="24"/>
      <c r="U256" s="24"/>
      <c r="V256" s="24"/>
      <c r="W256" s="24"/>
      <c r="X256" s="240"/>
      <c r="Y256" s="555"/>
      <c r="Z256" s="556"/>
      <c r="AA256" s="557"/>
    </row>
    <row r="257" spans="1:52" s="242" customFormat="1" ht="13.5" customHeight="1" x14ac:dyDescent="0.2">
      <c r="A257" s="237"/>
      <c r="B257" s="518"/>
      <c r="C257" s="238"/>
      <c r="D257" s="239">
        <v>2</v>
      </c>
      <c r="E257" s="201" t="s">
        <v>161</v>
      </c>
      <c r="F257" s="24"/>
      <c r="G257" s="24"/>
      <c r="H257" s="24"/>
      <c r="I257" s="24"/>
      <c r="J257" s="24"/>
      <c r="K257" s="24"/>
      <c r="L257" s="24"/>
      <c r="M257" s="24"/>
      <c r="N257" s="24"/>
      <c r="O257" s="24"/>
      <c r="P257" s="24"/>
      <c r="Q257" s="24"/>
      <c r="R257" s="24"/>
      <c r="S257" s="24"/>
      <c r="T257" s="24"/>
      <c r="U257" s="24"/>
      <c r="V257" s="24"/>
      <c r="W257" s="24"/>
      <c r="X257" s="240"/>
      <c r="Y257" s="555"/>
      <c r="Z257" s="556"/>
      <c r="AA257" s="557"/>
    </row>
    <row r="258" spans="1:52" s="237" customFormat="1" ht="13.5" customHeight="1" x14ac:dyDescent="0.2">
      <c r="B258" s="518"/>
      <c r="C258" s="238"/>
      <c r="D258" s="239"/>
      <c r="E258" s="243" t="s">
        <v>156</v>
      </c>
      <c r="F258" s="244"/>
      <c r="G258" s="244"/>
      <c r="H258" s="244"/>
      <c r="I258" s="244"/>
      <c r="J258" s="244"/>
      <c r="K258" s="244"/>
      <c r="L258" s="244"/>
      <c r="M258" s="244"/>
      <c r="N258" s="244"/>
      <c r="O258" s="244"/>
      <c r="P258" s="244"/>
      <c r="Q258" s="244"/>
      <c r="R258" s="244"/>
      <c r="S258" s="244"/>
      <c r="T258" s="244"/>
      <c r="U258" s="244"/>
      <c r="V258" s="244"/>
      <c r="W258" s="244"/>
      <c r="X258" s="245"/>
      <c r="Y258" s="555"/>
      <c r="Z258" s="556"/>
      <c r="AA258" s="557"/>
    </row>
    <row r="259" spans="1:52" s="237" customFormat="1" ht="13.5" customHeight="1" x14ac:dyDescent="0.2">
      <c r="B259" s="518"/>
      <c r="C259" s="238"/>
      <c r="D259" s="239"/>
      <c r="E259" s="243" t="s">
        <v>157</v>
      </c>
      <c r="F259" s="244"/>
      <c r="G259" s="244"/>
      <c r="H259" s="244"/>
      <c r="I259" s="244"/>
      <c r="J259" s="244"/>
      <c r="K259" s="244"/>
      <c r="L259" s="244"/>
      <c r="M259" s="244"/>
      <c r="N259" s="244"/>
      <c r="O259" s="244"/>
      <c r="P259" s="244"/>
      <c r="Q259" s="244"/>
      <c r="R259" s="244"/>
      <c r="S259" s="244"/>
      <c r="T259" s="244"/>
      <c r="U259" s="244"/>
      <c r="V259" s="244"/>
      <c r="W259" s="244"/>
      <c r="X259" s="245"/>
      <c r="Y259" s="555"/>
      <c r="Z259" s="556"/>
      <c r="AA259" s="557"/>
    </row>
    <row r="260" spans="1:52" s="237" customFormat="1" ht="13.5" customHeight="1" x14ac:dyDescent="0.2">
      <c r="B260" s="518"/>
      <c r="C260" s="238"/>
      <c r="D260" s="239"/>
      <c r="E260" s="243" t="s">
        <v>158</v>
      </c>
      <c r="F260" s="244"/>
      <c r="G260" s="244"/>
      <c r="H260" s="244"/>
      <c r="I260" s="244"/>
      <c r="J260" s="244"/>
      <c r="K260" s="244"/>
      <c r="L260" s="244"/>
      <c r="M260" s="244"/>
      <c r="N260" s="244"/>
      <c r="O260" s="244"/>
      <c r="P260" s="244"/>
      <c r="Q260" s="244"/>
      <c r="R260" s="244"/>
      <c r="S260" s="244"/>
      <c r="T260" s="244"/>
      <c r="U260" s="244"/>
      <c r="V260" s="244"/>
      <c r="W260" s="244"/>
      <c r="X260" s="245"/>
      <c r="Y260" s="555"/>
      <c r="Z260" s="556"/>
      <c r="AA260" s="557"/>
    </row>
    <row r="261" spans="1:52" s="237" customFormat="1" ht="13.5" customHeight="1" x14ac:dyDescent="0.2">
      <c r="B261" s="518"/>
      <c r="C261" s="238"/>
      <c r="D261" s="246"/>
      <c r="E261" s="247" t="s">
        <v>159</v>
      </c>
      <c r="F261" s="248"/>
      <c r="G261" s="248"/>
      <c r="H261" s="248"/>
      <c r="I261" s="248"/>
      <c r="J261" s="248"/>
      <c r="K261" s="248"/>
      <c r="L261" s="248"/>
      <c r="M261" s="248"/>
      <c r="N261" s="248"/>
      <c r="O261" s="248"/>
      <c r="P261" s="248"/>
      <c r="Q261" s="248"/>
      <c r="R261" s="248"/>
      <c r="S261" s="248"/>
      <c r="T261" s="248"/>
      <c r="U261" s="248"/>
      <c r="V261" s="248"/>
      <c r="W261" s="248"/>
      <c r="X261" s="249"/>
      <c r="Y261" s="558"/>
      <c r="Z261" s="559"/>
      <c r="AA261" s="560"/>
    </row>
    <row r="262" spans="1:52" s="242" customFormat="1" ht="13.5" customHeight="1" x14ac:dyDescent="0.2">
      <c r="A262" s="237"/>
      <c r="B262" s="518"/>
      <c r="C262" s="250"/>
      <c r="D262" s="24" t="s">
        <v>505</v>
      </c>
      <c r="E262" s="24"/>
      <c r="F262" s="24"/>
      <c r="G262" s="24"/>
      <c r="H262" s="24"/>
      <c r="I262" s="24"/>
      <c r="J262" s="24"/>
      <c r="K262" s="24"/>
      <c r="L262" s="24"/>
      <c r="M262" s="24"/>
      <c r="N262" s="24"/>
      <c r="O262" s="24"/>
      <c r="P262" s="24"/>
      <c r="Q262" s="24"/>
      <c r="R262" s="24"/>
      <c r="S262" s="24"/>
      <c r="T262" s="24"/>
      <c r="U262" s="24"/>
      <c r="V262" s="24"/>
      <c r="W262" s="24"/>
      <c r="X262" s="240"/>
      <c r="Y262" s="493"/>
      <c r="Z262" s="493"/>
      <c r="AA262" s="493"/>
    </row>
    <row r="263" spans="1:52" s="242" customFormat="1" ht="13.5" customHeight="1" x14ac:dyDescent="0.2">
      <c r="A263" s="237"/>
      <c r="B263" s="518"/>
      <c r="C263" s="250"/>
      <c r="D263" s="251">
        <v>3</v>
      </c>
      <c r="E263" s="520" t="s">
        <v>332</v>
      </c>
      <c r="F263" s="520"/>
      <c r="G263" s="520"/>
      <c r="H263" s="520"/>
      <c r="I263" s="520"/>
      <c r="J263" s="520"/>
      <c r="K263" s="520"/>
      <c r="L263" s="520"/>
      <c r="M263" s="520"/>
      <c r="N263" s="520"/>
      <c r="O263" s="520"/>
      <c r="P263" s="520"/>
      <c r="Q263" s="520"/>
      <c r="R263" s="520"/>
      <c r="S263" s="520"/>
      <c r="T263" s="520"/>
      <c r="U263" s="520"/>
      <c r="V263" s="520"/>
      <c r="W263" s="520"/>
      <c r="X263" s="521"/>
      <c r="Y263" s="493"/>
      <c r="Z263" s="493"/>
      <c r="AA263" s="493"/>
    </row>
    <row r="264" spans="1:52" s="242" customFormat="1" ht="13.5" customHeight="1" x14ac:dyDescent="0.2">
      <c r="A264" s="237"/>
      <c r="B264" s="518"/>
      <c r="C264" s="250"/>
      <c r="D264" s="24"/>
      <c r="E264" s="520"/>
      <c r="F264" s="520"/>
      <c r="G264" s="520"/>
      <c r="H264" s="520"/>
      <c r="I264" s="520"/>
      <c r="J264" s="520"/>
      <c r="K264" s="520"/>
      <c r="L264" s="520"/>
      <c r="M264" s="520"/>
      <c r="N264" s="520"/>
      <c r="O264" s="520"/>
      <c r="P264" s="520"/>
      <c r="Q264" s="520"/>
      <c r="R264" s="520"/>
      <c r="S264" s="520"/>
      <c r="T264" s="520"/>
      <c r="U264" s="520"/>
      <c r="V264" s="520"/>
      <c r="W264" s="520"/>
      <c r="X264" s="521"/>
      <c r="Y264" s="493"/>
      <c r="Z264" s="493"/>
      <c r="AA264" s="493"/>
    </row>
    <row r="265" spans="1:52" s="242" customFormat="1" ht="13.5" customHeight="1" x14ac:dyDescent="0.2">
      <c r="A265" s="237"/>
      <c r="B265" s="518"/>
      <c r="C265" s="250"/>
      <c r="D265" s="251">
        <v>4</v>
      </c>
      <c r="E265" s="24" t="s">
        <v>148</v>
      </c>
      <c r="F265" s="24"/>
      <c r="G265" s="24"/>
      <c r="H265" s="24"/>
      <c r="I265" s="24"/>
      <c r="J265" s="24"/>
      <c r="K265" s="24"/>
      <c r="L265" s="24"/>
      <c r="M265" s="24"/>
      <c r="N265" s="24"/>
      <c r="O265" s="24"/>
      <c r="P265" s="24"/>
      <c r="Q265" s="24"/>
      <c r="R265" s="24"/>
      <c r="S265" s="24"/>
      <c r="T265" s="24"/>
      <c r="U265" s="24"/>
      <c r="V265" s="24"/>
      <c r="W265" s="24"/>
      <c r="X265" s="240"/>
      <c r="Y265" s="493"/>
      <c r="Z265" s="493"/>
      <c r="AA265" s="493"/>
    </row>
    <row r="266" spans="1:52" s="241" customFormat="1" ht="13.5" customHeight="1" x14ac:dyDescent="0.2">
      <c r="A266" s="237"/>
      <c r="B266" s="518"/>
      <c r="C266" s="250"/>
      <c r="D266" s="251">
        <v>5</v>
      </c>
      <c r="E266" s="24" t="s">
        <v>149</v>
      </c>
      <c r="F266" s="24"/>
      <c r="G266" s="24"/>
      <c r="H266" s="24"/>
      <c r="I266" s="24"/>
      <c r="J266" s="24"/>
      <c r="K266" s="24"/>
      <c r="L266" s="24"/>
      <c r="M266" s="24"/>
      <c r="N266" s="24"/>
      <c r="O266" s="24"/>
      <c r="P266" s="24"/>
      <c r="Q266" s="24"/>
      <c r="R266" s="24"/>
      <c r="S266" s="24"/>
      <c r="T266" s="24"/>
      <c r="U266" s="24"/>
      <c r="V266" s="24"/>
      <c r="W266" s="24"/>
      <c r="X266" s="240"/>
      <c r="Y266" s="493"/>
      <c r="Z266" s="493"/>
      <c r="AA266" s="493"/>
    </row>
    <row r="267" spans="1:52" s="242" customFormat="1" ht="13.5" customHeight="1" x14ac:dyDescent="0.2">
      <c r="A267" s="237"/>
      <c r="B267" s="518"/>
      <c r="C267" s="250"/>
      <c r="D267" s="246">
        <v>6</v>
      </c>
      <c r="E267" s="252" t="s">
        <v>150</v>
      </c>
      <c r="F267" s="252"/>
      <c r="G267" s="252"/>
      <c r="H267" s="252"/>
      <c r="I267" s="252"/>
      <c r="J267" s="252"/>
      <c r="K267" s="252"/>
      <c r="L267" s="252"/>
      <c r="M267" s="252"/>
      <c r="N267" s="252"/>
      <c r="O267" s="252"/>
      <c r="P267" s="252"/>
      <c r="Q267" s="252"/>
      <c r="R267" s="252"/>
      <c r="S267" s="252"/>
      <c r="T267" s="252"/>
      <c r="U267" s="252"/>
      <c r="V267" s="252"/>
      <c r="W267" s="252"/>
      <c r="X267" s="253"/>
      <c r="Y267" s="493"/>
      <c r="Z267" s="493"/>
      <c r="AA267" s="493"/>
    </row>
    <row r="268" spans="1:52" s="242" customFormat="1" ht="13.5" customHeight="1" x14ac:dyDescent="0.2">
      <c r="A268" s="237"/>
      <c r="B268" s="518"/>
      <c r="C268" s="250"/>
      <c r="D268" s="24" t="s">
        <v>151</v>
      </c>
      <c r="E268" s="24"/>
      <c r="F268" s="24"/>
      <c r="G268" s="24"/>
      <c r="H268" s="24"/>
      <c r="I268" s="24"/>
      <c r="J268" s="24"/>
      <c r="K268" s="24"/>
      <c r="L268" s="24"/>
      <c r="M268" s="24"/>
      <c r="N268" s="24"/>
      <c r="O268" s="24"/>
      <c r="P268" s="24"/>
      <c r="Q268" s="24"/>
      <c r="R268" s="24"/>
      <c r="S268" s="24"/>
      <c r="T268" s="24"/>
      <c r="U268" s="24"/>
      <c r="V268" s="24"/>
      <c r="W268" s="24"/>
      <c r="X268" s="240"/>
      <c r="Y268" s="493"/>
      <c r="Z268" s="493"/>
      <c r="AA268" s="493"/>
    </row>
    <row r="269" spans="1:52" s="242" customFormat="1" ht="13.5" customHeight="1" x14ac:dyDescent="0.2">
      <c r="A269" s="237"/>
      <c r="B269" s="518"/>
      <c r="C269" s="250"/>
      <c r="D269" s="251">
        <v>7</v>
      </c>
      <c r="E269" s="24" t="s">
        <v>160</v>
      </c>
      <c r="F269" s="24"/>
      <c r="G269" s="24"/>
      <c r="H269" s="24"/>
      <c r="I269" s="24"/>
      <c r="J269" s="24"/>
      <c r="K269" s="24"/>
      <c r="L269" s="24"/>
      <c r="M269" s="24"/>
      <c r="N269" s="24"/>
      <c r="O269" s="24"/>
      <c r="P269" s="24"/>
      <c r="Q269" s="24"/>
      <c r="R269" s="24"/>
      <c r="S269" s="24"/>
      <c r="T269" s="24"/>
      <c r="U269" s="24"/>
      <c r="V269" s="24"/>
      <c r="W269" s="24"/>
      <c r="X269" s="240"/>
      <c r="Y269" s="493"/>
      <c r="Z269" s="493"/>
      <c r="AA269" s="493"/>
    </row>
    <row r="270" spans="1:52" s="242" customFormat="1" ht="13.5" customHeight="1" x14ac:dyDescent="0.2">
      <c r="A270" s="237"/>
      <c r="B270" s="518"/>
      <c r="C270" s="250"/>
      <c r="D270" s="251">
        <v>8</v>
      </c>
      <c r="E270" s="24" t="s">
        <v>152</v>
      </c>
      <c r="F270" s="24"/>
      <c r="G270" s="24"/>
      <c r="H270" s="24"/>
      <c r="I270" s="24"/>
      <c r="J270" s="24"/>
      <c r="K270" s="24"/>
      <c r="L270" s="24"/>
      <c r="M270" s="24"/>
      <c r="N270" s="24"/>
      <c r="O270" s="24"/>
      <c r="P270" s="24"/>
      <c r="Q270" s="24"/>
      <c r="R270" s="24"/>
      <c r="S270" s="24"/>
      <c r="T270" s="24"/>
      <c r="U270" s="24"/>
      <c r="V270" s="24"/>
      <c r="W270" s="24"/>
      <c r="X270" s="240"/>
      <c r="Y270" s="493"/>
      <c r="Z270" s="493"/>
      <c r="AA270" s="493"/>
    </row>
    <row r="271" spans="1:52" s="242" customFormat="1" ht="13.5" customHeight="1" x14ac:dyDescent="0.2">
      <c r="A271" s="237"/>
      <c r="B271" s="518"/>
      <c r="C271" s="250"/>
      <c r="D271" s="251">
        <v>9</v>
      </c>
      <c r="E271" s="24" t="s">
        <v>153</v>
      </c>
      <c r="F271" s="24"/>
      <c r="G271" s="24"/>
      <c r="H271" s="24"/>
      <c r="I271" s="24"/>
      <c r="J271" s="24"/>
      <c r="K271" s="24"/>
      <c r="L271" s="24"/>
      <c r="M271" s="24"/>
      <c r="N271" s="24"/>
      <c r="O271" s="24"/>
      <c r="P271" s="24"/>
      <c r="Q271" s="24"/>
      <c r="R271" s="24"/>
      <c r="S271" s="24"/>
      <c r="T271" s="24"/>
      <c r="U271" s="24"/>
      <c r="V271" s="24"/>
      <c r="W271" s="24"/>
      <c r="X271" s="240"/>
      <c r="Y271" s="493"/>
      <c r="Z271" s="493"/>
      <c r="AA271" s="493"/>
      <c r="AE271" s="237"/>
      <c r="AF271" s="237"/>
      <c r="AG271" s="237"/>
      <c r="AH271" s="237"/>
      <c r="AI271" s="237"/>
      <c r="AJ271" s="237"/>
      <c r="AK271" s="237"/>
      <c r="AL271" s="237"/>
      <c r="AM271" s="237"/>
      <c r="AN271" s="237"/>
      <c r="AO271" s="237"/>
      <c r="AP271" s="237"/>
      <c r="AQ271" s="237"/>
      <c r="AR271" s="237"/>
      <c r="AS271" s="237"/>
      <c r="AT271" s="237"/>
      <c r="AU271" s="237"/>
      <c r="AV271" s="237"/>
      <c r="AW271" s="237"/>
      <c r="AX271" s="237"/>
      <c r="AY271" s="237"/>
      <c r="AZ271" s="237"/>
    </row>
    <row r="272" spans="1:52" s="242" customFormat="1" ht="13.5" customHeight="1" x14ac:dyDescent="0.2">
      <c r="A272" s="237"/>
      <c r="B272" s="518"/>
      <c r="C272" s="250"/>
      <c r="D272" s="239">
        <v>10</v>
      </c>
      <c r="E272" s="24" t="s">
        <v>154</v>
      </c>
      <c r="F272" s="24"/>
      <c r="G272" s="24"/>
      <c r="H272" s="24"/>
      <c r="I272" s="24"/>
      <c r="J272" s="24"/>
      <c r="K272" s="24"/>
      <c r="L272" s="24"/>
      <c r="M272" s="24"/>
      <c r="N272" s="24"/>
      <c r="O272" s="24"/>
      <c r="P272" s="24"/>
      <c r="Q272" s="24"/>
      <c r="R272" s="24"/>
      <c r="S272" s="24"/>
      <c r="T272" s="24"/>
      <c r="U272" s="24"/>
      <c r="V272" s="24"/>
      <c r="W272" s="24"/>
      <c r="X272" s="240"/>
      <c r="Y272" s="493"/>
      <c r="Z272" s="493"/>
      <c r="AA272" s="493"/>
    </row>
    <row r="273" spans="1:27" s="237" customFormat="1" ht="0.75" customHeight="1" x14ac:dyDescent="0.2">
      <c r="A273" s="254"/>
      <c r="B273" s="519"/>
      <c r="C273" s="255"/>
      <c r="D273" s="256"/>
      <c r="E273" s="252"/>
      <c r="F273" s="252"/>
      <c r="G273" s="252"/>
      <c r="H273" s="252"/>
      <c r="I273" s="252"/>
      <c r="J273" s="252"/>
      <c r="K273" s="252"/>
      <c r="L273" s="252"/>
      <c r="M273" s="252"/>
      <c r="N273" s="252"/>
      <c r="O273" s="252"/>
      <c r="P273" s="252"/>
      <c r="Q273" s="252"/>
      <c r="R273" s="252"/>
      <c r="S273" s="252"/>
      <c r="T273" s="252"/>
      <c r="U273" s="252"/>
      <c r="V273" s="252"/>
      <c r="W273" s="252"/>
      <c r="X273" s="253"/>
      <c r="Y273" s="493"/>
      <c r="Z273" s="493"/>
      <c r="AA273" s="493"/>
    </row>
    <row r="274" spans="1:27" ht="12" customHeight="1" x14ac:dyDescent="0.2">
      <c r="A274" s="180"/>
      <c r="B274" s="164"/>
      <c r="C274" s="233"/>
      <c r="D274" s="233"/>
      <c r="E274" s="233"/>
      <c r="F274" s="233"/>
      <c r="G274" s="233"/>
      <c r="H274" s="233"/>
      <c r="I274" s="233"/>
      <c r="J274" s="233"/>
      <c r="K274" s="233"/>
      <c r="L274" s="233"/>
      <c r="M274" s="233"/>
      <c r="N274" s="233"/>
      <c r="O274" s="233"/>
      <c r="P274" s="233"/>
      <c r="Q274" s="233"/>
      <c r="R274" s="233"/>
      <c r="S274" s="233"/>
      <c r="T274" s="233"/>
      <c r="U274" s="233"/>
      <c r="V274" s="233"/>
      <c r="W274" s="233"/>
      <c r="X274" s="233"/>
      <c r="Y274" s="195"/>
      <c r="Z274" s="195"/>
      <c r="AA274" s="195"/>
    </row>
    <row r="275" spans="1:27" s="197" customFormat="1" ht="18" customHeight="1" x14ac:dyDescent="0.2">
      <c r="A275" s="234" t="s">
        <v>223</v>
      </c>
      <c r="B275" s="212"/>
    </row>
    <row r="276" spans="1:27" s="258" customFormat="1" ht="16.5" customHeight="1" x14ac:dyDescent="0.2">
      <c r="A276" s="257"/>
      <c r="B276" s="514" t="s">
        <v>88</v>
      </c>
      <c r="C276" s="515" t="s">
        <v>458</v>
      </c>
      <c r="D276" s="516"/>
      <c r="E276" s="516"/>
      <c r="F276" s="516"/>
      <c r="G276" s="516"/>
      <c r="H276" s="516"/>
      <c r="I276" s="516"/>
      <c r="J276" s="516"/>
      <c r="K276" s="516"/>
      <c r="L276" s="516"/>
      <c r="M276" s="516"/>
      <c r="N276" s="516"/>
      <c r="O276" s="516"/>
      <c r="P276" s="516"/>
      <c r="Q276" s="516"/>
      <c r="R276" s="516"/>
      <c r="S276" s="516"/>
      <c r="T276" s="516"/>
      <c r="U276" s="516"/>
      <c r="V276" s="516"/>
      <c r="W276" s="516"/>
      <c r="X276" s="532"/>
      <c r="Y276" s="346"/>
      <c r="Z276" s="346"/>
      <c r="AA276" s="346"/>
    </row>
    <row r="277" spans="1:27" s="258" customFormat="1" ht="16.5" customHeight="1" x14ac:dyDescent="0.2">
      <c r="A277" s="257"/>
      <c r="B277" s="514"/>
      <c r="C277" s="533"/>
      <c r="D277" s="534"/>
      <c r="E277" s="534"/>
      <c r="F277" s="534"/>
      <c r="G277" s="534"/>
      <c r="H277" s="534"/>
      <c r="I277" s="534"/>
      <c r="J277" s="534"/>
      <c r="K277" s="534"/>
      <c r="L277" s="534"/>
      <c r="M277" s="534"/>
      <c r="N277" s="534"/>
      <c r="O277" s="534"/>
      <c r="P277" s="534"/>
      <c r="Q277" s="534"/>
      <c r="R277" s="534"/>
      <c r="S277" s="534"/>
      <c r="T277" s="534"/>
      <c r="U277" s="534"/>
      <c r="V277" s="534"/>
      <c r="W277" s="534"/>
      <c r="X277" s="535"/>
      <c r="Y277" s="346"/>
      <c r="Z277" s="346"/>
      <c r="AA277" s="346"/>
    </row>
    <row r="278" spans="1:27" ht="12.75" customHeight="1" x14ac:dyDescent="0.2">
      <c r="A278" s="180"/>
      <c r="B278" s="164"/>
      <c r="C278" s="233"/>
      <c r="D278" s="233"/>
      <c r="E278" s="233"/>
      <c r="F278" s="233"/>
      <c r="G278" s="233"/>
      <c r="H278" s="233"/>
      <c r="I278" s="233"/>
      <c r="J278" s="233"/>
      <c r="K278" s="233"/>
      <c r="L278" s="233"/>
      <c r="M278" s="233"/>
      <c r="N278" s="233"/>
      <c r="O278" s="233"/>
      <c r="P278" s="233"/>
      <c r="Q278" s="233"/>
      <c r="R278" s="233"/>
      <c r="S278" s="233"/>
      <c r="T278" s="233"/>
      <c r="U278" s="233"/>
      <c r="V278" s="233"/>
      <c r="W278" s="233"/>
      <c r="X278" s="233"/>
      <c r="Y278" s="195"/>
      <c r="Z278" s="195"/>
      <c r="AA278" s="195"/>
    </row>
    <row r="279" spans="1:27" s="185" customFormat="1" ht="18" customHeight="1" x14ac:dyDescent="0.2">
      <c r="A279" s="222" t="s">
        <v>224</v>
      </c>
      <c r="B279" s="172"/>
      <c r="C279" s="183"/>
      <c r="D279" s="183"/>
      <c r="E279" s="183"/>
      <c r="F279" s="183"/>
      <c r="G279" s="183"/>
      <c r="H279" s="183"/>
      <c r="I279" s="183"/>
      <c r="J279" s="184"/>
      <c r="K279" s="184"/>
      <c r="L279" s="184"/>
      <c r="M279" s="184"/>
      <c r="N279" s="184"/>
      <c r="O279" s="184"/>
      <c r="P279" s="184"/>
      <c r="Q279" s="184"/>
      <c r="R279" s="184"/>
      <c r="Y279" s="197"/>
      <c r="Z279" s="197"/>
      <c r="AA279" s="197"/>
    </row>
    <row r="280" spans="1:27" ht="15" customHeight="1" x14ac:dyDescent="0.2">
      <c r="A280" s="180"/>
      <c r="B280" s="327" t="s">
        <v>22</v>
      </c>
      <c r="C280" s="321" t="s">
        <v>6</v>
      </c>
      <c r="D280" s="322"/>
      <c r="E280" s="322"/>
      <c r="F280" s="322"/>
      <c r="G280" s="322"/>
      <c r="H280" s="322"/>
      <c r="I280" s="322"/>
      <c r="J280" s="322"/>
      <c r="K280" s="322"/>
      <c r="L280" s="322"/>
      <c r="M280" s="322"/>
      <c r="N280" s="322"/>
      <c r="O280" s="322"/>
      <c r="P280" s="322"/>
      <c r="Q280" s="322"/>
      <c r="R280" s="322"/>
      <c r="S280" s="322"/>
      <c r="T280" s="322"/>
      <c r="U280" s="322"/>
      <c r="V280" s="322"/>
      <c r="W280" s="322"/>
      <c r="X280" s="323"/>
      <c r="Y280" s="329"/>
      <c r="Z280" s="330"/>
      <c r="AA280" s="331"/>
    </row>
    <row r="281" spans="1:27" ht="15" customHeight="1" x14ac:dyDescent="0.2">
      <c r="A281" s="180"/>
      <c r="B281" s="328"/>
      <c r="C281" s="324"/>
      <c r="D281" s="325"/>
      <c r="E281" s="325"/>
      <c r="F281" s="325"/>
      <c r="G281" s="325"/>
      <c r="H281" s="325"/>
      <c r="I281" s="325"/>
      <c r="J281" s="325"/>
      <c r="K281" s="325"/>
      <c r="L281" s="325"/>
      <c r="M281" s="325"/>
      <c r="N281" s="325"/>
      <c r="O281" s="325"/>
      <c r="P281" s="325"/>
      <c r="Q281" s="325"/>
      <c r="R281" s="325"/>
      <c r="S281" s="325"/>
      <c r="T281" s="325"/>
      <c r="U281" s="325"/>
      <c r="V281" s="325"/>
      <c r="W281" s="325"/>
      <c r="X281" s="326"/>
      <c r="Y281" s="332"/>
      <c r="Z281" s="333"/>
      <c r="AA281" s="334"/>
    </row>
    <row r="282" spans="1:27" ht="15" customHeight="1" x14ac:dyDescent="0.2">
      <c r="A282" s="180"/>
      <c r="B282" s="327" t="s">
        <v>23</v>
      </c>
      <c r="C282" s="321" t="s">
        <v>7</v>
      </c>
      <c r="D282" s="322"/>
      <c r="E282" s="322"/>
      <c r="F282" s="322"/>
      <c r="G282" s="322"/>
      <c r="H282" s="322"/>
      <c r="I282" s="322"/>
      <c r="J282" s="322"/>
      <c r="K282" s="322"/>
      <c r="L282" s="322"/>
      <c r="M282" s="322"/>
      <c r="N282" s="322"/>
      <c r="O282" s="322"/>
      <c r="P282" s="322"/>
      <c r="Q282" s="322"/>
      <c r="R282" s="322"/>
      <c r="S282" s="322"/>
      <c r="T282" s="322"/>
      <c r="U282" s="322"/>
      <c r="V282" s="322"/>
      <c r="W282" s="322"/>
      <c r="X282" s="323"/>
      <c r="Y282" s="329"/>
      <c r="Z282" s="330"/>
      <c r="AA282" s="331"/>
    </row>
    <row r="283" spans="1:27" ht="15" customHeight="1" x14ac:dyDescent="0.2">
      <c r="A283" s="180"/>
      <c r="B283" s="328"/>
      <c r="C283" s="324"/>
      <c r="D283" s="325"/>
      <c r="E283" s="325"/>
      <c r="F283" s="325"/>
      <c r="G283" s="325"/>
      <c r="H283" s="325"/>
      <c r="I283" s="325"/>
      <c r="J283" s="325"/>
      <c r="K283" s="325"/>
      <c r="L283" s="325"/>
      <c r="M283" s="325"/>
      <c r="N283" s="325"/>
      <c r="O283" s="325"/>
      <c r="P283" s="325"/>
      <c r="Q283" s="325"/>
      <c r="R283" s="325"/>
      <c r="S283" s="325"/>
      <c r="T283" s="325"/>
      <c r="U283" s="325"/>
      <c r="V283" s="325"/>
      <c r="W283" s="325"/>
      <c r="X283" s="326"/>
      <c r="Y283" s="332"/>
      <c r="Z283" s="333"/>
      <c r="AA283" s="334"/>
    </row>
    <row r="284" spans="1:27" ht="15" customHeight="1" x14ac:dyDescent="0.2">
      <c r="A284" s="180"/>
      <c r="B284" s="327" t="s">
        <v>24</v>
      </c>
      <c r="C284" s="321" t="s">
        <v>8</v>
      </c>
      <c r="D284" s="322"/>
      <c r="E284" s="322"/>
      <c r="F284" s="322"/>
      <c r="G284" s="322"/>
      <c r="H284" s="322"/>
      <c r="I284" s="322"/>
      <c r="J284" s="322"/>
      <c r="K284" s="322"/>
      <c r="L284" s="322"/>
      <c r="M284" s="322"/>
      <c r="N284" s="322"/>
      <c r="O284" s="322"/>
      <c r="P284" s="322"/>
      <c r="Q284" s="322"/>
      <c r="R284" s="322"/>
      <c r="S284" s="322"/>
      <c r="T284" s="322"/>
      <c r="U284" s="322"/>
      <c r="V284" s="322"/>
      <c r="W284" s="322"/>
      <c r="X284" s="323"/>
      <c r="Y284" s="329"/>
      <c r="Z284" s="330"/>
      <c r="AA284" s="331"/>
    </row>
    <row r="285" spans="1:27" ht="15" customHeight="1" x14ac:dyDescent="0.2">
      <c r="A285" s="180"/>
      <c r="B285" s="328"/>
      <c r="C285" s="324"/>
      <c r="D285" s="325"/>
      <c r="E285" s="325"/>
      <c r="F285" s="325"/>
      <c r="G285" s="325"/>
      <c r="H285" s="325"/>
      <c r="I285" s="325"/>
      <c r="J285" s="325"/>
      <c r="K285" s="325"/>
      <c r="L285" s="325"/>
      <c r="M285" s="325"/>
      <c r="N285" s="325"/>
      <c r="O285" s="325"/>
      <c r="P285" s="325"/>
      <c r="Q285" s="325"/>
      <c r="R285" s="325"/>
      <c r="S285" s="325"/>
      <c r="T285" s="325"/>
      <c r="U285" s="325"/>
      <c r="V285" s="325"/>
      <c r="W285" s="325"/>
      <c r="X285" s="326"/>
      <c r="Y285" s="332"/>
      <c r="Z285" s="333"/>
      <c r="AA285" s="334"/>
    </row>
    <row r="286" spans="1:27" ht="9.75" customHeight="1" x14ac:dyDescent="0.2">
      <c r="A286" s="180"/>
      <c r="B286" s="164"/>
      <c r="C286" s="167"/>
      <c r="D286" s="173"/>
      <c r="E286" s="173"/>
      <c r="F286" s="173"/>
      <c r="G286" s="173"/>
      <c r="H286" s="173"/>
      <c r="I286" s="173"/>
      <c r="J286" s="176"/>
      <c r="K286" s="176"/>
      <c r="L286" s="176"/>
      <c r="M286" s="176"/>
      <c r="N286" s="176"/>
      <c r="O286" s="176"/>
      <c r="P286" s="176"/>
      <c r="Q286" s="176"/>
      <c r="R286" s="176"/>
      <c r="S286" s="177"/>
      <c r="T286" s="177"/>
      <c r="U286" s="177"/>
      <c r="V286" s="177"/>
      <c r="W286" s="177"/>
      <c r="X286" s="177"/>
      <c r="Y286" s="195"/>
      <c r="Z286" s="195"/>
      <c r="AA286" s="195"/>
    </row>
    <row r="287" spans="1:27" s="259" customFormat="1" ht="18" customHeight="1" x14ac:dyDescent="0.2">
      <c r="A287" s="182" t="s">
        <v>357</v>
      </c>
      <c r="B287" s="164"/>
      <c r="C287" s="189"/>
      <c r="D287" s="189"/>
      <c r="E287" s="189"/>
      <c r="F287" s="189"/>
      <c r="G287" s="189"/>
      <c r="H287" s="189"/>
      <c r="I287" s="189"/>
      <c r="J287" s="189"/>
      <c r="K287" s="189"/>
      <c r="L287" s="189"/>
      <c r="M287" s="189"/>
      <c r="N287" s="189"/>
      <c r="O287" s="189"/>
      <c r="P287" s="189"/>
      <c r="Q287" s="189"/>
      <c r="R287" s="189"/>
      <c r="S287" s="189"/>
      <c r="T287" s="189"/>
      <c r="U287" s="189"/>
      <c r="V287" s="189"/>
      <c r="W287" s="189"/>
      <c r="X287" s="189"/>
      <c r="Y287" s="193"/>
      <c r="Z287" s="193"/>
      <c r="AA287" s="193"/>
    </row>
    <row r="288" spans="1:27" ht="15" customHeight="1" x14ac:dyDescent="0.2">
      <c r="A288" s="180"/>
      <c r="B288" s="327" t="s">
        <v>22</v>
      </c>
      <c r="C288" s="321" t="s">
        <v>164</v>
      </c>
      <c r="D288" s="322"/>
      <c r="E288" s="322"/>
      <c r="F288" s="322"/>
      <c r="G288" s="322"/>
      <c r="H288" s="322"/>
      <c r="I288" s="322"/>
      <c r="J288" s="322"/>
      <c r="K288" s="322"/>
      <c r="L288" s="322"/>
      <c r="M288" s="322"/>
      <c r="N288" s="322"/>
      <c r="O288" s="322"/>
      <c r="P288" s="322"/>
      <c r="Q288" s="322"/>
      <c r="R288" s="322"/>
      <c r="S288" s="322"/>
      <c r="T288" s="322"/>
      <c r="U288" s="322"/>
      <c r="V288" s="322"/>
      <c r="W288" s="322"/>
      <c r="X288" s="323"/>
      <c r="Y288" s="329"/>
      <c r="Z288" s="330"/>
      <c r="AA288" s="331"/>
    </row>
    <row r="289" spans="1:27" ht="15" customHeight="1" x14ac:dyDescent="0.2">
      <c r="A289" s="180"/>
      <c r="B289" s="328"/>
      <c r="C289" s="324"/>
      <c r="D289" s="325"/>
      <c r="E289" s="325"/>
      <c r="F289" s="325"/>
      <c r="G289" s="325"/>
      <c r="H289" s="325"/>
      <c r="I289" s="325"/>
      <c r="J289" s="325"/>
      <c r="K289" s="325"/>
      <c r="L289" s="325"/>
      <c r="M289" s="325"/>
      <c r="N289" s="325"/>
      <c r="O289" s="325"/>
      <c r="P289" s="325"/>
      <c r="Q289" s="325"/>
      <c r="R289" s="325"/>
      <c r="S289" s="325"/>
      <c r="T289" s="325"/>
      <c r="U289" s="325"/>
      <c r="V289" s="325"/>
      <c r="W289" s="325"/>
      <c r="X289" s="326"/>
      <c r="Y289" s="332"/>
      <c r="Z289" s="333"/>
      <c r="AA289" s="334"/>
    </row>
    <row r="290" spans="1:27" ht="15" customHeight="1" x14ac:dyDescent="0.2">
      <c r="A290" s="180"/>
      <c r="B290" s="327" t="s">
        <v>23</v>
      </c>
      <c r="C290" s="321" t="s">
        <v>163</v>
      </c>
      <c r="D290" s="322"/>
      <c r="E290" s="322"/>
      <c r="F290" s="322"/>
      <c r="G290" s="322"/>
      <c r="H290" s="322"/>
      <c r="I290" s="322"/>
      <c r="J290" s="322"/>
      <c r="K290" s="322"/>
      <c r="L290" s="322"/>
      <c r="M290" s="322"/>
      <c r="N290" s="322"/>
      <c r="O290" s="322"/>
      <c r="P290" s="322"/>
      <c r="Q290" s="322"/>
      <c r="R290" s="322"/>
      <c r="S290" s="322"/>
      <c r="T290" s="322"/>
      <c r="U290" s="322"/>
      <c r="V290" s="322"/>
      <c r="W290" s="322"/>
      <c r="X290" s="323"/>
      <c r="Y290" s="329"/>
      <c r="Z290" s="330"/>
      <c r="AA290" s="331"/>
    </row>
    <row r="291" spans="1:27" ht="15" customHeight="1" x14ac:dyDescent="0.2">
      <c r="A291" s="180"/>
      <c r="B291" s="328"/>
      <c r="C291" s="324"/>
      <c r="D291" s="325"/>
      <c r="E291" s="325"/>
      <c r="F291" s="325"/>
      <c r="G291" s="325"/>
      <c r="H291" s="325"/>
      <c r="I291" s="325"/>
      <c r="J291" s="325"/>
      <c r="K291" s="325"/>
      <c r="L291" s="325"/>
      <c r="M291" s="325"/>
      <c r="N291" s="325"/>
      <c r="O291" s="325"/>
      <c r="P291" s="325"/>
      <c r="Q291" s="325"/>
      <c r="R291" s="325"/>
      <c r="S291" s="325"/>
      <c r="T291" s="325"/>
      <c r="U291" s="325"/>
      <c r="V291" s="325"/>
      <c r="W291" s="325"/>
      <c r="X291" s="326"/>
      <c r="Y291" s="332"/>
      <c r="Z291" s="333"/>
      <c r="AA291" s="334"/>
    </row>
    <row r="292" spans="1:27" ht="22.5" customHeight="1" x14ac:dyDescent="0.2">
      <c r="A292" s="180"/>
      <c r="B292" s="327" t="s">
        <v>24</v>
      </c>
      <c r="C292" s="321" t="s">
        <v>333</v>
      </c>
      <c r="D292" s="322"/>
      <c r="E292" s="322"/>
      <c r="F292" s="322"/>
      <c r="G292" s="322"/>
      <c r="H292" s="322"/>
      <c r="I292" s="322"/>
      <c r="J292" s="322"/>
      <c r="K292" s="322"/>
      <c r="L292" s="322"/>
      <c r="M292" s="322"/>
      <c r="N292" s="322"/>
      <c r="O292" s="322"/>
      <c r="P292" s="322"/>
      <c r="Q292" s="322"/>
      <c r="R292" s="322"/>
      <c r="S292" s="322"/>
      <c r="T292" s="322"/>
      <c r="U292" s="322"/>
      <c r="V292" s="322"/>
      <c r="W292" s="322"/>
      <c r="X292" s="323"/>
      <c r="Y292" s="329"/>
      <c r="Z292" s="330"/>
      <c r="AA292" s="331"/>
    </row>
    <row r="293" spans="1:27" ht="22.5" customHeight="1" x14ac:dyDescent="0.2">
      <c r="A293" s="180"/>
      <c r="B293" s="328"/>
      <c r="C293" s="324"/>
      <c r="D293" s="325"/>
      <c r="E293" s="325"/>
      <c r="F293" s="325"/>
      <c r="G293" s="325"/>
      <c r="H293" s="325"/>
      <c r="I293" s="325"/>
      <c r="J293" s="325"/>
      <c r="K293" s="325"/>
      <c r="L293" s="325"/>
      <c r="M293" s="325"/>
      <c r="N293" s="325"/>
      <c r="O293" s="325"/>
      <c r="P293" s="325"/>
      <c r="Q293" s="325"/>
      <c r="R293" s="325"/>
      <c r="S293" s="325"/>
      <c r="T293" s="325"/>
      <c r="U293" s="325"/>
      <c r="V293" s="325"/>
      <c r="W293" s="325"/>
      <c r="X293" s="326"/>
      <c r="Y293" s="332"/>
      <c r="Z293" s="333"/>
      <c r="AA293" s="334"/>
    </row>
    <row r="294" spans="1:27" ht="15" customHeight="1" x14ac:dyDescent="0.2">
      <c r="A294" s="180"/>
      <c r="B294" s="327" t="s">
        <v>25</v>
      </c>
      <c r="C294" s="321" t="s">
        <v>334</v>
      </c>
      <c r="D294" s="322"/>
      <c r="E294" s="322"/>
      <c r="F294" s="322"/>
      <c r="G294" s="322"/>
      <c r="H294" s="322"/>
      <c r="I294" s="322"/>
      <c r="J294" s="322"/>
      <c r="K294" s="322"/>
      <c r="L294" s="322"/>
      <c r="M294" s="322"/>
      <c r="N294" s="322"/>
      <c r="O294" s="322"/>
      <c r="P294" s="322"/>
      <c r="Q294" s="322"/>
      <c r="R294" s="322"/>
      <c r="S294" s="322"/>
      <c r="T294" s="322"/>
      <c r="U294" s="322"/>
      <c r="V294" s="322"/>
      <c r="W294" s="322"/>
      <c r="X294" s="323"/>
      <c r="Y294" s="329"/>
      <c r="Z294" s="330"/>
      <c r="AA294" s="331"/>
    </row>
    <row r="295" spans="1:27" ht="15" customHeight="1" x14ac:dyDescent="0.2">
      <c r="A295" s="180"/>
      <c r="B295" s="328"/>
      <c r="C295" s="324"/>
      <c r="D295" s="325"/>
      <c r="E295" s="325"/>
      <c r="F295" s="325"/>
      <c r="G295" s="325"/>
      <c r="H295" s="325"/>
      <c r="I295" s="325"/>
      <c r="J295" s="325"/>
      <c r="K295" s="325"/>
      <c r="L295" s="325"/>
      <c r="M295" s="325"/>
      <c r="N295" s="325"/>
      <c r="O295" s="325"/>
      <c r="P295" s="325"/>
      <c r="Q295" s="325"/>
      <c r="R295" s="325"/>
      <c r="S295" s="325"/>
      <c r="T295" s="325"/>
      <c r="U295" s="325"/>
      <c r="V295" s="325"/>
      <c r="W295" s="325"/>
      <c r="X295" s="326"/>
      <c r="Y295" s="332"/>
      <c r="Z295" s="333"/>
      <c r="AA295" s="334"/>
    </row>
    <row r="296" spans="1:27" ht="15" customHeight="1" x14ac:dyDescent="0.2">
      <c r="A296" s="180"/>
      <c r="B296" s="327" t="s">
        <v>26</v>
      </c>
      <c r="C296" s="321" t="s">
        <v>322</v>
      </c>
      <c r="D296" s="322"/>
      <c r="E296" s="322"/>
      <c r="F296" s="322"/>
      <c r="G296" s="322"/>
      <c r="H296" s="322"/>
      <c r="I296" s="322"/>
      <c r="J296" s="322"/>
      <c r="K296" s="322"/>
      <c r="L296" s="322"/>
      <c r="M296" s="322"/>
      <c r="N296" s="322"/>
      <c r="O296" s="322"/>
      <c r="P296" s="322"/>
      <c r="Q296" s="322"/>
      <c r="R296" s="322"/>
      <c r="S296" s="322"/>
      <c r="T296" s="322"/>
      <c r="U296" s="322"/>
      <c r="V296" s="322"/>
      <c r="W296" s="322"/>
      <c r="X296" s="323"/>
      <c r="Y296" s="329"/>
      <c r="Z296" s="330"/>
      <c r="AA296" s="331"/>
    </row>
    <row r="297" spans="1:27" ht="15" customHeight="1" x14ac:dyDescent="0.2">
      <c r="A297" s="180"/>
      <c r="B297" s="328"/>
      <c r="C297" s="324"/>
      <c r="D297" s="325"/>
      <c r="E297" s="325"/>
      <c r="F297" s="325"/>
      <c r="G297" s="325"/>
      <c r="H297" s="325"/>
      <c r="I297" s="325"/>
      <c r="J297" s="325"/>
      <c r="K297" s="325"/>
      <c r="L297" s="325"/>
      <c r="M297" s="325"/>
      <c r="N297" s="325"/>
      <c r="O297" s="325"/>
      <c r="P297" s="325"/>
      <c r="Q297" s="325"/>
      <c r="R297" s="325"/>
      <c r="S297" s="325"/>
      <c r="T297" s="325"/>
      <c r="U297" s="325"/>
      <c r="V297" s="325"/>
      <c r="W297" s="325"/>
      <c r="X297" s="326"/>
      <c r="Y297" s="332"/>
      <c r="Z297" s="333"/>
      <c r="AA297" s="334"/>
    </row>
    <row r="298" spans="1:27" ht="22.5" customHeight="1" x14ac:dyDescent="0.2">
      <c r="A298" s="180"/>
      <c r="B298" s="327" t="s">
        <v>459</v>
      </c>
      <c r="C298" s="321" t="s">
        <v>162</v>
      </c>
      <c r="D298" s="322"/>
      <c r="E298" s="322"/>
      <c r="F298" s="322"/>
      <c r="G298" s="322"/>
      <c r="H298" s="322"/>
      <c r="I298" s="322"/>
      <c r="J298" s="322"/>
      <c r="K298" s="322"/>
      <c r="L298" s="322"/>
      <c r="M298" s="322"/>
      <c r="N298" s="322"/>
      <c r="O298" s="322"/>
      <c r="P298" s="322"/>
      <c r="Q298" s="322"/>
      <c r="R298" s="322"/>
      <c r="S298" s="322"/>
      <c r="T298" s="322"/>
      <c r="U298" s="322"/>
      <c r="V298" s="322"/>
      <c r="W298" s="322"/>
      <c r="X298" s="323"/>
      <c r="Y298" s="329"/>
      <c r="Z298" s="330"/>
      <c r="AA298" s="331"/>
    </row>
    <row r="299" spans="1:27" ht="22.5" customHeight="1" x14ac:dyDescent="0.2">
      <c r="A299" s="180"/>
      <c r="B299" s="328"/>
      <c r="C299" s="324"/>
      <c r="D299" s="325"/>
      <c r="E299" s="325"/>
      <c r="F299" s="325"/>
      <c r="G299" s="325"/>
      <c r="H299" s="325"/>
      <c r="I299" s="325"/>
      <c r="J299" s="325"/>
      <c r="K299" s="325"/>
      <c r="L299" s="325"/>
      <c r="M299" s="325"/>
      <c r="N299" s="325"/>
      <c r="O299" s="325"/>
      <c r="P299" s="325"/>
      <c r="Q299" s="325"/>
      <c r="R299" s="325"/>
      <c r="S299" s="325"/>
      <c r="T299" s="325"/>
      <c r="U299" s="325"/>
      <c r="V299" s="325"/>
      <c r="W299" s="325"/>
      <c r="X299" s="326"/>
      <c r="Y299" s="332"/>
      <c r="Z299" s="333"/>
      <c r="AA299" s="334"/>
    </row>
    <row r="300" spans="1:27" ht="22.5" customHeight="1" x14ac:dyDescent="0.2">
      <c r="A300" s="180"/>
      <c r="B300" s="327" t="s">
        <v>460</v>
      </c>
      <c r="C300" s="321" t="s">
        <v>323</v>
      </c>
      <c r="D300" s="322"/>
      <c r="E300" s="322"/>
      <c r="F300" s="322"/>
      <c r="G300" s="322"/>
      <c r="H300" s="322"/>
      <c r="I300" s="322"/>
      <c r="J300" s="322"/>
      <c r="K300" s="322"/>
      <c r="L300" s="322"/>
      <c r="M300" s="322"/>
      <c r="N300" s="322"/>
      <c r="O300" s="322"/>
      <c r="P300" s="322"/>
      <c r="Q300" s="322"/>
      <c r="R300" s="322"/>
      <c r="S300" s="322"/>
      <c r="T300" s="322"/>
      <c r="U300" s="322"/>
      <c r="V300" s="322"/>
      <c r="W300" s="322"/>
      <c r="X300" s="323"/>
      <c r="Y300" s="329"/>
      <c r="Z300" s="330"/>
      <c r="AA300" s="331"/>
    </row>
    <row r="301" spans="1:27" ht="22.5" customHeight="1" x14ac:dyDescent="0.2">
      <c r="A301" s="180"/>
      <c r="B301" s="328"/>
      <c r="C301" s="324"/>
      <c r="D301" s="325"/>
      <c r="E301" s="325"/>
      <c r="F301" s="325"/>
      <c r="G301" s="325"/>
      <c r="H301" s="325"/>
      <c r="I301" s="325"/>
      <c r="J301" s="325"/>
      <c r="K301" s="325"/>
      <c r="L301" s="325"/>
      <c r="M301" s="325"/>
      <c r="N301" s="325"/>
      <c r="O301" s="325"/>
      <c r="P301" s="325"/>
      <c r="Q301" s="325"/>
      <c r="R301" s="325"/>
      <c r="S301" s="325"/>
      <c r="T301" s="325"/>
      <c r="U301" s="325"/>
      <c r="V301" s="325"/>
      <c r="W301" s="325"/>
      <c r="X301" s="326"/>
      <c r="Y301" s="332"/>
      <c r="Z301" s="333"/>
      <c r="AA301" s="334"/>
    </row>
    <row r="302" spans="1:27" ht="22.5" customHeight="1" x14ac:dyDescent="0.2">
      <c r="A302" s="180"/>
      <c r="B302" s="327" t="s">
        <v>461</v>
      </c>
      <c r="C302" s="321" t="s">
        <v>324</v>
      </c>
      <c r="D302" s="322"/>
      <c r="E302" s="322"/>
      <c r="F302" s="322"/>
      <c r="G302" s="322"/>
      <c r="H302" s="322"/>
      <c r="I302" s="322"/>
      <c r="J302" s="322"/>
      <c r="K302" s="322"/>
      <c r="L302" s="322"/>
      <c r="M302" s="322"/>
      <c r="N302" s="322"/>
      <c r="O302" s="322"/>
      <c r="P302" s="322"/>
      <c r="Q302" s="322"/>
      <c r="R302" s="322"/>
      <c r="S302" s="322"/>
      <c r="T302" s="322"/>
      <c r="U302" s="322"/>
      <c r="V302" s="322"/>
      <c r="W302" s="322"/>
      <c r="X302" s="323"/>
      <c r="Y302" s="329"/>
      <c r="Z302" s="330"/>
      <c r="AA302" s="331"/>
    </row>
    <row r="303" spans="1:27" ht="22.5" customHeight="1" x14ac:dyDescent="0.2">
      <c r="A303" s="180"/>
      <c r="B303" s="328"/>
      <c r="C303" s="324"/>
      <c r="D303" s="325"/>
      <c r="E303" s="325"/>
      <c r="F303" s="325"/>
      <c r="G303" s="325"/>
      <c r="H303" s="325"/>
      <c r="I303" s="325"/>
      <c r="J303" s="325"/>
      <c r="K303" s="325"/>
      <c r="L303" s="325"/>
      <c r="M303" s="325"/>
      <c r="N303" s="325"/>
      <c r="O303" s="325"/>
      <c r="P303" s="325"/>
      <c r="Q303" s="325"/>
      <c r="R303" s="325"/>
      <c r="S303" s="325"/>
      <c r="T303" s="325"/>
      <c r="U303" s="325"/>
      <c r="V303" s="325"/>
      <c r="W303" s="325"/>
      <c r="X303" s="326"/>
      <c r="Y303" s="332"/>
      <c r="Z303" s="333"/>
      <c r="AA303" s="334"/>
    </row>
    <row r="304" spans="1:27" ht="52.5" customHeight="1" x14ac:dyDescent="0.2">
      <c r="A304" s="180"/>
      <c r="B304" s="327" t="s">
        <v>462</v>
      </c>
      <c r="C304" s="321" t="s">
        <v>463</v>
      </c>
      <c r="D304" s="322"/>
      <c r="E304" s="322"/>
      <c r="F304" s="322"/>
      <c r="G304" s="322"/>
      <c r="H304" s="322"/>
      <c r="I304" s="322"/>
      <c r="J304" s="322"/>
      <c r="K304" s="322"/>
      <c r="L304" s="322"/>
      <c r="M304" s="322"/>
      <c r="N304" s="322"/>
      <c r="O304" s="322"/>
      <c r="P304" s="322"/>
      <c r="Q304" s="322"/>
      <c r="R304" s="322"/>
      <c r="S304" s="322"/>
      <c r="T304" s="322"/>
      <c r="U304" s="322"/>
      <c r="V304" s="322"/>
      <c r="W304" s="322"/>
      <c r="X304" s="323"/>
      <c r="Y304" s="329"/>
      <c r="Z304" s="330"/>
      <c r="AA304" s="331"/>
    </row>
    <row r="305" spans="1:27" ht="52.5" customHeight="1" x14ac:dyDescent="0.2">
      <c r="A305" s="180"/>
      <c r="B305" s="328"/>
      <c r="C305" s="324"/>
      <c r="D305" s="325"/>
      <c r="E305" s="325"/>
      <c r="F305" s="325"/>
      <c r="G305" s="325"/>
      <c r="H305" s="325"/>
      <c r="I305" s="325"/>
      <c r="J305" s="325"/>
      <c r="K305" s="325"/>
      <c r="L305" s="325"/>
      <c r="M305" s="325"/>
      <c r="N305" s="325"/>
      <c r="O305" s="325"/>
      <c r="P305" s="325"/>
      <c r="Q305" s="325"/>
      <c r="R305" s="325"/>
      <c r="S305" s="325"/>
      <c r="T305" s="325"/>
      <c r="U305" s="325"/>
      <c r="V305" s="325"/>
      <c r="W305" s="325"/>
      <c r="X305" s="326"/>
      <c r="Y305" s="332"/>
      <c r="Z305" s="333"/>
      <c r="AA305" s="334"/>
    </row>
    <row r="306" spans="1:27" ht="22.5" customHeight="1" x14ac:dyDescent="0.2">
      <c r="A306" s="180"/>
      <c r="B306" s="327" t="s">
        <v>464</v>
      </c>
      <c r="C306" s="321" t="s">
        <v>165</v>
      </c>
      <c r="D306" s="322"/>
      <c r="E306" s="322"/>
      <c r="F306" s="322"/>
      <c r="G306" s="322"/>
      <c r="H306" s="322"/>
      <c r="I306" s="322"/>
      <c r="J306" s="322"/>
      <c r="K306" s="322"/>
      <c r="L306" s="322"/>
      <c r="M306" s="322"/>
      <c r="N306" s="322"/>
      <c r="O306" s="322"/>
      <c r="P306" s="322"/>
      <c r="Q306" s="322"/>
      <c r="R306" s="322"/>
      <c r="S306" s="322"/>
      <c r="T306" s="322"/>
      <c r="U306" s="322"/>
      <c r="V306" s="322"/>
      <c r="W306" s="322"/>
      <c r="X306" s="323"/>
      <c r="Y306" s="329"/>
      <c r="Z306" s="330"/>
      <c r="AA306" s="331"/>
    </row>
    <row r="307" spans="1:27" ht="22.5" customHeight="1" x14ac:dyDescent="0.2">
      <c r="A307" s="180"/>
      <c r="B307" s="328"/>
      <c r="C307" s="324"/>
      <c r="D307" s="325"/>
      <c r="E307" s="325"/>
      <c r="F307" s="325"/>
      <c r="G307" s="325"/>
      <c r="H307" s="325"/>
      <c r="I307" s="325"/>
      <c r="J307" s="325"/>
      <c r="K307" s="325"/>
      <c r="L307" s="325"/>
      <c r="M307" s="325"/>
      <c r="N307" s="325"/>
      <c r="O307" s="325"/>
      <c r="P307" s="325"/>
      <c r="Q307" s="325"/>
      <c r="R307" s="325"/>
      <c r="S307" s="325"/>
      <c r="T307" s="325"/>
      <c r="U307" s="325"/>
      <c r="V307" s="325"/>
      <c r="W307" s="325"/>
      <c r="X307" s="326"/>
      <c r="Y307" s="332"/>
      <c r="Z307" s="333"/>
      <c r="AA307" s="334"/>
    </row>
    <row r="308" spans="1:27" ht="49.5" customHeight="1" x14ac:dyDescent="0.2">
      <c r="A308" s="180"/>
      <c r="B308" s="327" t="s">
        <v>465</v>
      </c>
      <c r="C308" s="321" t="s">
        <v>71</v>
      </c>
      <c r="D308" s="322"/>
      <c r="E308" s="322"/>
      <c r="F308" s="322"/>
      <c r="G308" s="322"/>
      <c r="H308" s="322"/>
      <c r="I308" s="322"/>
      <c r="J308" s="322"/>
      <c r="K308" s="322"/>
      <c r="L308" s="322"/>
      <c r="M308" s="322"/>
      <c r="N308" s="322"/>
      <c r="O308" s="322"/>
      <c r="P308" s="322"/>
      <c r="Q308" s="322"/>
      <c r="R308" s="322"/>
      <c r="S308" s="322"/>
      <c r="T308" s="322"/>
      <c r="U308" s="322"/>
      <c r="V308" s="322"/>
      <c r="W308" s="322"/>
      <c r="X308" s="323"/>
      <c r="Y308" s="329"/>
      <c r="Z308" s="330"/>
      <c r="AA308" s="331"/>
    </row>
    <row r="309" spans="1:27" ht="49.5" customHeight="1" x14ac:dyDescent="0.2">
      <c r="A309" s="180"/>
      <c r="B309" s="328"/>
      <c r="C309" s="324"/>
      <c r="D309" s="325"/>
      <c r="E309" s="325"/>
      <c r="F309" s="325"/>
      <c r="G309" s="325"/>
      <c r="H309" s="325"/>
      <c r="I309" s="325"/>
      <c r="J309" s="325"/>
      <c r="K309" s="325"/>
      <c r="L309" s="325"/>
      <c r="M309" s="325"/>
      <c r="N309" s="325"/>
      <c r="O309" s="325"/>
      <c r="P309" s="325"/>
      <c r="Q309" s="325"/>
      <c r="R309" s="325"/>
      <c r="S309" s="325"/>
      <c r="T309" s="325"/>
      <c r="U309" s="325"/>
      <c r="V309" s="325"/>
      <c r="W309" s="325"/>
      <c r="X309" s="326"/>
      <c r="Y309" s="332"/>
      <c r="Z309" s="333"/>
      <c r="AA309" s="334"/>
    </row>
    <row r="310" spans="1:27" ht="18" customHeight="1" x14ac:dyDescent="0.2">
      <c r="A310" s="180"/>
      <c r="B310" s="327" t="s">
        <v>466</v>
      </c>
      <c r="C310" s="321" t="s">
        <v>73</v>
      </c>
      <c r="D310" s="322"/>
      <c r="E310" s="322"/>
      <c r="F310" s="322"/>
      <c r="G310" s="322"/>
      <c r="H310" s="322"/>
      <c r="I310" s="322"/>
      <c r="J310" s="322"/>
      <c r="K310" s="322"/>
      <c r="L310" s="322"/>
      <c r="M310" s="322"/>
      <c r="N310" s="322"/>
      <c r="O310" s="322"/>
      <c r="P310" s="322"/>
      <c r="Q310" s="322"/>
      <c r="R310" s="322"/>
      <c r="S310" s="322"/>
      <c r="T310" s="322"/>
      <c r="U310" s="322"/>
      <c r="V310" s="322"/>
      <c r="W310" s="322"/>
      <c r="X310" s="323"/>
      <c r="Y310" s="329"/>
      <c r="Z310" s="330"/>
      <c r="AA310" s="331"/>
    </row>
    <row r="311" spans="1:27" s="199" customFormat="1" ht="13.5" customHeight="1" x14ac:dyDescent="0.15">
      <c r="A311" s="180"/>
      <c r="B311" s="446"/>
      <c r="C311" s="260">
        <v>1</v>
      </c>
      <c r="D311" s="24" t="s">
        <v>74</v>
      </c>
      <c r="E311" s="261"/>
      <c r="F311" s="261"/>
      <c r="G311" s="261"/>
      <c r="H311" s="261"/>
      <c r="I311" s="261"/>
      <c r="J311" s="261"/>
      <c r="K311" s="261"/>
      <c r="L311" s="261"/>
      <c r="M311" s="261"/>
      <c r="N311" s="261"/>
      <c r="O311" s="261"/>
      <c r="P311" s="261"/>
      <c r="Q311" s="261"/>
      <c r="R311" s="261"/>
      <c r="S311" s="261"/>
      <c r="T311" s="261"/>
      <c r="U311" s="261"/>
      <c r="V311" s="261"/>
      <c r="W311" s="261"/>
      <c r="X311" s="262"/>
      <c r="Y311" s="342"/>
      <c r="Z311" s="343"/>
      <c r="AA311" s="344"/>
    </row>
    <row r="312" spans="1:27" s="199" customFormat="1" ht="13.5" customHeight="1" x14ac:dyDescent="0.15">
      <c r="A312" s="180"/>
      <c r="B312" s="446"/>
      <c r="C312" s="260">
        <v>2</v>
      </c>
      <c r="D312" s="24" t="s">
        <v>325</v>
      </c>
      <c r="E312" s="194"/>
      <c r="F312" s="194"/>
      <c r="G312" s="194"/>
      <c r="H312" s="194"/>
      <c r="I312" s="194"/>
      <c r="J312" s="194"/>
      <c r="K312" s="194"/>
      <c r="L312" s="194"/>
      <c r="M312" s="194"/>
      <c r="N312" s="194"/>
      <c r="O312" s="194"/>
      <c r="P312" s="194"/>
      <c r="Q312" s="194"/>
      <c r="R312" s="194"/>
      <c r="S312" s="194"/>
      <c r="T312" s="194"/>
      <c r="U312" s="194"/>
      <c r="V312" s="194"/>
      <c r="W312" s="194"/>
      <c r="X312" s="263"/>
      <c r="Y312" s="342"/>
      <c r="Z312" s="343"/>
      <c r="AA312" s="344"/>
    </row>
    <row r="313" spans="1:27" s="199" customFormat="1" ht="13.5" customHeight="1" x14ac:dyDescent="0.15">
      <c r="A313" s="180"/>
      <c r="B313" s="446"/>
      <c r="C313" s="260">
        <v>3</v>
      </c>
      <c r="D313" s="24" t="s">
        <v>75</v>
      </c>
      <c r="E313" s="194"/>
      <c r="F313" s="194"/>
      <c r="G313" s="194"/>
      <c r="H313" s="194"/>
      <c r="I313" s="194"/>
      <c r="J313" s="194"/>
      <c r="K313" s="194"/>
      <c r="L313" s="194"/>
      <c r="M313" s="194"/>
      <c r="N313" s="194"/>
      <c r="O313" s="194"/>
      <c r="P313" s="194"/>
      <c r="Q313" s="194"/>
      <c r="R313" s="194"/>
      <c r="S313" s="194"/>
      <c r="T313" s="194"/>
      <c r="U313" s="194"/>
      <c r="V313" s="194"/>
      <c r="W313" s="194"/>
      <c r="X313" s="263"/>
      <c r="Y313" s="342"/>
      <c r="Z313" s="343"/>
      <c r="AA313" s="344"/>
    </row>
    <row r="314" spans="1:27" s="199" customFormat="1" ht="13.5" customHeight="1" x14ac:dyDescent="0.15">
      <c r="A314" s="180"/>
      <c r="B314" s="446"/>
      <c r="C314" s="260">
        <v>4</v>
      </c>
      <c r="D314" s="24" t="s">
        <v>326</v>
      </c>
      <c r="E314" s="194"/>
      <c r="F314" s="194"/>
      <c r="G314" s="194"/>
      <c r="H314" s="194"/>
      <c r="I314" s="194"/>
      <c r="J314" s="194"/>
      <c r="K314" s="194"/>
      <c r="L314" s="194"/>
      <c r="M314" s="194"/>
      <c r="N314" s="194"/>
      <c r="O314" s="194"/>
      <c r="P314" s="194"/>
      <c r="Q314" s="194"/>
      <c r="R314" s="194"/>
      <c r="S314" s="194"/>
      <c r="T314" s="194"/>
      <c r="U314" s="194"/>
      <c r="V314" s="194"/>
      <c r="W314" s="194"/>
      <c r="X314" s="263"/>
      <c r="Y314" s="342"/>
      <c r="Z314" s="343"/>
      <c r="AA314" s="344"/>
    </row>
    <row r="315" spans="1:27" s="199" customFormat="1" ht="13.5" customHeight="1" x14ac:dyDescent="0.15">
      <c r="A315" s="180"/>
      <c r="B315" s="446"/>
      <c r="C315" s="260">
        <v>5</v>
      </c>
      <c r="D315" s="24" t="s">
        <v>76</v>
      </c>
      <c r="E315" s="194"/>
      <c r="F315" s="194"/>
      <c r="G315" s="194"/>
      <c r="H315" s="194"/>
      <c r="I315" s="194"/>
      <c r="J315" s="194"/>
      <c r="K315" s="194"/>
      <c r="L315" s="194"/>
      <c r="M315" s="194"/>
      <c r="N315" s="194"/>
      <c r="O315" s="194"/>
      <c r="P315" s="194"/>
      <c r="Q315" s="194"/>
      <c r="R315" s="194"/>
      <c r="S315" s="194"/>
      <c r="T315" s="194"/>
      <c r="U315" s="194"/>
      <c r="V315" s="194"/>
      <c r="W315" s="194"/>
      <c r="X315" s="263"/>
      <c r="Y315" s="342"/>
      <c r="Z315" s="343"/>
      <c r="AA315" s="344"/>
    </row>
    <row r="316" spans="1:27" s="199" customFormat="1" ht="13.5" customHeight="1" x14ac:dyDescent="0.15">
      <c r="A316" s="180"/>
      <c r="B316" s="446"/>
      <c r="C316" s="260">
        <v>6</v>
      </c>
      <c r="D316" s="24" t="s">
        <v>77</v>
      </c>
      <c r="E316" s="194"/>
      <c r="F316" s="194"/>
      <c r="G316" s="194"/>
      <c r="H316" s="194"/>
      <c r="I316" s="194"/>
      <c r="J316" s="194"/>
      <c r="K316" s="194"/>
      <c r="L316" s="194"/>
      <c r="M316" s="194"/>
      <c r="N316" s="194"/>
      <c r="O316" s="194"/>
      <c r="P316" s="194"/>
      <c r="Q316" s="194"/>
      <c r="R316" s="194"/>
      <c r="S316" s="194"/>
      <c r="T316" s="194"/>
      <c r="U316" s="194"/>
      <c r="V316" s="194"/>
      <c r="W316" s="194"/>
      <c r="X316" s="263"/>
      <c r="Y316" s="342"/>
      <c r="Z316" s="343"/>
      <c r="AA316" s="344"/>
    </row>
    <row r="317" spans="1:27" s="199" customFormat="1" ht="13.5" customHeight="1" x14ac:dyDescent="0.15">
      <c r="A317" s="180"/>
      <c r="B317" s="446"/>
      <c r="C317" s="260">
        <v>7</v>
      </c>
      <c r="D317" s="24" t="s">
        <v>78</v>
      </c>
      <c r="E317" s="194"/>
      <c r="F317" s="194"/>
      <c r="G317" s="194"/>
      <c r="H317" s="194"/>
      <c r="I317" s="194"/>
      <c r="J317" s="194"/>
      <c r="K317" s="194"/>
      <c r="L317" s="194"/>
      <c r="M317" s="194"/>
      <c r="N317" s="194"/>
      <c r="O317" s="194"/>
      <c r="P317" s="194"/>
      <c r="Q317" s="194"/>
      <c r="R317" s="194"/>
      <c r="S317" s="194"/>
      <c r="T317" s="194"/>
      <c r="U317" s="194"/>
      <c r="V317" s="194"/>
      <c r="W317" s="194"/>
      <c r="X317" s="263"/>
      <c r="Y317" s="342"/>
      <c r="Z317" s="343"/>
      <c r="AA317" s="344"/>
    </row>
    <row r="318" spans="1:27" s="199" customFormat="1" ht="13.5" customHeight="1" x14ac:dyDescent="0.15">
      <c r="A318" s="180"/>
      <c r="B318" s="446"/>
      <c r="C318" s="260">
        <v>8</v>
      </c>
      <c r="D318" s="24" t="s">
        <v>79</v>
      </c>
      <c r="E318" s="194"/>
      <c r="F318" s="194"/>
      <c r="G318" s="194"/>
      <c r="H318" s="194"/>
      <c r="I318" s="194"/>
      <c r="J318" s="194"/>
      <c r="K318" s="194"/>
      <c r="L318" s="194"/>
      <c r="M318" s="194"/>
      <c r="N318" s="194"/>
      <c r="O318" s="194"/>
      <c r="P318" s="194"/>
      <c r="Q318" s="194"/>
      <c r="R318" s="194"/>
      <c r="S318" s="194"/>
      <c r="T318" s="194"/>
      <c r="U318" s="194"/>
      <c r="V318" s="194"/>
      <c r="W318" s="194"/>
      <c r="X318" s="263"/>
      <c r="Y318" s="342"/>
      <c r="Z318" s="343"/>
      <c r="AA318" s="344"/>
    </row>
    <row r="319" spans="1:27" s="199" customFormat="1" ht="13.5" customHeight="1" x14ac:dyDescent="0.15">
      <c r="A319" s="180"/>
      <c r="B319" s="446"/>
      <c r="C319" s="260">
        <v>9</v>
      </c>
      <c r="D319" s="510" t="s">
        <v>83</v>
      </c>
      <c r="E319" s="510"/>
      <c r="F319" s="510"/>
      <c r="G319" s="510"/>
      <c r="H319" s="510"/>
      <c r="I319" s="510"/>
      <c r="J319" s="510"/>
      <c r="K319" s="510"/>
      <c r="L319" s="510"/>
      <c r="M319" s="510"/>
      <c r="N319" s="510"/>
      <c r="O319" s="510"/>
      <c r="P319" s="510"/>
      <c r="Q319" s="510"/>
      <c r="R319" s="510"/>
      <c r="S319" s="510"/>
      <c r="T319" s="510"/>
      <c r="U319" s="510"/>
      <c r="V319" s="510"/>
      <c r="W319" s="510"/>
      <c r="X319" s="511"/>
      <c r="Y319" s="342"/>
      <c r="Z319" s="343"/>
      <c r="AA319" s="344"/>
    </row>
    <row r="320" spans="1:27" s="199" customFormat="1" ht="13.5" customHeight="1" x14ac:dyDescent="0.15">
      <c r="A320" s="180"/>
      <c r="B320" s="446"/>
      <c r="C320" s="260">
        <v>10</v>
      </c>
      <c r="D320" s="24" t="s">
        <v>80</v>
      </c>
      <c r="E320" s="194"/>
      <c r="F320" s="194"/>
      <c r="G320" s="194"/>
      <c r="H320" s="194"/>
      <c r="I320" s="194"/>
      <c r="J320" s="194"/>
      <c r="K320" s="194"/>
      <c r="L320" s="194"/>
      <c r="M320" s="194"/>
      <c r="N320" s="194"/>
      <c r="O320" s="194"/>
      <c r="P320" s="194"/>
      <c r="Q320" s="194"/>
      <c r="R320" s="194"/>
      <c r="S320" s="194"/>
      <c r="T320" s="194"/>
      <c r="U320" s="194"/>
      <c r="V320" s="194"/>
      <c r="W320" s="194"/>
      <c r="X320" s="263"/>
      <c r="Y320" s="342"/>
      <c r="Z320" s="343"/>
      <c r="AA320" s="344"/>
    </row>
    <row r="321" spans="1:27" s="199" customFormat="1" ht="13.5" customHeight="1" x14ac:dyDescent="0.15">
      <c r="A321" s="180"/>
      <c r="B321" s="446"/>
      <c r="C321" s="260">
        <v>11</v>
      </c>
      <c r="D321" s="24" t="s">
        <v>81</v>
      </c>
      <c r="E321" s="194"/>
      <c r="F321" s="194"/>
      <c r="G321" s="194"/>
      <c r="H321" s="194"/>
      <c r="I321" s="194"/>
      <c r="J321" s="194"/>
      <c r="K321" s="194"/>
      <c r="L321" s="194"/>
      <c r="M321" s="194"/>
      <c r="N321" s="194"/>
      <c r="O321" s="194"/>
      <c r="P321" s="194"/>
      <c r="Q321" s="194"/>
      <c r="R321" s="194"/>
      <c r="S321" s="194"/>
      <c r="T321" s="194"/>
      <c r="U321" s="194"/>
      <c r="V321" s="194"/>
      <c r="W321" s="194"/>
      <c r="X321" s="263"/>
      <c r="Y321" s="342"/>
      <c r="Z321" s="343"/>
      <c r="AA321" s="344"/>
    </row>
    <row r="322" spans="1:27" s="199" customFormat="1" ht="13.5" customHeight="1" x14ac:dyDescent="0.15">
      <c r="A322" s="180"/>
      <c r="B322" s="328"/>
      <c r="C322" s="264">
        <v>12</v>
      </c>
      <c r="D322" s="252" t="s">
        <v>82</v>
      </c>
      <c r="E322" s="265"/>
      <c r="F322" s="265"/>
      <c r="G322" s="265"/>
      <c r="H322" s="265"/>
      <c r="I322" s="265"/>
      <c r="J322" s="265"/>
      <c r="K322" s="265"/>
      <c r="L322" s="265"/>
      <c r="M322" s="265"/>
      <c r="N322" s="265"/>
      <c r="O322" s="265"/>
      <c r="P322" s="265"/>
      <c r="Q322" s="265"/>
      <c r="R322" s="265"/>
      <c r="S322" s="265"/>
      <c r="T322" s="265"/>
      <c r="U322" s="265"/>
      <c r="V322" s="265"/>
      <c r="W322" s="265"/>
      <c r="X322" s="266"/>
      <c r="Y322" s="332"/>
      <c r="Z322" s="333"/>
      <c r="AA322" s="334"/>
    </row>
    <row r="323" spans="1:27" ht="37.5" customHeight="1" x14ac:dyDescent="0.2">
      <c r="A323" s="180"/>
      <c r="B323" s="327" t="s">
        <v>467</v>
      </c>
      <c r="C323" s="321" t="s">
        <v>327</v>
      </c>
      <c r="D323" s="322"/>
      <c r="E323" s="322"/>
      <c r="F323" s="322"/>
      <c r="G323" s="322"/>
      <c r="H323" s="322"/>
      <c r="I323" s="322"/>
      <c r="J323" s="322"/>
      <c r="K323" s="322"/>
      <c r="L323" s="322"/>
      <c r="M323" s="322"/>
      <c r="N323" s="322"/>
      <c r="O323" s="322"/>
      <c r="P323" s="322"/>
      <c r="Q323" s="322"/>
      <c r="R323" s="322"/>
      <c r="S323" s="322"/>
      <c r="T323" s="322"/>
      <c r="U323" s="322"/>
      <c r="V323" s="322"/>
      <c r="W323" s="322"/>
      <c r="X323" s="323"/>
      <c r="Y323" s="329"/>
      <c r="Z323" s="330"/>
      <c r="AA323" s="331"/>
    </row>
    <row r="324" spans="1:27" ht="37.5" customHeight="1" x14ac:dyDescent="0.2">
      <c r="A324" s="180"/>
      <c r="B324" s="328"/>
      <c r="C324" s="324"/>
      <c r="D324" s="325"/>
      <c r="E324" s="325"/>
      <c r="F324" s="325"/>
      <c r="G324" s="325"/>
      <c r="H324" s="325"/>
      <c r="I324" s="325"/>
      <c r="J324" s="325"/>
      <c r="K324" s="325"/>
      <c r="L324" s="325"/>
      <c r="M324" s="325"/>
      <c r="N324" s="325"/>
      <c r="O324" s="325"/>
      <c r="P324" s="325"/>
      <c r="Q324" s="325"/>
      <c r="R324" s="325"/>
      <c r="S324" s="325"/>
      <c r="T324" s="325"/>
      <c r="U324" s="325"/>
      <c r="V324" s="325"/>
      <c r="W324" s="325"/>
      <c r="X324" s="326"/>
      <c r="Y324" s="332"/>
      <c r="Z324" s="333"/>
      <c r="AA324" s="334"/>
    </row>
    <row r="325" spans="1:27" ht="37.5" customHeight="1" x14ac:dyDescent="0.2">
      <c r="A325" s="180"/>
      <c r="B325" s="327" t="s">
        <v>468</v>
      </c>
      <c r="C325" s="321" t="s">
        <v>70</v>
      </c>
      <c r="D325" s="322"/>
      <c r="E325" s="322"/>
      <c r="F325" s="322"/>
      <c r="G325" s="322"/>
      <c r="H325" s="322"/>
      <c r="I325" s="322"/>
      <c r="J325" s="322"/>
      <c r="K325" s="322"/>
      <c r="L325" s="322"/>
      <c r="M325" s="322"/>
      <c r="N325" s="322"/>
      <c r="O325" s="322"/>
      <c r="P325" s="322"/>
      <c r="Q325" s="322"/>
      <c r="R325" s="322"/>
      <c r="S325" s="322"/>
      <c r="T325" s="322"/>
      <c r="U325" s="322"/>
      <c r="V325" s="322"/>
      <c r="W325" s="322"/>
      <c r="X325" s="323"/>
      <c r="Y325" s="329"/>
      <c r="Z325" s="330"/>
      <c r="AA325" s="331"/>
    </row>
    <row r="326" spans="1:27" ht="37.5" customHeight="1" x14ac:dyDescent="0.2">
      <c r="A326" s="180"/>
      <c r="B326" s="328"/>
      <c r="C326" s="324"/>
      <c r="D326" s="325"/>
      <c r="E326" s="325"/>
      <c r="F326" s="325"/>
      <c r="G326" s="325"/>
      <c r="H326" s="325"/>
      <c r="I326" s="325"/>
      <c r="J326" s="325"/>
      <c r="K326" s="325"/>
      <c r="L326" s="325"/>
      <c r="M326" s="325"/>
      <c r="N326" s="325"/>
      <c r="O326" s="325"/>
      <c r="P326" s="325"/>
      <c r="Q326" s="325"/>
      <c r="R326" s="325"/>
      <c r="S326" s="325"/>
      <c r="T326" s="325"/>
      <c r="U326" s="325"/>
      <c r="V326" s="325"/>
      <c r="W326" s="325"/>
      <c r="X326" s="326"/>
      <c r="Y326" s="332"/>
      <c r="Z326" s="333"/>
      <c r="AA326" s="334"/>
    </row>
    <row r="327" spans="1:27" ht="21.75" customHeight="1" x14ac:dyDescent="0.2">
      <c r="A327" s="180"/>
      <c r="B327" s="327" t="s">
        <v>469</v>
      </c>
      <c r="C327" s="321" t="s">
        <v>72</v>
      </c>
      <c r="D327" s="322"/>
      <c r="E327" s="322"/>
      <c r="F327" s="322"/>
      <c r="G327" s="322"/>
      <c r="H327" s="322"/>
      <c r="I327" s="322"/>
      <c r="J327" s="322"/>
      <c r="K327" s="322"/>
      <c r="L327" s="322"/>
      <c r="M327" s="322"/>
      <c r="N327" s="322"/>
      <c r="O327" s="322"/>
      <c r="P327" s="322"/>
      <c r="Q327" s="322"/>
      <c r="R327" s="322"/>
      <c r="S327" s="322"/>
      <c r="T327" s="322"/>
      <c r="U327" s="322"/>
      <c r="V327" s="322"/>
      <c r="W327" s="322"/>
      <c r="X327" s="323"/>
      <c r="Y327" s="329"/>
      <c r="Z327" s="330"/>
      <c r="AA327" s="331"/>
    </row>
    <row r="328" spans="1:27" ht="21.75" customHeight="1" x14ac:dyDescent="0.2">
      <c r="A328" s="180"/>
      <c r="B328" s="328"/>
      <c r="C328" s="324"/>
      <c r="D328" s="325"/>
      <c r="E328" s="325"/>
      <c r="F328" s="325"/>
      <c r="G328" s="325"/>
      <c r="H328" s="325"/>
      <c r="I328" s="325"/>
      <c r="J328" s="325"/>
      <c r="K328" s="325"/>
      <c r="L328" s="325"/>
      <c r="M328" s="325"/>
      <c r="N328" s="325"/>
      <c r="O328" s="325"/>
      <c r="P328" s="325"/>
      <c r="Q328" s="325"/>
      <c r="R328" s="325"/>
      <c r="S328" s="325"/>
      <c r="T328" s="325"/>
      <c r="U328" s="325"/>
      <c r="V328" s="325"/>
      <c r="W328" s="325"/>
      <c r="X328" s="326"/>
      <c r="Y328" s="332"/>
      <c r="Z328" s="333"/>
      <c r="AA328" s="334"/>
    </row>
    <row r="329" spans="1:27" ht="37.5" customHeight="1" x14ac:dyDescent="0.2">
      <c r="A329" s="180"/>
      <c r="B329" s="327" t="s">
        <v>470</v>
      </c>
      <c r="C329" s="567" t="s">
        <v>191</v>
      </c>
      <c r="D329" s="567"/>
      <c r="E329" s="567"/>
      <c r="F329" s="567"/>
      <c r="G329" s="567"/>
      <c r="H329" s="567"/>
      <c r="I329" s="567"/>
      <c r="J329" s="567"/>
      <c r="K329" s="567"/>
      <c r="L329" s="567"/>
      <c r="M329" s="567"/>
      <c r="N329" s="567"/>
      <c r="O329" s="567"/>
      <c r="P329" s="567"/>
      <c r="Q329" s="567"/>
      <c r="R329" s="567"/>
      <c r="S329" s="567"/>
      <c r="T329" s="567"/>
      <c r="U329" s="567"/>
      <c r="V329" s="567"/>
      <c r="W329" s="567"/>
      <c r="X329" s="567"/>
      <c r="Y329" s="512"/>
      <c r="Z329" s="512"/>
      <c r="AA329" s="512"/>
    </row>
    <row r="330" spans="1:27" ht="37.5" customHeight="1" x14ac:dyDescent="0.2">
      <c r="A330" s="180"/>
      <c r="B330" s="328"/>
      <c r="C330" s="345"/>
      <c r="D330" s="345"/>
      <c r="E330" s="345"/>
      <c r="F330" s="345"/>
      <c r="G330" s="345"/>
      <c r="H330" s="345"/>
      <c r="I330" s="345"/>
      <c r="J330" s="345"/>
      <c r="K330" s="345"/>
      <c r="L330" s="345"/>
      <c r="M330" s="345"/>
      <c r="N330" s="345"/>
      <c r="O330" s="345"/>
      <c r="P330" s="345"/>
      <c r="Q330" s="345"/>
      <c r="R330" s="345"/>
      <c r="S330" s="345"/>
      <c r="T330" s="345"/>
      <c r="U330" s="345"/>
      <c r="V330" s="345"/>
      <c r="W330" s="345"/>
      <c r="X330" s="345"/>
      <c r="Y330" s="341"/>
      <c r="Z330" s="341"/>
      <c r="AA330" s="341"/>
    </row>
    <row r="331" spans="1:27" s="258" customFormat="1" ht="22.5" customHeight="1" x14ac:dyDescent="0.2">
      <c r="A331" s="257"/>
      <c r="B331" s="327" t="s">
        <v>471</v>
      </c>
      <c r="C331" s="345" t="s">
        <v>192</v>
      </c>
      <c r="D331" s="345"/>
      <c r="E331" s="345"/>
      <c r="F331" s="345"/>
      <c r="G331" s="345"/>
      <c r="H331" s="345"/>
      <c r="I331" s="345"/>
      <c r="J331" s="345"/>
      <c r="K331" s="345"/>
      <c r="L331" s="345"/>
      <c r="M331" s="345"/>
      <c r="N331" s="345"/>
      <c r="O331" s="345"/>
      <c r="P331" s="345"/>
      <c r="Q331" s="345"/>
      <c r="R331" s="345"/>
      <c r="S331" s="345"/>
      <c r="T331" s="345"/>
      <c r="U331" s="345"/>
      <c r="V331" s="345"/>
      <c r="W331" s="345"/>
      <c r="X331" s="345"/>
      <c r="Y331" s="341"/>
      <c r="Z331" s="341"/>
      <c r="AA331" s="341"/>
    </row>
    <row r="332" spans="1:27" ht="22.5" customHeight="1" x14ac:dyDescent="0.2">
      <c r="A332" s="180"/>
      <c r="B332" s="328"/>
      <c r="C332" s="345"/>
      <c r="D332" s="345"/>
      <c r="E332" s="345"/>
      <c r="F332" s="345"/>
      <c r="G332" s="345"/>
      <c r="H332" s="345"/>
      <c r="I332" s="345"/>
      <c r="J332" s="345"/>
      <c r="K332" s="345"/>
      <c r="L332" s="345"/>
      <c r="M332" s="345"/>
      <c r="N332" s="345"/>
      <c r="O332" s="345"/>
      <c r="P332" s="345"/>
      <c r="Q332" s="345"/>
      <c r="R332" s="345"/>
      <c r="S332" s="345"/>
      <c r="T332" s="345"/>
      <c r="U332" s="345"/>
      <c r="V332" s="345"/>
      <c r="W332" s="345"/>
      <c r="X332" s="345"/>
      <c r="Y332" s="341"/>
      <c r="Z332" s="341"/>
      <c r="AA332" s="341"/>
    </row>
    <row r="333" spans="1:27" s="267" customFormat="1" ht="30" customHeight="1" x14ac:dyDescent="0.2">
      <c r="A333" s="168"/>
      <c r="B333" s="327" t="s">
        <v>472</v>
      </c>
      <c r="C333" s="321" t="s">
        <v>166</v>
      </c>
      <c r="D333" s="322"/>
      <c r="E333" s="322"/>
      <c r="F333" s="322"/>
      <c r="G333" s="322"/>
      <c r="H333" s="322"/>
      <c r="I333" s="322"/>
      <c r="J333" s="322"/>
      <c r="K333" s="322"/>
      <c r="L333" s="322"/>
      <c r="M333" s="322"/>
      <c r="N333" s="322"/>
      <c r="O333" s="322"/>
      <c r="P333" s="322"/>
      <c r="Q333" s="322"/>
      <c r="R333" s="322"/>
      <c r="S333" s="322"/>
      <c r="T333" s="322"/>
      <c r="U333" s="322"/>
      <c r="V333" s="322"/>
      <c r="W333" s="322"/>
      <c r="X333" s="323"/>
      <c r="Y333" s="561"/>
      <c r="Z333" s="562"/>
      <c r="AA333" s="563"/>
    </row>
    <row r="334" spans="1:27" s="267" customFormat="1" ht="30" customHeight="1" x14ac:dyDescent="0.2">
      <c r="A334" s="168"/>
      <c r="B334" s="328"/>
      <c r="C334" s="324"/>
      <c r="D334" s="325"/>
      <c r="E334" s="325"/>
      <c r="F334" s="325"/>
      <c r="G334" s="325"/>
      <c r="H334" s="325"/>
      <c r="I334" s="325"/>
      <c r="J334" s="325"/>
      <c r="K334" s="325"/>
      <c r="L334" s="325"/>
      <c r="M334" s="325"/>
      <c r="N334" s="325"/>
      <c r="O334" s="325"/>
      <c r="P334" s="325"/>
      <c r="Q334" s="325"/>
      <c r="R334" s="325"/>
      <c r="S334" s="325"/>
      <c r="T334" s="325"/>
      <c r="U334" s="325"/>
      <c r="V334" s="325"/>
      <c r="W334" s="325"/>
      <c r="X334" s="326"/>
      <c r="Y334" s="564"/>
      <c r="Z334" s="565"/>
      <c r="AA334" s="566"/>
    </row>
    <row r="335" spans="1:27" s="267" customFormat="1" ht="19.5" customHeight="1" x14ac:dyDescent="0.2">
      <c r="A335" s="168"/>
      <c r="B335" s="327" t="s">
        <v>339</v>
      </c>
      <c r="C335" s="268" t="s">
        <v>335</v>
      </c>
      <c r="D335" s="269"/>
      <c r="E335" s="269"/>
      <c r="F335" s="269"/>
      <c r="G335" s="269"/>
      <c r="H335" s="269"/>
      <c r="I335" s="269"/>
      <c r="J335" s="269"/>
      <c r="K335" s="269"/>
      <c r="L335" s="269"/>
      <c r="M335" s="269"/>
      <c r="N335" s="269"/>
      <c r="O335" s="269"/>
      <c r="P335" s="269"/>
      <c r="Q335" s="269"/>
      <c r="R335" s="269"/>
      <c r="S335" s="269"/>
      <c r="T335" s="269"/>
      <c r="U335" s="269"/>
      <c r="V335" s="269"/>
      <c r="W335" s="269"/>
      <c r="X335" s="270"/>
      <c r="Y335" s="568"/>
      <c r="Z335" s="569"/>
      <c r="AA335" s="570"/>
    </row>
    <row r="336" spans="1:27" s="267" customFormat="1" ht="24" customHeight="1" x14ac:dyDescent="0.2">
      <c r="A336" s="168"/>
      <c r="B336" s="446"/>
      <c r="C336" s="188"/>
      <c r="D336" s="574" t="s">
        <v>340</v>
      </c>
      <c r="E336" s="575"/>
      <c r="F336" s="575"/>
      <c r="G336" s="575"/>
      <c r="H336" s="575"/>
      <c r="I336" s="575"/>
      <c r="J336" s="575"/>
      <c r="K336" s="575"/>
      <c r="L336" s="575"/>
      <c r="M336" s="575"/>
      <c r="N336" s="575"/>
      <c r="O336" s="575"/>
      <c r="P336" s="575"/>
      <c r="Q336" s="575"/>
      <c r="R336" s="575"/>
      <c r="S336" s="575"/>
      <c r="T336" s="575"/>
      <c r="U336" s="575"/>
      <c r="V336" s="575"/>
      <c r="W336" s="576"/>
      <c r="X336" s="576"/>
      <c r="Y336" s="571"/>
      <c r="Z336" s="572"/>
      <c r="AA336" s="573"/>
    </row>
    <row r="337" spans="1:27" s="267" customFormat="1" ht="7.5" customHeight="1" x14ac:dyDescent="0.2">
      <c r="A337" s="168"/>
      <c r="B337" s="446"/>
      <c r="C337" s="188"/>
      <c r="D337" s="186"/>
      <c r="E337" s="186"/>
      <c r="F337" s="186"/>
      <c r="G337" s="186"/>
      <c r="H337" s="186"/>
      <c r="I337" s="186"/>
      <c r="J337" s="186"/>
      <c r="K337" s="186"/>
      <c r="L337" s="186"/>
      <c r="M337" s="186"/>
      <c r="N337" s="186"/>
      <c r="O337" s="186"/>
      <c r="P337" s="186"/>
      <c r="Q337" s="186"/>
      <c r="R337" s="186"/>
      <c r="S337" s="186"/>
      <c r="T337" s="186"/>
      <c r="U337" s="186"/>
      <c r="V337" s="186"/>
      <c r="W337" s="190"/>
      <c r="X337" s="271"/>
      <c r="Y337" s="571"/>
      <c r="Z337" s="572"/>
      <c r="AA337" s="573"/>
    </row>
    <row r="338" spans="1:27" s="267" customFormat="1" ht="21.75" customHeight="1" x14ac:dyDescent="0.2">
      <c r="A338" s="168"/>
      <c r="B338" s="446"/>
      <c r="C338" s="188"/>
      <c r="D338" s="520" t="s">
        <v>336</v>
      </c>
      <c r="E338" s="520"/>
      <c r="F338" s="520"/>
      <c r="G338" s="520"/>
      <c r="H338" s="520"/>
      <c r="I338" s="520"/>
      <c r="J338" s="520"/>
      <c r="K338" s="520"/>
      <c r="L338" s="520"/>
      <c r="M338" s="520"/>
      <c r="N338" s="520"/>
      <c r="O338" s="520"/>
      <c r="P338" s="520"/>
      <c r="Q338" s="520"/>
      <c r="R338" s="520"/>
      <c r="S338" s="520"/>
      <c r="T338" s="520"/>
      <c r="U338" s="520"/>
      <c r="V338" s="520"/>
      <c r="W338" s="520"/>
      <c r="X338" s="521"/>
      <c r="Y338" s="571"/>
      <c r="Z338" s="572"/>
      <c r="AA338" s="573"/>
    </row>
    <row r="339" spans="1:27" s="267" customFormat="1" ht="30" customHeight="1" x14ac:dyDescent="0.2">
      <c r="A339" s="168"/>
      <c r="B339" s="446"/>
      <c r="C339" s="188"/>
      <c r="D339" s="574" t="s">
        <v>337</v>
      </c>
      <c r="E339" s="574"/>
      <c r="F339" s="574"/>
      <c r="G339" s="574"/>
      <c r="H339" s="574"/>
      <c r="I339" s="574"/>
      <c r="J339" s="574"/>
      <c r="K339" s="574"/>
      <c r="L339" s="574"/>
      <c r="M339" s="574"/>
      <c r="N339" s="574"/>
      <c r="O339" s="574"/>
      <c r="P339" s="574"/>
      <c r="Q339" s="574"/>
      <c r="R339" s="574"/>
      <c r="S339" s="574"/>
      <c r="T339" s="574"/>
      <c r="U339" s="574"/>
      <c r="V339" s="574"/>
      <c r="W339" s="576"/>
      <c r="X339" s="576"/>
      <c r="Y339" s="571"/>
      <c r="Z339" s="572"/>
      <c r="AA339" s="573"/>
    </row>
    <row r="340" spans="1:27" s="267" customFormat="1" ht="30" customHeight="1" x14ac:dyDescent="0.2">
      <c r="A340" s="168"/>
      <c r="B340" s="446"/>
      <c r="C340" s="188"/>
      <c r="D340" s="574" t="s">
        <v>338</v>
      </c>
      <c r="E340" s="574"/>
      <c r="F340" s="574"/>
      <c r="G340" s="574"/>
      <c r="H340" s="574"/>
      <c r="I340" s="574"/>
      <c r="J340" s="574"/>
      <c r="K340" s="574"/>
      <c r="L340" s="574"/>
      <c r="M340" s="574"/>
      <c r="N340" s="574"/>
      <c r="O340" s="574"/>
      <c r="P340" s="574"/>
      <c r="Q340" s="574"/>
      <c r="R340" s="574"/>
      <c r="S340" s="574"/>
      <c r="T340" s="574"/>
      <c r="U340" s="574"/>
      <c r="V340" s="574"/>
      <c r="W340" s="576"/>
      <c r="X340" s="576"/>
      <c r="Y340" s="571"/>
      <c r="Z340" s="572"/>
      <c r="AA340" s="573"/>
    </row>
    <row r="341" spans="1:27" s="267" customFormat="1" ht="82.5" customHeight="1" x14ac:dyDescent="0.2">
      <c r="A341" s="168"/>
      <c r="B341" s="446"/>
      <c r="C341" s="188"/>
      <c r="D341" s="574" t="s">
        <v>473</v>
      </c>
      <c r="E341" s="574"/>
      <c r="F341" s="574"/>
      <c r="G341" s="574"/>
      <c r="H341" s="574"/>
      <c r="I341" s="574"/>
      <c r="J341" s="574"/>
      <c r="K341" s="574"/>
      <c r="L341" s="574"/>
      <c r="M341" s="574"/>
      <c r="N341" s="574"/>
      <c r="O341" s="574"/>
      <c r="P341" s="574"/>
      <c r="Q341" s="574"/>
      <c r="R341" s="574"/>
      <c r="S341" s="574"/>
      <c r="T341" s="574"/>
      <c r="U341" s="574"/>
      <c r="V341" s="574"/>
      <c r="W341" s="576"/>
      <c r="X341" s="576"/>
      <c r="Y341" s="571"/>
      <c r="Z341" s="572"/>
      <c r="AA341" s="573"/>
    </row>
    <row r="342" spans="1:27" ht="37.5" customHeight="1" x14ac:dyDescent="0.2">
      <c r="A342" s="180"/>
      <c r="B342" s="327" t="s">
        <v>474</v>
      </c>
      <c r="C342" s="321" t="s">
        <v>475</v>
      </c>
      <c r="D342" s="322"/>
      <c r="E342" s="322"/>
      <c r="F342" s="322"/>
      <c r="G342" s="322"/>
      <c r="H342" s="322"/>
      <c r="I342" s="322"/>
      <c r="J342" s="322"/>
      <c r="K342" s="322"/>
      <c r="L342" s="322"/>
      <c r="M342" s="322"/>
      <c r="N342" s="322"/>
      <c r="O342" s="322"/>
      <c r="P342" s="322"/>
      <c r="Q342" s="322"/>
      <c r="R342" s="322"/>
      <c r="S342" s="322"/>
      <c r="T342" s="322"/>
      <c r="U342" s="322"/>
      <c r="V342" s="322"/>
      <c r="W342" s="322"/>
      <c r="X342" s="323"/>
      <c r="Y342" s="329"/>
      <c r="Z342" s="330"/>
      <c r="AA342" s="331"/>
    </row>
    <row r="343" spans="1:27" ht="37.5" customHeight="1" x14ac:dyDescent="0.2">
      <c r="A343" s="180"/>
      <c r="B343" s="328"/>
      <c r="C343" s="324"/>
      <c r="D343" s="325"/>
      <c r="E343" s="325"/>
      <c r="F343" s="325"/>
      <c r="G343" s="325"/>
      <c r="H343" s="325"/>
      <c r="I343" s="325"/>
      <c r="J343" s="325"/>
      <c r="K343" s="325"/>
      <c r="L343" s="325"/>
      <c r="M343" s="325"/>
      <c r="N343" s="325"/>
      <c r="O343" s="325"/>
      <c r="P343" s="325"/>
      <c r="Q343" s="325"/>
      <c r="R343" s="325"/>
      <c r="S343" s="325"/>
      <c r="T343" s="325"/>
      <c r="U343" s="325"/>
      <c r="V343" s="325"/>
      <c r="W343" s="325"/>
      <c r="X343" s="326"/>
      <c r="Y343" s="332"/>
      <c r="Z343" s="333"/>
      <c r="AA343" s="334"/>
    </row>
    <row r="344" spans="1:27" ht="15" customHeight="1" x14ac:dyDescent="0.2">
      <c r="A344" s="180"/>
      <c r="B344" s="327" t="s">
        <v>476</v>
      </c>
      <c r="C344" s="321" t="s">
        <v>477</v>
      </c>
      <c r="D344" s="322"/>
      <c r="E344" s="322"/>
      <c r="F344" s="322"/>
      <c r="G344" s="322"/>
      <c r="H344" s="322"/>
      <c r="I344" s="322"/>
      <c r="J344" s="322"/>
      <c r="K344" s="322"/>
      <c r="L344" s="322"/>
      <c r="M344" s="322"/>
      <c r="N344" s="322"/>
      <c r="O344" s="322"/>
      <c r="P344" s="322"/>
      <c r="Q344" s="322"/>
      <c r="R344" s="322"/>
      <c r="S344" s="322"/>
      <c r="T344" s="322"/>
      <c r="U344" s="322"/>
      <c r="V344" s="322"/>
      <c r="W344" s="322"/>
      <c r="X344" s="323"/>
      <c r="Y344" s="329"/>
      <c r="Z344" s="330"/>
      <c r="AA344" s="331"/>
    </row>
    <row r="345" spans="1:27" ht="15" customHeight="1" x14ac:dyDescent="0.2">
      <c r="A345" s="180"/>
      <c r="B345" s="328"/>
      <c r="C345" s="324"/>
      <c r="D345" s="325"/>
      <c r="E345" s="325"/>
      <c r="F345" s="325"/>
      <c r="G345" s="325"/>
      <c r="H345" s="325"/>
      <c r="I345" s="325"/>
      <c r="J345" s="325"/>
      <c r="K345" s="325"/>
      <c r="L345" s="325"/>
      <c r="M345" s="325"/>
      <c r="N345" s="325"/>
      <c r="O345" s="325"/>
      <c r="P345" s="325"/>
      <c r="Q345" s="325"/>
      <c r="R345" s="325"/>
      <c r="S345" s="325"/>
      <c r="T345" s="325"/>
      <c r="U345" s="325"/>
      <c r="V345" s="325"/>
      <c r="W345" s="325"/>
      <c r="X345" s="326"/>
      <c r="Y345" s="332"/>
      <c r="Z345" s="333"/>
      <c r="AA345" s="334"/>
    </row>
    <row r="346" spans="1:27" ht="15" customHeight="1" x14ac:dyDescent="0.2">
      <c r="A346" s="180"/>
      <c r="B346" s="327" t="s">
        <v>478</v>
      </c>
      <c r="C346" s="345" t="s">
        <v>167</v>
      </c>
      <c r="D346" s="345"/>
      <c r="E346" s="345"/>
      <c r="F346" s="345"/>
      <c r="G346" s="345"/>
      <c r="H346" s="345"/>
      <c r="I346" s="345"/>
      <c r="J346" s="345"/>
      <c r="K346" s="345"/>
      <c r="L346" s="345"/>
      <c r="M346" s="345"/>
      <c r="N346" s="345"/>
      <c r="O346" s="345"/>
      <c r="P346" s="345"/>
      <c r="Q346" s="345"/>
      <c r="R346" s="345"/>
      <c r="S346" s="345"/>
      <c r="T346" s="345"/>
      <c r="U346" s="345"/>
      <c r="V346" s="345"/>
      <c r="W346" s="345"/>
      <c r="X346" s="345"/>
      <c r="Y346" s="341"/>
      <c r="Z346" s="341"/>
      <c r="AA346" s="341"/>
    </row>
    <row r="347" spans="1:27" ht="15" customHeight="1" x14ac:dyDescent="0.2">
      <c r="A347" s="180"/>
      <c r="B347" s="328"/>
      <c r="C347" s="345"/>
      <c r="D347" s="345"/>
      <c r="E347" s="345"/>
      <c r="F347" s="345"/>
      <c r="G347" s="345"/>
      <c r="H347" s="345"/>
      <c r="I347" s="345"/>
      <c r="J347" s="345"/>
      <c r="K347" s="345"/>
      <c r="L347" s="345"/>
      <c r="M347" s="345"/>
      <c r="N347" s="345"/>
      <c r="O347" s="345"/>
      <c r="P347" s="345"/>
      <c r="Q347" s="345"/>
      <c r="R347" s="345"/>
      <c r="S347" s="345"/>
      <c r="T347" s="345"/>
      <c r="U347" s="345"/>
      <c r="V347" s="345"/>
      <c r="W347" s="345"/>
      <c r="X347" s="345"/>
      <c r="Y347" s="341"/>
      <c r="Z347" s="341"/>
      <c r="AA347" s="341"/>
    </row>
    <row r="348" spans="1:27" ht="30.75" customHeight="1" x14ac:dyDescent="0.2">
      <c r="A348" s="180"/>
      <c r="B348" s="327" t="s">
        <v>479</v>
      </c>
      <c r="C348" s="345" t="s">
        <v>181</v>
      </c>
      <c r="D348" s="345"/>
      <c r="E348" s="345"/>
      <c r="F348" s="345"/>
      <c r="G348" s="345"/>
      <c r="H348" s="345"/>
      <c r="I348" s="345"/>
      <c r="J348" s="345"/>
      <c r="K348" s="345"/>
      <c r="L348" s="345"/>
      <c r="M348" s="345"/>
      <c r="N348" s="345"/>
      <c r="O348" s="345"/>
      <c r="P348" s="345"/>
      <c r="Q348" s="345"/>
      <c r="R348" s="345"/>
      <c r="S348" s="345"/>
      <c r="T348" s="345"/>
      <c r="U348" s="345"/>
      <c r="V348" s="345"/>
      <c r="W348" s="345"/>
      <c r="X348" s="345"/>
      <c r="Y348" s="341"/>
      <c r="Z348" s="341"/>
      <c r="AA348" s="341"/>
    </row>
    <row r="349" spans="1:27" ht="30.75" customHeight="1" x14ac:dyDescent="0.2">
      <c r="A349" s="180"/>
      <c r="B349" s="328"/>
      <c r="C349" s="345"/>
      <c r="D349" s="345"/>
      <c r="E349" s="345"/>
      <c r="F349" s="345"/>
      <c r="G349" s="345"/>
      <c r="H349" s="345"/>
      <c r="I349" s="345"/>
      <c r="J349" s="345"/>
      <c r="K349" s="345"/>
      <c r="L349" s="345"/>
      <c r="M349" s="345"/>
      <c r="N349" s="345"/>
      <c r="O349" s="345"/>
      <c r="P349" s="345"/>
      <c r="Q349" s="345"/>
      <c r="R349" s="345"/>
      <c r="S349" s="345"/>
      <c r="T349" s="345"/>
      <c r="U349" s="345"/>
      <c r="V349" s="345"/>
      <c r="W349" s="345"/>
      <c r="X349" s="345"/>
      <c r="Y349" s="341"/>
      <c r="Z349" s="341"/>
      <c r="AA349" s="341"/>
    </row>
    <row r="350" spans="1:27" ht="22.5" customHeight="1" x14ac:dyDescent="0.2">
      <c r="A350" s="180"/>
      <c r="B350" s="327" t="s">
        <v>480</v>
      </c>
      <c r="C350" s="345" t="s">
        <v>0</v>
      </c>
      <c r="D350" s="345"/>
      <c r="E350" s="345"/>
      <c r="F350" s="345"/>
      <c r="G350" s="345"/>
      <c r="H350" s="345"/>
      <c r="I350" s="345"/>
      <c r="J350" s="345"/>
      <c r="K350" s="345"/>
      <c r="L350" s="345"/>
      <c r="M350" s="345"/>
      <c r="N350" s="345"/>
      <c r="O350" s="345"/>
      <c r="P350" s="345"/>
      <c r="Q350" s="345"/>
      <c r="R350" s="345"/>
      <c r="S350" s="345"/>
      <c r="T350" s="345"/>
      <c r="U350" s="345"/>
      <c r="V350" s="345"/>
      <c r="W350" s="345"/>
      <c r="X350" s="345"/>
      <c r="Y350" s="341"/>
      <c r="Z350" s="341"/>
      <c r="AA350" s="341"/>
    </row>
    <row r="351" spans="1:27" ht="22.5" customHeight="1" x14ac:dyDescent="0.2">
      <c r="A351" s="180"/>
      <c r="B351" s="328"/>
      <c r="C351" s="345"/>
      <c r="D351" s="345"/>
      <c r="E351" s="345"/>
      <c r="F351" s="345"/>
      <c r="G351" s="345"/>
      <c r="H351" s="345"/>
      <c r="I351" s="345"/>
      <c r="J351" s="345"/>
      <c r="K351" s="345"/>
      <c r="L351" s="345"/>
      <c r="M351" s="345"/>
      <c r="N351" s="345"/>
      <c r="O351" s="345"/>
      <c r="P351" s="345"/>
      <c r="Q351" s="345"/>
      <c r="R351" s="345"/>
      <c r="S351" s="345"/>
      <c r="T351" s="345"/>
      <c r="U351" s="345"/>
      <c r="V351" s="345"/>
      <c r="W351" s="345"/>
      <c r="X351" s="345"/>
      <c r="Y351" s="341"/>
      <c r="Z351" s="341"/>
      <c r="AA351" s="341"/>
    </row>
    <row r="352" spans="1:27" ht="34.5" customHeight="1" x14ac:dyDescent="0.2">
      <c r="A352" s="180"/>
      <c r="B352" s="327" t="s">
        <v>481</v>
      </c>
      <c r="C352" s="345" t="s">
        <v>193</v>
      </c>
      <c r="D352" s="345"/>
      <c r="E352" s="345"/>
      <c r="F352" s="345"/>
      <c r="G352" s="345"/>
      <c r="H352" s="345"/>
      <c r="I352" s="345"/>
      <c r="J352" s="345"/>
      <c r="K352" s="345"/>
      <c r="L352" s="345"/>
      <c r="M352" s="345"/>
      <c r="N352" s="345"/>
      <c r="O352" s="345"/>
      <c r="P352" s="345"/>
      <c r="Q352" s="345"/>
      <c r="R352" s="345"/>
      <c r="S352" s="345"/>
      <c r="T352" s="345"/>
      <c r="U352" s="345"/>
      <c r="V352" s="345"/>
      <c r="W352" s="345"/>
      <c r="X352" s="345"/>
      <c r="Y352" s="341"/>
      <c r="Z352" s="341"/>
      <c r="AA352" s="341"/>
    </row>
    <row r="353" spans="1:27" ht="34.5" customHeight="1" x14ac:dyDescent="0.2">
      <c r="A353" s="180"/>
      <c r="B353" s="328"/>
      <c r="C353" s="345"/>
      <c r="D353" s="345"/>
      <c r="E353" s="345"/>
      <c r="F353" s="345"/>
      <c r="G353" s="345"/>
      <c r="H353" s="345"/>
      <c r="I353" s="345"/>
      <c r="J353" s="345"/>
      <c r="K353" s="345"/>
      <c r="L353" s="345"/>
      <c r="M353" s="345"/>
      <c r="N353" s="345"/>
      <c r="O353" s="345"/>
      <c r="P353" s="345"/>
      <c r="Q353" s="345"/>
      <c r="R353" s="345"/>
      <c r="S353" s="345"/>
      <c r="T353" s="345"/>
      <c r="U353" s="345"/>
      <c r="V353" s="345"/>
      <c r="W353" s="345"/>
      <c r="X353" s="345"/>
      <c r="Y353" s="341"/>
      <c r="Z353" s="341"/>
      <c r="AA353" s="341"/>
    </row>
    <row r="354" spans="1:27" ht="51.75" customHeight="1" x14ac:dyDescent="0.2">
      <c r="A354" s="180"/>
      <c r="B354" s="327" t="s">
        <v>482</v>
      </c>
      <c r="C354" s="345" t="s">
        <v>483</v>
      </c>
      <c r="D354" s="345"/>
      <c r="E354" s="345"/>
      <c r="F354" s="345"/>
      <c r="G354" s="345"/>
      <c r="H354" s="345"/>
      <c r="I354" s="345"/>
      <c r="J354" s="345"/>
      <c r="K354" s="345"/>
      <c r="L354" s="345"/>
      <c r="M354" s="345"/>
      <c r="N354" s="345"/>
      <c r="O354" s="345"/>
      <c r="P354" s="345"/>
      <c r="Q354" s="345"/>
      <c r="R354" s="345"/>
      <c r="S354" s="345"/>
      <c r="T354" s="345"/>
      <c r="U354" s="345"/>
      <c r="V354" s="345"/>
      <c r="W354" s="345"/>
      <c r="X354" s="345"/>
      <c r="Y354" s="341"/>
      <c r="Z354" s="341"/>
      <c r="AA354" s="341"/>
    </row>
    <row r="355" spans="1:27" ht="51.75" customHeight="1" x14ac:dyDescent="0.2">
      <c r="A355" s="180"/>
      <c r="B355" s="328"/>
      <c r="C355" s="345"/>
      <c r="D355" s="345"/>
      <c r="E355" s="345"/>
      <c r="F355" s="345"/>
      <c r="G355" s="345"/>
      <c r="H355" s="345"/>
      <c r="I355" s="345"/>
      <c r="J355" s="345"/>
      <c r="K355" s="345"/>
      <c r="L355" s="345"/>
      <c r="M355" s="345"/>
      <c r="N355" s="345"/>
      <c r="O355" s="345"/>
      <c r="P355" s="345"/>
      <c r="Q355" s="345"/>
      <c r="R355" s="345"/>
      <c r="S355" s="345"/>
      <c r="T355" s="345"/>
      <c r="U355" s="345"/>
      <c r="V355" s="345"/>
      <c r="W355" s="345"/>
      <c r="X355" s="345"/>
      <c r="Y355" s="341"/>
      <c r="Z355" s="341"/>
      <c r="AA355" s="341"/>
    </row>
    <row r="356" spans="1:27" ht="37.5" customHeight="1" x14ac:dyDescent="0.2">
      <c r="A356" s="180"/>
      <c r="B356" s="327" t="s">
        <v>484</v>
      </c>
      <c r="C356" s="345" t="s">
        <v>180</v>
      </c>
      <c r="D356" s="345"/>
      <c r="E356" s="345"/>
      <c r="F356" s="345"/>
      <c r="G356" s="345"/>
      <c r="H356" s="345"/>
      <c r="I356" s="345"/>
      <c r="J356" s="345"/>
      <c r="K356" s="345"/>
      <c r="L356" s="345"/>
      <c r="M356" s="345"/>
      <c r="N356" s="345"/>
      <c r="O356" s="345"/>
      <c r="P356" s="345"/>
      <c r="Q356" s="345"/>
      <c r="R356" s="345"/>
      <c r="S356" s="345"/>
      <c r="T356" s="345"/>
      <c r="U356" s="345"/>
      <c r="V356" s="345"/>
      <c r="W356" s="345"/>
      <c r="X356" s="345"/>
      <c r="Y356" s="341"/>
      <c r="Z356" s="341"/>
      <c r="AA356" s="341"/>
    </row>
    <row r="357" spans="1:27" ht="37.5" customHeight="1" x14ac:dyDescent="0.2">
      <c r="A357" s="180"/>
      <c r="B357" s="328"/>
      <c r="C357" s="345"/>
      <c r="D357" s="345"/>
      <c r="E357" s="345"/>
      <c r="F357" s="345"/>
      <c r="G357" s="345"/>
      <c r="H357" s="345"/>
      <c r="I357" s="345"/>
      <c r="J357" s="345"/>
      <c r="K357" s="345"/>
      <c r="L357" s="345"/>
      <c r="M357" s="345"/>
      <c r="N357" s="345"/>
      <c r="O357" s="345"/>
      <c r="P357" s="345"/>
      <c r="Q357" s="345"/>
      <c r="R357" s="345"/>
      <c r="S357" s="345"/>
      <c r="T357" s="345"/>
      <c r="U357" s="345"/>
      <c r="V357" s="345"/>
      <c r="W357" s="345"/>
      <c r="X357" s="345"/>
      <c r="Y357" s="341"/>
      <c r="Z357" s="341"/>
      <c r="AA357" s="341"/>
    </row>
    <row r="358" spans="1:27" ht="30" customHeight="1" x14ac:dyDescent="0.2">
      <c r="A358" s="180"/>
      <c r="B358" s="327" t="s">
        <v>485</v>
      </c>
      <c r="C358" s="345" t="s">
        <v>176</v>
      </c>
      <c r="D358" s="345"/>
      <c r="E358" s="345"/>
      <c r="F358" s="345"/>
      <c r="G358" s="345"/>
      <c r="H358" s="345"/>
      <c r="I358" s="345"/>
      <c r="J358" s="345"/>
      <c r="K358" s="345"/>
      <c r="L358" s="345"/>
      <c r="M358" s="345"/>
      <c r="N358" s="345"/>
      <c r="O358" s="345"/>
      <c r="P358" s="345"/>
      <c r="Q358" s="345"/>
      <c r="R358" s="345"/>
      <c r="S358" s="345"/>
      <c r="T358" s="345"/>
      <c r="U358" s="345"/>
      <c r="V358" s="345"/>
      <c r="W358" s="345"/>
      <c r="X358" s="345"/>
      <c r="Y358" s="341"/>
      <c r="Z358" s="341"/>
      <c r="AA358" s="341"/>
    </row>
    <row r="359" spans="1:27" ht="30" customHeight="1" x14ac:dyDescent="0.2">
      <c r="A359" s="180"/>
      <c r="B359" s="328"/>
      <c r="C359" s="345"/>
      <c r="D359" s="345"/>
      <c r="E359" s="345"/>
      <c r="F359" s="345"/>
      <c r="G359" s="345"/>
      <c r="H359" s="345"/>
      <c r="I359" s="345"/>
      <c r="J359" s="345"/>
      <c r="K359" s="345"/>
      <c r="L359" s="345"/>
      <c r="M359" s="345"/>
      <c r="N359" s="345"/>
      <c r="O359" s="345"/>
      <c r="P359" s="345"/>
      <c r="Q359" s="345"/>
      <c r="R359" s="345"/>
      <c r="S359" s="345"/>
      <c r="T359" s="345"/>
      <c r="U359" s="345"/>
      <c r="V359" s="345"/>
      <c r="W359" s="345"/>
      <c r="X359" s="345"/>
      <c r="Y359" s="341"/>
      <c r="Z359" s="341"/>
      <c r="AA359" s="341"/>
    </row>
    <row r="360" spans="1:27" ht="67.5" customHeight="1" x14ac:dyDescent="0.2">
      <c r="A360" s="180"/>
      <c r="B360" s="327" t="s">
        <v>486</v>
      </c>
      <c r="C360" s="345" t="s">
        <v>487</v>
      </c>
      <c r="D360" s="345"/>
      <c r="E360" s="345"/>
      <c r="F360" s="345"/>
      <c r="G360" s="345"/>
      <c r="H360" s="345"/>
      <c r="I360" s="345"/>
      <c r="J360" s="345"/>
      <c r="K360" s="345"/>
      <c r="L360" s="345"/>
      <c r="M360" s="345"/>
      <c r="N360" s="345"/>
      <c r="O360" s="345"/>
      <c r="P360" s="345"/>
      <c r="Q360" s="345"/>
      <c r="R360" s="345"/>
      <c r="S360" s="345"/>
      <c r="T360" s="345"/>
      <c r="U360" s="345"/>
      <c r="V360" s="345"/>
      <c r="W360" s="345"/>
      <c r="X360" s="345"/>
      <c r="Y360" s="341"/>
      <c r="Z360" s="341"/>
      <c r="AA360" s="341"/>
    </row>
    <row r="361" spans="1:27" ht="65.25" customHeight="1" x14ac:dyDescent="0.2">
      <c r="A361" s="180"/>
      <c r="B361" s="328"/>
      <c r="C361" s="345"/>
      <c r="D361" s="345"/>
      <c r="E361" s="345"/>
      <c r="F361" s="345"/>
      <c r="G361" s="345"/>
      <c r="H361" s="345"/>
      <c r="I361" s="345"/>
      <c r="J361" s="345"/>
      <c r="K361" s="345"/>
      <c r="L361" s="345"/>
      <c r="M361" s="345"/>
      <c r="N361" s="345"/>
      <c r="O361" s="345"/>
      <c r="P361" s="345"/>
      <c r="Q361" s="345"/>
      <c r="R361" s="345"/>
      <c r="S361" s="345"/>
      <c r="T361" s="345"/>
      <c r="U361" s="345"/>
      <c r="V361" s="345"/>
      <c r="W361" s="345"/>
      <c r="X361" s="345"/>
      <c r="Y361" s="341"/>
      <c r="Z361" s="341"/>
      <c r="AA361" s="341"/>
    </row>
    <row r="362" spans="1:27" ht="30.75" customHeight="1" x14ac:dyDescent="0.2">
      <c r="A362" s="180"/>
      <c r="B362" s="327" t="s">
        <v>488</v>
      </c>
      <c r="C362" s="345" t="s">
        <v>183</v>
      </c>
      <c r="D362" s="345"/>
      <c r="E362" s="345"/>
      <c r="F362" s="345"/>
      <c r="G362" s="345"/>
      <c r="H362" s="345"/>
      <c r="I362" s="345"/>
      <c r="J362" s="345"/>
      <c r="K362" s="345"/>
      <c r="L362" s="345"/>
      <c r="M362" s="345"/>
      <c r="N362" s="345"/>
      <c r="O362" s="345"/>
      <c r="P362" s="345"/>
      <c r="Q362" s="345"/>
      <c r="R362" s="345"/>
      <c r="S362" s="345"/>
      <c r="T362" s="345"/>
      <c r="U362" s="345"/>
      <c r="V362" s="345"/>
      <c r="W362" s="345"/>
      <c r="X362" s="345"/>
      <c r="Y362" s="341"/>
      <c r="Z362" s="341"/>
      <c r="AA362" s="341"/>
    </row>
    <row r="363" spans="1:27" ht="30" customHeight="1" x14ac:dyDescent="0.2">
      <c r="A363" s="180"/>
      <c r="B363" s="328"/>
      <c r="C363" s="345"/>
      <c r="D363" s="345"/>
      <c r="E363" s="345"/>
      <c r="F363" s="345"/>
      <c r="G363" s="345"/>
      <c r="H363" s="345"/>
      <c r="I363" s="345"/>
      <c r="J363" s="345"/>
      <c r="K363" s="345"/>
      <c r="L363" s="345"/>
      <c r="M363" s="345"/>
      <c r="N363" s="345"/>
      <c r="O363" s="345"/>
      <c r="P363" s="345"/>
      <c r="Q363" s="345"/>
      <c r="R363" s="345"/>
      <c r="S363" s="345"/>
      <c r="T363" s="345"/>
      <c r="U363" s="345"/>
      <c r="V363" s="345"/>
      <c r="W363" s="345"/>
      <c r="X363" s="345"/>
      <c r="Y363" s="341"/>
      <c r="Z363" s="341"/>
      <c r="AA363" s="341"/>
    </row>
    <row r="364" spans="1:27" ht="16.5" customHeight="1" x14ac:dyDescent="0.2">
      <c r="A364" s="180"/>
      <c r="B364" s="327" t="s">
        <v>489</v>
      </c>
      <c r="C364" s="345" t="s">
        <v>182</v>
      </c>
      <c r="D364" s="345"/>
      <c r="E364" s="345"/>
      <c r="F364" s="345"/>
      <c r="G364" s="345"/>
      <c r="H364" s="345"/>
      <c r="I364" s="345"/>
      <c r="J364" s="345"/>
      <c r="K364" s="345"/>
      <c r="L364" s="345"/>
      <c r="M364" s="345"/>
      <c r="N364" s="345"/>
      <c r="O364" s="345"/>
      <c r="P364" s="345"/>
      <c r="Q364" s="345"/>
      <c r="R364" s="345"/>
      <c r="S364" s="345"/>
      <c r="T364" s="345"/>
      <c r="U364" s="345"/>
      <c r="V364" s="345"/>
      <c r="W364" s="345"/>
      <c r="X364" s="345"/>
      <c r="Y364" s="341"/>
      <c r="Z364" s="341"/>
      <c r="AA364" s="341"/>
    </row>
    <row r="365" spans="1:27" ht="16.5" customHeight="1" x14ac:dyDescent="0.2">
      <c r="A365" s="180"/>
      <c r="B365" s="328"/>
      <c r="C365" s="345"/>
      <c r="D365" s="345"/>
      <c r="E365" s="345"/>
      <c r="F365" s="345"/>
      <c r="G365" s="345"/>
      <c r="H365" s="345"/>
      <c r="I365" s="345"/>
      <c r="J365" s="345"/>
      <c r="K365" s="345"/>
      <c r="L365" s="345"/>
      <c r="M365" s="345"/>
      <c r="N365" s="345"/>
      <c r="O365" s="345"/>
      <c r="P365" s="345"/>
      <c r="Q365" s="345"/>
      <c r="R365" s="345"/>
      <c r="S365" s="345"/>
      <c r="T365" s="345"/>
      <c r="U365" s="345"/>
      <c r="V365" s="345"/>
      <c r="W365" s="345"/>
      <c r="X365" s="345"/>
      <c r="Y365" s="341"/>
      <c r="Z365" s="341"/>
      <c r="AA365" s="341"/>
    </row>
    <row r="366" spans="1:27" ht="30" customHeight="1" x14ac:dyDescent="0.2">
      <c r="A366" s="180"/>
      <c r="B366" s="327" t="s">
        <v>490</v>
      </c>
      <c r="C366" s="345" t="s">
        <v>177</v>
      </c>
      <c r="D366" s="345"/>
      <c r="E366" s="345"/>
      <c r="F366" s="345"/>
      <c r="G366" s="345"/>
      <c r="H366" s="345"/>
      <c r="I366" s="345"/>
      <c r="J366" s="345"/>
      <c r="K366" s="345"/>
      <c r="L366" s="345"/>
      <c r="M366" s="345"/>
      <c r="N366" s="345"/>
      <c r="O366" s="345"/>
      <c r="P366" s="345"/>
      <c r="Q366" s="345"/>
      <c r="R366" s="345"/>
      <c r="S366" s="345"/>
      <c r="T366" s="345"/>
      <c r="U366" s="345"/>
      <c r="V366" s="345"/>
      <c r="W366" s="345"/>
      <c r="X366" s="345"/>
      <c r="Y366" s="341"/>
      <c r="Z366" s="341"/>
      <c r="AA366" s="341"/>
    </row>
    <row r="367" spans="1:27" ht="30" customHeight="1" x14ac:dyDescent="0.2">
      <c r="A367" s="180"/>
      <c r="B367" s="328"/>
      <c r="C367" s="345"/>
      <c r="D367" s="345"/>
      <c r="E367" s="345"/>
      <c r="F367" s="345"/>
      <c r="G367" s="345"/>
      <c r="H367" s="345"/>
      <c r="I367" s="345"/>
      <c r="J367" s="345"/>
      <c r="K367" s="345"/>
      <c r="L367" s="345"/>
      <c r="M367" s="345"/>
      <c r="N367" s="345"/>
      <c r="O367" s="345"/>
      <c r="P367" s="345"/>
      <c r="Q367" s="345"/>
      <c r="R367" s="345"/>
      <c r="S367" s="345"/>
      <c r="T367" s="345"/>
      <c r="U367" s="345"/>
      <c r="V367" s="345"/>
      <c r="W367" s="345"/>
      <c r="X367" s="345"/>
      <c r="Y367" s="341"/>
      <c r="Z367" s="341"/>
      <c r="AA367" s="341"/>
    </row>
    <row r="368" spans="1:27" ht="30" customHeight="1" x14ac:dyDescent="0.2">
      <c r="A368" s="180"/>
      <c r="B368" s="327" t="s">
        <v>491</v>
      </c>
      <c r="C368" s="345" t="s">
        <v>328</v>
      </c>
      <c r="D368" s="345"/>
      <c r="E368" s="345"/>
      <c r="F368" s="345"/>
      <c r="G368" s="345"/>
      <c r="H368" s="345"/>
      <c r="I368" s="345"/>
      <c r="J368" s="345"/>
      <c r="K368" s="345"/>
      <c r="L368" s="345"/>
      <c r="M368" s="345"/>
      <c r="N368" s="345"/>
      <c r="O368" s="345"/>
      <c r="P368" s="345"/>
      <c r="Q368" s="345"/>
      <c r="R368" s="345"/>
      <c r="S368" s="345"/>
      <c r="T368" s="345"/>
      <c r="U368" s="345"/>
      <c r="V368" s="345"/>
      <c r="W368" s="345"/>
      <c r="X368" s="345"/>
      <c r="Y368" s="341"/>
      <c r="Z368" s="341"/>
      <c r="AA368" s="341"/>
    </row>
    <row r="369" spans="1:27" ht="30" customHeight="1" x14ac:dyDescent="0.2">
      <c r="A369" s="180"/>
      <c r="B369" s="328"/>
      <c r="C369" s="345"/>
      <c r="D369" s="345"/>
      <c r="E369" s="345"/>
      <c r="F369" s="345"/>
      <c r="G369" s="345"/>
      <c r="H369" s="345"/>
      <c r="I369" s="345"/>
      <c r="J369" s="345"/>
      <c r="K369" s="345"/>
      <c r="L369" s="345"/>
      <c r="M369" s="345"/>
      <c r="N369" s="345"/>
      <c r="O369" s="345"/>
      <c r="P369" s="345"/>
      <c r="Q369" s="345"/>
      <c r="R369" s="345"/>
      <c r="S369" s="345"/>
      <c r="T369" s="345"/>
      <c r="U369" s="345"/>
      <c r="V369" s="345"/>
      <c r="W369" s="345"/>
      <c r="X369" s="345"/>
      <c r="Y369" s="341"/>
      <c r="Z369" s="341"/>
      <c r="AA369" s="341"/>
    </row>
    <row r="370" spans="1:27" ht="22.5" customHeight="1" x14ac:dyDescent="0.2">
      <c r="A370" s="180"/>
      <c r="B370" s="327" t="s">
        <v>492</v>
      </c>
      <c r="C370" s="345" t="s">
        <v>1</v>
      </c>
      <c r="D370" s="345"/>
      <c r="E370" s="345"/>
      <c r="F370" s="345"/>
      <c r="G370" s="345"/>
      <c r="H370" s="345"/>
      <c r="I370" s="345"/>
      <c r="J370" s="345"/>
      <c r="K370" s="345"/>
      <c r="L370" s="345"/>
      <c r="M370" s="345"/>
      <c r="N370" s="345"/>
      <c r="O370" s="345"/>
      <c r="P370" s="345"/>
      <c r="Q370" s="345"/>
      <c r="R370" s="345"/>
      <c r="S370" s="345"/>
      <c r="T370" s="345"/>
      <c r="U370" s="345"/>
      <c r="V370" s="345"/>
      <c r="W370" s="345"/>
      <c r="X370" s="345"/>
      <c r="Y370" s="341"/>
      <c r="Z370" s="341"/>
      <c r="AA370" s="341"/>
    </row>
    <row r="371" spans="1:27" ht="22.5" customHeight="1" x14ac:dyDescent="0.2">
      <c r="A371" s="180"/>
      <c r="B371" s="328"/>
      <c r="C371" s="345"/>
      <c r="D371" s="345"/>
      <c r="E371" s="345"/>
      <c r="F371" s="345"/>
      <c r="G371" s="345"/>
      <c r="H371" s="345"/>
      <c r="I371" s="345"/>
      <c r="J371" s="345"/>
      <c r="K371" s="345"/>
      <c r="L371" s="345"/>
      <c r="M371" s="345"/>
      <c r="N371" s="345"/>
      <c r="O371" s="345"/>
      <c r="P371" s="345"/>
      <c r="Q371" s="345"/>
      <c r="R371" s="345"/>
      <c r="S371" s="345"/>
      <c r="T371" s="345"/>
      <c r="U371" s="345"/>
      <c r="V371" s="345"/>
      <c r="W371" s="345"/>
      <c r="X371" s="345"/>
      <c r="Y371" s="341"/>
      <c r="Z371" s="341"/>
      <c r="AA371" s="341"/>
    </row>
    <row r="372" spans="1:27" s="258" customFormat="1" ht="60" customHeight="1" x14ac:dyDescent="0.2">
      <c r="B372" s="514" t="s">
        <v>493</v>
      </c>
      <c r="C372" s="515" t="s">
        <v>494</v>
      </c>
      <c r="D372" s="516"/>
      <c r="E372" s="516"/>
      <c r="F372" s="516"/>
      <c r="G372" s="516"/>
      <c r="H372" s="516"/>
      <c r="I372" s="516"/>
      <c r="J372" s="516"/>
      <c r="K372" s="516"/>
      <c r="L372" s="516"/>
      <c r="M372" s="516"/>
      <c r="N372" s="516"/>
      <c r="O372" s="516"/>
      <c r="P372" s="516"/>
      <c r="Q372" s="516"/>
      <c r="R372" s="516"/>
      <c r="S372" s="516"/>
      <c r="T372" s="516"/>
      <c r="U372" s="516"/>
      <c r="V372" s="516"/>
      <c r="W372" s="516"/>
      <c r="X372" s="516"/>
      <c r="Y372" s="513"/>
      <c r="Z372" s="513"/>
      <c r="AA372" s="513"/>
    </row>
    <row r="373" spans="1:27" s="272" customFormat="1" ht="27" customHeight="1" x14ac:dyDescent="0.2">
      <c r="B373" s="514"/>
      <c r="C373" s="273" t="s">
        <v>169</v>
      </c>
      <c r="D373" s="496" t="s">
        <v>170</v>
      </c>
      <c r="E373" s="496"/>
      <c r="F373" s="496"/>
      <c r="G373" s="496"/>
      <c r="H373" s="496"/>
      <c r="I373" s="496"/>
      <c r="J373" s="496"/>
      <c r="K373" s="496"/>
      <c r="L373" s="496"/>
      <c r="M373" s="496"/>
      <c r="N373" s="496"/>
      <c r="O373" s="496"/>
      <c r="P373" s="496"/>
      <c r="Q373" s="496"/>
      <c r="R373" s="496"/>
      <c r="S373" s="496"/>
      <c r="T373" s="496"/>
      <c r="U373" s="496"/>
      <c r="V373" s="496"/>
      <c r="W373" s="496"/>
      <c r="X373" s="496"/>
      <c r="Y373" s="513"/>
      <c r="Z373" s="513"/>
      <c r="AA373" s="513"/>
    </row>
    <row r="374" spans="1:27" s="272" customFormat="1" ht="27" customHeight="1" x14ac:dyDescent="0.2">
      <c r="B374" s="514"/>
      <c r="C374" s="273" t="s">
        <v>171</v>
      </c>
      <c r="D374" s="496" t="s">
        <v>172</v>
      </c>
      <c r="E374" s="496"/>
      <c r="F374" s="496"/>
      <c r="G374" s="496"/>
      <c r="H374" s="496"/>
      <c r="I374" s="496"/>
      <c r="J374" s="496"/>
      <c r="K374" s="496"/>
      <c r="L374" s="496"/>
      <c r="M374" s="496"/>
      <c r="N374" s="496"/>
      <c r="O374" s="496"/>
      <c r="P374" s="496"/>
      <c r="Q374" s="496"/>
      <c r="R374" s="496"/>
      <c r="S374" s="496"/>
      <c r="T374" s="496"/>
      <c r="U374" s="496"/>
      <c r="V374" s="496"/>
      <c r="W374" s="496"/>
      <c r="X374" s="496"/>
      <c r="Y374" s="513"/>
      <c r="Z374" s="513"/>
      <c r="AA374" s="513"/>
    </row>
    <row r="375" spans="1:27" s="272" customFormat="1" ht="40.5" customHeight="1" x14ac:dyDescent="0.2">
      <c r="B375" s="514"/>
      <c r="C375" s="273" t="s">
        <v>173</v>
      </c>
      <c r="D375" s="496" t="s">
        <v>174</v>
      </c>
      <c r="E375" s="496"/>
      <c r="F375" s="496"/>
      <c r="G375" s="496"/>
      <c r="H375" s="496"/>
      <c r="I375" s="496"/>
      <c r="J375" s="496"/>
      <c r="K375" s="496"/>
      <c r="L375" s="496"/>
      <c r="M375" s="496"/>
      <c r="N375" s="496"/>
      <c r="O375" s="496"/>
      <c r="P375" s="496"/>
      <c r="Q375" s="496"/>
      <c r="R375" s="496"/>
      <c r="S375" s="496"/>
      <c r="T375" s="496"/>
      <c r="U375" s="496"/>
      <c r="V375" s="496"/>
      <c r="W375" s="496"/>
      <c r="X375" s="496"/>
      <c r="Y375" s="513"/>
      <c r="Z375" s="513"/>
      <c r="AA375" s="513"/>
    </row>
    <row r="376" spans="1:27" s="258" customFormat="1" ht="36.75" customHeight="1" x14ac:dyDescent="0.2">
      <c r="B376" s="514"/>
      <c r="C376" s="530" t="s">
        <v>168</v>
      </c>
      <c r="D376" s="531"/>
      <c r="E376" s="531"/>
      <c r="F376" s="531"/>
      <c r="G376" s="531"/>
      <c r="H376" s="531"/>
      <c r="I376" s="531"/>
      <c r="J376" s="531"/>
      <c r="K376" s="531"/>
      <c r="L376" s="531"/>
      <c r="M376" s="531"/>
      <c r="N376" s="531"/>
      <c r="O376" s="531"/>
      <c r="P376" s="531"/>
      <c r="Q376" s="531"/>
      <c r="R376" s="531"/>
      <c r="S376" s="531"/>
      <c r="T376" s="531"/>
      <c r="U376" s="531"/>
      <c r="V376" s="531"/>
      <c r="W376" s="531"/>
      <c r="X376" s="531"/>
      <c r="Y376" s="513"/>
      <c r="Z376" s="513"/>
      <c r="AA376" s="513"/>
    </row>
    <row r="377" spans="1:27" ht="33" customHeight="1" x14ac:dyDescent="0.2">
      <c r="A377" s="180"/>
      <c r="B377" s="340" t="s">
        <v>495</v>
      </c>
      <c r="C377" s="345" t="s">
        <v>178</v>
      </c>
      <c r="D377" s="345"/>
      <c r="E377" s="345"/>
      <c r="F377" s="345"/>
      <c r="G377" s="345"/>
      <c r="H377" s="345"/>
      <c r="I377" s="345"/>
      <c r="J377" s="345"/>
      <c r="K377" s="345"/>
      <c r="L377" s="345"/>
      <c r="M377" s="345"/>
      <c r="N377" s="345"/>
      <c r="O377" s="345"/>
      <c r="P377" s="345"/>
      <c r="Q377" s="345"/>
      <c r="R377" s="345"/>
      <c r="S377" s="345"/>
      <c r="T377" s="345"/>
      <c r="U377" s="345"/>
      <c r="V377" s="345"/>
      <c r="W377" s="345"/>
      <c r="X377" s="345"/>
      <c r="Y377" s="341"/>
      <c r="Z377" s="341"/>
      <c r="AA377" s="341"/>
    </row>
    <row r="378" spans="1:27" ht="33" customHeight="1" x14ac:dyDescent="0.2">
      <c r="A378" s="180"/>
      <c r="B378" s="340"/>
      <c r="C378" s="345"/>
      <c r="D378" s="345"/>
      <c r="E378" s="345"/>
      <c r="F378" s="345"/>
      <c r="G378" s="345"/>
      <c r="H378" s="345"/>
      <c r="I378" s="345"/>
      <c r="J378" s="345"/>
      <c r="K378" s="345"/>
      <c r="L378" s="345"/>
      <c r="M378" s="345"/>
      <c r="N378" s="345"/>
      <c r="O378" s="345"/>
      <c r="P378" s="345"/>
      <c r="Q378" s="345"/>
      <c r="R378" s="345"/>
      <c r="S378" s="345"/>
      <c r="T378" s="345"/>
      <c r="U378" s="345"/>
      <c r="V378" s="345"/>
      <c r="W378" s="345"/>
      <c r="X378" s="345"/>
      <c r="Y378" s="341"/>
      <c r="Z378" s="341"/>
      <c r="AA378" s="341"/>
    </row>
    <row r="379" spans="1:27" ht="27" customHeight="1" x14ac:dyDescent="0.2">
      <c r="A379" s="180"/>
      <c r="B379" s="340" t="s">
        <v>496</v>
      </c>
      <c r="C379" s="345" t="s">
        <v>179</v>
      </c>
      <c r="D379" s="345"/>
      <c r="E379" s="345"/>
      <c r="F379" s="345"/>
      <c r="G379" s="345"/>
      <c r="H379" s="345"/>
      <c r="I379" s="345"/>
      <c r="J379" s="345"/>
      <c r="K379" s="345"/>
      <c r="L379" s="345"/>
      <c r="M379" s="345"/>
      <c r="N379" s="345"/>
      <c r="O379" s="345"/>
      <c r="P379" s="345"/>
      <c r="Q379" s="345"/>
      <c r="R379" s="345"/>
      <c r="S379" s="345"/>
      <c r="T379" s="345"/>
      <c r="U379" s="345"/>
      <c r="V379" s="345"/>
      <c r="W379" s="345"/>
      <c r="X379" s="345"/>
      <c r="Y379" s="341"/>
      <c r="Z379" s="341"/>
      <c r="AA379" s="341"/>
    </row>
    <row r="380" spans="1:27" ht="28.5" customHeight="1" x14ac:dyDescent="0.2">
      <c r="A380" s="180"/>
      <c r="B380" s="340"/>
      <c r="C380" s="345"/>
      <c r="D380" s="345"/>
      <c r="E380" s="345"/>
      <c r="F380" s="345"/>
      <c r="G380" s="345"/>
      <c r="H380" s="345"/>
      <c r="I380" s="345"/>
      <c r="J380" s="345"/>
      <c r="K380" s="345"/>
      <c r="L380" s="345"/>
      <c r="M380" s="345"/>
      <c r="N380" s="345"/>
      <c r="O380" s="345"/>
      <c r="P380" s="345"/>
      <c r="Q380" s="345"/>
      <c r="R380" s="345"/>
      <c r="S380" s="345"/>
      <c r="T380" s="345"/>
      <c r="U380" s="345"/>
      <c r="V380" s="345"/>
      <c r="W380" s="345"/>
      <c r="X380" s="345"/>
      <c r="Y380" s="341"/>
      <c r="Z380" s="341"/>
      <c r="AA380" s="341"/>
    </row>
    <row r="381" spans="1:27" ht="22.5" customHeight="1" x14ac:dyDescent="0.2">
      <c r="A381" s="180"/>
      <c r="B381" s="340" t="s">
        <v>497</v>
      </c>
      <c r="C381" s="345" t="s">
        <v>329</v>
      </c>
      <c r="D381" s="345"/>
      <c r="E381" s="345"/>
      <c r="F381" s="345"/>
      <c r="G381" s="345"/>
      <c r="H381" s="345"/>
      <c r="I381" s="345"/>
      <c r="J381" s="345"/>
      <c r="K381" s="345"/>
      <c r="L381" s="345"/>
      <c r="M381" s="345"/>
      <c r="N381" s="345"/>
      <c r="O381" s="345"/>
      <c r="P381" s="345"/>
      <c r="Q381" s="345"/>
      <c r="R381" s="345"/>
      <c r="S381" s="345"/>
      <c r="T381" s="345"/>
      <c r="U381" s="345"/>
      <c r="V381" s="345"/>
      <c r="W381" s="345"/>
      <c r="X381" s="345"/>
      <c r="Y381" s="341"/>
      <c r="Z381" s="341"/>
      <c r="AA381" s="341"/>
    </row>
    <row r="382" spans="1:27" ht="22.5" customHeight="1" x14ac:dyDescent="0.2">
      <c r="A382" s="180"/>
      <c r="B382" s="340"/>
      <c r="C382" s="345"/>
      <c r="D382" s="345"/>
      <c r="E382" s="345"/>
      <c r="F382" s="345"/>
      <c r="G382" s="345"/>
      <c r="H382" s="345"/>
      <c r="I382" s="345"/>
      <c r="J382" s="345"/>
      <c r="K382" s="345"/>
      <c r="L382" s="345"/>
      <c r="M382" s="345"/>
      <c r="N382" s="345"/>
      <c r="O382" s="345"/>
      <c r="P382" s="345"/>
      <c r="Q382" s="345"/>
      <c r="R382" s="345"/>
      <c r="S382" s="345"/>
      <c r="T382" s="345"/>
      <c r="U382" s="345"/>
      <c r="V382" s="345"/>
      <c r="W382" s="345"/>
      <c r="X382" s="345"/>
      <c r="Y382" s="341"/>
      <c r="Z382" s="341"/>
      <c r="AA382" s="341"/>
    </row>
    <row r="383" spans="1:27" s="277" customFormat="1" ht="7.5" customHeight="1" x14ac:dyDescent="0.2">
      <c r="A383" s="274"/>
      <c r="B383" s="172"/>
      <c r="C383" s="275"/>
      <c r="D383" s="275"/>
      <c r="E383" s="275"/>
      <c r="F383" s="275"/>
      <c r="G383" s="275"/>
      <c r="H383" s="275"/>
      <c r="I383" s="275"/>
      <c r="J383" s="276"/>
      <c r="K383" s="276"/>
      <c r="L383" s="276"/>
      <c r="M383" s="276"/>
      <c r="N383" s="276"/>
      <c r="O383" s="276"/>
      <c r="P383" s="276"/>
      <c r="Q383" s="276"/>
      <c r="R383" s="276"/>
      <c r="Y383" s="278"/>
      <c r="Z383" s="278"/>
      <c r="AA383" s="278"/>
    </row>
    <row r="384" spans="1:27" s="199" customFormat="1" ht="37.5" customHeight="1" x14ac:dyDescent="0.2">
      <c r="A384" s="179"/>
      <c r="B384" s="211"/>
      <c r="Y384" s="187"/>
      <c r="Z384" s="187"/>
      <c r="AA384" s="187"/>
    </row>
    <row r="385" spans="1:27" s="185" customFormat="1" ht="18" customHeight="1" x14ac:dyDescent="0.2">
      <c r="A385" s="182" t="s">
        <v>2</v>
      </c>
      <c r="B385" s="172"/>
      <c r="C385" s="183"/>
      <c r="D385" s="183"/>
      <c r="E385" s="183"/>
      <c r="F385" s="183"/>
      <c r="G385" s="183"/>
      <c r="H385" s="183"/>
      <c r="I385" s="183"/>
      <c r="J385" s="184"/>
      <c r="K385" s="184"/>
      <c r="L385" s="184"/>
      <c r="M385" s="184"/>
      <c r="N385" s="184"/>
      <c r="O385" s="184"/>
      <c r="P385" s="184"/>
      <c r="Q385" s="184"/>
      <c r="R385" s="184"/>
      <c r="Y385" s="197"/>
      <c r="Z385" s="197"/>
      <c r="AA385" s="197"/>
    </row>
    <row r="386" spans="1:27" ht="33.75" customHeight="1" x14ac:dyDescent="0.2">
      <c r="A386" s="180"/>
      <c r="B386" s="340" t="s">
        <v>22</v>
      </c>
      <c r="C386" s="345" t="s">
        <v>498</v>
      </c>
      <c r="D386" s="345"/>
      <c r="E386" s="345"/>
      <c r="F386" s="345"/>
      <c r="G386" s="345"/>
      <c r="H386" s="345"/>
      <c r="I386" s="345"/>
      <c r="J386" s="345"/>
      <c r="K386" s="345"/>
      <c r="L386" s="345"/>
      <c r="M386" s="345"/>
      <c r="N386" s="345"/>
      <c r="O386" s="345"/>
      <c r="P386" s="345"/>
      <c r="Q386" s="345"/>
      <c r="R386" s="345"/>
      <c r="S386" s="345"/>
      <c r="T386" s="345"/>
      <c r="U386" s="345"/>
      <c r="V386" s="345"/>
      <c r="W386" s="345"/>
      <c r="X386" s="345"/>
      <c r="Y386" s="341"/>
      <c r="Z386" s="341"/>
      <c r="AA386" s="341"/>
    </row>
    <row r="387" spans="1:27" ht="33.75" customHeight="1" x14ac:dyDescent="0.2">
      <c r="A387" s="180"/>
      <c r="B387" s="340"/>
      <c r="C387" s="345"/>
      <c r="D387" s="345"/>
      <c r="E387" s="345"/>
      <c r="F387" s="345"/>
      <c r="G387" s="345"/>
      <c r="H387" s="345"/>
      <c r="I387" s="345"/>
      <c r="J387" s="345"/>
      <c r="K387" s="345"/>
      <c r="L387" s="345"/>
      <c r="M387" s="345"/>
      <c r="N387" s="345"/>
      <c r="O387" s="345"/>
      <c r="P387" s="345"/>
      <c r="Q387" s="345"/>
      <c r="R387" s="345"/>
      <c r="S387" s="345"/>
      <c r="T387" s="345"/>
      <c r="U387" s="345"/>
      <c r="V387" s="345"/>
      <c r="W387" s="345"/>
      <c r="X387" s="345"/>
      <c r="Y387" s="341"/>
      <c r="Z387" s="341"/>
      <c r="AA387" s="341"/>
    </row>
    <row r="388" spans="1:27" ht="23.25" customHeight="1" x14ac:dyDescent="0.2">
      <c r="A388" s="180"/>
      <c r="B388" s="340" t="s">
        <v>23</v>
      </c>
      <c r="C388" s="345" t="s">
        <v>175</v>
      </c>
      <c r="D388" s="345"/>
      <c r="E388" s="345"/>
      <c r="F388" s="345"/>
      <c r="G388" s="345"/>
      <c r="H388" s="345"/>
      <c r="I388" s="345"/>
      <c r="J388" s="345"/>
      <c r="K388" s="345"/>
      <c r="L388" s="345"/>
      <c r="M388" s="345"/>
      <c r="N388" s="345"/>
      <c r="O388" s="345"/>
      <c r="P388" s="345"/>
      <c r="Q388" s="345"/>
      <c r="R388" s="345"/>
      <c r="S388" s="345"/>
      <c r="T388" s="345"/>
      <c r="U388" s="345"/>
      <c r="V388" s="345"/>
      <c r="W388" s="345"/>
      <c r="X388" s="345"/>
      <c r="Y388" s="341"/>
      <c r="Z388" s="341"/>
      <c r="AA388" s="341"/>
    </row>
    <row r="389" spans="1:27" ht="23.25" customHeight="1" x14ac:dyDescent="0.2">
      <c r="A389" s="180"/>
      <c r="B389" s="340"/>
      <c r="C389" s="345"/>
      <c r="D389" s="345"/>
      <c r="E389" s="345"/>
      <c r="F389" s="345"/>
      <c r="G389" s="345"/>
      <c r="H389" s="345"/>
      <c r="I389" s="345"/>
      <c r="J389" s="345"/>
      <c r="K389" s="345"/>
      <c r="L389" s="345"/>
      <c r="M389" s="345"/>
      <c r="N389" s="345"/>
      <c r="O389" s="345"/>
      <c r="P389" s="345"/>
      <c r="Q389" s="345"/>
      <c r="R389" s="345"/>
      <c r="S389" s="345"/>
      <c r="T389" s="345"/>
      <c r="U389" s="345"/>
      <c r="V389" s="345"/>
      <c r="W389" s="345"/>
      <c r="X389" s="345"/>
      <c r="Y389" s="341"/>
      <c r="Z389" s="341"/>
      <c r="AA389" s="341"/>
    </row>
    <row r="390" spans="1:27" ht="30" customHeight="1" x14ac:dyDescent="0.2">
      <c r="A390" s="180"/>
      <c r="B390" s="164"/>
      <c r="C390" s="201"/>
      <c r="D390" s="194"/>
      <c r="E390" s="194"/>
      <c r="F390" s="194"/>
      <c r="G390" s="194"/>
      <c r="H390" s="194"/>
      <c r="I390" s="194"/>
      <c r="J390" s="194"/>
      <c r="K390" s="194"/>
      <c r="L390" s="194"/>
      <c r="M390" s="194"/>
      <c r="N390" s="194"/>
      <c r="O390" s="194"/>
      <c r="P390" s="194"/>
      <c r="Q390" s="194"/>
      <c r="R390" s="194"/>
      <c r="S390" s="194"/>
      <c r="T390" s="194"/>
      <c r="U390" s="194"/>
      <c r="V390" s="194"/>
      <c r="W390" s="194"/>
      <c r="X390" s="194"/>
      <c r="Y390" s="195"/>
      <c r="Z390" s="195"/>
      <c r="AA390" s="195"/>
    </row>
    <row r="391" spans="1:27" ht="30" customHeight="1" x14ac:dyDescent="0.2">
      <c r="A391" s="279"/>
      <c r="B391" s="164"/>
      <c r="C391" s="202"/>
      <c r="D391" s="173"/>
      <c r="E391" s="173"/>
      <c r="F391" s="173"/>
      <c r="G391" s="173"/>
      <c r="H391" s="173"/>
      <c r="I391" s="173"/>
      <c r="J391" s="176"/>
      <c r="K391" s="176"/>
      <c r="L391" s="176"/>
      <c r="M391" s="176"/>
      <c r="N391" s="176"/>
      <c r="O391" s="176"/>
      <c r="P391" s="176"/>
      <c r="Q391" s="176"/>
      <c r="R391" s="176"/>
      <c r="S391" s="177"/>
      <c r="T391" s="177"/>
      <c r="U391" s="177"/>
      <c r="V391" s="177"/>
      <c r="W391" s="177"/>
      <c r="X391" s="177"/>
      <c r="Y391" s="195"/>
      <c r="Z391" s="195"/>
      <c r="AA391" s="195"/>
    </row>
    <row r="392" spans="1:27" s="211" customFormat="1" ht="20.100000000000001" customHeight="1" x14ac:dyDescent="0.2">
      <c r="A392" s="222" t="s">
        <v>3</v>
      </c>
      <c r="B392" s="172"/>
      <c r="C392" s="181"/>
      <c r="D392" s="181"/>
      <c r="E392" s="181"/>
      <c r="F392" s="181"/>
      <c r="G392" s="181"/>
      <c r="H392" s="280"/>
      <c r="I392" s="280"/>
      <c r="J392" s="280"/>
      <c r="K392" s="280"/>
      <c r="L392" s="192"/>
      <c r="M392" s="281"/>
      <c r="N392" s="281"/>
      <c r="O392" s="281"/>
      <c r="P392" s="281"/>
      <c r="Q392" s="281"/>
      <c r="R392" s="281"/>
      <c r="S392" s="281"/>
      <c r="T392" s="281"/>
      <c r="U392" s="281"/>
      <c r="V392" s="281"/>
      <c r="W392" s="281"/>
      <c r="X392" s="281"/>
      <c r="Y392" s="281"/>
      <c r="Z392" s="281"/>
      <c r="AA392" s="281"/>
    </row>
    <row r="393" spans="1:27" ht="22.5" customHeight="1" x14ac:dyDescent="0.2">
      <c r="A393" s="173"/>
      <c r="B393" s="327" t="s">
        <v>22</v>
      </c>
      <c r="C393" s="345" t="s">
        <v>330</v>
      </c>
      <c r="D393" s="345"/>
      <c r="E393" s="345"/>
      <c r="F393" s="345"/>
      <c r="G393" s="345"/>
      <c r="H393" s="345"/>
      <c r="I393" s="345"/>
      <c r="J393" s="345"/>
      <c r="K393" s="345"/>
      <c r="L393" s="345"/>
      <c r="M393" s="345"/>
      <c r="N393" s="345"/>
      <c r="O393" s="345"/>
      <c r="P393" s="345"/>
      <c r="Q393" s="345"/>
      <c r="R393" s="345"/>
      <c r="S393" s="345"/>
      <c r="T393" s="345"/>
      <c r="U393" s="345"/>
      <c r="V393" s="345"/>
      <c r="W393" s="345"/>
      <c r="X393" s="345"/>
      <c r="Y393" s="341"/>
      <c r="Z393" s="341"/>
      <c r="AA393" s="341"/>
    </row>
    <row r="394" spans="1:27" ht="22.5" customHeight="1" x14ac:dyDescent="0.2">
      <c r="A394" s="180"/>
      <c r="B394" s="328"/>
      <c r="C394" s="345"/>
      <c r="D394" s="345"/>
      <c r="E394" s="345"/>
      <c r="F394" s="345"/>
      <c r="G394" s="345"/>
      <c r="H394" s="345"/>
      <c r="I394" s="345"/>
      <c r="J394" s="345"/>
      <c r="K394" s="345"/>
      <c r="L394" s="345"/>
      <c r="M394" s="345"/>
      <c r="N394" s="345"/>
      <c r="O394" s="345"/>
      <c r="P394" s="345"/>
      <c r="Q394" s="345"/>
      <c r="R394" s="345"/>
      <c r="S394" s="345"/>
      <c r="T394" s="345"/>
      <c r="U394" s="345"/>
      <c r="V394" s="345"/>
      <c r="W394" s="345"/>
      <c r="X394" s="345"/>
      <c r="Y394" s="341"/>
      <c r="Z394" s="341"/>
      <c r="AA394" s="341"/>
    </row>
    <row r="395" spans="1:27" ht="11.25" customHeight="1" x14ac:dyDescent="0.2">
      <c r="A395" s="180"/>
      <c r="B395" s="164"/>
      <c r="C395" s="282"/>
      <c r="D395" s="282"/>
      <c r="E395" s="282"/>
      <c r="F395" s="282"/>
      <c r="G395" s="282"/>
      <c r="H395" s="282"/>
      <c r="I395" s="282"/>
      <c r="J395" s="282"/>
      <c r="K395" s="282"/>
      <c r="L395" s="282"/>
      <c r="M395" s="282"/>
      <c r="N395" s="282"/>
      <c r="O395" s="282"/>
      <c r="P395" s="282"/>
      <c r="Q395" s="282"/>
      <c r="R395" s="282"/>
      <c r="S395" s="282"/>
      <c r="T395" s="282"/>
      <c r="U395" s="282"/>
      <c r="V395" s="282"/>
      <c r="W395" s="282"/>
      <c r="X395" s="282"/>
      <c r="Y395" s="195"/>
      <c r="Z395" s="195"/>
      <c r="AA395" s="195"/>
    </row>
    <row r="396" spans="1:27" s="185" customFormat="1" ht="19.5" customHeight="1" x14ac:dyDescent="0.2">
      <c r="A396" s="182" t="s">
        <v>225</v>
      </c>
      <c r="B396" s="172"/>
      <c r="C396" s="183"/>
      <c r="D396" s="183"/>
      <c r="E396" s="183"/>
      <c r="F396" s="183"/>
      <c r="G396" s="183"/>
      <c r="H396" s="183"/>
      <c r="I396" s="183"/>
      <c r="J396" s="184"/>
      <c r="K396" s="184"/>
      <c r="L396" s="184"/>
      <c r="M396" s="184"/>
      <c r="N396" s="184"/>
      <c r="O396" s="184"/>
      <c r="P396" s="184"/>
      <c r="Q396" s="184"/>
      <c r="R396" s="184"/>
      <c r="Y396" s="186"/>
      <c r="Z396" s="186"/>
      <c r="AA396" s="186"/>
    </row>
    <row r="397" spans="1:27" ht="30" customHeight="1" x14ac:dyDescent="0.2">
      <c r="A397" s="180"/>
      <c r="B397" s="327" t="s">
        <v>28</v>
      </c>
      <c r="C397" s="345" t="s">
        <v>226</v>
      </c>
      <c r="D397" s="345"/>
      <c r="E397" s="345"/>
      <c r="F397" s="345"/>
      <c r="G397" s="345"/>
      <c r="H397" s="345"/>
      <c r="I397" s="345"/>
      <c r="J397" s="345"/>
      <c r="K397" s="345"/>
      <c r="L397" s="345"/>
      <c r="M397" s="345"/>
      <c r="N397" s="345"/>
      <c r="O397" s="345"/>
      <c r="P397" s="345"/>
      <c r="Q397" s="345"/>
      <c r="R397" s="345"/>
      <c r="S397" s="345"/>
      <c r="T397" s="345"/>
      <c r="U397" s="345"/>
      <c r="V397" s="345"/>
      <c r="W397" s="345"/>
      <c r="X397" s="345"/>
      <c r="Y397" s="577"/>
      <c r="Z397" s="577"/>
      <c r="AA397" s="577"/>
    </row>
    <row r="398" spans="1:27" ht="30" customHeight="1" x14ac:dyDescent="0.2">
      <c r="A398" s="180"/>
      <c r="B398" s="328"/>
      <c r="C398" s="345"/>
      <c r="D398" s="345"/>
      <c r="E398" s="345"/>
      <c r="F398" s="345"/>
      <c r="G398" s="345"/>
      <c r="H398" s="345"/>
      <c r="I398" s="345"/>
      <c r="J398" s="345"/>
      <c r="K398" s="345"/>
      <c r="L398" s="345"/>
      <c r="M398" s="345"/>
      <c r="N398" s="345"/>
      <c r="O398" s="345"/>
      <c r="P398" s="345"/>
      <c r="Q398" s="345"/>
      <c r="R398" s="345"/>
      <c r="S398" s="345"/>
      <c r="T398" s="345"/>
      <c r="U398" s="345"/>
      <c r="V398" s="345"/>
      <c r="W398" s="345"/>
      <c r="X398" s="345"/>
      <c r="Y398" s="577"/>
      <c r="Z398" s="577"/>
      <c r="AA398" s="577"/>
    </row>
    <row r="399" spans="1:27" ht="30" customHeight="1" x14ac:dyDescent="0.2">
      <c r="A399" s="180"/>
      <c r="B399" s="164"/>
      <c r="C399" s="189"/>
      <c r="D399" s="189"/>
      <c r="E399" s="189"/>
      <c r="F399" s="189"/>
      <c r="G399" s="189"/>
      <c r="H399" s="189"/>
      <c r="I399" s="189"/>
      <c r="J399" s="189"/>
      <c r="K399" s="189"/>
      <c r="L399" s="189"/>
      <c r="M399" s="189"/>
      <c r="N399" s="189"/>
      <c r="O399" s="189"/>
      <c r="P399" s="189"/>
      <c r="Q399" s="189"/>
      <c r="R399" s="189"/>
      <c r="S399" s="189"/>
      <c r="T399" s="189"/>
      <c r="U399" s="189"/>
      <c r="V399" s="189"/>
      <c r="W399" s="189"/>
      <c r="X399" s="189"/>
      <c r="Y399" s="193"/>
      <c r="Z399" s="193"/>
      <c r="AA399" s="193"/>
    </row>
    <row r="400" spans="1:27" ht="30" customHeight="1" x14ac:dyDescent="0.2">
      <c r="A400" s="180"/>
      <c r="B400" s="164"/>
      <c r="C400" s="189"/>
      <c r="D400" s="189"/>
      <c r="E400" s="189"/>
      <c r="F400" s="189"/>
      <c r="G400" s="189"/>
      <c r="H400" s="189"/>
      <c r="I400" s="189"/>
      <c r="J400" s="189"/>
      <c r="K400" s="189"/>
      <c r="L400" s="189"/>
      <c r="M400" s="189"/>
      <c r="N400" s="189"/>
      <c r="O400" s="189"/>
      <c r="P400" s="189"/>
      <c r="Q400" s="189"/>
      <c r="R400" s="189"/>
      <c r="S400" s="189"/>
      <c r="T400" s="189"/>
      <c r="U400" s="189"/>
      <c r="V400" s="189"/>
      <c r="W400" s="189"/>
      <c r="X400" s="189"/>
      <c r="Y400" s="193"/>
      <c r="Z400" s="193"/>
      <c r="AA400" s="193"/>
    </row>
    <row r="401" spans="1:27" s="211" customFormat="1" ht="20.100000000000001" customHeight="1" x14ac:dyDescent="0.2">
      <c r="A401" s="222" t="s">
        <v>341</v>
      </c>
      <c r="B401" s="172"/>
      <c r="C401" s="181"/>
      <c r="D401" s="181"/>
      <c r="E401" s="181"/>
      <c r="F401" s="181"/>
      <c r="G401" s="181"/>
      <c r="H401" s="280"/>
      <c r="I401" s="280"/>
      <c r="J401" s="280"/>
      <c r="K401" s="280"/>
      <c r="L401" s="192"/>
      <c r="M401" s="281"/>
      <c r="N401" s="281"/>
      <c r="O401" s="281"/>
      <c r="P401" s="281"/>
      <c r="Q401" s="281"/>
      <c r="R401" s="281"/>
      <c r="S401" s="281"/>
      <c r="T401" s="281"/>
      <c r="U401" s="281"/>
      <c r="V401" s="281"/>
      <c r="W401" s="281"/>
      <c r="X401" s="281"/>
      <c r="Y401" s="281"/>
      <c r="Z401" s="281"/>
      <c r="AA401" s="281"/>
    </row>
    <row r="402" spans="1:27" ht="15" customHeight="1" x14ac:dyDescent="0.2">
      <c r="A402" s="173"/>
      <c r="B402" s="327" t="s">
        <v>22</v>
      </c>
      <c r="C402" s="345" t="s">
        <v>342</v>
      </c>
      <c r="D402" s="345"/>
      <c r="E402" s="345"/>
      <c r="F402" s="345"/>
      <c r="G402" s="345"/>
      <c r="H402" s="345"/>
      <c r="I402" s="345"/>
      <c r="J402" s="345"/>
      <c r="K402" s="345"/>
      <c r="L402" s="345"/>
      <c r="M402" s="345"/>
      <c r="N402" s="345"/>
      <c r="O402" s="345"/>
      <c r="P402" s="345"/>
      <c r="Q402" s="345"/>
      <c r="R402" s="345"/>
      <c r="S402" s="345"/>
      <c r="T402" s="345"/>
      <c r="U402" s="345"/>
      <c r="V402" s="345"/>
      <c r="W402" s="345"/>
      <c r="X402" s="345"/>
      <c r="Y402" s="341"/>
      <c r="Z402" s="341"/>
      <c r="AA402" s="341"/>
    </row>
    <row r="403" spans="1:27" ht="15" customHeight="1" x14ac:dyDescent="0.2">
      <c r="A403" s="180"/>
      <c r="B403" s="328"/>
      <c r="C403" s="345"/>
      <c r="D403" s="345"/>
      <c r="E403" s="345"/>
      <c r="F403" s="345"/>
      <c r="G403" s="345"/>
      <c r="H403" s="345"/>
      <c r="I403" s="345"/>
      <c r="J403" s="345"/>
      <c r="K403" s="345"/>
      <c r="L403" s="345"/>
      <c r="M403" s="345"/>
      <c r="N403" s="345"/>
      <c r="O403" s="345"/>
      <c r="P403" s="345"/>
      <c r="Q403" s="345"/>
      <c r="R403" s="345"/>
      <c r="S403" s="345"/>
      <c r="T403" s="345"/>
      <c r="U403" s="345"/>
      <c r="V403" s="345"/>
      <c r="W403" s="345"/>
      <c r="X403" s="345"/>
      <c r="Y403" s="341"/>
      <c r="Z403" s="341"/>
      <c r="AA403" s="341"/>
    </row>
    <row r="404" spans="1:27" ht="15" customHeight="1" x14ac:dyDescent="0.2">
      <c r="A404" s="173"/>
      <c r="B404" s="327" t="s">
        <v>23</v>
      </c>
      <c r="C404" s="345" t="s">
        <v>343</v>
      </c>
      <c r="D404" s="345"/>
      <c r="E404" s="345"/>
      <c r="F404" s="345"/>
      <c r="G404" s="345"/>
      <c r="H404" s="345"/>
      <c r="I404" s="345"/>
      <c r="J404" s="345"/>
      <c r="K404" s="345"/>
      <c r="L404" s="345"/>
      <c r="M404" s="345"/>
      <c r="N404" s="345"/>
      <c r="O404" s="345"/>
      <c r="P404" s="345"/>
      <c r="Q404" s="345"/>
      <c r="R404" s="345"/>
      <c r="S404" s="345"/>
      <c r="T404" s="345"/>
      <c r="U404" s="345"/>
      <c r="V404" s="345"/>
      <c r="W404" s="345"/>
      <c r="X404" s="345"/>
      <c r="Y404" s="341"/>
      <c r="Z404" s="341"/>
      <c r="AA404" s="341"/>
    </row>
    <row r="405" spans="1:27" ht="15" customHeight="1" x14ac:dyDescent="0.2">
      <c r="A405" s="180"/>
      <c r="B405" s="328"/>
      <c r="C405" s="345"/>
      <c r="D405" s="345"/>
      <c r="E405" s="345"/>
      <c r="F405" s="345"/>
      <c r="G405" s="345"/>
      <c r="H405" s="345"/>
      <c r="I405" s="345"/>
      <c r="J405" s="345"/>
      <c r="K405" s="345"/>
      <c r="L405" s="345"/>
      <c r="M405" s="345"/>
      <c r="N405" s="345"/>
      <c r="O405" s="345"/>
      <c r="P405" s="345"/>
      <c r="Q405" s="345"/>
      <c r="R405" s="345"/>
      <c r="S405" s="345"/>
      <c r="T405" s="345"/>
      <c r="U405" s="345"/>
      <c r="V405" s="345"/>
      <c r="W405" s="345"/>
      <c r="X405" s="345"/>
      <c r="Y405" s="341"/>
      <c r="Z405" s="341"/>
      <c r="AA405" s="341"/>
    </row>
    <row r="406" spans="1:27" ht="15" customHeight="1" x14ac:dyDescent="0.2">
      <c r="A406" s="173"/>
      <c r="B406" s="327" t="s">
        <v>24</v>
      </c>
      <c r="C406" s="345" t="s">
        <v>344</v>
      </c>
      <c r="D406" s="345"/>
      <c r="E406" s="345"/>
      <c r="F406" s="345"/>
      <c r="G406" s="345"/>
      <c r="H406" s="345"/>
      <c r="I406" s="345"/>
      <c r="J406" s="345"/>
      <c r="K406" s="345"/>
      <c r="L406" s="345"/>
      <c r="M406" s="345"/>
      <c r="N406" s="345"/>
      <c r="O406" s="345"/>
      <c r="P406" s="345"/>
      <c r="Q406" s="345"/>
      <c r="R406" s="345"/>
      <c r="S406" s="345"/>
      <c r="T406" s="345"/>
      <c r="U406" s="345"/>
      <c r="V406" s="345"/>
      <c r="W406" s="345"/>
      <c r="X406" s="345"/>
      <c r="Y406" s="341"/>
      <c r="Z406" s="341"/>
      <c r="AA406" s="341"/>
    </row>
    <row r="407" spans="1:27" ht="15" customHeight="1" x14ac:dyDescent="0.2">
      <c r="A407" s="180"/>
      <c r="B407" s="328"/>
      <c r="C407" s="345"/>
      <c r="D407" s="345"/>
      <c r="E407" s="345"/>
      <c r="F407" s="345"/>
      <c r="G407" s="345"/>
      <c r="H407" s="345"/>
      <c r="I407" s="345"/>
      <c r="J407" s="345"/>
      <c r="K407" s="345"/>
      <c r="L407" s="345"/>
      <c r="M407" s="345"/>
      <c r="N407" s="345"/>
      <c r="O407" s="345"/>
      <c r="P407" s="345"/>
      <c r="Q407" s="345"/>
      <c r="R407" s="345"/>
      <c r="S407" s="345"/>
      <c r="T407" s="345"/>
      <c r="U407" s="345"/>
      <c r="V407" s="345"/>
      <c r="W407" s="345"/>
      <c r="X407" s="345"/>
      <c r="Y407" s="341"/>
      <c r="Z407" s="341"/>
      <c r="AA407" s="341"/>
    </row>
    <row r="408" spans="1:27" ht="15" customHeight="1" x14ac:dyDescent="0.2">
      <c r="A408" s="173"/>
      <c r="B408" s="327" t="s">
        <v>25</v>
      </c>
      <c r="C408" s="345" t="s">
        <v>345</v>
      </c>
      <c r="D408" s="345"/>
      <c r="E408" s="345"/>
      <c r="F408" s="345"/>
      <c r="G408" s="345"/>
      <c r="H408" s="345"/>
      <c r="I408" s="345"/>
      <c r="J408" s="345"/>
      <c r="K408" s="345"/>
      <c r="L408" s="345"/>
      <c r="M408" s="345"/>
      <c r="N408" s="345"/>
      <c r="O408" s="345"/>
      <c r="P408" s="345"/>
      <c r="Q408" s="345"/>
      <c r="R408" s="345"/>
      <c r="S408" s="345"/>
      <c r="T408" s="345"/>
      <c r="U408" s="345"/>
      <c r="V408" s="345"/>
      <c r="W408" s="345"/>
      <c r="X408" s="345"/>
      <c r="Y408" s="341"/>
      <c r="Z408" s="341"/>
      <c r="AA408" s="341"/>
    </row>
    <row r="409" spans="1:27" ht="15" customHeight="1" x14ac:dyDescent="0.2">
      <c r="A409" s="180"/>
      <c r="B409" s="328"/>
      <c r="C409" s="345"/>
      <c r="D409" s="345"/>
      <c r="E409" s="345"/>
      <c r="F409" s="345"/>
      <c r="G409" s="345"/>
      <c r="H409" s="345"/>
      <c r="I409" s="345"/>
      <c r="J409" s="345"/>
      <c r="K409" s="345"/>
      <c r="L409" s="345"/>
      <c r="M409" s="345"/>
      <c r="N409" s="345"/>
      <c r="O409" s="345"/>
      <c r="P409" s="345"/>
      <c r="Q409" s="345"/>
      <c r="R409" s="345"/>
      <c r="S409" s="345"/>
      <c r="T409" s="345"/>
      <c r="U409" s="345"/>
      <c r="V409" s="345"/>
      <c r="W409" s="345"/>
      <c r="X409" s="345"/>
      <c r="Y409" s="341"/>
      <c r="Z409" s="341"/>
      <c r="AA409" s="341"/>
    </row>
    <row r="410" spans="1:27" ht="11.25" customHeight="1" x14ac:dyDescent="0.2">
      <c r="A410" s="180"/>
      <c r="B410" s="164"/>
      <c r="C410" s="189"/>
      <c r="D410" s="189"/>
      <c r="E410" s="189"/>
      <c r="F410" s="189"/>
      <c r="G410" s="189"/>
      <c r="H410" s="189"/>
      <c r="I410" s="189"/>
      <c r="J410" s="189"/>
      <c r="K410" s="189"/>
      <c r="L410" s="189"/>
      <c r="M410" s="189"/>
      <c r="N410" s="189"/>
      <c r="O410" s="189"/>
      <c r="P410" s="189"/>
      <c r="Q410" s="189"/>
      <c r="R410" s="189"/>
      <c r="S410" s="189"/>
      <c r="T410" s="189"/>
      <c r="U410" s="189"/>
      <c r="V410" s="189"/>
      <c r="W410" s="189"/>
      <c r="X410" s="189"/>
      <c r="Y410" s="193"/>
      <c r="Z410" s="193"/>
      <c r="AA410" s="193"/>
    </row>
    <row r="411" spans="1:27" s="211" customFormat="1" ht="20.100000000000001" customHeight="1" x14ac:dyDescent="0.2">
      <c r="A411" s="222" t="s">
        <v>499</v>
      </c>
      <c r="B411" s="172"/>
      <c r="C411" s="181"/>
      <c r="D411" s="181"/>
      <c r="E411" s="181"/>
      <c r="F411" s="181"/>
      <c r="G411" s="181"/>
      <c r="H411" s="280"/>
      <c r="I411" s="280"/>
      <c r="J411" s="280"/>
      <c r="K411" s="280"/>
      <c r="L411" s="192"/>
      <c r="M411" s="281"/>
      <c r="N411" s="281"/>
      <c r="O411" s="281"/>
      <c r="P411" s="281"/>
      <c r="Q411" s="281"/>
      <c r="R411" s="281"/>
      <c r="S411" s="281"/>
      <c r="T411" s="281"/>
      <c r="U411" s="281"/>
      <c r="V411" s="281"/>
      <c r="W411" s="281"/>
      <c r="X411" s="281"/>
      <c r="Y411" s="281"/>
      <c r="Z411" s="281"/>
      <c r="AA411" s="281"/>
    </row>
    <row r="412" spans="1:27" ht="22.5" customHeight="1" x14ac:dyDescent="0.2">
      <c r="A412" s="173"/>
      <c r="B412" s="327" t="s">
        <v>22</v>
      </c>
      <c r="C412" s="345" t="s">
        <v>346</v>
      </c>
      <c r="D412" s="345"/>
      <c r="E412" s="345"/>
      <c r="F412" s="345"/>
      <c r="G412" s="345"/>
      <c r="H412" s="345"/>
      <c r="I412" s="345"/>
      <c r="J412" s="345"/>
      <c r="K412" s="345"/>
      <c r="L412" s="345"/>
      <c r="M412" s="345"/>
      <c r="N412" s="345"/>
      <c r="O412" s="345"/>
      <c r="P412" s="345"/>
      <c r="Q412" s="345"/>
      <c r="R412" s="345"/>
      <c r="S412" s="345"/>
      <c r="T412" s="345"/>
      <c r="U412" s="345"/>
      <c r="V412" s="345"/>
      <c r="W412" s="345"/>
      <c r="X412" s="345"/>
      <c r="Y412" s="341"/>
      <c r="Z412" s="341"/>
      <c r="AA412" s="341"/>
    </row>
    <row r="413" spans="1:27" ht="22.5" customHeight="1" x14ac:dyDescent="0.2">
      <c r="A413" s="180"/>
      <c r="B413" s="328"/>
      <c r="C413" s="345"/>
      <c r="D413" s="345"/>
      <c r="E413" s="345"/>
      <c r="F413" s="345"/>
      <c r="G413" s="345"/>
      <c r="H413" s="345"/>
      <c r="I413" s="345"/>
      <c r="J413" s="345"/>
      <c r="K413" s="345"/>
      <c r="L413" s="345"/>
      <c r="M413" s="345"/>
      <c r="N413" s="345"/>
      <c r="O413" s="345"/>
      <c r="P413" s="345"/>
      <c r="Q413" s="345"/>
      <c r="R413" s="345"/>
      <c r="S413" s="345"/>
      <c r="T413" s="345"/>
      <c r="U413" s="345"/>
      <c r="V413" s="345"/>
      <c r="W413" s="345"/>
      <c r="X413" s="345"/>
      <c r="Y413" s="341"/>
      <c r="Z413" s="341"/>
      <c r="AA413" s="341"/>
    </row>
    <row r="414" spans="1:27" ht="15" customHeight="1" x14ac:dyDescent="0.2">
      <c r="A414" s="173"/>
      <c r="B414" s="327" t="s">
        <v>23</v>
      </c>
      <c r="C414" s="345" t="s">
        <v>347</v>
      </c>
      <c r="D414" s="345"/>
      <c r="E414" s="345"/>
      <c r="F414" s="345"/>
      <c r="G414" s="345"/>
      <c r="H414" s="345"/>
      <c r="I414" s="345"/>
      <c r="J414" s="345"/>
      <c r="K414" s="345"/>
      <c r="L414" s="345"/>
      <c r="M414" s="345"/>
      <c r="N414" s="345"/>
      <c r="O414" s="345"/>
      <c r="P414" s="345"/>
      <c r="Q414" s="345"/>
      <c r="R414" s="345"/>
      <c r="S414" s="345"/>
      <c r="T414" s="345"/>
      <c r="U414" s="345"/>
      <c r="V414" s="345"/>
      <c r="W414" s="345"/>
      <c r="X414" s="345"/>
      <c r="Y414" s="341"/>
      <c r="Z414" s="341"/>
      <c r="AA414" s="341"/>
    </row>
    <row r="415" spans="1:27" ht="15" customHeight="1" x14ac:dyDescent="0.2">
      <c r="A415" s="180"/>
      <c r="B415" s="328"/>
      <c r="C415" s="345"/>
      <c r="D415" s="345"/>
      <c r="E415" s="345"/>
      <c r="F415" s="345"/>
      <c r="G415" s="345"/>
      <c r="H415" s="345"/>
      <c r="I415" s="345"/>
      <c r="J415" s="345"/>
      <c r="K415" s="345"/>
      <c r="L415" s="345"/>
      <c r="M415" s="345"/>
      <c r="N415" s="345"/>
      <c r="O415" s="345"/>
      <c r="P415" s="345"/>
      <c r="Q415" s="345"/>
      <c r="R415" s="345"/>
      <c r="S415" s="345"/>
      <c r="T415" s="345"/>
      <c r="U415" s="345"/>
      <c r="V415" s="345"/>
      <c r="W415" s="345"/>
      <c r="X415" s="345"/>
      <c r="Y415" s="341"/>
      <c r="Z415" s="341"/>
      <c r="AA415" s="341"/>
    </row>
    <row r="416" spans="1:27" s="285" customFormat="1" ht="12.9" customHeight="1" thickBot="1" x14ac:dyDescent="0.25">
      <c r="A416" s="283"/>
      <c r="B416" s="284"/>
      <c r="C416" s="283"/>
      <c r="D416" s="283"/>
      <c r="E416" s="283"/>
      <c r="F416" s="283"/>
      <c r="G416" s="283"/>
      <c r="H416" s="283"/>
      <c r="Y416" s="286"/>
      <c r="Z416" s="286"/>
      <c r="AA416" s="286"/>
    </row>
    <row r="417" spans="1:27" s="287" customFormat="1" ht="24" customHeight="1" thickTop="1" x14ac:dyDescent="0.2">
      <c r="A417" s="451" t="s">
        <v>40</v>
      </c>
      <c r="B417" s="452"/>
      <c r="C417" s="452"/>
      <c r="D417" s="452"/>
      <c r="E417" s="452"/>
      <c r="F417" s="452"/>
      <c r="G417" s="452"/>
      <c r="H417" s="452"/>
      <c r="I417" s="452"/>
      <c r="J417" s="452"/>
      <c r="K417" s="452"/>
      <c r="L417" s="452"/>
      <c r="M417" s="452"/>
      <c r="N417" s="452"/>
      <c r="O417" s="452"/>
      <c r="P417" s="452"/>
      <c r="Q417" s="452"/>
      <c r="R417" s="452"/>
      <c r="S417" s="452"/>
      <c r="T417" s="452"/>
      <c r="U417" s="452"/>
      <c r="V417" s="452"/>
      <c r="W417" s="452"/>
      <c r="X417" s="452"/>
      <c r="Y417" s="452"/>
      <c r="Z417" s="452"/>
      <c r="AA417" s="453"/>
    </row>
    <row r="418" spans="1:27" s="289" customFormat="1" ht="21" customHeight="1" x14ac:dyDescent="0.2">
      <c r="A418" s="288" t="s">
        <v>43</v>
      </c>
      <c r="B418" s="449" t="s">
        <v>41</v>
      </c>
      <c r="C418" s="449"/>
      <c r="D418" s="449"/>
      <c r="E418" s="449"/>
      <c r="F418" s="449"/>
      <c r="G418" s="449"/>
      <c r="H418" s="449"/>
      <c r="I418" s="449"/>
      <c r="J418" s="449"/>
      <c r="K418" s="449"/>
      <c r="L418" s="449"/>
      <c r="M418" s="449"/>
      <c r="N418" s="449"/>
      <c r="O418" s="449"/>
      <c r="P418" s="449"/>
      <c r="Q418" s="449"/>
      <c r="R418" s="449"/>
      <c r="S418" s="449"/>
      <c r="T418" s="449"/>
      <c r="U418" s="449"/>
      <c r="V418" s="449"/>
      <c r="W418" s="449"/>
      <c r="X418" s="449"/>
      <c r="Y418" s="449"/>
      <c r="Z418" s="449"/>
      <c r="AA418" s="450"/>
    </row>
    <row r="419" spans="1:27" s="289" customFormat="1" ht="21" customHeight="1" x14ac:dyDescent="0.2">
      <c r="A419" s="290"/>
      <c r="B419" s="449"/>
      <c r="C419" s="449"/>
      <c r="D419" s="449"/>
      <c r="E419" s="449"/>
      <c r="F419" s="449"/>
      <c r="G419" s="449"/>
      <c r="H419" s="449"/>
      <c r="I419" s="449"/>
      <c r="J419" s="449"/>
      <c r="K419" s="449"/>
      <c r="L419" s="449"/>
      <c r="M419" s="449"/>
      <c r="N419" s="449"/>
      <c r="O419" s="449"/>
      <c r="P419" s="449"/>
      <c r="Q419" s="449"/>
      <c r="R419" s="449"/>
      <c r="S419" s="449"/>
      <c r="T419" s="449"/>
      <c r="U419" s="449"/>
      <c r="V419" s="449"/>
      <c r="W419" s="449"/>
      <c r="X419" s="449"/>
      <c r="Y419" s="449"/>
      <c r="Z419" s="449"/>
      <c r="AA419" s="450"/>
    </row>
    <row r="420" spans="1:27" s="289" customFormat="1" ht="13.2" x14ac:dyDescent="0.2">
      <c r="A420" s="291" t="s">
        <v>43</v>
      </c>
      <c r="B420" s="292" t="s">
        <v>42</v>
      </c>
      <c r="C420" s="259"/>
      <c r="D420" s="259"/>
      <c r="E420" s="259"/>
      <c r="F420" s="259"/>
      <c r="G420" s="259"/>
      <c r="H420" s="259"/>
      <c r="I420" s="259"/>
      <c r="J420" s="259"/>
      <c r="K420" s="259"/>
      <c r="L420" s="259"/>
      <c r="M420" s="259"/>
      <c r="N420" s="259"/>
      <c r="O420" s="259"/>
      <c r="P420" s="259"/>
      <c r="Q420" s="259"/>
      <c r="R420" s="259"/>
      <c r="S420" s="259"/>
      <c r="T420" s="259"/>
      <c r="U420" s="259"/>
      <c r="V420" s="259"/>
      <c r="W420" s="259"/>
      <c r="X420" s="259"/>
      <c r="Y420" s="259"/>
      <c r="Z420" s="259"/>
      <c r="AA420" s="293"/>
    </row>
    <row r="421" spans="1:27" s="289" customFormat="1" ht="13.2" x14ac:dyDescent="0.2">
      <c r="A421" s="291" t="s">
        <v>43</v>
      </c>
      <c r="B421" s="292" t="s">
        <v>4</v>
      </c>
      <c r="C421" s="259"/>
      <c r="D421" s="259"/>
      <c r="E421" s="259"/>
      <c r="F421" s="259"/>
      <c r="G421" s="259"/>
      <c r="H421" s="259"/>
      <c r="I421" s="259"/>
      <c r="J421" s="259"/>
      <c r="K421" s="259"/>
      <c r="L421" s="259"/>
      <c r="M421" s="259"/>
      <c r="N421" s="259"/>
      <c r="O421" s="259"/>
      <c r="P421" s="259"/>
      <c r="Q421" s="259"/>
      <c r="R421" s="259"/>
      <c r="S421" s="259"/>
      <c r="T421" s="259"/>
      <c r="U421" s="259"/>
      <c r="V421" s="259"/>
      <c r="W421" s="259"/>
      <c r="X421" s="259"/>
      <c r="Y421" s="259"/>
      <c r="Z421" s="259"/>
      <c r="AA421" s="293"/>
    </row>
    <row r="422" spans="1:27" s="289" customFormat="1" ht="29.25" customHeight="1" thickBot="1" x14ac:dyDescent="0.25">
      <c r="A422" s="294"/>
      <c r="B422" s="295" t="s">
        <v>5</v>
      </c>
      <c r="C422" s="296"/>
      <c r="D422" s="296"/>
      <c r="E422" s="296"/>
      <c r="F422" s="296"/>
      <c r="G422" s="296"/>
      <c r="H422" s="296"/>
      <c r="I422" s="296"/>
      <c r="J422" s="296"/>
      <c r="K422" s="296"/>
      <c r="L422" s="296"/>
      <c r="M422" s="296"/>
      <c r="N422" s="296"/>
      <c r="O422" s="296"/>
      <c r="P422" s="296"/>
      <c r="Q422" s="296"/>
      <c r="R422" s="296"/>
      <c r="S422" s="296"/>
      <c r="T422" s="296"/>
      <c r="U422" s="296"/>
      <c r="V422" s="296"/>
      <c r="W422" s="296"/>
      <c r="X422" s="296"/>
      <c r="Y422" s="296"/>
      <c r="Z422" s="296"/>
      <c r="AA422" s="297"/>
    </row>
    <row r="423" spans="1:27" s="300" customFormat="1" ht="12.9" customHeight="1" thickTop="1" x14ac:dyDescent="0.2">
      <c r="A423" s="298"/>
      <c r="B423" s="299"/>
      <c r="C423" s="298"/>
      <c r="D423" s="298"/>
      <c r="E423" s="298"/>
      <c r="F423" s="298"/>
      <c r="G423" s="298"/>
      <c r="H423" s="298"/>
      <c r="Y423" s="209"/>
      <c r="Z423" s="209"/>
      <c r="AA423" s="209"/>
    </row>
    <row r="424" spans="1:27" s="300" customFormat="1" ht="12.9" customHeight="1" x14ac:dyDescent="0.2">
      <c r="A424" s="298"/>
      <c r="B424" s="299"/>
      <c r="C424" s="298"/>
      <c r="D424" s="298"/>
      <c r="E424" s="298"/>
      <c r="F424" s="298"/>
      <c r="G424" s="298"/>
      <c r="H424" s="298"/>
      <c r="Y424" s="209"/>
      <c r="Z424" s="209"/>
      <c r="AA424" s="209"/>
    </row>
    <row r="425" spans="1:27" s="300" customFormat="1" ht="12.9" customHeight="1" x14ac:dyDescent="0.2">
      <c r="A425" s="298"/>
      <c r="B425" s="299"/>
      <c r="C425" s="298"/>
      <c r="D425" s="298"/>
      <c r="E425" s="298"/>
      <c r="F425" s="298"/>
      <c r="G425" s="298"/>
      <c r="H425" s="298"/>
      <c r="Y425" s="209"/>
      <c r="Z425" s="209"/>
      <c r="AA425" s="209"/>
    </row>
    <row r="426" spans="1:27" s="300" customFormat="1" ht="12.9" customHeight="1" x14ac:dyDescent="0.2">
      <c r="A426" s="298"/>
      <c r="B426" s="299"/>
      <c r="C426" s="298"/>
      <c r="D426" s="298"/>
      <c r="E426" s="298"/>
      <c r="F426" s="298"/>
      <c r="G426" s="298"/>
      <c r="H426" s="298"/>
      <c r="Y426" s="209"/>
      <c r="Z426" s="209"/>
      <c r="AA426" s="209"/>
    </row>
    <row r="427" spans="1:27" s="300" customFormat="1" ht="23.4" x14ac:dyDescent="0.2">
      <c r="A427" s="301"/>
      <c r="B427" s="302"/>
      <c r="C427" s="301"/>
      <c r="D427" s="298"/>
      <c r="E427" s="298"/>
      <c r="F427" s="298"/>
      <c r="G427" s="298"/>
      <c r="H427" s="298"/>
      <c r="Y427" s="209"/>
      <c r="Z427" s="209"/>
      <c r="AA427" s="209"/>
    </row>
    <row r="428" spans="1:27" s="300" customFormat="1" ht="15.6" customHeight="1" x14ac:dyDescent="0.2">
      <c r="A428" s="298"/>
      <c r="B428" s="299"/>
      <c r="C428" s="298"/>
      <c r="D428" s="298"/>
      <c r="E428" s="298"/>
      <c r="F428" s="298"/>
      <c r="G428" s="298"/>
      <c r="H428" s="298"/>
      <c r="Y428" s="209"/>
      <c r="Z428" s="209"/>
      <c r="AA428" s="209"/>
    </row>
    <row r="429" spans="1:27" s="300" customFormat="1" ht="23.4" x14ac:dyDescent="0.2">
      <c r="A429" s="175"/>
      <c r="B429" s="299"/>
      <c r="C429" s="298"/>
      <c r="D429" s="298"/>
      <c r="E429" s="298"/>
      <c r="F429" s="298"/>
      <c r="G429" s="298"/>
      <c r="H429" s="298"/>
      <c r="Y429" s="209"/>
      <c r="Z429" s="209"/>
      <c r="AA429" s="209"/>
    </row>
    <row r="430" spans="1:27" s="300" customFormat="1" ht="15.6" customHeight="1" x14ac:dyDescent="0.2">
      <c r="A430" s="298"/>
      <c r="B430" s="299"/>
      <c r="C430" s="298"/>
      <c r="D430" s="298"/>
      <c r="E430" s="298"/>
      <c r="F430" s="298"/>
      <c r="G430" s="298"/>
      <c r="H430" s="298"/>
      <c r="Y430" s="209"/>
      <c r="Z430" s="209"/>
      <c r="AA430" s="209"/>
    </row>
    <row r="431" spans="1:27" s="300" customFormat="1" ht="23.4" x14ac:dyDescent="0.2">
      <c r="A431" s="298"/>
      <c r="B431" s="303"/>
      <c r="C431" s="167"/>
      <c r="D431" s="167"/>
      <c r="E431" s="167"/>
      <c r="F431" s="298"/>
      <c r="G431" s="298"/>
      <c r="H431" s="298"/>
      <c r="Y431" s="209"/>
      <c r="Z431" s="209"/>
      <c r="AA431" s="209"/>
    </row>
    <row r="432" spans="1:27" s="300" customFormat="1" ht="23.4" x14ac:dyDescent="0.2">
      <c r="A432" s="298"/>
      <c r="B432" s="303"/>
      <c r="C432" s="167"/>
      <c r="D432" s="167"/>
      <c r="E432" s="167"/>
      <c r="F432" s="298"/>
      <c r="G432" s="298"/>
      <c r="H432" s="298"/>
      <c r="Y432" s="209"/>
      <c r="Z432" s="209"/>
      <c r="AA432" s="209"/>
    </row>
    <row r="433" spans="1:27" s="300" customFormat="1" ht="23.4" x14ac:dyDescent="0.2">
      <c r="A433" s="298"/>
      <c r="B433" s="303"/>
      <c r="C433" s="167"/>
      <c r="D433" s="167"/>
      <c r="E433" s="167"/>
      <c r="F433" s="298"/>
      <c r="G433" s="298"/>
      <c r="H433" s="298"/>
      <c r="Y433" s="209"/>
      <c r="Z433" s="209"/>
      <c r="AA433" s="209"/>
    </row>
    <row r="434" spans="1:27" s="300" customFormat="1" ht="15.6" customHeight="1" x14ac:dyDescent="0.2">
      <c r="A434" s="298"/>
      <c r="B434" s="299"/>
      <c r="C434" s="298"/>
      <c r="D434" s="298"/>
      <c r="E434" s="298"/>
      <c r="F434" s="298"/>
      <c r="G434" s="298"/>
      <c r="H434" s="298"/>
      <c r="Y434" s="209"/>
      <c r="Z434" s="209"/>
      <c r="AA434" s="209"/>
    </row>
    <row r="435" spans="1:27" s="300" customFormat="1" ht="23.4" x14ac:dyDescent="0.2">
      <c r="A435" s="304"/>
      <c r="B435" s="299"/>
      <c r="C435" s="298"/>
      <c r="D435" s="298"/>
      <c r="E435" s="298"/>
      <c r="F435" s="298"/>
      <c r="G435" s="298"/>
      <c r="H435" s="298"/>
      <c r="Y435" s="209"/>
      <c r="Z435" s="209"/>
      <c r="AA435" s="209"/>
    </row>
    <row r="436" spans="1:27" s="300" customFormat="1" ht="23.4" x14ac:dyDescent="0.2">
      <c r="A436" s="304"/>
      <c r="B436" s="299"/>
      <c r="C436" s="298"/>
      <c r="D436" s="298"/>
      <c r="E436" s="298"/>
      <c r="F436" s="298"/>
      <c r="G436" s="298"/>
      <c r="H436" s="298"/>
      <c r="Y436" s="209"/>
      <c r="Z436" s="209"/>
      <c r="AA436" s="209"/>
    </row>
    <row r="437" spans="1:27" s="300" customFormat="1" ht="23.4" x14ac:dyDescent="0.2">
      <c r="A437" s="173"/>
      <c r="B437" s="164"/>
      <c r="C437" s="167"/>
      <c r="D437" s="167"/>
      <c r="F437" s="173"/>
      <c r="G437" s="173"/>
      <c r="H437" s="298"/>
      <c r="V437" s="173"/>
      <c r="Y437" s="209"/>
      <c r="Z437" s="209"/>
      <c r="AA437" s="209"/>
    </row>
    <row r="438" spans="1:27" s="300" customFormat="1" ht="24.45" customHeight="1" x14ac:dyDescent="0.2">
      <c r="A438" s="175"/>
      <c r="B438" s="292"/>
      <c r="C438" s="175"/>
      <c r="D438" s="175"/>
      <c r="F438" s="175"/>
      <c r="G438" s="175"/>
      <c r="H438" s="298"/>
      <c r="V438" s="175"/>
      <c r="Y438" s="209"/>
      <c r="Z438" s="209"/>
      <c r="AA438" s="209"/>
    </row>
    <row r="439" spans="1:27" s="300" customFormat="1" ht="23.4" x14ac:dyDescent="0.2">
      <c r="A439" s="173"/>
      <c r="B439" s="164"/>
      <c r="C439" s="167"/>
      <c r="D439" s="167"/>
      <c r="F439" s="173"/>
      <c r="G439" s="173"/>
      <c r="H439" s="298"/>
      <c r="V439" s="173"/>
      <c r="Y439" s="209"/>
      <c r="Z439" s="209"/>
      <c r="AA439" s="209"/>
    </row>
    <row r="440" spans="1:27" s="300" customFormat="1" ht="23.4" x14ac:dyDescent="0.2">
      <c r="A440" s="175"/>
      <c r="B440" s="292"/>
      <c r="C440" s="167"/>
      <c r="D440" s="167"/>
      <c r="F440" s="175"/>
      <c r="G440" s="175"/>
      <c r="H440" s="298"/>
      <c r="V440" s="175"/>
      <c r="Y440" s="209"/>
      <c r="Z440" s="209"/>
      <c r="AA440" s="209"/>
    </row>
    <row r="441" spans="1:27" s="300" customFormat="1" ht="23.4" x14ac:dyDescent="0.2">
      <c r="A441" s="175"/>
      <c r="B441" s="292"/>
      <c r="C441" s="175"/>
      <c r="D441" s="175"/>
      <c r="F441" s="175"/>
      <c r="G441" s="175"/>
      <c r="H441" s="298"/>
      <c r="V441" s="175"/>
      <c r="Y441" s="209"/>
      <c r="Z441" s="209"/>
      <c r="AA441" s="209"/>
    </row>
    <row r="442" spans="1:27" s="300" customFormat="1" ht="23.4" x14ac:dyDescent="0.2">
      <c r="A442" s="173"/>
      <c r="B442" s="164"/>
      <c r="C442" s="167"/>
      <c r="D442" s="167"/>
      <c r="F442" s="173"/>
      <c r="G442" s="173"/>
      <c r="H442" s="298"/>
      <c r="V442" s="173"/>
      <c r="Y442" s="209"/>
      <c r="Z442" s="209"/>
      <c r="AA442" s="209"/>
    </row>
    <row r="443" spans="1:27" s="300" customFormat="1" ht="23.4" x14ac:dyDescent="0.2">
      <c r="A443" s="175"/>
      <c r="B443" s="292"/>
      <c r="C443" s="167"/>
      <c r="D443" s="167"/>
      <c r="F443" s="175"/>
      <c r="G443" s="175"/>
      <c r="H443" s="298"/>
      <c r="V443" s="175"/>
      <c r="Y443" s="209"/>
      <c r="Z443" s="209"/>
      <c r="AA443" s="209"/>
    </row>
    <row r="444" spans="1:27" s="300" customFormat="1" ht="23.4" x14ac:dyDescent="0.2">
      <c r="A444" s="175"/>
      <c r="B444" s="292"/>
      <c r="C444" s="175"/>
      <c r="D444" s="175"/>
      <c r="F444" s="175"/>
      <c r="G444" s="175"/>
      <c r="H444" s="298"/>
      <c r="V444" s="175"/>
      <c r="Y444" s="209"/>
      <c r="Z444" s="209"/>
      <c r="AA444" s="209"/>
    </row>
    <row r="445" spans="1:27" s="300" customFormat="1" ht="23.4" x14ac:dyDescent="0.2">
      <c r="A445" s="173"/>
      <c r="B445" s="164"/>
      <c r="C445" s="167"/>
      <c r="D445" s="167"/>
      <c r="F445" s="173"/>
      <c r="G445" s="173"/>
      <c r="H445" s="298"/>
      <c r="V445" s="173"/>
      <c r="Y445" s="209"/>
      <c r="Z445" s="209"/>
      <c r="AA445" s="209"/>
    </row>
    <row r="446" spans="1:27" s="300" customFormat="1" ht="23.4" x14ac:dyDescent="0.2">
      <c r="A446" s="175"/>
      <c r="B446" s="292"/>
      <c r="C446" s="167"/>
      <c r="D446" s="167"/>
      <c r="E446" s="175"/>
      <c r="F446" s="175"/>
      <c r="G446" s="175"/>
      <c r="H446" s="298"/>
      <c r="Y446" s="209"/>
      <c r="Z446" s="209"/>
      <c r="AA446" s="209"/>
    </row>
    <row r="447" spans="1:27" s="300" customFormat="1" ht="23.4" x14ac:dyDescent="0.2">
      <c r="A447" s="175"/>
      <c r="B447" s="292"/>
      <c r="C447" s="175"/>
      <c r="D447" s="175"/>
      <c r="E447" s="175"/>
      <c r="F447" s="175"/>
      <c r="G447" s="175"/>
      <c r="H447" s="298"/>
      <c r="Y447" s="209"/>
      <c r="Z447" s="209"/>
      <c r="AA447" s="209"/>
    </row>
    <row r="448" spans="1:27" s="300" customFormat="1" ht="23.4" x14ac:dyDescent="0.2">
      <c r="A448" s="231"/>
      <c r="B448" s="299"/>
      <c r="C448" s="298"/>
      <c r="Y448" s="209"/>
      <c r="Z448" s="209"/>
      <c r="AA448" s="209"/>
    </row>
    <row r="449" spans="1:27" s="300" customFormat="1" ht="15.6" customHeight="1" x14ac:dyDescent="0.2">
      <c r="A449" s="298"/>
      <c r="B449" s="299"/>
      <c r="C449" s="298"/>
      <c r="Y449" s="209"/>
      <c r="Z449" s="209"/>
      <c r="AA449" s="209"/>
    </row>
    <row r="450" spans="1:27" s="300" customFormat="1" ht="23.4" x14ac:dyDescent="0.2">
      <c r="A450" s="304"/>
      <c r="B450" s="299"/>
      <c r="C450" s="298"/>
      <c r="Y450" s="209"/>
      <c r="Z450" s="209"/>
      <c r="AA450" s="209"/>
    </row>
    <row r="451" spans="1:27" s="300" customFormat="1" ht="23.4" x14ac:dyDescent="0.2">
      <c r="A451" s="231"/>
      <c r="B451" s="299"/>
      <c r="C451" s="298"/>
      <c r="Y451" s="209"/>
      <c r="Z451" s="209"/>
      <c r="AA451" s="209"/>
    </row>
    <row r="452" spans="1:27" s="300" customFormat="1" ht="23.4" x14ac:dyDescent="0.2">
      <c r="A452" s="304"/>
      <c r="B452" s="299"/>
      <c r="C452" s="298"/>
      <c r="Y452" s="209"/>
      <c r="Z452" s="209"/>
      <c r="AA452" s="209"/>
    </row>
    <row r="453" spans="1:27" s="300" customFormat="1" ht="12.9" customHeight="1" x14ac:dyDescent="0.2">
      <c r="A453" s="298"/>
      <c r="B453" s="299"/>
      <c r="C453" s="298"/>
      <c r="Y453" s="209"/>
      <c r="Z453" s="209"/>
      <c r="AA453" s="209"/>
    </row>
    <row r="454" spans="1:27" s="300" customFormat="1" ht="23.4" x14ac:dyDescent="0.2">
      <c r="A454" s="167"/>
      <c r="B454" s="303"/>
      <c r="X454" s="173"/>
      <c r="Y454" s="209"/>
      <c r="Z454" s="209"/>
      <c r="AA454" s="209"/>
    </row>
    <row r="455" spans="1:27" s="300" customFormat="1" ht="23.4" x14ac:dyDescent="0.2">
      <c r="A455" s="167"/>
      <c r="B455" s="303"/>
      <c r="C455" s="305"/>
      <c r="Y455" s="209"/>
      <c r="Z455" s="209"/>
      <c r="AA455" s="209"/>
    </row>
    <row r="456" spans="1:27" s="300" customFormat="1" ht="23.4" customHeight="1" x14ac:dyDescent="0.2">
      <c r="A456" s="175"/>
      <c r="B456" s="292"/>
      <c r="C456" s="306"/>
      <c r="Y456" s="209"/>
      <c r="Z456" s="209"/>
      <c r="AA456" s="209"/>
    </row>
    <row r="457" spans="1:27" s="300" customFormat="1" ht="23.4" x14ac:dyDescent="0.2">
      <c r="A457" s="175"/>
      <c r="B457" s="292"/>
      <c r="C457" s="175"/>
      <c r="Y457" s="209"/>
      <c r="Z457" s="209"/>
      <c r="AA457" s="209"/>
    </row>
    <row r="458" spans="1:27" s="300" customFormat="1" ht="23.4" x14ac:dyDescent="0.2">
      <c r="A458" s="231"/>
      <c r="B458" s="299"/>
      <c r="C458" s="298"/>
      <c r="Y458" s="209"/>
      <c r="Z458" s="209"/>
      <c r="AA458" s="209"/>
    </row>
    <row r="459" spans="1:27" s="300" customFormat="1" ht="23.4" x14ac:dyDescent="0.2">
      <c r="A459" s="231"/>
      <c r="B459" s="299"/>
      <c r="C459" s="298"/>
      <c r="Y459" s="209"/>
      <c r="Z459" s="209"/>
      <c r="AA459" s="209"/>
    </row>
    <row r="460" spans="1:27" s="300" customFormat="1" ht="12.9" customHeight="1" x14ac:dyDescent="0.2">
      <c r="A460" s="298"/>
      <c r="B460" s="299"/>
      <c r="C460" s="298"/>
      <c r="Y460" s="209"/>
      <c r="Z460" s="209"/>
      <c r="AA460" s="209"/>
    </row>
    <row r="461" spans="1:27" s="300" customFormat="1" ht="23.4" x14ac:dyDescent="0.2">
      <c r="A461" s="167"/>
      <c r="B461" s="303"/>
      <c r="C461" s="167"/>
      <c r="Y461" s="209"/>
      <c r="Z461" s="209"/>
      <c r="AA461" s="209"/>
    </row>
    <row r="462" spans="1:27" s="300" customFormat="1" ht="23.4" x14ac:dyDescent="0.2">
      <c r="A462" s="175"/>
      <c r="B462" s="292"/>
      <c r="C462" s="175"/>
      <c r="Y462" s="209"/>
      <c r="Z462" s="209"/>
      <c r="AA462" s="209"/>
    </row>
    <row r="463" spans="1:27" s="300" customFormat="1" ht="23.4" x14ac:dyDescent="0.2">
      <c r="A463" s="231"/>
      <c r="B463" s="299"/>
      <c r="C463" s="298"/>
      <c r="Y463" s="209"/>
      <c r="Z463" s="209"/>
      <c r="AA463" s="209"/>
    </row>
    <row r="464" spans="1:27" s="300" customFormat="1" ht="23.4" x14ac:dyDescent="0.2">
      <c r="A464" s="167"/>
      <c r="B464" s="307"/>
      <c r="C464" s="308"/>
      <c r="Y464" s="209"/>
      <c r="Z464" s="209"/>
      <c r="AA464" s="209"/>
    </row>
    <row r="465" spans="1:27" s="300" customFormat="1" ht="23.4" x14ac:dyDescent="0.2">
      <c r="A465" s="167"/>
      <c r="B465" s="307"/>
      <c r="C465" s="308"/>
      <c r="Y465" s="209"/>
      <c r="Z465" s="209"/>
      <c r="AA465" s="209"/>
    </row>
    <row r="466" spans="1:27" s="300" customFormat="1" ht="23.4" x14ac:dyDescent="0.2">
      <c r="A466" s="167"/>
      <c r="B466" s="307"/>
      <c r="C466" s="308"/>
      <c r="Y466" s="209"/>
      <c r="Z466" s="209"/>
      <c r="AA466" s="209"/>
    </row>
    <row r="467" spans="1:27" s="300" customFormat="1" ht="15.6" customHeight="1" x14ac:dyDescent="0.2">
      <c r="A467" s="308"/>
      <c r="B467" s="307"/>
      <c r="C467" s="308"/>
      <c r="Y467" s="209"/>
      <c r="Z467" s="209"/>
      <c r="AA467" s="209"/>
    </row>
    <row r="468" spans="1:27" s="300" customFormat="1" ht="23.4" x14ac:dyDescent="0.2">
      <c r="A468" s="167"/>
      <c r="B468" s="303"/>
      <c r="C468" s="167"/>
      <c r="Y468" s="209"/>
      <c r="Z468" s="209"/>
      <c r="AA468" s="209"/>
    </row>
    <row r="469" spans="1:27" s="300" customFormat="1" ht="23.4" x14ac:dyDescent="0.2">
      <c r="A469" s="309"/>
      <c r="B469" s="303"/>
      <c r="C469" s="309"/>
      <c r="Y469" s="209"/>
      <c r="Z469" s="209"/>
      <c r="AA469" s="209"/>
    </row>
    <row r="470" spans="1:27" s="300" customFormat="1" ht="17.25" customHeight="1" x14ac:dyDescent="0.2">
      <c r="A470" s="309"/>
      <c r="B470" s="303"/>
      <c r="C470" s="309"/>
      <c r="Y470" s="209"/>
      <c r="Z470" s="209"/>
      <c r="AA470" s="209"/>
    </row>
    <row r="471" spans="1:27" s="300" customFormat="1" ht="23.4" x14ac:dyDescent="0.2">
      <c r="A471" s="301"/>
      <c r="B471" s="307"/>
      <c r="C471" s="308"/>
      <c r="Y471" s="209"/>
      <c r="Z471" s="209"/>
      <c r="AA471" s="209"/>
    </row>
    <row r="472" spans="1:27" s="300" customFormat="1" ht="23.4" x14ac:dyDescent="0.2">
      <c r="A472" s="301"/>
      <c r="B472" s="307"/>
      <c r="C472" s="308"/>
      <c r="Y472" s="209"/>
      <c r="Z472" s="209"/>
      <c r="AA472" s="209"/>
    </row>
    <row r="473" spans="1:27" s="300" customFormat="1" ht="23.4" x14ac:dyDescent="0.2">
      <c r="A473" s="167"/>
      <c r="B473" s="303"/>
      <c r="C473" s="167"/>
      <c r="Y473" s="209"/>
      <c r="Z473" s="209"/>
      <c r="AA473" s="209"/>
    </row>
    <row r="474" spans="1:27" s="300" customFormat="1" ht="23.4" x14ac:dyDescent="0.2">
      <c r="A474" s="167"/>
      <c r="B474" s="303"/>
      <c r="C474" s="167"/>
      <c r="Y474" s="209"/>
      <c r="Z474" s="209"/>
      <c r="AA474" s="209"/>
    </row>
    <row r="475" spans="1:27" s="300" customFormat="1" ht="15.75" customHeight="1" x14ac:dyDescent="0.2">
      <c r="A475" s="167"/>
      <c r="B475" s="303"/>
      <c r="C475" s="167"/>
      <c r="Y475" s="209"/>
      <c r="Z475" s="209"/>
      <c r="AA475" s="209"/>
    </row>
    <row r="476" spans="1:27" s="300" customFormat="1" ht="15.75" customHeight="1" x14ac:dyDescent="0.2">
      <c r="A476" s="301"/>
      <c r="B476" s="302"/>
      <c r="C476" s="301"/>
      <c r="Y476" s="187"/>
      <c r="Z476" s="187"/>
      <c r="AA476" s="187"/>
    </row>
    <row r="477" spans="1:27" s="300" customFormat="1" ht="23.85" customHeight="1" x14ac:dyDescent="0.2">
      <c r="A477" s="167"/>
      <c r="B477" s="303"/>
      <c r="C477" s="167"/>
      <c r="Y477" s="187"/>
      <c r="Z477" s="187"/>
      <c r="AA477" s="187"/>
    </row>
    <row r="478" spans="1:27" ht="23.4" x14ac:dyDescent="0.2">
      <c r="A478" s="168"/>
      <c r="B478" s="310"/>
      <c r="C478" s="311"/>
      <c r="D478" s="152"/>
      <c r="E478" s="152"/>
      <c r="F478" s="152"/>
      <c r="G478" s="152"/>
      <c r="H478" s="152"/>
      <c r="I478" s="152"/>
      <c r="J478" s="152"/>
      <c r="K478" s="152"/>
      <c r="L478" s="152"/>
      <c r="M478" s="152"/>
      <c r="N478" s="152"/>
      <c r="O478" s="152"/>
      <c r="P478" s="152"/>
      <c r="Q478" s="152"/>
      <c r="R478" s="152"/>
      <c r="Y478" s="187"/>
      <c r="Z478" s="187"/>
      <c r="AA478" s="187"/>
    </row>
    <row r="479" spans="1:27" ht="23.4" x14ac:dyDescent="0.2">
      <c r="A479" s="168"/>
      <c r="B479" s="310"/>
      <c r="C479" s="311"/>
      <c r="D479" s="152"/>
      <c r="E479" s="152"/>
      <c r="F479" s="152"/>
      <c r="G479" s="152"/>
      <c r="H479" s="152"/>
      <c r="I479" s="152"/>
      <c r="J479" s="152"/>
      <c r="K479" s="152"/>
      <c r="L479" s="152"/>
      <c r="M479" s="152"/>
      <c r="N479" s="152"/>
      <c r="O479" s="152"/>
      <c r="P479" s="152"/>
      <c r="Q479" s="152"/>
      <c r="R479" s="152"/>
      <c r="Y479" s="187"/>
      <c r="Z479" s="187"/>
      <c r="AA479" s="187"/>
    </row>
    <row r="480" spans="1:27" ht="15.6" customHeight="1" x14ac:dyDescent="0.2">
      <c r="A480" s="311"/>
      <c r="B480" s="310"/>
      <c r="C480" s="311"/>
      <c r="D480" s="152"/>
      <c r="E480" s="152"/>
      <c r="F480" s="152"/>
      <c r="G480" s="152"/>
      <c r="H480" s="152"/>
      <c r="I480" s="152"/>
      <c r="J480" s="152"/>
      <c r="K480" s="152"/>
      <c r="L480" s="152"/>
      <c r="M480" s="152"/>
      <c r="N480" s="152"/>
      <c r="O480" s="152"/>
      <c r="P480" s="152"/>
      <c r="Q480" s="152"/>
      <c r="R480" s="152"/>
      <c r="Y480" s="187"/>
      <c r="Z480" s="187"/>
      <c r="AA480" s="187"/>
    </row>
    <row r="481" spans="1:27" ht="15.6" customHeight="1" x14ac:dyDescent="0.2">
      <c r="A481" s="311"/>
      <c r="B481" s="310"/>
      <c r="C481" s="311"/>
      <c r="D481" s="152"/>
      <c r="E481" s="152"/>
      <c r="F481" s="152"/>
      <c r="G481" s="152"/>
      <c r="H481" s="152"/>
      <c r="I481" s="152"/>
      <c r="J481" s="152"/>
      <c r="K481" s="152"/>
      <c r="L481" s="152"/>
      <c r="M481" s="152"/>
      <c r="N481" s="152"/>
      <c r="O481" s="152"/>
      <c r="P481" s="152"/>
      <c r="Q481" s="152"/>
      <c r="R481" s="152"/>
      <c r="Y481" s="187"/>
      <c r="Z481" s="187"/>
      <c r="AA481" s="187"/>
    </row>
    <row r="482" spans="1:27" ht="23.4" x14ac:dyDescent="0.2">
      <c r="A482" s="312"/>
      <c r="B482" s="310"/>
      <c r="C482" s="311"/>
      <c r="D482" s="152"/>
      <c r="E482" s="152"/>
      <c r="F482" s="152"/>
      <c r="G482" s="152"/>
      <c r="H482" s="152"/>
      <c r="I482" s="152"/>
      <c r="J482" s="152"/>
      <c r="K482" s="152"/>
      <c r="L482" s="152"/>
      <c r="M482" s="152"/>
      <c r="N482" s="152"/>
      <c r="O482" s="152"/>
      <c r="P482" s="152"/>
      <c r="Q482" s="152"/>
      <c r="R482" s="152"/>
      <c r="Y482" s="209"/>
      <c r="Z482" s="209"/>
      <c r="AA482" s="187"/>
    </row>
    <row r="483" spans="1:27" ht="23.4" x14ac:dyDescent="0.2">
      <c r="A483" s="168"/>
      <c r="B483" s="310"/>
      <c r="C483" s="311"/>
      <c r="D483" s="152"/>
      <c r="E483" s="152"/>
      <c r="F483" s="152"/>
      <c r="G483" s="152"/>
      <c r="H483" s="152"/>
      <c r="I483" s="152"/>
      <c r="J483" s="152"/>
      <c r="K483" s="152"/>
      <c r="L483" s="152"/>
      <c r="M483" s="152"/>
      <c r="N483" s="152"/>
      <c r="O483" s="152"/>
      <c r="P483" s="152"/>
      <c r="Q483" s="152"/>
      <c r="R483" s="152"/>
      <c r="Y483" s="209"/>
      <c r="Z483" s="209"/>
      <c r="AA483" s="187"/>
    </row>
    <row r="484" spans="1:27" ht="23.4" x14ac:dyDescent="0.2">
      <c r="A484" s="167"/>
      <c r="B484" s="303"/>
      <c r="C484" s="167"/>
      <c r="D484" s="177"/>
      <c r="E484" s="177"/>
      <c r="F484" s="177"/>
      <c r="G484" s="177"/>
      <c r="H484" s="177"/>
      <c r="I484" s="177"/>
      <c r="J484" s="177"/>
      <c r="K484" s="177"/>
      <c r="L484" s="177"/>
      <c r="M484" s="177"/>
      <c r="N484" s="177"/>
      <c r="O484" s="177"/>
      <c r="P484" s="177"/>
      <c r="Q484" s="177"/>
      <c r="R484" s="177"/>
      <c r="S484" s="177"/>
      <c r="T484" s="177"/>
      <c r="U484" s="177"/>
      <c r="V484" s="177"/>
      <c r="W484" s="177"/>
      <c r="X484" s="177"/>
      <c r="Y484" s="209"/>
      <c r="Z484" s="209"/>
      <c r="AA484" s="187"/>
    </row>
    <row r="485" spans="1:27" ht="23.4" x14ac:dyDescent="0.2">
      <c r="A485" s="167"/>
      <c r="B485" s="303"/>
      <c r="C485" s="167"/>
      <c r="D485" s="177"/>
      <c r="E485" s="177"/>
      <c r="F485" s="177"/>
      <c r="G485" s="177"/>
      <c r="H485" s="177"/>
      <c r="I485" s="177"/>
      <c r="J485" s="177"/>
      <c r="K485" s="177"/>
      <c r="L485" s="177"/>
      <c r="M485" s="177"/>
      <c r="N485" s="177"/>
      <c r="O485" s="177"/>
      <c r="P485" s="177"/>
      <c r="Q485" s="177"/>
      <c r="R485" s="177"/>
      <c r="S485" s="177"/>
      <c r="T485" s="177"/>
      <c r="U485" s="177"/>
      <c r="V485" s="177"/>
      <c r="W485" s="177"/>
      <c r="X485" s="177"/>
      <c r="Y485" s="209"/>
      <c r="Z485" s="209"/>
      <c r="AA485" s="187"/>
    </row>
    <row r="486" spans="1:27" ht="15.75" customHeight="1" x14ac:dyDescent="0.2">
      <c r="A486" s="167"/>
      <c r="B486" s="303"/>
      <c r="C486" s="167"/>
      <c r="D486" s="177"/>
      <c r="E486" s="177"/>
      <c r="F486" s="177"/>
      <c r="G486" s="177"/>
      <c r="H486" s="177"/>
      <c r="I486" s="177"/>
      <c r="J486" s="177"/>
      <c r="K486" s="177"/>
      <c r="L486" s="177"/>
      <c r="M486" s="177"/>
      <c r="N486" s="177"/>
      <c r="O486" s="177"/>
      <c r="P486" s="177"/>
      <c r="Q486" s="177"/>
      <c r="R486" s="177"/>
      <c r="S486" s="177"/>
      <c r="T486" s="177"/>
      <c r="U486" s="177"/>
      <c r="V486" s="177"/>
      <c r="W486" s="177"/>
      <c r="X486" s="177"/>
      <c r="Y486" s="209"/>
      <c r="Z486" s="209"/>
      <c r="AA486" s="187"/>
    </row>
    <row r="487" spans="1:27" ht="17.100000000000001" customHeight="1" x14ac:dyDescent="0.2">
      <c r="A487" s="167"/>
      <c r="B487" s="303"/>
      <c r="C487" s="167"/>
      <c r="D487" s="177"/>
      <c r="E487" s="177"/>
      <c r="F487" s="177"/>
      <c r="G487" s="177"/>
      <c r="H487" s="177"/>
      <c r="I487" s="177"/>
      <c r="J487" s="177"/>
      <c r="K487" s="177"/>
      <c r="L487" s="177"/>
      <c r="M487" s="177"/>
      <c r="N487" s="177"/>
      <c r="O487" s="177"/>
      <c r="P487" s="177"/>
      <c r="Q487" s="177"/>
      <c r="R487" s="177"/>
      <c r="S487" s="177"/>
      <c r="T487" s="177"/>
      <c r="U487" s="177"/>
      <c r="V487" s="177"/>
      <c r="W487" s="177"/>
      <c r="X487" s="177"/>
      <c r="Y487" s="209"/>
      <c r="Z487" s="209"/>
      <c r="AA487" s="187"/>
    </row>
    <row r="488" spans="1:27" ht="23.4" x14ac:dyDescent="0.2">
      <c r="A488" s="167"/>
      <c r="B488" s="303"/>
      <c r="C488" s="167"/>
      <c r="D488" s="177"/>
      <c r="E488" s="177"/>
      <c r="F488" s="177"/>
      <c r="G488" s="177"/>
      <c r="H488" s="177"/>
      <c r="I488" s="177"/>
      <c r="J488" s="177"/>
      <c r="K488" s="177"/>
      <c r="L488" s="177"/>
      <c r="M488" s="177"/>
      <c r="N488" s="177"/>
      <c r="O488" s="177"/>
      <c r="P488" s="177"/>
      <c r="Q488" s="177"/>
      <c r="R488" s="177"/>
      <c r="S488" s="177"/>
      <c r="T488" s="177"/>
      <c r="U488" s="177"/>
      <c r="V488" s="177"/>
      <c r="W488" s="177"/>
      <c r="X488" s="177"/>
      <c r="Y488" s="209"/>
      <c r="Z488" s="209"/>
      <c r="AA488" s="187"/>
    </row>
    <row r="489" spans="1:27" ht="23.4" x14ac:dyDescent="0.2">
      <c r="A489" s="167"/>
      <c r="B489" s="303"/>
      <c r="C489" s="167"/>
      <c r="D489" s="177"/>
      <c r="E489" s="177"/>
      <c r="F489" s="177"/>
      <c r="G489" s="177"/>
      <c r="H489" s="177"/>
      <c r="I489" s="177"/>
      <c r="J489" s="177"/>
      <c r="K489" s="177"/>
      <c r="L489" s="177"/>
      <c r="M489" s="177"/>
      <c r="N489" s="177"/>
      <c r="O489" s="177"/>
      <c r="P489" s="177"/>
      <c r="Q489" s="177"/>
      <c r="R489" s="177"/>
      <c r="S489" s="177"/>
      <c r="T489" s="177"/>
      <c r="U489" s="177"/>
      <c r="V489" s="177"/>
      <c r="W489" s="177"/>
      <c r="X489" s="177"/>
      <c r="Y489" s="209"/>
      <c r="Z489" s="209"/>
      <c r="AA489" s="187"/>
    </row>
    <row r="490" spans="1:27" ht="23.4" x14ac:dyDescent="0.2">
      <c r="A490" s="167"/>
      <c r="B490" s="303"/>
      <c r="C490" s="167"/>
      <c r="D490" s="177"/>
      <c r="E490" s="177"/>
      <c r="F490" s="177"/>
      <c r="G490" s="177"/>
      <c r="H490" s="177"/>
      <c r="I490" s="177"/>
      <c r="J490" s="177"/>
      <c r="K490" s="177"/>
      <c r="L490" s="177"/>
      <c r="M490" s="177"/>
      <c r="N490" s="177"/>
      <c r="O490" s="177"/>
      <c r="P490" s="177"/>
      <c r="Q490" s="177"/>
      <c r="R490" s="177"/>
      <c r="S490" s="177"/>
      <c r="T490" s="177"/>
      <c r="U490" s="177"/>
      <c r="V490" s="177"/>
      <c r="W490" s="177"/>
      <c r="X490" s="177"/>
      <c r="Y490" s="209"/>
      <c r="Z490" s="209"/>
      <c r="AA490" s="187"/>
    </row>
    <row r="491" spans="1:27" ht="23.4" x14ac:dyDescent="0.2">
      <c r="A491" s="167"/>
      <c r="B491" s="303"/>
      <c r="C491" s="167"/>
      <c r="D491" s="177"/>
      <c r="E491" s="177"/>
      <c r="F491" s="177"/>
      <c r="G491" s="177"/>
      <c r="H491" s="177"/>
      <c r="I491" s="177"/>
      <c r="J491" s="177"/>
      <c r="K491" s="177"/>
      <c r="L491" s="177"/>
      <c r="M491" s="177"/>
      <c r="N491" s="177"/>
      <c r="O491" s="177"/>
      <c r="P491" s="177"/>
      <c r="Q491" s="177"/>
      <c r="R491" s="177"/>
      <c r="S491" s="177"/>
      <c r="T491" s="177"/>
      <c r="U491" s="177"/>
      <c r="V491" s="177"/>
      <c r="W491" s="177"/>
      <c r="X491" s="177"/>
      <c r="Y491" s="209"/>
      <c r="Z491" s="209"/>
      <c r="AA491" s="187"/>
    </row>
    <row r="492" spans="1:27" ht="23.4" x14ac:dyDescent="0.2">
      <c r="A492" s="167"/>
      <c r="B492" s="303"/>
      <c r="C492" s="167"/>
      <c r="D492" s="177"/>
      <c r="E492" s="177"/>
      <c r="F492" s="177"/>
      <c r="G492" s="177"/>
      <c r="H492" s="177"/>
      <c r="I492" s="177"/>
      <c r="J492" s="177"/>
      <c r="K492" s="177"/>
      <c r="L492" s="177"/>
      <c r="M492" s="177"/>
      <c r="N492" s="177"/>
      <c r="O492" s="177"/>
      <c r="P492" s="177"/>
      <c r="Q492" s="177"/>
      <c r="R492" s="177"/>
      <c r="S492" s="177"/>
      <c r="T492" s="177"/>
      <c r="U492" s="177"/>
      <c r="V492" s="177"/>
      <c r="W492" s="177"/>
      <c r="X492" s="177"/>
      <c r="Y492" s="209"/>
      <c r="Z492" s="209"/>
      <c r="AA492" s="187"/>
    </row>
    <row r="493" spans="1:27" ht="23.4" x14ac:dyDescent="0.2">
      <c r="A493" s="167"/>
      <c r="B493" s="303"/>
      <c r="C493" s="167"/>
      <c r="D493" s="177"/>
      <c r="E493" s="177"/>
      <c r="F493" s="177"/>
      <c r="G493" s="177"/>
      <c r="H493" s="177"/>
      <c r="I493" s="177"/>
      <c r="J493" s="177"/>
      <c r="K493" s="177"/>
      <c r="L493" s="177"/>
      <c r="M493" s="177"/>
      <c r="N493" s="177"/>
      <c r="O493" s="177"/>
      <c r="P493" s="177"/>
      <c r="Q493" s="177"/>
      <c r="R493" s="177"/>
      <c r="S493" s="177"/>
      <c r="T493" s="177"/>
      <c r="U493" s="177"/>
      <c r="V493" s="177"/>
      <c r="W493" s="177"/>
      <c r="X493" s="177"/>
      <c r="Y493" s="187"/>
      <c r="Z493" s="187"/>
      <c r="AA493" s="187"/>
    </row>
    <row r="494" spans="1:27" ht="16.649999999999999" customHeight="1" x14ac:dyDescent="0.2">
      <c r="A494" s="309"/>
      <c r="B494" s="303"/>
      <c r="C494" s="309"/>
      <c r="D494" s="177"/>
      <c r="E494" s="177"/>
      <c r="F494" s="177"/>
      <c r="G494" s="177"/>
      <c r="H494" s="177"/>
      <c r="I494" s="177"/>
      <c r="J494" s="177"/>
      <c r="K494" s="177"/>
      <c r="L494" s="177"/>
      <c r="M494" s="177"/>
      <c r="N494" s="177"/>
      <c r="O494" s="177"/>
      <c r="P494" s="177"/>
      <c r="Q494" s="177"/>
      <c r="R494" s="177"/>
      <c r="S494" s="177"/>
      <c r="T494" s="177"/>
      <c r="U494" s="177"/>
      <c r="V494" s="177"/>
      <c r="W494" s="177"/>
      <c r="X494" s="177"/>
      <c r="Y494" s="187"/>
      <c r="Z494" s="187"/>
      <c r="AA494" s="187"/>
    </row>
    <row r="495" spans="1:27" ht="15.6" customHeight="1" x14ac:dyDescent="0.2">
      <c r="A495" s="311"/>
      <c r="B495" s="310"/>
      <c r="C495" s="311"/>
      <c r="D495" s="152"/>
      <c r="E495" s="152"/>
      <c r="F495" s="152"/>
      <c r="G495" s="152"/>
      <c r="H495" s="152"/>
      <c r="I495" s="152"/>
      <c r="J495" s="152"/>
      <c r="K495" s="152"/>
      <c r="L495" s="152"/>
      <c r="M495" s="152"/>
      <c r="N495" s="152"/>
      <c r="O495" s="152"/>
      <c r="P495" s="152"/>
      <c r="Q495" s="152"/>
      <c r="R495" s="152"/>
      <c r="Y495" s="209"/>
      <c r="Z495" s="209"/>
      <c r="AA495" s="209"/>
    </row>
    <row r="496" spans="1:27" ht="23.4" x14ac:dyDescent="0.2">
      <c r="A496" s="168"/>
      <c r="B496" s="310"/>
      <c r="C496" s="311"/>
      <c r="D496" s="152"/>
      <c r="E496" s="152"/>
      <c r="F496" s="152"/>
      <c r="G496" s="152"/>
      <c r="H496" s="152"/>
      <c r="I496" s="152"/>
      <c r="J496" s="152"/>
      <c r="K496" s="152"/>
      <c r="L496" s="152"/>
      <c r="M496" s="152"/>
      <c r="N496" s="152"/>
      <c r="O496" s="152"/>
      <c r="P496" s="152"/>
      <c r="Q496" s="152"/>
      <c r="R496" s="152"/>
      <c r="Y496" s="209"/>
      <c r="Z496" s="209"/>
      <c r="AA496" s="209"/>
    </row>
    <row r="497" spans="1:27" s="177" customFormat="1" ht="23.4" x14ac:dyDescent="0.2">
      <c r="A497" s="308"/>
      <c r="B497" s="303"/>
      <c r="C497" s="167"/>
      <c r="Y497" s="209"/>
      <c r="Z497" s="209"/>
      <c r="AA497" s="209"/>
    </row>
    <row r="498" spans="1:27" s="177" customFormat="1" ht="23.4" x14ac:dyDescent="0.2">
      <c r="A498" s="308"/>
      <c r="B498" s="303"/>
      <c r="C498" s="167"/>
      <c r="Y498" s="209"/>
      <c r="Z498" s="209"/>
      <c r="AA498" s="209"/>
    </row>
    <row r="499" spans="1:27" s="177" customFormat="1" ht="23.4" x14ac:dyDescent="0.2">
      <c r="A499" s="308"/>
      <c r="B499" s="303"/>
      <c r="C499" s="167"/>
      <c r="Y499" s="209"/>
      <c r="Z499" s="209"/>
      <c r="AA499" s="209"/>
    </row>
    <row r="500" spans="1:27" s="177" customFormat="1" ht="23.4" x14ac:dyDescent="0.2">
      <c r="A500" s="308"/>
      <c r="B500" s="303"/>
      <c r="C500" s="167"/>
      <c r="Y500" s="209"/>
      <c r="Z500" s="209"/>
      <c r="AA500" s="209"/>
    </row>
    <row r="501" spans="1:27" s="177" customFormat="1" ht="23.4" x14ac:dyDescent="0.2">
      <c r="A501" s="308"/>
      <c r="B501" s="303"/>
      <c r="C501" s="167"/>
      <c r="Y501" s="209"/>
      <c r="Z501" s="209"/>
      <c r="AA501" s="209"/>
    </row>
    <row r="502" spans="1:27" s="177" customFormat="1" ht="23.4" x14ac:dyDescent="0.2">
      <c r="A502" s="308"/>
      <c r="B502" s="303"/>
      <c r="C502" s="309"/>
      <c r="Y502" s="187"/>
      <c r="Z502" s="187"/>
      <c r="AA502" s="187"/>
    </row>
    <row r="503" spans="1:27" s="177" customFormat="1" ht="23.4" x14ac:dyDescent="0.2">
      <c r="A503" s="167"/>
      <c r="B503" s="307"/>
      <c r="C503" s="308"/>
      <c r="Y503" s="187"/>
      <c r="Z503" s="187"/>
      <c r="AA503" s="187"/>
    </row>
    <row r="504" spans="1:27" ht="23.4" x14ac:dyDescent="0.2">
      <c r="A504" s="168"/>
      <c r="B504" s="310"/>
      <c r="C504" s="311"/>
      <c r="D504" s="152"/>
      <c r="E504" s="152"/>
      <c r="F504" s="152"/>
      <c r="G504" s="152"/>
      <c r="H504" s="152"/>
      <c r="I504" s="152"/>
      <c r="J504" s="152"/>
      <c r="K504" s="152"/>
      <c r="L504" s="152"/>
      <c r="M504" s="152"/>
      <c r="N504" s="152"/>
      <c r="O504" s="152"/>
      <c r="P504" s="152"/>
      <c r="Q504" s="152"/>
      <c r="R504" s="152"/>
      <c r="Y504" s="187"/>
      <c r="Z504" s="187"/>
      <c r="AA504" s="187"/>
    </row>
    <row r="505" spans="1:27" ht="15.6" customHeight="1" x14ac:dyDescent="0.2">
      <c r="A505" s="311"/>
      <c r="B505" s="310"/>
      <c r="C505" s="311"/>
      <c r="D505" s="152"/>
      <c r="E505" s="152"/>
      <c r="F505" s="152"/>
      <c r="G505" s="152"/>
      <c r="H505" s="152"/>
      <c r="I505" s="152"/>
      <c r="J505" s="152"/>
      <c r="K505" s="152"/>
      <c r="L505" s="152"/>
      <c r="M505" s="152"/>
      <c r="N505" s="152"/>
      <c r="O505" s="152"/>
      <c r="P505" s="152"/>
      <c r="Q505" s="152"/>
      <c r="R505" s="152"/>
      <c r="Y505" s="187"/>
      <c r="Z505" s="187"/>
      <c r="AA505" s="187"/>
    </row>
    <row r="506" spans="1:27" ht="15.6" customHeight="1" x14ac:dyDescent="0.2">
      <c r="A506" s="311"/>
      <c r="B506" s="310"/>
      <c r="C506" s="311"/>
      <c r="D506" s="152"/>
      <c r="E506" s="152"/>
      <c r="F506" s="152"/>
      <c r="G506" s="152"/>
      <c r="H506" s="152"/>
      <c r="I506" s="152"/>
      <c r="J506" s="152"/>
      <c r="K506" s="152"/>
      <c r="L506" s="152"/>
      <c r="M506" s="152"/>
      <c r="N506" s="152"/>
      <c r="O506" s="152"/>
      <c r="P506" s="152"/>
      <c r="Q506" s="152"/>
      <c r="R506" s="152"/>
      <c r="Y506" s="187"/>
      <c r="Z506" s="187"/>
      <c r="AA506" s="187"/>
    </row>
    <row r="507" spans="1:27" ht="23.4" x14ac:dyDescent="0.2">
      <c r="A507" s="168"/>
      <c r="B507" s="310"/>
      <c r="C507" s="311"/>
      <c r="D507" s="152"/>
      <c r="E507" s="152"/>
      <c r="F507" s="152"/>
      <c r="G507" s="152"/>
      <c r="H507" s="152"/>
      <c r="I507" s="152"/>
      <c r="J507" s="152"/>
      <c r="K507" s="152"/>
      <c r="L507" s="152"/>
      <c r="M507" s="152"/>
      <c r="N507" s="152"/>
      <c r="O507" s="152"/>
      <c r="P507" s="152"/>
      <c r="Q507" s="152"/>
      <c r="R507" s="152"/>
      <c r="Y507" s="187"/>
      <c r="Z507" s="187"/>
      <c r="AA507" s="187"/>
    </row>
    <row r="508" spans="1:27" ht="19.649999999999999" customHeight="1" x14ac:dyDescent="0.2">
      <c r="A508" s="167"/>
      <c r="B508" s="303"/>
      <c r="C508" s="308"/>
      <c r="D508" s="177"/>
      <c r="E508" s="177"/>
      <c r="F508" s="177"/>
      <c r="G508" s="177"/>
      <c r="H508" s="177"/>
      <c r="I508" s="177"/>
      <c r="J508" s="177"/>
      <c r="K508" s="177"/>
      <c r="L508" s="177"/>
      <c r="M508" s="177"/>
      <c r="N508" s="177"/>
      <c r="O508" s="177"/>
      <c r="P508" s="177"/>
      <c r="Q508" s="177"/>
      <c r="R508" s="177"/>
      <c r="S508" s="177"/>
      <c r="T508" s="177"/>
      <c r="U508" s="177"/>
      <c r="V508" s="177"/>
      <c r="W508" s="177"/>
      <c r="X508" s="177"/>
      <c r="Y508" s="187"/>
      <c r="Z508" s="187"/>
      <c r="AA508" s="187"/>
    </row>
    <row r="509" spans="1:27" ht="23.4" x14ac:dyDescent="0.2">
      <c r="A509" s="167"/>
      <c r="B509" s="303"/>
      <c r="C509" s="308"/>
      <c r="D509" s="177"/>
      <c r="E509" s="177"/>
      <c r="F509" s="177"/>
      <c r="G509" s="177"/>
      <c r="H509" s="177"/>
      <c r="I509" s="177"/>
      <c r="J509" s="177"/>
      <c r="K509" s="177"/>
      <c r="L509" s="177"/>
      <c r="M509" s="177"/>
      <c r="N509" s="177"/>
      <c r="O509" s="177"/>
      <c r="P509" s="177"/>
      <c r="Q509" s="177"/>
      <c r="R509" s="177"/>
      <c r="S509" s="177"/>
      <c r="T509" s="177"/>
      <c r="U509" s="177"/>
      <c r="V509" s="177"/>
      <c r="W509" s="177"/>
      <c r="X509" s="177"/>
      <c r="Y509" s="187"/>
      <c r="Z509" s="187"/>
      <c r="AA509" s="187"/>
    </row>
    <row r="510" spans="1:27" ht="23.4" x14ac:dyDescent="0.2">
      <c r="A510" s="167"/>
      <c r="B510" s="303"/>
      <c r="C510" s="308"/>
      <c r="D510" s="177"/>
      <c r="E510" s="177"/>
      <c r="F510" s="177"/>
      <c r="G510" s="177"/>
      <c r="H510" s="177"/>
      <c r="I510" s="177"/>
      <c r="J510" s="177"/>
      <c r="K510" s="177"/>
      <c r="L510" s="177"/>
      <c r="M510" s="177"/>
      <c r="N510" s="177"/>
      <c r="O510" s="177"/>
      <c r="P510" s="177"/>
      <c r="Q510" s="177"/>
      <c r="R510" s="177"/>
      <c r="S510" s="177"/>
      <c r="T510" s="177"/>
      <c r="U510" s="177"/>
      <c r="V510" s="177"/>
      <c r="W510" s="177"/>
      <c r="X510" s="177"/>
      <c r="Y510" s="187"/>
      <c r="Z510" s="187"/>
      <c r="AA510" s="187"/>
    </row>
    <row r="511" spans="1:27" ht="23.4" x14ac:dyDescent="0.2">
      <c r="A511" s="167"/>
      <c r="B511" s="303"/>
      <c r="C511" s="308"/>
      <c r="D511" s="177"/>
      <c r="E511" s="177"/>
      <c r="F511" s="177"/>
      <c r="G511" s="177"/>
      <c r="H511" s="177"/>
      <c r="I511" s="177"/>
      <c r="J511" s="177"/>
      <c r="K511" s="177"/>
      <c r="L511" s="177"/>
      <c r="M511" s="177"/>
      <c r="N511" s="177"/>
      <c r="O511" s="177"/>
      <c r="P511" s="177"/>
      <c r="Q511" s="177"/>
      <c r="R511" s="177"/>
      <c r="S511" s="177"/>
      <c r="T511" s="177"/>
      <c r="U511" s="177"/>
      <c r="V511" s="177"/>
      <c r="W511" s="177"/>
      <c r="X511" s="177"/>
      <c r="Y511" s="187"/>
      <c r="Z511" s="187"/>
      <c r="AA511" s="187"/>
    </row>
    <row r="512" spans="1:27" ht="23.4" x14ac:dyDescent="0.2">
      <c r="A512" s="167"/>
      <c r="B512" s="303"/>
      <c r="C512" s="308"/>
      <c r="D512" s="177"/>
      <c r="E512" s="177"/>
      <c r="F512" s="177"/>
      <c r="G512" s="177"/>
      <c r="H512" s="177"/>
      <c r="I512" s="177"/>
      <c r="J512" s="177"/>
      <c r="K512" s="177"/>
      <c r="L512" s="177"/>
      <c r="M512" s="177"/>
      <c r="N512" s="177"/>
      <c r="O512" s="177"/>
      <c r="P512" s="177"/>
      <c r="Q512" s="177"/>
      <c r="R512" s="177"/>
      <c r="S512" s="177"/>
      <c r="T512" s="177"/>
      <c r="U512" s="177"/>
      <c r="V512" s="177"/>
      <c r="W512" s="177"/>
      <c r="X512" s="177"/>
      <c r="Y512" s="187"/>
      <c r="Z512" s="187"/>
      <c r="AA512" s="187"/>
    </row>
    <row r="513" spans="1:27" ht="23.4" x14ac:dyDescent="0.2">
      <c r="A513" s="167"/>
      <c r="B513" s="303"/>
      <c r="C513" s="308"/>
      <c r="D513" s="177"/>
      <c r="E513" s="177"/>
      <c r="F513" s="177"/>
      <c r="G513" s="177"/>
      <c r="H513" s="177"/>
      <c r="I513" s="177"/>
      <c r="J513" s="177"/>
      <c r="K513" s="177"/>
      <c r="L513" s="177"/>
      <c r="M513" s="177"/>
      <c r="N513" s="177"/>
      <c r="O513" s="177"/>
      <c r="P513" s="177"/>
      <c r="Q513" s="177"/>
      <c r="R513" s="177"/>
      <c r="S513" s="177"/>
      <c r="T513" s="177"/>
      <c r="U513" s="177"/>
      <c r="V513" s="177"/>
      <c r="W513" s="177"/>
      <c r="X513" s="177"/>
      <c r="Y513" s="187"/>
      <c r="Z513" s="187"/>
      <c r="AA513" s="187"/>
    </row>
    <row r="514" spans="1:27" ht="23.4" x14ac:dyDescent="0.2">
      <c r="A514" s="167"/>
      <c r="B514" s="303"/>
      <c r="C514" s="308"/>
      <c r="D514" s="177"/>
      <c r="E514" s="177"/>
      <c r="F514" s="177"/>
      <c r="G514" s="177"/>
      <c r="H514" s="177"/>
      <c r="I514" s="177"/>
      <c r="J514" s="177"/>
      <c r="K514" s="177"/>
      <c r="L514" s="177"/>
      <c r="M514" s="177"/>
      <c r="N514" s="177"/>
      <c r="O514" s="177"/>
      <c r="P514" s="177"/>
      <c r="Q514" s="177"/>
      <c r="R514" s="177"/>
      <c r="S514" s="177"/>
      <c r="T514" s="177"/>
      <c r="U514" s="177"/>
      <c r="V514" s="177"/>
      <c r="W514" s="177"/>
      <c r="X514" s="177"/>
      <c r="Y514" s="187"/>
      <c r="Z514" s="187"/>
      <c r="AA514" s="187"/>
    </row>
    <row r="515" spans="1:27" ht="23.4" x14ac:dyDescent="0.2">
      <c r="A515" s="167"/>
      <c r="B515" s="303"/>
      <c r="C515" s="308"/>
      <c r="D515" s="177"/>
      <c r="E515" s="177"/>
      <c r="F515" s="177"/>
      <c r="G515" s="177"/>
      <c r="H515" s="177"/>
      <c r="I515" s="177"/>
      <c r="J515" s="177"/>
      <c r="K515" s="177"/>
      <c r="L515" s="177"/>
      <c r="M515" s="177"/>
      <c r="N515" s="177"/>
      <c r="O515" s="177"/>
      <c r="P515" s="177"/>
      <c r="Q515" s="177"/>
      <c r="R515" s="177"/>
      <c r="S515" s="177"/>
      <c r="T515" s="177"/>
      <c r="U515" s="177"/>
      <c r="V515" s="177"/>
      <c r="W515" s="177"/>
      <c r="X515" s="177"/>
      <c r="Y515" s="187"/>
      <c r="Z515" s="187"/>
      <c r="AA515" s="187"/>
    </row>
    <row r="516" spans="1:27" ht="23.4" x14ac:dyDescent="0.2">
      <c r="A516" s="167"/>
      <c r="B516" s="303"/>
      <c r="C516" s="308"/>
      <c r="D516" s="177"/>
      <c r="E516" s="177"/>
      <c r="F516" s="177"/>
      <c r="G516" s="177"/>
      <c r="H516" s="177"/>
      <c r="I516" s="177"/>
      <c r="J516" s="177"/>
      <c r="K516" s="177"/>
      <c r="L516" s="177"/>
      <c r="M516" s="177"/>
      <c r="N516" s="177"/>
      <c r="O516" s="177"/>
      <c r="P516" s="177"/>
      <c r="Q516" s="177"/>
      <c r="R516" s="177"/>
      <c r="S516" s="177"/>
      <c r="T516" s="177"/>
      <c r="U516" s="177"/>
      <c r="V516" s="177"/>
      <c r="W516" s="177"/>
      <c r="X516" s="177"/>
      <c r="Y516" s="187"/>
      <c r="Z516" s="187"/>
      <c r="AA516" s="187"/>
    </row>
    <row r="517" spans="1:27" ht="23.4" x14ac:dyDescent="0.3">
      <c r="A517" s="167"/>
      <c r="B517" s="303"/>
      <c r="C517" s="308"/>
      <c r="D517" s="177"/>
      <c r="E517" s="177"/>
      <c r="F517" s="177"/>
      <c r="G517" s="177"/>
      <c r="H517" s="177"/>
      <c r="I517" s="177"/>
      <c r="J517" s="177"/>
      <c r="K517" s="177"/>
      <c r="L517" s="177"/>
      <c r="M517" s="177"/>
      <c r="N517" s="177"/>
      <c r="O517" s="177"/>
      <c r="P517" s="177"/>
      <c r="Q517" s="177"/>
      <c r="R517" s="177"/>
      <c r="S517" s="177"/>
      <c r="T517" s="177"/>
      <c r="U517" s="177"/>
      <c r="V517" s="177"/>
      <c r="W517" s="177"/>
      <c r="X517" s="177"/>
    </row>
    <row r="518" spans="1:27" ht="23.4" x14ac:dyDescent="0.3">
      <c r="A518" s="167"/>
      <c r="B518" s="303"/>
      <c r="C518" s="308"/>
      <c r="D518" s="177"/>
      <c r="E518" s="177"/>
      <c r="F518" s="177"/>
      <c r="G518" s="177"/>
      <c r="H518" s="177"/>
      <c r="I518" s="177"/>
      <c r="J518" s="177"/>
      <c r="K518" s="177"/>
      <c r="L518" s="177"/>
      <c r="M518" s="177"/>
      <c r="N518" s="177"/>
      <c r="O518" s="177"/>
      <c r="P518" s="177"/>
      <c r="Q518" s="177"/>
      <c r="R518" s="177"/>
      <c r="S518" s="177"/>
      <c r="T518" s="177"/>
      <c r="U518" s="177"/>
      <c r="V518" s="177"/>
      <c r="W518" s="177"/>
      <c r="X518" s="177"/>
    </row>
    <row r="519" spans="1:27" ht="23.4" x14ac:dyDescent="0.3">
      <c r="A519" s="167"/>
      <c r="B519" s="303"/>
      <c r="C519" s="308"/>
      <c r="D519" s="177"/>
      <c r="E519" s="177"/>
      <c r="F519" s="177"/>
      <c r="G519" s="177"/>
      <c r="H519" s="177"/>
      <c r="I519" s="177"/>
      <c r="J519" s="177"/>
      <c r="K519" s="177"/>
      <c r="L519" s="177"/>
      <c r="M519" s="177"/>
      <c r="N519" s="177"/>
      <c r="O519" s="177"/>
      <c r="P519" s="177"/>
      <c r="Q519" s="177"/>
      <c r="R519" s="177"/>
      <c r="S519" s="177"/>
      <c r="T519" s="177"/>
      <c r="U519" s="177"/>
      <c r="V519" s="177"/>
      <c r="W519" s="177"/>
      <c r="X519" s="177"/>
    </row>
    <row r="520" spans="1:27" ht="23.4" x14ac:dyDescent="0.3">
      <c r="A520" s="167"/>
      <c r="B520" s="303"/>
      <c r="C520" s="308"/>
      <c r="D520" s="177"/>
      <c r="E520" s="177"/>
      <c r="F520" s="177"/>
      <c r="G520" s="177"/>
      <c r="H520" s="177"/>
      <c r="I520" s="177"/>
      <c r="J520" s="177"/>
      <c r="K520" s="177"/>
      <c r="L520" s="177"/>
      <c r="M520" s="177"/>
      <c r="N520" s="177"/>
      <c r="O520" s="177"/>
      <c r="P520" s="177"/>
      <c r="Q520" s="177"/>
      <c r="R520" s="177"/>
      <c r="S520" s="177"/>
      <c r="T520" s="177"/>
      <c r="U520" s="177"/>
      <c r="V520" s="177"/>
      <c r="W520" s="177"/>
      <c r="X520" s="177"/>
      <c r="Y520" s="313"/>
      <c r="Z520" s="313"/>
      <c r="AA520" s="313"/>
    </row>
    <row r="521" spans="1:27" ht="23.4" x14ac:dyDescent="0.3">
      <c r="A521" s="167"/>
      <c r="B521" s="303"/>
      <c r="C521" s="308"/>
      <c r="D521" s="177"/>
      <c r="E521" s="177"/>
      <c r="F521" s="177"/>
      <c r="G521" s="177"/>
      <c r="H521" s="177"/>
      <c r="I521" s="177"/>
      <c r="J521" s="177"/>
      <c r="K521" s="177"/>
      <c r="L521" s="177"/>
      <c r="M521" s="177"/>
      <c r="N521" s="177"/>
      <c r="O521" s="177"/>
      <c r="P521" s="177"/>
      <c r="Q521" s="177"/>
      <c r="R521" s="177"/>
      <c r="S521" s="177"/>
      <c r="T521" s="177"/>
      <c r="U521" s="177"/>
      <c r="V521" s="177"/>
      <c r="W521" s="177"/>
      <c r="X521" s="177"/>
      <c r="Y521" s="313"/>
      <c r="Z521" s="313"/>
      <c r="AA521" s="313"/>
    </row>
    <row r="522" spans="1:27" s="314" customFormat="1" ht="23.4" x14ac:dyDescent="0.3">
      <c r="A522" s="167"/>
      <c r="B522" s="307"/>
      <c r="C522" s="308"/>
      <c r="D522" s="308"/>
      <c r="E522" s="308"/>
      <c r="F522" s="308"/>
      <c r="G522" s="308"/>
      <c r="Y522" s="313"/>
      <c r="Z522" s="313"/>
      <c r="AA522" s="313"/>
    </row>
    <row r="523" spans="1:27" s="314" customFormat="1" ht="23.4" x14ac:dyDescent="0.3">
      <c r="A523" s="167"/>
      <c r="B523" s="307"/>
      <c r="C523" s="308"/>
      <c r="D523" s="308"/>
      <c r="E523" s="308"/>
      <c r="F523" s="308"/>
      <c r="G523" s="308"/>
      <c r="Y523" s="313"/>
      <c r="Z523" s="313"/>
      <c r="AA523" s="313"/>
    </row>
    <row r="524" spans="1:27" s="314" customFormat="1" ht="15.6" customHeight="1" x14ac:dyDescent="0.3">
      <c r="A524" s="308"/>
      <c r="B524" s="307"/>
      <c r="C524" s="308"/>
      <c r="D524" s="308"/>
      <c r="E524" s="308"/>
      <c r="F524" s="308"/>
      <c r="G524" s="308"/>
      <c r="Y524" s="313"/>
      <c r="Z524" s="313"/>
      <c r="AA524" s="313"/>
    </row>
    <row r="525" spans="1:27" s="314" customFormat="1" ht="23.4" x14ac:dyDescent="0.3">
      <c r="A525" s="301"/>
      <c r="B525" s="307"/>
      <c r="C525" s="308"/>
      <c r="D525" s="308"/>
      <c r="E525" s="308"/>
      <c r="F525" s="308"/>
      <c r="G525" s="308"/>
      <c r="Y525" s="313"/>
      <c r="Z525" s="313"/>
      <c r="AA525" s="313"/>
    </row>
    <row r="526" spans="1:27" s="314" customFormat="1" ht="17.399999999999999" customHeight="1" x14ac:dyDescent="0.3">
      <c r="A526" s="315"/>
      <c r="B526" s="303"/>
      <c r="C526" s="315"/>
      <c r="D526" s="315"/>
      <c r="E526" s="315"/>
      <c r="F526" s="315"/>
      <c r="G526" s="308"/>
      <c r="Y526" s="313"/>
      <c r="Z526" s="313"/>
      <c r="AA526" s="313"/>
    </row>
    <row r="527" spans="1:27" s="314" customFormat="1" ht="23.4" x14ac:dyDescent="0.3">
      <c r="A527" s="309"/>
      <c r="B527" s="303"/>
      <c r="C527" s="315"/>
      <c r="D527" s="309"/>
      <c r="E527" s="309"/>
      <c r="F527" s="309"/>
      <c r="G527" s="308"/>
      <c r="Y527" s="313"/>
      <c r="Z527" s="313"/>
      <c r="AA527" s="313"/>
    </row>
    <row r="528" spans="1:27" s="314" customFormat="1" ht="23.4" x14ac:dyDescent="0.3">
      <c r="A528" s="309"/>
      <c r="B528" s="303"/>
      <c r="C528" s="309"/>
      <c r="D528" s="309"/>
      <c r="E528" s="309"/>
      <c r="F528" s="309"/>
      <c r="G528" s="308"/>
      <c r="Y528" s="313"/>
      <c r="Z528" s="313"/>
      <c r="AA528" s="313"/>
    </row>
    <row r="529" spans="1:27" s="314" customFormat="1" ht="23.4" x14ac:dyDescent="0.3">
      <c r="A529" s="167"/>
      <c r="B529" s="307"/>
      <c r="C529" s="308"/>
      <c r="D529" s="308"/>
      <c r="E529" s="308"/>
      <c r="F529" s="308"/>
      <c r="G529" s="308"/>
      <c r="Y529" s="313"/>
      <c r="Z529" s="313"/>
      <c r="AA529" s="313"/>
    </row>
    <row r="530" spans="1:27" s="314" customFormat="1" ht="15.6" customHeight="1" x14ac:dyDescent="0.3">
      <c r="A530" s="308"/>
      <c r="B530" s="307"/>
      <c r="C530" s="308"/>
      <c r="D530" s="308"/>
      <c r="E530" s="308"/>
      <c r="F530" s="308"/>
      <c r="G530" s="308"/>
      <c r="Y530" s="313"/>
      <c r="Z530" s="313"/>
      <c r="AA530" s="313"/>
    </row>
    <row r="531" spans="1:27" s="314" customFormat="1" ht="23.4" x14ac:dyDescent="0.3">
      <c r="A531" s="167"/>
      <c r="B531" s="307"/>
      <c r="C531" s="308"/>
      <c r="D531" s="308"/>
      <c r="E531" s="308"/>
      <c r="F531" s="308"/>
      <c r="G531" s="308"/>
      <c r="Y531" s="313"/>
      <c r="Z531" s="313"/>
      <c r="AA531" s="313"/>
    </row>
    <row r="532" spans="1:27" s="314" customFormat="1" ht="23.7" customHeight="1" x14ac:dyDescent="0.3">
      <c r="A532" s="315"/>
      <c r="B532" s="303"/>
      <c r="C532" s="315"/>
      <c r="D532" s="315"/>
      <c r="E532" s="315"/>
      <c r="F532" s="315"/>
      <c r="G532" s="308"/>
      <c r="Y532" s="313"/>
      <c r="Z532" s="313"/>
      <c r="AA532" s="313"/>
    </row>
    <row r="533" spans="1:27" s="314" customFormat="1" ht="23.4" x14ac:dyDescent="0.3">
      <c r="A533" s="309"/>
      <c r="B533" s="303"/>
      <c r="C533" s="309"/>
      <c r="D533" s="309"/>
      <c r="E533" s="309"/>
      <c r="F533" s="309"/>
      <c r="G533" s="308"/>
      <c r="Y533" s="313"/>
      <c r="Z533" s="313"/>
      <c r="AA533" s="313"/>
    </row>
    <row r="534" spans="1:27" s="314" customFormat="1" ht="17.399999999999999" customHeight="1" x14ac:dyDescent="0.3">
      <c r="A534" s="315"/>
      <c r="B534" s="303"/>
      <c r="C534" s="315"/>
      <c r="D534" s="315"/>
      <c r="E534" s="315"/>
      <c r="F534" s="315"/>
      <c r="G534" s="308"/>
      <c r="Y534" s="313"/>
      <c r="Z534" s="313"/>
      <c r="AA534" s="313"/>
    </row>
    <row r="535" spans="1:27" s="314" customFormat="1" ht="23.4" x14ac:dyDescent="0.3">
      <c r="A535" s="315"/>
      <c r="B535" s="303"/>
      <c r="C535" s="309"/>
      <c r="D535" s="309"/>
      <c r="E535" s="309"/>
      <c r="F535" s="309"/>
      <c r="G535" s="308"/>
      <c r="Y535" s="313"/>
      <c r="Z535" s="313"/>
      <c r="AA535" s="313"/>
    </row>
    <row r="536" spans="1:27" s="314" customFormat="1" ht="23.4" x14ac:dyDescent="0.3">
      <c r="A536" s="309"/>
      <c r="B536" s="303"/>
      <c r="C536" s="309"/>
      <c r="D536" s="309"/>
      <c r="E536" s="309"/>
      <c r="F536" s="309"/>
      <c r="G536" s="308"/>
      <c r="Y536" s="313"/>
      <c r="Z536" s="313"/>
      <c r="AA536" s="313"/>
    </row>
    <row r="537" spans="1:27" s="314" customFormat="1" ht="23.4" x14ac:dyDescent="0.3">
      <c r="A537" s="167"/>
      <c r="B537" s="307"/>
      <c r="C537" s="308"/>
      <c r="D537" s="308"/>
      <c r="E537" s="308"/>
      <c r="F537" s="308"/>
      <c r="G537" s="308"/>
      <c r="Y537" s="313"/>
      <c r="Z537" s="313"/>
      <c r="AA537" s="313"/>
    </row>
    <row r="538" spans="1:27" s="314" customFormat="1" ht="15.6" customHeight="1" x14ac:dyDescent="0.3">
      <c r="A538" s="308"/>
      <c r="B538" s="307"/>
      <c r="C538" s="308"/>
      <c r="D538" s="308"/>
      <c r="E538" s="308"/>
      <c r="F538" s="308"/>
      <c r="G538" s="308"/>
      <c r="Y538" s="313"/>
      <c r="Z538" s="313"/>
      <c r="AA538" s="313"/>
    </row>
    <row r="539" spans="1:27" s="314" customFormat="1" ht="23.4" x14ac:dyDescent="0.3">
      <c r="A539" s="167"/>
      <c r="B539" s="307"/>
      <c r="C539" s="308"/>
      <c r="D539" s="308"/>
      <c r="E539" s="308"/>
      <c r="F539" s="308"/>
      <c r="G539" s="308"/>
      <c r="Y539" s="313"/>
      <c r="Z539" s="313"/>
      <c r="AA539" s="313"/>
    </row>
    <row r="540" spans="1:27" s="314" customFormat="1" ht="15.6" customHeight="1" x14ac:dyDescent="0.3">
      <c r="A540" s="308"/>
      <c r="B540" s="307"/>
      <c r="C540" s="308"/>
      <c r="D540" s="308"/>
      <c r="E540" s="308"/>
      <c r="F540" s="308"/>
      <c r="G540" s="308"/>
      <c r="Y540" s="313"/>
      <c r="Z540" s="313"/>
      <c r="AA540" s="313"/>
    </row>
    <row r="541" spans="1:27" s="314" customFormat="1" ht="23.4" x14ac:dyDescent="0.3">
      <c r="A541" s="316"/>
      <c r="B541" s="303"/>
      <c r="C541" s="316"/>
      <c r="D541" s="316"/>
      <c r="F541" s="316"/>
      <c r="G541" s="316"/>
      <c r="V541" s="316"/>
      <c r="Y541" s="313"/>
      <c r="Z541" s="313"/>
      <c r="AA541" s="313"/>
    </row>
    <row r="542" spans="1:27" s="314" customFormat="1" ht="23.4" x14ac:dyDescent="0.3">
      <c r="A542" s="309"/>
      <c r="B542" s="303"/>
      <c r="C542" s="309"/>
      <c r="D542" s="309"/>
      <c r="F542" s="309"/>
      <c r="G542" s="309"/>
      <c r="V542" s="309"/>
      <c r="Y542" s="313"/>
      <c r="Z542" s="313"/>
      <c r="AA542" s="313"/>
    </row>
    <row r="543" spans="1:27" s="314" customFormat="1" ht="23.4" x14ac:dyDescent="0.3">
      <c r="A543" s="316"/>
      <c r="B543" s="303"/>
      <c r="C543" s="316"/>
      <c r="D543" s="316"/>
      <c r="F543" s="316"/>
      <c r="G543" s="316"/>
      <c r="V543" s="316"/>
      <c r="Y543" s="313"/>
      <c r="Z543" s="313"/>
      <c r="AA543" s="313"/>
    </row>
    <row r="544" spans="1:27" s="314" customFormat="1" ht="23.4" x14ac:dyDescent="0.3">
      <c r="A544" s="309"/>
      <c r="B544" s="303"/>
      <c r="C544" s="316"/>
      <c r="D544" s="316"/>
      <c r="F544" s="309"/>
      <c r="G544" s="309"/>
      <c r="V544" s="309"/>
      <c r="Y544" s="313"/>
      <c r="Z544" s="313"/>
      <c r="AA544" s="313"/>
    </row>
    <row r="545" spans="1:27" s="314" customFormat="1" ht="23.4" x14ac:dyDescent="0.3">
      <c r="A545" s="309"/>
      <c r="B545" s="303"/>
      <c r="C545" s="309"/>
      <c r="D545" s="309"/>
      <c r="F545" s="309"/>
      <c r="G545" s="309"/>
      <c r="V545" s="309"/>
      <c r="Y545" s="313"/>
      <c r="Z545" s="313"/>
      <c r="AA545" s="313"/>
    </row>
    <row r="546" spans="1:27" s="314" customFormat="1" ht="23.4" x14ac:dyDescent="0.3">
      <c r="A546" s="316"/>
      <c r="B546" s="303"/>
      <c r="C546" s="316"/>
      <c r="D546" s="316"/>
      <c r="F546" s="316"/>
      <c r="G546" s="316"/>
      <c r="V546" s="316"/>
      <c r="Y546" s="313"/>
      <c r="Z546" s="313"/>
      <c r="AA546" s="313"/>
    </row>
    <row r="547" spans="1:27" s="314" customFormat="1" ht="21.9" customHeight="1" x14ac:dyDescent="0.3">
      <c r="A547" s="309"/>
      <c r="B547" s="303"/>
      <c r="C547" s="309"/>
      <c r="D547" s="309"/>
      <c r="F547" s="309"/>
      <c r="G547" s="309"/>
      <c r="V547" s="309"/>
      <c r="Y547" s="313"/>
      <c r="Z547" s="313"/>
      <c r="AA547" s="313"/>
    </row>
    <row r="548" spans="1:27" s="314" customFormat="1" ht="23.4" x14ac:dyDescent="0.3">
      <c r="A548" s="316"/>
      <c r="B548" s="303"/>
      <c r="C548" s="316"/>
      <c r="D548" s="316"/>
      <c r="F548" s="316"/>
      <c r="G548" s="316"/>
      <c r="V548" s="316"/>
      <c r="Y548" s="313"/>
      <c r="Z548" s="313"/>
      <c r="AA548" s="313"/>
    </row>
    <row r="549" spans="1:27" s="314" customFormat="1" ht="23.4" x14ac:dyDescent="0.3">
      <c r="A549" s="309"/>
      <c r="B549" s="303"/>
      <c r="C549" s="316"/>
      <c r="D549" s="316"/>
      <c r="F549" s="309"/>
      <c r="G549" s="309"/>
      <c r="V549" s="309"/>
      <c r="Y549" s="313"/>
      <c r="Z549" s="313"/>
      <c r="AA549" s="313"/>
    </row>
    <row r="550" spans="1:27" s="314" customFormat="1" ht="23.4" x14ac:dyDescent="0.3">
      <c r="A550" s="309"/>
      <c r="B550" s="303"/>
      <c r="C550" s="309"/>
      <c r="D550" s="309"/>
      <c r="F550" s="309"/>
      <c r="G550" s="309"/>
      <c r="V550" s="309"/>
      <c r="Y550" s="313"/>
      <c r="Z550" s="313"/>
      <c r="AA550" s="313"/>
    </row>
    <row r="551" spans="1:27" s="314" customFormat="1" ht="23.4" x14ac:dyDescent="0.3">
      <c r="A551" s="316"/>
      <c r="B551" s="303"/>
      <c r="C551" s="316"/>
      <c r="D551" s="316"/>
      <c r="F551" s="316"/>
      <c r="G551" s="316"/>
      <c r="V551" s="316"/>
      <c r="Y551" s="313"/>
      <c r="Z551" s="313"/>
      <c r="AA551" s="313"/>
    </row>
    <row r="552" spans="1:27" s="314" customFormat="1" ht="23.4" x14ac:dyDescent="0.3">
      <c r="A552" s="309"/>
      <c r="B552" s="303"/>
      <c r="C552" s="316"/>
      <c r="D552" s="316"/>
      <c r="F552" s="309"/>
      <c r="G552" s="309"/>
      <c r="V552" s="309"/>
      <c r="Y552" s="313"/>
      <c r="Z552" s="313"/>
      <c r="AA552" s="313"/>
    </row>
    <row r="553" spans="1:27" s="314" customFormat="1" ht="23.4" x14ac:dyDescent="0.3">
      <c r="A553" s="309"/>
      <c r="B553" s="303"/>
      <c r="C553" s="309"/>
      <c r="D553" s="309"/>
      <c r="F553" s="309"/>
      <c r="G553" s="309"/>
      <c r="V553" s="309"/>
      <c r="Y553" s="313"/>
      <c r="Z553" s="313"/>
      <c r="AA553" s="313"/>
    </row>
    <row r="554" spans="1:27" s="314" customFormat="1" ht="23.4" x14ac:dyDescent="0.3">
      <c r="A554" s="316"/>
      <c r="B554" s="303"/>
      <c r="C554" s="316"/>
      <c r="D554" s="316"/>
      <c r="F554" s="316"/>
      <c r="G554" s="316"/>
      <c r="V554" s="316"/>
      <c r="Y554" s="313"/>
      <c r="Z554" s="313"/>
      <c r="AA554" s="313"/>
    </row>
    <row r="555" spans="1:27" s="314" customFormat="1" ht="23.4" x14ac:dyDescent="0.3">
      <c r="A555" s="309"/>
      <c r="B555" s="303"/>
      <c r="C555" s="309"/>
      <c r="D555" s="309"/>
      <c r="E555" s="309"/>
      <c r="F555" s="309"/>
      <c r="G555" s="309"/>
      <c r="Y555" s="313"/>
      <c r="Z555" s="313"/>
      <c r="AA555" s="313"/>
    </row>
    <row r="556" spans="1:27" s="314" customFormat="1" ht="23.4" x14ac:dyDescent="0.3">
      <c r="A556" s="167"/>
      <c r="B556" s="307"/>
      <c r="C556" s="308"/>
      <c r="D556" s="308"/>
      <c r="E556" s="308"/>
      <c r="F556" s="308"/>
      <c r="G556" s="308"/>
      <c r="Y556" s="313"/>
      <c r="Z556" s="313"/>
      <c r="AA556" s="313"/>
    </row>
    <row r="557" spans="1:27" s="314" customFormat="1" ht="15.6" customHeight="1" x14ac:dyDescent="0.3">
      <c r="A557" s="308"/>
      <c r="B557" s="307"/>
      <c r="C557" s="308"/>
      <c r="D557" s="308"/>
      <c r="E557" s="308"/>
      <c r="F557" s="308"/>
      <c r="G557" s="308"/>
      <c r="Y557" s="313"/>
      <c r="Z557" s="313"/>
      <c r="AA557" s="313"/>
    </row>
    <row r="558" spans="1:27" s="314" customFormat="1" ht="23.4" x14ac:dyDescent="0.3">
      <c r="A558" s="301"/>
      <c r="B558" s="307"/>
      <c r="C558" s="308"/>
      <c r="D558" s="308"/>
      <c r="E558" s="308"/>
      <c r="F558" s="308"/>
      <c r="G558" s="308"/>
      <c r="Y558" s="313"/>
      <c r="Z558" s="313"/>
      <c r="AA558" s="313"/>
    </row>
    <row r="559" spans="1:27" s="314" customFormat="1" ht="17.7" customHeight="1" x14ac:dyDescent="0.3">
      <c r="A559" s="167"/>
      <c r="B559" s="303"/>
      <c r="C559" s="167"/>
      <c r="D559" s="167"/>
      <c r="E559" s="167"/>
      <c r="F559" s="308"/>
      <c r="G559" s="308"/>
      <c r="Y559" s="313"/>
      <c r="Z559" s="313"/>
      <c r="AA559" s="313"/>
    </row>
    <row r="560" spans="1:27" s="314" customFormat="1" ht="23.4" x14ac:dyDescent="0.3">
      <c r="A560" s="309"/>
      <c r="B560" s="303"/>
      <c r="C560" s="167"/>
      <c r="D560" s="167"/>
      <c r="E560" s="309"/>
      <c r="F560" s="308"/>
      <c r="G560" s="308"/>
      <c r="Y560" s="313"/>
      <c r="Z560" s="313"/>
      <c r="AA560" s="313"/>
    </row>
    <row r="561" spans="1:27" s="314" customFormat="1" ht="23.4" x14ac:dyDescent="0.3">
      <c r="A561" s="309"/>
      <c r="B561" s="303"/>
      <c r="C561" s="309"/>
      <c r="D561" s="309"/>
      <c r="E561" s="309"/>
      <c r="F561" s="308"/>
      <c r="G561" s="308"/>
      <c r="Y561" s="313"/>
      <c r="Z561" s="313"/>
      <c r="AA561" s="313"/>
    </row>
    <row r="562" spans="1:27" s="314" customFormat="1" ht="17.7" customHeight="1" x14ac:dyDescent="0.3">
      <c r="A562" s="309"/>
      <c r="B562" s="303"/>
      <c r="C562" s="167"/>
      <c r="D562" s="167"/>
      <c r="E562" s="167"/>
      <c r="F562" s="308"/>
      <c r="G562" s="308"/>
      <c r="Y562" s="313"/>
      <c r="Z562" s="313"/>
      <c r="AA562" s="313"/>
    </row>
    <row r="563" spans="1:27" s="314" customFormat="1" ht="23.4" x14ac:dyDescent="0.3">
      <c r="A563" s="309"/>
      <c r="B563" s="303"/>
      <c r="C563" s="301"/>
      <c r="D563" s="301"/>
      <c r="E563" s="301"/>
      <c r="F563" s="308"/>
      <c r="G563" s="308"/>
      <c r="Y563" s="313"/>
      <c r="Z563" s="313"/>
      <c r="AA563" s="313"/>
    </row>
    <row r="564" spans="1:27" s="314" customFormat="1" ht="23.4" x14ac:dyDescent="0.3">
      <c r="A564" s="309"/>
      <c r="B564" s="303"/>
      <c r="C564" s="309"/>
      <c r="D564" s="309"/>
      <c r="E564" s="309"/>
      <c r="F564" s="308"/>
      <c r="G564" s="308"/>
      <c r="Y564" s="313"/>
      <c r="Z564" s="313"/>
      <c r="AA564" s="313"/>
    </row>
    <row r="565" spans="1:27" s="314" customFormat="1" ht="17.7" customHeight="1" x14ac:dyDescent="0.3">
      <c r="A565" s="167"/>
      <c r="B565" s="303"/>
      <c r="C565" s="167"/>
      <c r="D565" s="167"/>
      <c r="E565" s="167"/>
      <c r="F565" s="308"/>
      <c r="G565" s="308"/>
      <c r="Y565" s="313"/>
      <c r="Z565" s="313"/>
      <c r="AA565" s="313"/>
    </row>
    <row r="566" spans="1:27" s="314" customFormat="1" ht="23.4" x14ac:dyDescent="0.3">
      <c r="A566" s="309"/>
      <c r="B566" s="303"/>
      <c r="C566" s="167"/>
      <c r="D566" s="167"/>
      <c r="E566" s="309"/>
      <c r="F566" s="308"/>
      <c r="G566" s="308"/>
      <c r="Y566" s="313"/>
      <c r="Z566" s="313"/>
      <c r="AA566" s="313"/>
    </row>
    <row r="567" spans="1:27" s="314" customFormat="1" ht="23.4" x14ac:dyDescent="0.3">
      <c r="A567" s="309"/>
      <c r="B567" s="303"/>
      <c r="C567" s="309"/>
      <c r="D567" s="309"/>
      <c r="E567" s="309"/>
      <c r="F567" s="308"/>
      <c r="G567" s="308"/>
      <c r="Y567" s="313"/>
      <c r="Z567" s="313"/>
      <c r="AA567" s="313"/>
    </row>
    <row r="568" spans="1:27" s="314" customFormat="1" ht="17.7" customHeight="1" x14ac:dyDescent="0.3">
      <c r="A568" s="167"/>
      <c r="B568" s="303"/>
      <c r="C568" s="167"/>
      <c r="D568" s="167"/>
      <c r="F568" s="308"/>
      <c r="G568" s="308"/>
      <c r="W568" s="167"/>
      <c r="Y568" s="313"/>
      <c r="Z568" s="313"/>
      <c r="AA568" s="313"/>
    </row>
    <row r="569" spans="1:27" s="314" customFormat="1" ht="23.4" x14ac:dyDescent="0.3">
      <c r="A569" s="309"/>
      <c r="B569" s="303"/>
      <c r="C569" s="167"/>
      <c r="D569" s="167"/>
      <c r="F569" s="308"/>
      <c r="G569" s="308"/>
      <c r="W569" s="309"/>
      <c r="Y569" s="313"/>
      <c r="Z569" s="313"/>
      <c r="AA569" s="313"/>
    </row>
    <row r="570" spans="1:27" s="314" customFormat="1" ht="23.4" x14ac:dyDescent="0.3">
      <c r="A570" s="309"/>
      <c r="B570" s="303"/>
      <c r="C570" s="167"/>
      <c r="D570" s="167"/>
      <c r="F570" s="308"/>
      <c r="G570" s="308"/>
      <c r="W570" s="309"/>
      <c r="Y570" s="313"/>
      <c r="Z570" s="313"/>
      <c r="AA570" s="313"/>
    </row>
    <row r="571" spans="1:27" s="314" customFormat="1" ht="23.4" x14ac:dyDescent="0.3">
      <c r="A571" s="309"/>
      <c r="B571" s="303"/>
      <c r="C571" s="309"/>
      <c r="D571" s="309"/>
      <c r="F571" s="308"/>
      <c r="G571" s="308"/>
      <c r="W571" s="309"/>
      <c r="Y571" s="313"/>
      <c r="Z571" s="313"/>
      <c r="AA571" s="313"/>
    </row>
    <row r="572" spans="1:27" s="314" customFormat="1" ht="17.7" customHeight="1" x14ac:dyDescent="0.3">
      <c r="A572" s="167"/>
      <c r="B572" s="303"/>
      <c r="C572" s="167"/>
      <c r="D572" s="167"/>
      <c r="F572" s="308"/>
      <c r="G572" s="308"/>
      <c r="W572" s="167"/>
      <c r="Y572" s="313"/>
      <c r="Z572" s="313"/>
      <c r="AA572" s="313"/>
    </row>
    <row r="573" spans="1:27" s="314" customFormat="1" ht="23.4" x14ac:dyDescent="0.3">
      <c r="A573" s="309"/>
      <c r="B573" s="303"/>
      <c r="C573" s="167"/>
      <c r="D573" s="167"/>
      <c r="E573" s="309"/>
      <c r="F573" s="308"/>
      <c r="G573" s="308"/>
      <c r="Y573" s="156"/>
      <c r="Z573" s="156"/>
      <c r="AA573" s="156"/>
    </row>
    <row r="574" spans="1:27" s="314" customFormat="1" ht="23.4" x14ac:dyDescent="0.3">
      <c r="A574" s="309"/>
      <c r="B574" s="303"/>
      <c r="C574" s="309"/>
      <c r="D574" s="309"/>
      <c r="E574" s="309"/>
      <c r="F574" s="308"/>
      <c r="G574" s="308"/>
      <c r="Y574" s="156"/>
      <c r="Z574" s="156"/>
      <c r="AA574" s="156"/>
    </row>
  </sheetData>
  <mergeCells count="425">
    <mergeCell ref="Y397:AA398"/>
    <mergeCell ref="C386:X387"/>
    <mergeCell ref="Y386:AA387"/>
    <mergeCell ref="B414:B415"/>
    <mergeCell ref="C414:X415"/>
    <mergeCell ref="Y414:AA415"/>
    <mergeCell ref="B406:B407"/>
    <mergeCell ref="C406:X407"/>
    <mergeCell ref="Y406:AA407"/>
    <mergeCell ref="B408:B409"/>
    <mergeCell ref="C408:X409"/>
    <mergeCell ref="Y408:AA409"/>
    <mergeCell ref="B412:B413"/>
    <mergeCell ref="C412:X413"/>
    <mergeCell ref="Y412:AA413"/>
    <mergeCell ref="B402:B403"/>
    <mergeCell ref="C402:X403"/>
    <mergeCell ref="Y402:AA403"/>
    <mergeCell ref="B404:B405"/>
    <mergeCell ref="C404:X405"/>
    <mergeCell ref="Y404:AA405"/>
    <mergeCell ref="C397:X398"/>
    <mergeCell ref="B397:B398"/>
    <mergeCell ref="B386:B387"/>
    <mergeCell ref="B393:B394"/>
    <mergeCell ref="Y333:AA334"/>
    <mergeCell ref="C308:X309"/>
    <mergeCell ref="Y308:AA309"/>
    <mergeCell ref="B329:B330"/>
    <mergeCell ref="C329:X330"/>
    <mergeCell ref="B292:B293"/>
    <mergeCell ref="B327:B328"/>
    <mergeCell ref="B323:B324"/>
    <mergeCell ref="B381:B382"/>
    <mergeCell ref="C381:X382"/>
    <mergeCell ref="Y381:AA382"/>
    <mergeCell ref="Y335:AA341"/>
    <mergeCell ref="D336:V336"/>
    <mergeCell ref="W336:X336"/>
    <mergeCell ref="D338:X338"/>
    <mergeCell ref="D339:V339"/>
    <mergeCell ref="W339:X339"/>
    <mergeCell ref="D340:V340"/>
    <mergeCell ref="W340:X340"/>
    <mergeCell ref="D341:V341"/>
    <mergeCell ref="W341:X341"/>
    <mergeCell ref="Y348:AA349"/>
    <mergeCell ref="B358:B359"/>
    <mergeCell ref="B57:B58"/>
    <mergeCell ref="B251:B252"/>
    <mergeCell ref="C251:X252"/>
    <mergeCell ref="Y251:AA252"/>
    <mergeCell ref="B276:B277"/>
    <mergeCell ref="C276:X277"/>
    <mergeCell ref="Y276:AA277"/>
    <mergeCell ref="B59:B69"/>
    <mergeCell ref="Y59:AA69"/>
    <mergeCell ref="Y253:AA253"/>
    <mergeCell ref="Y254:AA261"/>
    <mergeCell ref="Y247:AA248"/>
    <mergeCell ref="B205:B206"/>
    <mergeCell ref="D100:X100"/>
    <mergeCell ref="B187:B188"/>
    <mergeCell ref="C187:X188"/>
    <mergeCell ref="C199:X200"/>
    <mergeCell ref="Y325:AA326"/>
    <mergeCell ref="C213:X214"/>
    <mergeCell ref="Y213:AA214"/>
    <mergeCell ref="C223:X224"/>
    <mergeCell ref="Y223:AA224"/>
    <mergeCell ref="C247:X248"/>
    <mergeCell ref="C376:X376"/>
    <mergeCell ref="D373:X373"/>
    <mergeCell ref="D374:X374"/>
    <mergeCell ref="D375:X375"/>
    <mergeCell ref="B366:B367"/>
    <mergeCell ref="C366:X367"/>
    <mergeCell ref="B350:B351"/>
    <mergeCell ref="Y350:AA351"/>
    <mergeCell ref="B354:B355"/>
    <mergeCell ref="C354:X355"/>
    <mergeCell ref="Y354:AA355"/>
    <mergeCell ref="B352:B353"/>
    <mergeCell ref="C352:X353"/>
    <mergeCell ref="Y360:AA361"/>
    <mergeCell ref="Y362:AA363"/>
    <mergeCell ref="B364:B365"/>
    <mergeCell ref="C364:X365"/>
    <mergeCell ref="Y364:AA365"/>
    <mergeCell ref="B356:B357"/>
    <mergeCell ref="C356:X357"/>
    <mergeCell ref="Y356:AA357"/>
    <mergeCell ref="C360:X361"/>
    <mergeCell ref="Y352:AA353"/>
    <mergeCell ref="B370:B371"/>
    <mergeCell ref="C229:X230"/>
    <mergeCell ref="C231:X232"/>
    <mergeCell ref="C217:X218"/>
    <mergeCell ref="C292:X293"/>
    <mergeCell ref="Y292:AA293"/>
    <mergeCell ref="E263:X264"/>
    <mergeCell ref="D254:X255"/>
    <mergeCell ref="C333:X334"/>
    <mergeCell ref="Y219:AA220"/>
    <mergeCell ref="C253:X253"/>
    <mergeCell ref="C323:X324"/>
    <mergeCell ref="C282:X283"/>
    <mergeCell ref="Y227:AA228"/>
    <mergeCell ref="C227:X228"/>
    <mergeCell ref="C225:X226"/>
    <mergeCell ref="Y225:AA226"/>
    <mergeCell ref="C219:X220"/>
    <mergeCell ref="C294:X295"/>
    <mergeCell ref="Y294:AA295"/>
    <mergeCell ref="Y304:AA305"/>
    <mergeCell ref="Y323:AA324"/>
    <mergeCell ref="Y282:AA283"/>
    <mergeCell ref="Y284:AA285"/>
    <mergeCell ref="Y280:AA281"/>
    <mergeCell ref="C370:X371"/>
    <mergeCell ref="Y370:AA371"/>
    <mergeCell ref="B342:B343"/>
    <mergeCell ref="Y358:AA359"/>
    <mergeCell ref="Y126:AA127"/>
    <mergeCell ref="Y149:AA150"/>
    <mergeCell ref="C153:X154"/>
    <mergeCell ref="B280:B281"/>
    <mergeCell ref="B247:B248"/>
    <mergeCell ref="B333:B334"/>
    <mergeCell ref="B231:B232"/>
    <mergeCell ref="B229:B230"/>
    <mergeCell ref="B253:B273"/>
    <mergeCell ref="B217:B218"/>
    <mergeCell ref="Y229:AA230"/>
    <mergeCell ref="C350:X351"/>
    <mergeCell ref="C346:X347"/>
    <mergeCell ref="C233:X234"/>
    <mergeCell ref="C325:X326"/>
    <mergeCell ref="C298:X299"/>
    <mergeCell ref="C284:X285"/>
    <mergeCell ref="B346:B347"/>
    <mergeCell ref="C342:X343"/>
    <mergeCell ref="Y344:AA345"/>
    <mergeCell ref="Y342:AA343"/>
    <mergeCell ref="Y233:AA234"/>
    <mergeCell ref="Y262:AA267"/>
    <mergeCell ref="B331:B332"/>
    <mergeCell ref="C331:X332"/>
    <mergeCell ref="Y331:AA332"/>
    <mergeCell ref="B368:B369"/>
    <mergeCell ref="C368:X369"/>
    <mergeCell ref="Y368:AA369"/>
    <mergeCell ref="Y372:AA376"/>
    <mergeCell ref="Y366:AA367"/>
    <mergeCell ref="B360:B361"/>
    <mergeCell ref="B379:B380"/>
    <mergeCell ref="C379:X380"/>
    <mergeCell ref="Y379:AA380"/>
    <mergeCell ref="B377:B378"/>
    <mergeCell ref="C377:X378"/>
    <mergeCell ref="Y377:AA378"/>
    <mergeCell ref="B372:B376"/>
    <mergeCell ref="C372:X372"/>
    <mergeCell ref="Y243:AA244"/>
    <mergeCell ref="Y288:AA289"/>
    <mergeCell ref="B223:B224"/>
    <mergeCell ref="B213:B214"/>
    <mergeCell ref="B294:B295"/>
    <mergeCell ref="Y241:AA242"/>
    <mergeCell ref="C179:X180"/>
    <mergeCell ref="B163:B164"/>
    <mergeCell ref="Y346:AA347"/>
    <mergeCell ref="B344:B345"/>
    <mergeCell ref="C344:X345"/>
    <mergeCell ref="D319:X319"/>
    <mergeCell ref="C193:X194"/>
    <mergeCell ref="Y193:AA194"/>
    <mergeCell ref="B215:B216"/>
    <mergeCell ref="C215:X216"/>
    <mergeCell ref="Y215:AA216"/>
    <mergeCell ref="C211:X212"/>
    <mergeCell ref="C207:X208"/>
    <mergeCell ref="Y207:AA208"/>
    <mergeCell ref="Y217:AA218"/>
    <mergeCell ref="Y329:AA330"/>
    <mergeCell ref="Y327:AA328"/>
    <mergeCell ref="Y310:AA322"/>
    <mergeCell ref="B310:B322"/>
    <mergeCell ref="C310:X310"/>
    <mergeCell ref="B81:B82"/>
    <mergeCell ref="B93:B94"/>
    <mergeCell ref="B85:B86"/>
    <mergeCell ref="C185:X186"/>
    <mergeCell ref="B102:B103"/>
    <mergeCell ref="C106:X107"/>
    <mergeCell ref="B298:B299"/>
    <mergeCell ref="C327:X328"/>
    <mergeCell ref="B130:B131"/>
    <mergeCell ref="B308:B309"/>
    <mergeCell ref="C288:X289"/>
    <mergeCell ref="B225:B226"/>
    <mergeCell ref="C134:X135"/>
    <mergeCell ref="B195:B196"/>
    <mergeCell ref="C195:X196"/>
    <mergeCell ref="B151:B152"/>
    <mergeCell ref="C138:X138"/>
    <mergeCell ref="B126:B127"/>
    <mergeCell ref="B97:B101"/>
    <mergeCell ref="D123:X123"/>
    <mergeCell ref="C173:X174"/>
    <mergeCell ref="C290:X291"/>
    <mergeCell ref="B89:B90"/>
    <mergeCell ref="C120:X121"/>
    <mergeCell ref="B179:B180"/>
    <mergeCell ref="B181:B182"/>
    <mergeCell ref="C161:X162"/>
    <mergeCell ref="C163:X164"/>
    <mergeCell ref="C280:X281"/>
    <mergeCell ref="C306:X307"/>
    <mergeCell ref="C362:X363"/>
    <mergeCell ref="C304:X305"/>
    <mergeCell ref="B300:B301"/>
    <mergeCell ref="B325:B326"/>
    <mergeCell ref="C300:X301"/>
    <mergeCell ref="B306:B307"/>
    <mergeCell ref="C358:X359"/>
    <mergeCell ref="B348:B349"/>
    <mergeCell ref="C348:X349"/>
    <mergeCell ref="B335:B341"/>
    <mergeCell ref="B185:B186"/>
    <mergeCell ref="C177:X178"/>
    <mergeCell ref="B302:B303"/>
    <mergeCell ref="C302:X303"/>
    <mergeCell ref="B199:B200"/>
    <mergeCell ref="B207:B208"/>
    <mergeCell ref="B227:B228"/>
    <mergeCell ref="B219:B220"/>
    <mergeCell ref="C85:X86"/>
    <mergeCell ref="C104:X105"/>
    <mergeCell ref="B106:B107"/>
    <mergeCell ref="B112:B113"/>
    <mergeCell ref="B116:B117"/>
    <mergeCell ref="B120:B123"/>
    <mergeCell ref="D122:X122"/>
    <mergeCell ref="D142:X142"/>
    <mergeCell ref="D98:X98"/>
    <mergeCell ref="D99:X99"/>
    <mergeCell ref="B134:B135"/>
    <mergeCell ref="C128:X129"/>
    <mergeCell ref="C130:X131"/>
    <mergeCell ref="D101:X101"/>
    <mergeCell ref="C112:X113"/>
    <mergeCell ref="C116:X117"/>
    <mergeCell ref="B110:B111"/>
    <mergeCell ref="C93:X94"/>
    <mergeCell ref="B104:B105"/>
    <mergeCell ref="C132:X133"/>
    <mergeCell ref="C89:X90"/>
    <mergeCell ref="Y81:AA82"/>
    <mergeCell ref="Y97:AA101"/>
    <mergeCell ref="B177:B178"/>
    <mergeCell ref="C181:X182"/>
    <mergeCell ref="Y177:AA178"/>
    <mergeCell ref="Y179:AA180"/>
    <mergeCell ref="B237:B238"/>
    <mergeCell ref="B239:B240"/>
    <mergeCell ref="B243:B244"/>
    <mergeCell ref="B241:B242"/>
    <mergeCell ref="C237:X238"/>
    <mergeCell ref="C239:X240"/>
    <mergeCell ref="C81:X82"/>
    <mergeCell ref="Y132:AA133"/>
    <mergeCell ref="Y153:AA154"/>
    <mergeCell ref="B203:B204"/>
    <mergeCell ref="C203:X204"/>
    <mergeCell ref="Y203:AA204"/>
    <mergeCell ref="C205:X206"/>
    <mergeCell ref="Y205:AA206"/>
    <mergeCell ref="Y195:AA196"/>
    <mergeCell ref="C126:X127"/>
    <mergeCell ref="Y85:AA86"/>
    <mergeCell ref="Y89:AA90"/>
    <mergeCell ref="Y112:AA113"/>
    <mergeCell ref="Y106:AA107"/>
    <mergeCell ref="Y199:AA200"/>
    <mergeCell ref="Y231:AA232"/>
    <mergeCell ref="Y93:AA94"/>
    <mergeCell ref="Y102:AA103"/>
    <mergeCell ref="Y120:AA123"/>
    <mergeCell ref="Y151:AA152"/>
    <mergeCell ref="Y181:AA182"/>
    <mergeCell ref="Y104:AA105"/>
    <mergeCell ref="Y237:AA238"/>
    <mergeCell ref="Y239:AA240"/>
    <mergeCell ref="Y157:AA158"/>
    <mergeCell ref="Y268:AA273"/>
    <mergeCell ref="Y211:AA212"/>
    <mergeCell ref="Y187:AA188"/>
    <mergeCell ref="Y130:AA131"/>
    <mergeCell ref="Y116:AA117"/>
    <mergeCell ref="Y134:AA135"/>
    <mergeCell ref="Y173:AA174"/>
    <mergeCell ref="Y191:AA192"/>
    <mergeCell ref="Y185:AA186"/>
    <mergeCell ref="A1:AA1"/>
    <mergeCell ref="A2:AA2"/>
    <mergeCell ref="A4:G4"/>
    <mergeCell ref="A5:J6"/>
    <mergeCell ref="K5:AA6"/>
    <mergeCell ref="U40:AA40"/>
    <mergeCell ref="Y32:AA33"/>
    <mergeCell ref="Y37:AA38"/>
    <mergeCell ref="C43:X43"/>
    <mergeCell ref="G8:AA9"/>
    <mergeCell ref="G10:AA11"/>
    <mergeCell ref="R23:T25"/>
    <mergeCell ref="H20:Q20"/>
    <mergeCell ref="H21:AA22"/>
    <mergeCell ref="K23:Q25"/>
    <mergeCell ref="C20:G22"/>
    <mergeCell ref="A27:AA27"/>
    <mergeCell ref="B41:B42"/>
    <mergeCell ref="B37:B38"/>
    <mergeCell ref="C35:X36"/>
    <mergeCell ref="C41:X42"/>
    <mergeCell ref="B35:B36"/>
    <mergeCell ref="Y35:AA36"/>
    <mergeCell ref="V32:X33"/>
    <mergeCell ref="C72:X72"/>
    <mergeCell ref="Y43:AA48"/>
    <mergeCell ref="B53:B54"/>
    <mergeCell ref="B75:B76"/>
    <mergeCell ref="B157:B158"/>
    <mergeCell ref="B173:B174"/>
    <mergeCell ref="B169:B170"/>
    <mergeCell ref="B153:B154"/>
    <mergeCell ref="Y128:AA129"/>
    <mergeCell ref="C102:X103"/>
    <mergeCell ref="B132:B133"/>
    <mergeCell ref="C169:X170"/>
    <mergeCell ref="B149:B150"/>
    <mergeCell ref="C149:X150"/>
    <mergeCell ref="Y169:AA170"/>
    <mergeCell ref="B138:B146"/>
    <mergeCell ref="Y138:AA146"/>
    <mergeCell ref="C97:X97"/>
    <mergeCell ref="B128:B129"/>
    <mergeCell ref="Y155:AA156"/>
    <mergeCell ref="B79:B80"/>
    <mergeCell ref="C56:X56"/>
    <mergeCell ref="B418:AA419"/>
    <mergeCell ref="C296:X297"/>
    <mergeCell ref="C393:X394"/>
    <mergeCell ref="Y393:AA394"/>
    <mergeCell ref="B296:B297"/>
    <mergeCell ref="B388:B389"/>
    <mergeCell ref="C388:X389"/>
    <mergeCell ref="Y388:AA389"/>
    <mergeCell ref="B191:B192"/>
    <mergeCell ref="B193:B194"/>
    <mergeCell ref="B211:B212"/>
    <mergeCell ref="B233:B234"/>
    <mergeCell ref="A417:AA417"/>
    <mergeCell ref="B282:B283"/>
    <mergeCell ref="B362:B363"/>
    <mergeCell ref="B304:B305"/>
    <mergeCell ref="C241:X242"/>
    <mergeCell ref="C243:X244"/>
    <mergeCell ref="Y302:AA303"/>
    <mergeCell ref="Y306:AA307"/>
    <mergeCell ref="Y296:AA297"/>
    <mergeCell ref="Y290:AA291"/>
    <mergeCell ref="Y300:AA301"/>
    <mergeCell ref="Y298:AA299"/>
    <mergeCell ref="C191:X192"/>
    <mergeCell ref="B284:B285"/>
    <mergeCell ref="B288:B289"/>
    <mergeCell ref="B290:B291"/>
    <mergeCell ref="C110:X111"/>
    <mergeCell ref="Y110:AA111"/>
    <mergeCell ref="A8:F9"/>
    <mergeCell ref="Y41:AA42"/>
    <mergeCell ref="U23:AA25"/>
    <mergeCell ref="H23:J25"/>
    <mergeCell ref="C23:G25"/>
    <mergeCell ref="H13:AA14"/>
    <mergeCell ref="A13:B25"/>
    <mergeCell ref="C13:G13"/>
    <mergeCell ref="C14:G14"/>
    <mergeCell ref="C17:G19"/>
    <mergeCell ref="A10:F11"/>
    <mergeCell ref="C15:G16"/>
    <mergeCell ref="H15:AA16"/>
    <mergeCell ref="H17:AA19"/>
    <mergeCell ref="B43:B48"/>
    <mergeCell ref="C53:X54"/>
    <mergeCell ref="C37:X38"/>
    <mergeCell ref="Y72:AA72"/>
    <mergeCell ref="Y79:AA80"/>
    <mergeCell ref="Y75:AA76"/>
    <mergeCell ref="D44:V45"/>
    <mergeCell ref="W44:X45"/>
    <mergeCell ref="D46:V47"/>
    <mergeCell ref="W46:X47"/>
    <mergeCell ref="Y53:AA54"/>
    <mergeCell ref="Y56:AA56"/>
    <mergeCell ref="C79:X80"/>
    <mergeCell ref="C75:X76"/>
    <mergeCell ref="Y55:AA55"/>
    <mergeCell ref="Y57:AA58"/>
    <mergeCell ref="C57:X58"/>
    <mergeCell ref="C59:X59"/>
    <mergeCell ref="C55:X55"/>
    <mergeCell ref="C145:C146"/>
    <mergeCell ref="C157:X158"/>
    <mergeCell ref="B165:B166"/>
    <mergeCell ref="Y161:AA162"/>
    <mergeCell ref="Y163:AA164"/>
    <mergeCell ref="C165:X166"/>
    <mergeCell ref="Y165:AA166"/>
    <mergeCell ref="B161:B162"/>
    <mergeCell ref="C151:X152"/>
    <mergeCell ref="D145:X146"/>
    <mergeCell ref="B155:B156"/>
    <mergeCell ref="C155:X156"/>
  </mergeCells>
  <phoneticPr fontId="7"/>
  <printOptions horizontalCentered="1"/>
  <pageMargins left="0.59055118110236227" right="0.39370078740157483" top="0.70866141732283472" bottom="0.23622047244094491" header="0.39370078740157483" footer="0"/>
  <pageSetup paperSize="9" fitToHeight="0" orientation="portrait" r:id="rId1"/>
  <headerFooter alignWithMargins="0">
    <oddHeader>&amp;R&amp;"ＭＳ Ｐゴシック,標準"&amp;9運営状況点検書（介護予防支援）</oddHeader>
    <oddFooter>&amp;C&amp;P</oddFooter>
  </headerFooter>
  <rowBreaks count="11" manualBreakCount="11">
    <brk id="39" max="27" man="1"/>
    <brk id="49" max="16383" man="1"/>
    <brk id="91" max="27" man="1"/>
    <brk id="136" max="16383" man="1"/>
    <brk id="188" max="27" man="1"/>
    <brk id="235" max="27" man="1"/>
    <brk id="286" max="27" man="1"/>
    <brk id="324" max="27" man="1"/>
    <brk id="353" max="27" man="1"/>
    <brk id="376" max="27" man="1"/>
    <brk id="382"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F57"/>
  <sheetViews>
    <sheetView showGridLines="0" view="pageBreakPreview" topLeftCell="S1" zoomScale="70" zoomScaleNormal="55" zoomScaleSheetLayoutView="70" workbookViewId="0">
      <selection activeCell="BC6" sqref="BC6"/>
    </sheetView>
  </sheetViews>
  <sheetFormatPr defaultColWidth="5.109375" defaultRowHeight="20.25" customHeight="1" x14ac:dyDescent="0.2"/>
  <cols>
    <col min="1" max="1" width="1.5546875" style="72" customWidth="1"/>
    <col min="2" max="56" width="6.44140625" style="72" customWidth="1"/>
    <col min="57" max="16384" width="5.109375" style="72"/>
  </cols>
  <sheetData>
    <row r="1" spans="1:57" s="31" customFormat="1" ht="20.25" customHeight="1" x14ac:dyDescent="0.2">
      <c r="A1" s="26"/>
      <c r="B1" s="26"/>
      <c r="C1" s="27" t="s">
        <v>361</v>
      </c>
      <c r="D1" s="27"/>
      <c r="E1" s="26"/>
      <c r="F1" s="26"/>
      <c r="G1" s="28" t="s">
        <v>227</v>
      </c>
      <c r="H1" s="26"/>
      <c r="I1" s="26"/>
      <c r="J1" s="27"/>
      <c r="K1" s="27"/>
      <c r="L1" s="27"/>
      <c r="M1" s="27"/>
      <c r="N1" s="26"/>
      <c r="O1" s="26"/>
      <c r="P1" s="26"/>
      <c r="Q1" s="26"/>
      <c r="R1" s="26"/>
      <c r="S1" s="26"/>
      <c r="T1" s="26"/>
      <c r="U1" s="26"/>
      <c r="V1" s="26"/>
      <c r="W1" s="26"/>
      <c r="X1" s="26"/>
      <c r="Y1" s="26"/>
      <c r="Z1" s="26"/>
      <c r="AA1" s="26"/>
      <c r="AB1" s="26"/>
      <c r="AC1" s="26"/>
      <c r="AD1" s="26"/>
      <c r="AE1" s="26"/>
      <c r="AF1" s="26"/>
      <c r="AG1" s="26"/>
      <c r="AH1" s="26"/>
      <c r="AI1" s="26"/>
      <c r="AJ1" s="26"/>
      <c r="AK1" s="29" t="s">
        <v>228</v>
      </c>
      <c r="AL1" s="29" t="s">
        <v>229</v>
      </c>
      <c r="AM1" s="578" t="s">
        <v>359</v>
      </c>
      <c r="AN1" s="578"/>
      <c r="AO1" s="578"/>
      <c r="AP1" s="578"/>
      <c r="AQ1" s="578"/>
      <c r="AR1" s="578"/>
      <c r="AS1" s="578"/>
      <c r="AT1" s="578"/>
      <c r="AU1" s="578"/>
      <c r="AV1" s="578"/>
      <c r="AW1" s="578"/>
      <c r="AX1" s="578"/>
      <c r="AY1" s="578"/>
      <c r="AZ1" s="578"/>
      <c r="BA1" s="578"/>
      <c r="BB1" s="30" t="s">
        <v>230</v>
      </c>
      <c r="BC1" s="26"/>
      <c r="BD1" s="26"/>
    </row>
    <row r="2" spans="1:57" s="34" customFormat="1" ht="20.25" customHeight="1" x14ac:dyDescent="0.2">
      <c r="A2" s="32"/>
      <c r="B2" s="32"/>
      <c r="C2" s="32"/>
      <c r="D2" s="28"/>
      <c r="E2" s="32"/>
      <c r="F2" s="32"/>
      <c r="G2" s="32"/>
      <c r="H2" s="28"/>
      <c r="I2" s="29"/>
      <c r="J2" s="29"/>
      <c r="K2" s="29"/>
      <c r="L2" s="29"/>
      <c r="M2" s="29"/>
      <c r="N2" s="32"/>
      <c r="O2" s="32"/>
      <c r="P2" s="32"/>
      <c r="Q2" s="32"/>
      <c r="R2" s="32"/>
      <c r="S2" s="32"/>
      <c r="T2" s="29" t="s">
        <v>231</v>
      </c>
      <c r="U2" s="579">
        <v>6</v>
      </c>
      <c r="V2" s="579"/>
      <c r="W2" s="29" t="s">
        <v>362</v>
      </c>
      <c r="X2" s="580">
        <f>IF(U2=0,"",YEAR(DATE(2018+U2,1,1)))</f>
        <v>2024</v>
      </c>
      <c r="Y2" s="580"/>
      <c r="Z2" s="32" t="s">
        <v>232</v>
      </c>
      <c r="AA2" s="32" t="s">
        <v>233</v>
      </c>
      <c r="AB2" s="579">
        <v>4</v>
      </c>
      <c r="AC2" s="579"/>
      <c r="AD2" s="32" t="s">
        <v>234</v>
      </c>
      <c r="AE2" s="32"/>
      <c r="AF2" s="32"/>
      <c r="AG2" s="32"/>
      <c r="AH2" s="32"/>
      <c r="AI2" s="32"/>
      <c r="AJ2" s="30"/>
      <c r="AK2" s="29" t="s">
        <v>235</v>
      </c>
      <c r="AL2" s="29" t="s">
        <v>229</v>
      </c>
      <c r="AM2" s="579"/>
      <c r="AN2" s="579"/>
      <c r="AO2" s="579"/>
      <c r="AP2" s="579"/>
      <c r="AQ2" s="579"/>
      <c r="AR2" s="579"/>
      <c r="AS2" s="579"/>
      <c r="AT2" s="579"/>
      <c r="AU2" s="579"/>
      <c r="AV2" s="579"/>
      <c r="AW2" s="579"/>
      <c r="AX2" s="579"/>
      <c r="AY2" s="579"/>
      <c r="AZ2" s="579"/>
      <c r="BA2" s="579"/>
      <c r="BB2" s="30" t="s">
        <v>363</v>
      </c>
      <c r="BC2" s="29"/>
      <c r="BD2" s="29"/>
      <c r="BE2" s="33"/>
    </row>
    <row r="3" spans="1:57" s="34" customFormat="1" ht="20.25" customHeight="1" x14ac:dyDescent="0.2">
      <c r="A3" s="32"/>
      <c r="B3" s="32"/>
      <c r="C3" s="32"/>
      <c r="D3" s="28"/>
      <c r="E3" s="32"/>
      <c r="F3" s="32"/>
      <c r="G3" s="32"/>
      <c r="H3" s="28"/>
      <c r="I3" s="29"/>
      <c r="J3" s="29"/>
      <c r="K3" s="29"/>
      <c r="L3" s="29"/>
      <c r="M3" s="29"/>
      <c r="N3" s="32"/>
      <c r="O3" s="32"/>
      <c r="P3" s="32"/>
      <c r="Q3" s="32"/>
      <c r="R3" s="32"/>
      <c r="S3" s="32"/>
      <c r="T3" s="35"/>
      <c r="U3" s="36"/>
      <c r="V3" s="36"/>
      <c r="W3" s="37"/>
      <c r="X3" s="36"/>
      <c r="Y3" s="36"/>
      <c r="Z3" s="38"/>
      <c r="AA3" s="38"/>
      <c r="AB3" s="36"/>
      <c r="AC3" s="36"/>
      <c r="AD3" s="39"/>
      <c r="AE3" s="32"/>
      <c r="AF3" s="32"/>
      <c r="AG3" s="32"/>
      <c r="AH3" s="32"/>
      <c r="AI3" s="32"/>
      <c r="AJ3" s="30"/>
      <c r="AK3" s="29"/>
      <c r="AL3" s="29"/>
      <c r="AM3" s="40"/>
      <c r="AN3" s="40"/>
      <c r="AO3" s="40"/>
      <c r="AP3" s="40"/>
      <c r="AQ3" s="40"/>
      <c r="AR3" s="40"/>
      <c r="AS3" s="40"/>
      <c r="AT3" s="40"/>
      <c r="AU3" s="40"/>
      <c r="AV3" s="40"/>
      <c r="AW3" s="40"/>
      <c r="AX3" s="40"/>
      <c r="AY3" s="41" t="s">
        <v>236</v>
      </c>
      <c r="AZ3" s="581" t="s">
        <v>506</v>
      </c>
      <c r="BA3" s="581"/>
      <c r="BB3" s="581"/>
      <c r="BC3" s="581"/>
      <c r="BD3" s="29"/>
      <c r="BE3" s="33"/>
    </row>
    <row r="4" spans="1:57" s="34" customFormat="1" ht="20.25" customHeight="1" x14ac:dyDescent="0.2">
      <c r="A4" s="32"/>
      <c r="B4" s="42"/>
      <c r="C4" s="42"/>
      <c r="D4" s="42"/>
      <c r="E4" s="42"/>
      <c r="F4" s="42"/>
      <c r="G4" s="42"/>
      <c r="H4" s="42"/>
      <c r="I4" s="42"/>
      <c r="J4" s="43"/>
      <c r="K4" s="44"/>
      <c r="L4" s="44"/>
      <c r="M4" s="44"/>
      <c r="N4" s="44"/>
      <c r="O4" s="44"/>
      <c r="P4" s="45"/>
      <c r="Q4" s="44"/>
      <c r="R4" s="44"/>
      <c r="S4" s="46"/>
      <c r="T4" s="32"/>
      <c r="U4" s="32"/>
      <c r="V4" s="32"/>
      <c r="W4" s="32"/>
      <c r="X4" s="32"/>
      <c r="Y4" s="32"/>
      <c r="Z4" s="38"/>
      <c r="AA4" s="38"/>
      <c r="AB4" s="36"/>
      <c r="AC4" s="36"/>
      <c r="AD4" s="39"/>
      <c r="AE4" s="32"/>
      <c r="AF4" s="32"/>
      <c r="AG4" s="32"/>
      <c r="AH4" s="32"/>
      <c r="AI4" s="32"/>
      <c r="AJ4" s="30"/>
      <c r="AK4" s="29"/>
      <c r="AL4" s="29"/>
      <c r="AM4" s="40"/>
      <c r="AN4" s="40"/>
      <c r="AO4" s="40"/>
      <c r="AP4" s="40"/>
      <c r="AQ4" s="40"/>
      <c r="AR4" s="40"/>
      <c r="AS4" s="40"/>
      <c r="AT4" s="40"/>
      <c r="AU4" s="40"/>
      <c r="AV4" s="40"/>
      <c r="AW4" s="40"/>
      <c r="AX4" s="40"/>
      <c r="AY4" s="41" t="s">
        <v>364</v>
      </c>
      <c r="AZ4" s="581" t="s">
        <v>365</v>
      </c>
      <c r="BA4" s="581"/>
      <c r="BB4" s="581"/>
      <c r="BC4" s="581"/>
      <c r="BD4" s="29"/>
      <c r="BE4" s="33"/>
    </row>
    <row r="5" spans="1:57" s="34" customFormat="1" ht="20.25" customHeight="1" x14ac:dyDescent="0.2">
      <c r="A5" s="32"/>
      <c r="B5" s="47"/>
      <c r="C5" s="47"/>
      <c r="D5" s="47"/>
      <c r="E5" s="47"/>
      <c r="F5" s="47"/>
      <c r="G5" s="47"/>
      <c r="H5" s="47"/>
      <c r="I5" s="47"/>
      <c r="J5" s="48"/>
      <c r="K5" s="49"/>
      <c r="L5" s="50"/>
      <c r="M5" s="50"/>
      <c r="N5" s="50"/>
      <c r="O5" s="50"/>
      <c r="P5" s="47"/>
      <c r="Q5" s="51"/>
      <c r="R5" s="51"/>
      <c r="S5" s="52"/>
      <c r="T5" s="32"/>
      <c r="U5" s="32"/>
      <c r="V5" s="32"/>
      <c r="W5" s="32"/>
      <c r="X5" s="32"/>
      <c r="Y5" s="32"/>
      <c r="Z5" s="38"/>
      <c r="AA5" s="38"/>
      <c r="AB5" s="36"/>
      <c r="AC5" s="36"/>
      <c r="AD5" s="53"/>
      <c r="AE5" s="53"/>
      <c r="AF5" s="53"/>
      <c r="AG5" s="53"/>
      <c r="AH5" s="32"/>
      <c r="AI5" s="32"/>
      <c r="AJ5" s="53" t="s">
        <v>238</v>
      </c>
      <c r="AK5" s="53"/>
      <c r="AL5" s="53"/>
      <c r="AM5" s="53"/>
      <c r="AN5" s="53"/>
      <c r="AO5" s="53"/>
      <c r="AP5" s="53"/>
      <c r="AQ5" s="53"/>
      <c r="AR5" s="42"/>
      <c r="AS5" s="42"/>
      <c r="AT5" s="54"/>
      <c r="AU5" s="53"/>
      <c r="AV5" s="582">
        <v>40</v>
      </c>
      <c r="AW5" s="583"/>
      <c r="AX5" s="54" t="s">
        <v>239</v>
      </c>
      <c r="AY5" s="53"/>
      <c r="AZ5" s="582">
        <v>160</v>
      </c>
      <c r="BA5" s="583"/>
      <c r="BB5" s="54" t="s">
        <v>240</v>
      </c>
      <c r="BC5" s="53"/>
      <c r="BD5" s="32"/>
      <c r="BE5" s="33"/>
    </row>
    <row r="6" spans="1:57" s="34" customFormat="1" ht="20.25" customHeight="1" x14ac:dyDescent="0.2">
      <c r="A6" s="32"/>
      <c r="B6" s="47"/>
      <c r="C6" s="47"/>
      <c r="D6" s="47"/>
      <c r="E6" s="47"/>
      <c r="F6" s="47"/>
      <c r="G6" s="47"/>
      <c r="H6" s="47"/>
      <c r="I6" s="47"/>
      <c r="J6" s="48"/>
      <c r="K6" s="49"/>
      <c r="L6" s="50"/>
      <c r="M6" s="50"/>
      <c r="N6" s="50"/>
      <c r="O6" s="50"/>
      <c r="P6" s="47"/>
      <c r="Q6" s="51"/>
      <c r="R6" s="51"/>
      <c r="S6" s="52"/>
      <c r="T6" s="32"/>
      <c r="U6" s="32"/>
      <c r="V6" s="32"/>
      <c r="W6" s="32"/>
      <c r="X6" s="32"/>
      <c r="Y6" s="32"/>
      <c r="Z6" s="38"/>
      <c r="AA6" s="38"/>
      <c r="AB6" s="36"/>
      <c r="AC6" s="36"/>
      <c r="AD6" s="53"/>
      <c r="AE6" s="53"/>
      <c r="AF6" s="53"/>
      <c r="AG6" s="53"/>
      <c r="AH6" s="32"/>
      <c r="AI6" s="32"/>
      <c r="AJ6" s="53"/>
      <c r="AK6" s="53"/>
      <c r="AL6" s="53"/>
      <c r="AM6" s="53"/>
      <c r="AN6" s="53"/>
      <c r="AO6" s="53"/>
      <c r="AP6" s="53"/>
      <c r="AQ6" s="52" t="s">
        <v>366</v>
      </c>
      <c r="AR6" s="53"/>
      <c r="AS6" s="55"/>
      <c r="AT6" s="55"/>
      <c r="AU6" s="55"/>
      <c r="AV6" s="53"/>
      <c r="AW6" s="53"/>
      <c r="AX6" s="56"/>
      <c r="AY6" s="53"/>
      <c r="AZ6" s="582">
        <v>100</v>
      </c>
      <c r="BA6" s="583"/>
      <c r="BB6" s="57" t="s">
        <v>242</v>
      </c>
      <c r="BC6" s="53"/>
      <c r="BD6" s="32"/>
      <c r="BE6" s="33"/>
    </row>
    <row r="7" spans="1:57" s="34" customFormat="1" ht="20.25" customHeight="1" x14ac:dyDescent="0.2">
      <c r="A7" s="32"/>
      <c r="B7" s="47"/>
      <c r="C7" s="47"/>
      <c r="D7" s="47"/>
      <c r="E7" s="47"/>
      <c r="F7" s="47"/>
      <c r="G7" s="47"/>
      <c r="H7" s="47"/>
      <c r="I7" s="47"/>
      <c r="J7" s="47"/>
      <c r="K7" s="58"/>
      <c r="L7" s="58"/>
      <c r="M7" s="58"/>
      <c r="N7" s="47"/>
      <c r="O7" s="59"/>
      <c r="P7" s="60"/>
      <c r="Q7" s="60"/>
      <c r="R7" s="61"/>
      <c r="S7" s="62"/>
      <c r="T7" s="32"/>
      <c r="U7" s="32"/>
      <c r="V7" s="32"/>
      <c r="W7" s="32"/>
      <c r="X7" s="32"/>
      <c r="Y7" s="32"/>
      <c r="Z7" s="38"/>
      <c r="AA7" s="38"/>
      <c r="AB7" s="36"/>
      <c r="AC7" s="36"/>
      <c r="AD7" s="63"/>
      <c r="AE7" s="26"/>
      <c r="AF7" s="26"/>
      <c r="AG7" s="26"/>
      <c r="AH7" s="32"/>
      <c r="AI7" s="32"/>
      <c r="AJ7" s="32"/>
      <c r="AK7" s="32"/>
      <c r="AL7" s="26"/>
      <c r="AM7" s="26"/>
      <c r="AN7" s="64"/>
      <c r="AO7" s="65"/>
      <c r="AP7" s="65"/>
      <c r="AQ7" s="66"/>
      <c r="AR7" s="66"/>
      <c r="AS7" s="66"/>
      <c r="AT7" s="66"/>
      <c r="AU7" s="66"/>
      <c r="AV7" s="66"/>
      <c r="AW7" s="53" t="s">
        <v>241</v>
      </c>
      <c r="AX7" s="53"/>
      <c r="AY7" s="53"/>
      <c r="AZ7" s="584">
        <f>DAY(EOMONTH(DATE(X2,AB2,1),0))</f>
        <v>30</v>
      </c>
      <c r="BA7" s="585"/>
      <c r="BB7" s="54" t="s">
        <v>237</v>
      </c>
      <c r="BC7" s="32"/>
      <c r="BD7" s="32"/>
      <c r="BE7" s="33"/>
    </row>
    <row r="8" spans="1:57" ht="5.0999999999999996" customHeight="1" thickBot="1" x14ac:dyDescent="0.25">
      <c r="A8" s="67"/>
      <c r="B8" s="67"/>
      <c r="C8" s="68"/>
      <c r="D8" s="68"/>
      <c r="E8" s="67"/>
      <c r="F8" s="67"/>
      <c r="G8" s="69"/>
      <c r="H8" s="67"/>
      <c r="I8" s="67"/>
      <c r="J8" s="67"/>
      <c r="K8" s="67"/>
      <c r="L8" s="67"/>
      <c r="M8" s="67"/>
      <c r="N8" s="67"/>
      <c r="O8" s="67"/>
      <c r="P8" s="67"/>
      <c r="Q8" s="67"/>
      <c r="R8" s="67"/>
      <c r="S8" s="68"/>
      <c r="T8" s="67"/>
      <c r="U8" s="67"/>
      <c r="V8" s="67"/>
      <c r="W8" s="67"/>
      <c r="X8" s="67"/>
      <c r="Y8" s="67"/>
      <c r="Z8" s="67"/>
      <c r="AA8" s="67"/>
      <c r="AB8" s="67"/>
      <c r="AC8" s="67"/>
      <c r="AD8" s="67"/>
      <c r="AE8" s="67"/>
      <c r="AF8" s="67"/>
      <c r="AG8" s="67"/>
      <c r="AH8" s="67"/>
      <c r="AI8" s="67"/>
      <c r="AJ8" s="68"/>
      <c r="AK8" s="67"/>
      <c r="AL8" s="67"/>
      <c r="AM8" s="67"/>
      <c r="AN8" s="67"/>
      <c r="AO8" s="67"/>
      <c r="AP8" s="67"/>
      <c r="AQ8" s="67"/>
      <c r="AR8" s="67"/>
      <c r="AS8" s="67"/>
      <c r="AT8" s="67"/>
      <c r="AU8" s="67"/>
      <c r="AV8" s="67"/>
      <c r="AW8" s="67"/>
      <c r="AX8" s="67"/>
      <c r="AY8" s="67"/>
      <c r="AZ8" s="67"/>
      <c r="BA8" s="67"/>
      <c r="BB8" s="67"/>
      <c r="BC8" s="70"/>
      <c r="BD8" s="70"/>
      <c r="BE8" s="71"/>
    </row>
    <row r="9" spans="1:57" ht="20.25" customHeight="1" thickBot="1" x14ac:dyDescent="0.25">
      <c r="A9" s="67"/>
      <c r="B9" s="586" t="s">
        <v>367</v>
      </c>
      <c r="C9" s="589" t="s">
        <v>368</v>
      </c>
      <c r="D9" s="590"/>
      <c r="E9" s="595" t="s">
        <v>369</v>
      </c>
      <c r="F9" s="590"/>
      <c r="G9" s="595" t="s">
        <v>370</v>
      </c>
      <c r="H9" s="589"/>
      <c r="I9" s="589"/>
      <c r="J9" s="589"/>
      <c r="K9" s="590"/>
      <c r="L9" s="595" t="s">
        <v>371</v>
      </c>
      <c r="M9" s="589"/>
      <c r="N9" s="589"/>
      <c r="O9" s="598"/>
      <c r="P9" s="601" t="s">
        <v>372</v>
      </c>
      <c r="Q9" s="602"/>
      <c r="R9" s="602"/>
      <c r="S9" s="602"/>
      <c r="T9" s="602"/>
      <c r="U9" s="602"/>
      <c r="V9" s="602"/>
      <c r="W9" s="602"/>
      <c r="X9" s="602"/>
      <c r="Y9" s="602"/>
      <c r="Z9" s="602"/>
      <c r="AA9" s="602"/>
      <c r="AB9" s="602"/>
      <c r="AC9" s="602"/>
      <c r="AD9" s="602"/>
      <c r="AE9" s="602"/>
      <c r="AF9" s="602"/>
      <c r="AG9" s="602"/>
      <c r="AH9" s="602"/>
      <c r="AI9" s="602"/>
      <c r="AJ9" s="602"/>
      <c r="AK9" s="602"/>
      <c r="AL9" s="602"/>
      <c r="AM9" s="602"/>
      <c r="AN9" s="602"/>
      <c r="AO9" s="602"/>
      <c r="AP9" s="602"/>
      <c r="AQ9" s="602"/>
      <c r="AR9" s="602"/>
      <c r="AS9" s="602"/>
      <c r="AT9" s="602"/>
      <c r="AU9" s="603" t="str">
        <f>IF(AZ3="４週","(10)1～4週目の勤務時間数合計","(10)1か月の勤務時間数合計")</f>
        <v>(10)1か月の勤務時間数合計</v>
      </c>
      <c r="AV9" s="604"/>
      <c r="AW9" s="603" t="s">
        <v>373</v>
      </c>
      <c r="AX9" s="604"/>
      <c r="AY9" s="611" t="s">
        <v>374</v>
      </c>
      <c r="AZ9" s="611"/>
      <c r="BA9" s="611"/>
      <c r="BB9" s="611"/>
      <c r="BC9" s="611"/>
      <c r="BD9" s="611"/>
    </row>
    <row r="10" spans="1:57" ht="20.25" customHeight="1" thickBot="1" x14ac:dyDescent="0.25">
      <c r="A10" s="67"/>
      <c r="B10" s="587"/>
      <c r="C10" s="591"/>
      <c r="D10" s="592"/>
      <c r="E10" s="596"/>
      <c r="F10" s="592"/>
      <c r="G10" s="596"/>
      <c r="H10" s="591"/>
      <c r="I10" s="591"/>
      <c r="J10" s="591"/>
      <c r="K10" s="592"/>
      <c r="L10" s="596"/>
      <c r="M10" s="591"/>
      <c r="N10" s="591"/>
      <c r="O10" s="599"/>
      <c r="P10" s="613" t="s">
        <v>244</v>
      </c>
      <c r="Q10" s="614"/>
      <c r="R10" s="614"/>
      <c r="S10" s="614"/>
      <c r="T10" s="614"/>
      <c r="U10" s="614"/>
      <c r="V10" s="615"/>
      <c r="W10" s="613" t="s">
        <v>245</v>
      </c>
      <c r="X10" s="614"/>
      <c r="Y10" s="614"/>
      <c r="Z10" s="614"/>
      <c r="AA10" s="614"/>
      <c r="AB10" s="614"/>
      <c r="AC10" s="615"/>
      <c r="AD10" s="613" t="s">
        <v>246</v>
      </c>
      <c r="AE10" s="614"/>
      <c r="AF10" s="614"/>
      <c r="AG10" s="614"/>
      <c r="AH10" s="614"/>
      <c r="AI10" s="614"/>
      <c r="AJ10" s="615"/>
      <c r="AK10" s="613" t="s">
        <v>247</v>
      </c>
      <c r="AL10" s="614"/>
      <c r="AM10" s="614"/>
      <c r="AN10" s="614"/>
      <c r="AO10" s="614"/>
      <c r="AP10" s="614"/>
      <c r="AQ10" s="615"/>
      <c r="AR10" s="613" t="s">
        <v>248</v>
      </c>
      <c r="AS10" s="614"/>
      <c r="AT10" s="615"/>
      <c r="AU10" s="605"/>
      <c r="AV10" s="606"/>
      <c r="AW10" s="605"/>
      <c r="AX10" s="606"/>
      <c r="AY10" s="611"/>
      <c r="AZ10" s="611"/>
      <c r="BA10" s="611"/>
      <c r="BB10" s="611"/>
      <c r="BC10" s="611"/>
      <c r="BD10" s="611"/>
    </row>
    <row r="11" spans="1:57" ht="20.25" customHeight="1" thickBot="1" x14ac:dyDescent="0.25">
      <c r="A11" s="67"/>
      <c r="B11" s="587"/>
      <c r="C11" s="591"/>
      <c r="D11" s="592"/>
      <c r="E11" s="596"/>
      <c r="F11" s="592"/>
      <c r="G11" s="596"/>
      <c r="H11" s="591"/>
      <c r="I11" s="591"/>
      <c r="J11" s="591"/>
      <c r="K11" s="592"/>
      <c r="L11" s="596"/>
      <c r="M11" s="591"/>
      <c r="N11" s="591"/>
      <c r="O11" s="599"/>
      <c r="P11" s="73">
        <f>DAY(DATE($X$2,$AB$2,1))</f>
        <v>1</v>
      </c>
      <c r="Q11" s="74">
        <f>DAY(DATE($X$2,$AB$2,2))</f>
        <v>2</v>
      </c>
      <c r="R11" s="74">
        <f>DAY(DATE($X$2,$AB$2,3))</f>
        <v>3</v>
      </c>
      <c r="S11" s="74">
        <f>DAY(DATE($X$2,$AB$2,4))</f>
        <v>4</v>
      </c>
      <c r="T11" s="74">
        <f>DAY(DATE($X$2,$AB$2,5))</f>
        <v>5</v>
      </c>
      <c r="U11" s="74">
        <f>DAY(DATE($X$2,$AB$2,6))</f>
        <v>6</v>
      </c>
      <c r="V11" s="75">
        <f>DAY(DATE($X$2,$AB$2,7))</f>
        <v>7</v>
      </c>
      <c r="W11" s="73">
        <f>DAY(DATE($X$2,$AB$2,8))</f>
        <v>8</v>
      </c>
      <c r="X11" s="74">
        <f>DAY(DATE($X$2,$AB$2,9))</f>
        <v>9</v>
      </c>
      <c r="Y11" s="74">
        <f>DAY(DATE($X$2,$AB$2,10))</f>
        <v>10</v>
      </c>
      <c r="Z11" s="74">
        <f>DAY(DATE($X$2,$AB$2,11))</f>
        <v>11</v>
      </c>
      <c r="AA11" s="74">
        <f>DAY(DATE($X$2,$AB$2,12))</f>
        <v>12</v>
      </c>
      <c r="AB11" s="74">
        <f>DAY(DATE($X$2,$AB$2,13))</f>
        <v>13</v>
      </c>
      <c r="AC11" s="75">
        <f>DAY(DATE($X$2,$AB$2,14))</f>
        <v>14</v>
      </c>
      <c r="AD11" s="73">
        <f>DAY(DATE($X$2,$AB$2,15))</f>
        <v>15</v>
      </c>
      <c r="AE11" s="74">
        <f>DAY(DATE($X$2,$AB$2,16))</f>
        <v>16</v>
      </c>
      <c r="AF11" s="74">
        <f>DAY(DATE($X$2,$AB$2,17))</f>
        <v>17</v>
      </c>
      <c r="AG11" s="74">
        <f>DAY(DATE($X$2,$AB$2,18))</f>
        <v>18</v>
      </c>
      <c r="AH11" s="74">
        <f>DAY(DATE($X$2,$AB$2,19))</f>
        <v>19</v>
      </c>
      <c r="AI11" s="74">
        <f>DAY(DATE($X$2,$AB$2,20))</f>
        <v>20</v>
      </c>
      <c r="AJ11" s="75">
        <f>DAY(DATE($X$2,$AB$2,21))</f>
        <v>21</v>
      </c>
      <c r="AK11" s="73">
        <f>DAY(DATE($X$2,$AB$2,22))</f>
        <v>22</v>
      </c>
      <c r="AL11" s="74">
        <f>DAY(DATE($X$2,$AB$2,23))</f>
        <v>23</v>
      </c>
      <c r="AM11" s="74">
        <f>DAY(DATE($X$2,$AB$2,24))</f>
        <v>24</v>
      </c>
      <c r="AN11" s="74">
        <f>DAY(DATE($X$2,$AB$2,25))</f>
        <v>25</v>
      </c>
      <c r="AO11" s="74">
        <f>DAY(DATE($X$2,$AB$2,26))</f>
        <v>26</v>
      </c>
      <c r="AP11" s="74">
        <f>DAY(DATE($X$2,$AB$2,27))</f>
        <v>27</v>
      </c>
      <c r="AQ11" s="75">
        <f>DAY(DATE($X$2,$AB$2,28))</f>
        <v>28</v>
      </c>
      <c r="AR11" s="73">
        <f>IF(AZ3="暦月",IF(DAY(DATE($X$2,$AB$2,29))=29,29,""),"")</f>
        <v>29</v>
      </c>
      <c r="AS11" s="74">
        <f>IF(AZ3="暦月",IF(DAY(DATE($X$2,$AB$2,30))=30,30,""),"")</f>
        <v>30</v>
      </c>
      <c r="AT11" s="76" t="str">
        <f>IF(AZ3="暦月",IF(DAY(DATE($X$2,$AB$2,31))=31,31,""),"")</f>
        <v/>
      </c>
      <c r="AU11" s="605"/>
      <c r="AV11" s="606"/>
      <c r="AW11" s="605"/>
      <c r="AX11" s="606"/>
      <c r="AY11" s="611"/>
      <c r="AZ11" s="611"/>
      <c r="BA11" s="611"/>
      <c r="BB11" s="611"/>
      <c r="BC11" s="611"/>
      <c r="BD11" s="611"/>
    </row>
    <row r="12" spans="1:57" ht="20.25" hidden="1" customHeight="1" thickBot="1" x14ac:dyDescent="0.25">
      <c r="A12" s="67"/>
      <c r="B12" s="587"/>
      <c r="C12" s="591"/>
      <c r="D12" s="592"/>
      <c r="E12" s="596"/>
      <c r="F12" s="592"/>
      <c r="G12" s="596"/>
      <c r="H12" s="591"/>
      <c r="I12" s="591"/>
      <c r="J12" s="591"/>
      <c r="K12" s="592"/>
      <c r="L12" s="596"/>
      <c r="M12" s="591"/>
      <c r="N12" s="591"/>
      <c r="O12" s="599"/>
      <c r="P12" s="73">
        <f>WEEKDAY(DATE($X$2,$AB$2,1))</f>
        <v>2</v>
      </c>
      <c r="Q12" s="74">
        <f>WEEKDAY(DATE($X$2,$AB$2,2))</f>
        <v>3</v>
      </c>
      <c r="R12" s="74">
        <f>WEEKDAY(DATE($X$2,$AB$2,3))</f>
        <v>4</v>
      </c>
      <c r="S12" s="74">
        <f>WEEKDAY(DATE($X$2,$AB$2,4))</f>
        <v>5</v>
      </c>
      <c r="T12" s="74">
        <f>WEEKDAY(DATE($X$2,$AB$2,5))</f>
        <v>6</v>
      </c>
      <c r="U12" s="74">
        <f>WEEKDAY(DATE($X$2,$AB$2,6))</f>
        <v>7</v>
      </c>
      <c r="V12" s="75">
        <f>WEEKDAY(DATE($X$2,$AB$2,7))</f>
        <v>1</v>
      </c>
      <c r="W12" s="73">
        <f>WEEKDAY(DATE($X$2,$AB$2,8))</f>
        <v>2</v>
      </c>
      <c r="X12" s="74">
        <f>WEEKDAY(DATE($X$2,$AB$2,9))</f>
        <v>3</v>
      </c>
      <c r="Y12" s="74">
        <f>WEEKDAY(DATE($X$2,$AB$2,10))</f>
        <v>4</v>
      </c>
      <c r="Z12" s="74">
        <f>WEEKDAY(DATE($X$2,$AB$2,11))</f>
        <v>5</v>
      </c>
      <c r="AA12" s="74">
        <f>WEEKDAY(DATE($X$2,$AB$2,12))</f>
        <v>6</v>
      </c>
      <c r="AB12" s="74">
        <f>WEEKDAY(DATE($X$2,$AB$2,13))</f>
        <v>7</v>
      </c>
      <c r="AC12" s="75">
        <f>WEEKDAY(DATE($X$2,$AB$2,14))</f>
        <v>1</v>
      </c>
      <c r="AD12" s="73">
        <f>WEEKDAY(DATE($X$2,$AB$2,15))</f>
        <v>2</v>
      </c>
      <c r="AE12" s="74">
        <f>WEEKDAY(DATE($X$2,$AB$2,16))</f>
        <v>3</v>
      </c>
      <c r="AF12" s="74">
        <f>WEEKDAY(DATE($X$2,$AB$2,17))</f>
        <v>4</v>
      </c>
      <c r="AG12" s="74">
        <f>WEEKDAY(DATE($X$2,$AB$2,18))</f>
        <v>5</v>
      </c>
      <c r="AH12" s="74">
        <f>WEEKDAY(DATE($X$2,$AB$2,19))</f>
        <v>6</v>
      </c>
      <c r="AI12" s="74">
        <f>WEEKDAY(DATE($X$2,$AB$2,20))</f>
        <v>7</v>
      </c>
      <c r="AJ12" s="75">
        <f>WEEKDAY(DATE($X$2,$AB$2,21))</f>
        <v>1</v>
      </c>
      <c r="AK12" s="73">
        <f>WEEKDAY(DATE($X$2,$AB$2,22))</f>
        <v>2</v>
      </c>
      <c r="AL12" s="74">
        <f>WEEKDAY(DATE($X$2,$AB$2,23))</f>
        <v>3</v>
      </c>
      <c r="AM12" s="74">
        <f>WEEKDAY(DATE($X$2,$AB$2,24))</f>
        <v>4</v>
      </c>
      <c r="AN12" s="74">
        <f>WEEKDAY(DATE($X$2,$AB$2,25))</f>
        <v>5</v>
      </c>
      <c r="AO12" s="74">
        <f>WEEKDAY(DATE($X$2,$AB$2,26))</f>
        <v>6</v>
      </c>
      <c r="AP12" s="74">
        <f>WEEKDAY(DATE($X$2,$AB$2,27))</f>
        <v>7</v>
      </c>
      <c r="AQ12" s="75">
        <f>WEEKDAY(DATE($X$2,$AB$2,28))</f>
        <v>1</v>
      </c>
      <c r="AR12" s="73">
        <f>IF(AR11=29,WEEKDAY(DATE($X$2,$AB$2,29)),0)</f>
        <v>2</v>
      </c>
      <c r="AS12" s="74">
        <f>IF(AS11=30,WEEKDAY(DATE($X$2,$AB$2,30)),0)</f>
        <v>3</v>
      </c>
      <c r="AT12" s="76">
        <f>IF(AT11=31,WEEKDAY(DATE($X$2,$AB$2,31)),0)</f>
        <v>0</v>
      </c>
      <c r="AU12" s="607"/>
      <c r="AV12" s="608"/>
      <c r="AW12" s="607"/>
      <c r="AX12" s="608"/>
      <c r="AY12" s="612"/>
      <c r="AZ12" s="612"/>
      <c r="BA12" s="612"/>
      <c r="BB12" s="612"/>
      <c r="BC12" s="612"/>
      <c r="BD12" s="612"/>
    </row>
    <row r="13" spans="1:57" ht="20.25" customHeight="1" thickBot="1" x14ac:dyDescent="0.25">
      <c r="A13" s="67"/>
      <c r="B13" s="588"/>
      <c r="C13" s="593"/>
      <c r="D13" s="594"/>
      <c r="E13" s="597"/>
      <c r="F13" s="594"/>
      <c r="G13" s="597"/>
      <c r="H13" s="593"/>
      <c r="I13" s="593"/>
      <c r="J13" s="593"/>
      <c r="K13" s="594"/>
      <c r="L13" s="597"/>
      <c r="M13" s="593"/>
      <c r="N13" s="593"/>
      <c r="O13" s="600"/>
      <c r="P13" s="77" t="str">
        <f>IF(P12=1,"日",IF(P12=2,"月",IF(P12=3,"火",IF(P12=4,"水",IF(P12=5,"木",IF(P12=6,"金","土"))))))</f>
        <v>月</v>
      </c>
      <c r="Q13" s="78" t="str">
        <f t="shared" ref="Q13:AQ13" si="0">IF(Q12=1,"日",IF(Q12=2,"月",IF(Q12=3,"火",IF(Q12=4,"水",IF(Q12=5,"木",IF(Q12=6,"金","土"))))))</f>
        <v>火</v>
      </c>
      <c r="R13" s="78" t="str">
        <f t="shared" si="0"/>
        <v>水</v>
      </c>
      <c r="S13" s="78" t="str">
        <f t="shared" si="0"/>
        <v>木</v>
      </c>
      <c r="T13" s="78" t="str">
        <f t="shared" si="0"/>
        <v>金</v>
      </c>
      <c r="U13" s="78" t="str">
        <f t="shared" si="0"/>
        <v>土</v>
      </c>
      <c r="V13" s="79" t="str">
        <f t="shared" si="0"/>
        <v>日</v>
      </c>
      <c r="W13" s="77" t="str">
        <f t="shared" si="0"/>
        <v>月</v>
      </c>
      <c r="X13" s="78" t="str">
        <f t="shared" si="0"/>
        <v>火</v>
      </c>
      <c r="Y13" s="78" t="str">
        <f t="shared" si="0"/>
        <v>水</v>
      </c>
      <c r="Z13" s="78" t="str">
        <f t="shared" si="0"/>
        <v>木</v>
      </c>
      <c r="AA13" s="78" t="str">
        <f t="shared" si="0"/>
        <v>金</v>
      </c>
      <c r="AB13" s="78" t="str">
        <f t="shared" si="0"/>
        <v>土</v>
      </c>
      <c r="AC13" s="79" t="str">
        <f t="shared" si="0"/>
        <v>日</v>
      </c>
      <c r="AD13" s="77" t="str">
        <f t="shared" si="0"/>
        <v>月</v>
      </c>
      <c r="AE13" s="78" t="str">
        <f t="shared" si="0"/>
        <v>火</v>
      </c>
      <c r="AF13" s="78" t="str">
        <f t="shared" si="0"/>
        <v>水</v>
      </c>
      <c r="AG13" s="78" t="str">
        <f t="shared" si="0"/>
        <v>木</v>
      </c>
      <c r="AH13" s="78" t="str">
        <f t="shared" si="0"/>
        <v>金</v>
      </c>
      <c r="AI13" s="78" t="str">
        <f t="shared" si="0"/>
        <v>土</v>
      </c>
      <c r="AJ13" s="79" t="str">
        <f t="shared" si="0"/>
        <v>日</v>
      </c>
      <c r="AK13" s="77" t="str">
        <f t="shared" si="0"/>
        <v>月</v>
      </c>
      <c r="AL13" s="78" t="str">
        <f t="shared" si="0"/>
        <v>火</v>
      </c>
      <c r="AM13" s="78" t="str">
        <f t="shared" si="0"/>
        <v>水</v>
      </c>
      <c r="AN13" s="78" t="str">
        <f t="shared" si="0"/>
        <v>木</v>
      </c>
      <c r="AO13" s="78" t="str">
        <f t="shared" si="0"/>
        <v>金</v>
      </c>
      <c r="AP13" s="78" t="str">
        <f t="shared" si="0"/>
        <v>土</v>
      </c>
      <c r="AQ13" s="79" t="str">
        <f t="shared" si="0"/>
        <v>日</v>
      </c>
      <c r="AR13" s="78" t="str">
        <f>IF(AR12=1,"日",IF(AR12=2,"月",IF(AR12=3,"火",IF(AR12=4,"水",IF(AR12=5,"木",IF(AR12=6,"金",IF(AR12=0,"","土")))))))</f>
        <v>月</v>
      </c>
      <c r="AS13" s="78" t="str">
        <f>IF(AS12=1,"日",IF(AS12=2,"月",IF(AS12=3,"火",IF(AS12=4,"水",IF(AS12=5,"木",IF(AS12=6,"金",IF(AS12=0,"","土")))))))</f>
        <v>火</v>
      </c>
      <c r="AT13" s="80" t="str">
        <f>IF(AT12=1,"日",IF(AT12=2,"月",IF(AT12=3,"火",IF(AT12=4,"水",IF(AT12=5,"木",IF(AT12=6,"金",IF(AT12=0,"","土")))))))</f>
        <v/>
      </c>
      <c r="AU13" s="609"/>
      <c r="AV13" s="610"/>
      <c r="AW13" s="609"/>
      <c r="AX13" s="610"/>
      <c r="AY13" s="612"/>
      <c r="AZ13" s="612"/>
      <c r="BA13" s="612"/>
      <c r="BB13" s="612"/>
      <c r="BC13" s="612"/>
      <c r="BD13" s="612"/>
    </row>
    <row r="14" spans="1:57" ht="39.9" customHeight="1" x14ac:dyDescent="0.2">
      <c r="A14" s="67"/>
      <c r="B14" s="81">
        <v>1</v>
      </c>
      <c r="C14" s="636"/>
      <c r="D14" s="637"/>
      <c r="E14" s="638"/>
      <c r="F14" s="639"/>
      <c r="G14" s="640"/>
      <c r="H14" s="641"/>
      <c r="I14" s="641"/>
      <c r="J14" s="641"/>
      <c r="K14" s="642"/>
      <c r="L14" s="643"/>
      <c r="M14" s="644"/>
      <c r="N14" s="644"/>
      <c r="O14" s="645"/>
      <c r="P14" s="82"/>
      <c r="Q14" s="83"/>
      <c r="R14" s="83"/>
      <c r="S14" s="83"/>
      <c r="T14" s="83"/>
      <c r="U14" s="83"/>
      <c r="V14" s="84"/>
      <c r="W14" s="82"/>
      <c r="X14" s="83"/>
      <c r="Y14" s="83"/>
      <c r="Z14" s="83"/>
      <c r="AA14" s="83"/>
      <c r="AB14" s="83"/>
      <c r="AC14" s="84"/>
      <c r="AD14" s="82"/>
      <c r="AE14" s="83"/>
      <c r="AF14" s="83"/>
      <c r="AG14" s="83"/>
      <c r="AH14" s="83"/>
      <c r="AI14" s="83"/>
      <c r="AJ14" s="84"/>
      <c r="AK14" s="82"/>
      <c r="AL14" s="83"/>
      <c r="AM14" s="83"/>
      <c r="AN14" s="83"/>
      <c r="AO14" s="83"/>
      <c r="AP14" s="83"/>
      <c r="AQ14" s="84"/>
      <c r="AR14" s="82"/>
      <c r="AS14" s="83"/>
      <c r="AT14" s="84"/>
      <c r="AU14" s="646">
        <f>IF($AZ$3="４週",SUM(P14:AQ14),IF($AZ$3="暦月",SUM(P14:AT14),""))</f>
        <v>0</v>
      </c>
      <c r="AV14" s="647"/>
      <c r="AW14" s="648">
        <f t="shared" ref="AW14:AW31" si="1">IF($AZ$3="４週",AU14/4,IF($AZ$3="暦月",AU14/($AZ$7/7),""))</f>
        <v>0</v>
      </c>
      <c r="AX14" s="649"/>
      <c r="AY14" s="616"/>
      <c r="AZ14" s="617"/>
      <c r="BA14" s="617"/>
      <c r="BB14" s="617"/>
      <c r="BC14" s="617"/>
      <c r="BD14" s="618"/>
    </row>
    <row r="15" spans="1:57" ht="39.9" customHeight="1" x14ac:dyDescent="0.2">
      <c r="A15" s="67"/>
      <c r="B15" s="85">
        <f t="shared" ref="B15:B31" si="2">B14+1</f>
        <v>2</v>
      </c>
      <c r="C15" s="619"/>
      <c r="D15" s="620"/>
      <c r="E15" s="621"/>
      <c r="F15" s="622"/>
      <c r="G15" s="623"/>
      <c r="H15" s="624"/>
      <c r="I15" s="624"/>
      <c r="J15" s="624"/>
      <c r="K15" s="625"/>
      <c r="L15" s="626"/>
      <c r="M15" s="627"/>
      <c r="N15" s="627"/>
      <c r="O15" s="628"/>
      <c r="P15" s="86"/>
      <c r="Q15" s="87"/>
      <c r="R15" s="87"/>
      <c r="S15" s="87"/>
      <c r="T15" s="87"/>
      <c r="U15" s="87"/>
      <c r="V15" s="88"/>
      <c r="W15" s="86"/>
      <c r="X15" s="87"/>
      <c r="Y15" s="87"/>
      <c r="Z15" s="87"/>
      <c r="AA15" s="87"/>
      <c r="AB15" s="87"/>
      <c r="AC15" s="88"/>
      <c r="AD15" s="86"/>
      <c r="AE15" s="87"/>
      <c r="AF15" s="87"/>
      <c r="AG15" s="87"/>
      <c r="AH15" s="87"/>
      <c r="AI15" s="87"/>
      <c r="AJ15" s="88"/>
      <c r="AK15" s="86"/>
      <c r="AL15" s="87"/>
      <c r="AM15" s="87"/>
      <c r="AN15" s="87"/>
      <c r="AO15" s="87"/>
      <c r="AP15" s="87"/>
      <c r="AQ15" s="88"/>
      <c r="AR15" s="86"/>
      <c r="AS15" s="87"/>
      <c r="AT15" s="88"/>
      <c r="AU15" s="629">
        <f>IF($AZ$3="４週",SUM(P15:AQ15),IF($AZ$3="暦月",SUM(P15:AT15),""))</f>
        <v>0</v>
      </c>
      <c r="AV15" s="630"/>
      <c r="AW15" s="631">
        <f t="shared" si="1"/>
        <v>0</v>
      </c>
      <c r="AX15" s="632"/>
      <c r="AY15" s="633"/>
      <c r="AZ15" s="634"/>
      <c r="BA15" s="634"/>
      <c r="BB15" s="634"/>
      <c r="BC15" s="634"/>
      <c r="BD15" s="635"/>
    </row>
    <row r="16" spans="1:57" ht="39.9" customHeight="1" x14ac:dyDescent="0.2">
      <c r="A16" s="67"/>
      <c r="B16" s="85">
        <f t="shared" si="2"/>
        <v>3</v>
      </c>
      <c r="C16" s="619"/>
      <c r="D16" s="620"/>
      <c r="E16" s="621"/>
      <c r="F16" s="622"/>
      <c r="G16" s="623"/>
      <c r="H16" s="624"/>
      <c r="I16" s="624"/>
      <c r="J16" s="624"/>
      <c r="K16" s="625"/>
      <c r="L16" s="626"/>
      <c r="M16" s="627"/>
      <c r="N16" s="627"/>
      <c r="O16" s="628"/>
      <c r="P16" s="86"/>
      <c r="Q16" s="87"/>
      <c r="R16" s="87"/>
      <c r="S16" s="87"/>
      <c r="T16" s="87"/>
      <c r="U16" s="87"/>
      <c r="V16" s="88"/>
      <c r="W16" s="86"/>
      <c r="X16" s="87"/>
      <c r="Y16" s="87"/>
      <c r="Z16" s="87"/>
      <c r="AA16" s="87"/>
      <c r="AB16" s="87"/>
      <c r="AC16" s="88"/>
      <c r="AD16" s="86"/>
      <c r="AE16" s="87"/>
      <c r="AF16" s="87"/>
      <c r="AG16" s="87"/>
      <c r="AH16" s="87"/>
      <c r="AI16" s="87"/>
      <c r="AJ16" s="88"/>
      <c r="AK16" s="86"/>
      <c r="AL16" s="87"/>
      <c r="AM16" s="87"/>
      <c r="AN16" s="87"/>
      <c r="AO16" s="87"/>
      <c r="AP16" s="87"/>
      <c r="AQ16" s="88"/>
      <c r="AR16" s="86"/>
      <c r="AS16" s="87"/>
      <c r="AT16" s="88"/>
      <c r="AU16" s="629">
        <f>IF($AZ$3="４週",SUM(P16:AQ16),IF($AZ$3="暦月",SUM(P16:AT16),""))</f>
        <v>0</v>
      </c>
      <c r="AV16" s="630"/>
      <c r="AW16" s="631">
        <f t="shared" si="1"/>
        <v>0</v>
      </c>
      <c r="AX16" s="632"/>
      <c r="AY16" s="633"/>
      <c r="AZ16" s="634"/>
      <c r="BA16" s="634"/>
      <c r="BB16" s="634"/>
      <c r="BC16" s="634"/>
      <c r="BD16" s="635"/>
    </row>
    <row r="17" spans="1:56" ht="39.9" customHeight="1" x14ac:dyDescent="0.2">
      <c r="A17" s="67"/>
      <c r="B17" s="85">
        <f t="shared" si="2"/>
        <v>4</v>
      </c>
      <c r="C17" s="619"/>
      <c r="D17" s="620"/>
      <c r="E17" s="621"/>
      <c r="F17" s="622"/>
      <c r="G17" s="623"/>
      <c r="H17" s="624"/>
      <c r="I17" s="624"/>
      <c r="J17" s="624"/>
      <c r="K17" s="625"/>
      <c r="L17" s="626"/>
      <c r="M17" s="627"/>
      <c r="N17" s="627"/>
      <c r="O17" s="628"/>
      <c r="P17" s="86"/>
      <c r="Q17" s="87"/>
      <c r="R17" s="87"/>
      <c r="S17" s="87"/>
      <c r="T17" s="87"/>
      <c r="U17" s="87"/>
      <c r="V17" s="88"/>
      <c r="W17" s="86"/>
      <c r="X17" s="87"/>
      <c r="Y17" s="87"/>
      <c r="Z17" s="87"/>
      <c r="AA17" s="87"/>
      <c r="AB17" s="87"/>
      <c r="AC17" s="88"/>
      <c r="AD17" s="86"/>
      <c r="AE17" s="87"/>
      <c r="AF17" s="87"/>
      <c r="AG17" s="87"/>
      <c r="AH17" s="87"/>
      <c r="AI17" s="87"/>
      <c r="AJ17" s="88"/>
      <c r="AK17" s="86"/>
      <c r="AL17" s="87"/>
      <c r="AM17" s="87"/>
      <c r="AN17" s="87"/>
      <c r="AO17" s="87"/>
      <c r="AP17" s="87"/>
      <c r="AQ17" s="88"/>
      <c r="AR17" s="86"/>
      <c r="AS17" s="87"/>
      <c r="AT17" s="88"/>
      <c r="AU17" s="629">
        <f>IF($AZ$3="４週",SUM(P17:AQ17),IF($AZ$3="暦月",SUM(P17:AT17),""))</f>
        <v>0</v>
      </c>
      <c r="AV17" s="630"/>
      <c r="AW17" s="631">
        <f t="shared" si="1"/>
        <v>0</v>
      </c>
      <c r="AX17" s="632"/>
      <c r="AY17" s="633"/>
      <c r="AZ17" s="634"/>
      <c r="BA17" s="634"/>
      <c r="BB17" s="634"/>
      <c r="BC17" s="634"/>
      <c r="BD17" s="635"/>
    </row>
    <row r="18" spans="1:56" ht="39.9" customHeight="1" x14ac:dyDescent="0.2">
      <c r="A18" s="67"/>
      <c r="B18" s="85">
        <f t="shared" si="2"/>
        <v>5</v>
      </c>
      <c r="C18" s="619"/>
      <c r="D18" s="620"/>
      <c r="E18" s="621"/>
      <c r="F18" s="622"/>
      <c r="G18" s="623"/>
      <c r="H18" s="624"/>
      <c r="I18" s="624"/>
      <c r="J18" s="624"/>
      <c r="K18" s="625"/>
      <c r="L18" s="626"/>
      <c r="M18" s="627"/>
      <c r="N18" s="627"/>
      <c r="O18" s="628"/>
      <c r="P18" s="86"/>
      <c r="Q18" s="87"/>
      <c r="R18" s="87"/>
      <c r="S18" s="87"/>
      <c r="T18" s="87"/>
      <c r="U18" s="87"/>
      <c r="V18" s="88"/>
      <c r="W18" s="86"/>
      <c r="X18" s="87"/>
      <c r="Y18" s="87"/>
      <c r="Z18" s="87"/>
      <c r="AA18" s="87"/>
      <c r="AB18" s="87"/>
      <c r="AC18" s="88"/>
      <c r="AD18" s="86"/>
      <c r="AE18" s="87"/>
      <c r="AF18" s="87"/>
      <c r="AG18" s="87"/>
      <c r="AH18" s="87"/>
      <c r="AI18" s="87"/>
      <c r="AJ18" s="88"/>
      <c r="AK18" s="86"/>
      <c r="AL18" s="87"/>
      <c r="AM18" s="87"/>
      <c r="AN18" s="87"/>
      <c r="AO18" s="87"/>
      <c r="AP18" s="87"/>
      <c r="AQ18" s="88"/>
      <c r="AR18" s="86"/>
      <c r="AS18" s="87"/>
      <c r="AT18" s="88"/>
      <c r="AU18" s="629">
        <f t="shared" ref="AU18:AU31" si="3">IF($AZ$3="４週",SUM(P18:AQ18),IF($AZ$3="暦月",SUM(P18:AT18),""))</f>
        <v>0</v>
      </c>
      <c r="AV18" s="630"/>
      <c r="AW18" s="631">
        <f t="shared" si="1"/>
        <v>0</v>
      </c>
      <c r="AX18" s="632"/>
      <c r="AY18" s="633"/>
      <c r="AZ18" s="634"/>
      <c r="BA18" s="634"/>
      <c r="BB18" s="634"/>
      <c r="BC18" s="634"/>
      <c r="BD18" s="635"/>
    </row>
    <row r="19" spans="1:56" ht="39.9" customHeight="1" x14ac:dyDescent="0.2">
      <c r="A19" s="67"/>
      <c r="B19" s="85">
        <f t="shared" si="2"/>
        <v>6</v>
      </c>
      <c r="C19" s="619"/>
      <c r="D19" s="620"/>
      <c r="E19" s="621"/>
      <c r="F19" s="622"/>
      <c r="G19" s="623"/>
      <c r="H19" s="624"/>
      <c r="I19" s="624"/>
      <c r="J19" s="624"/>
      <c r="K19" s="625"/>
      <c r="L19" s="626"/>
      <c r="M19" s="627"/>
      <c r="N19" s="627"/>
      <c r="O19" s="628"/>
      <c r="P19" s="86"/>
      <c r="Q19" s="87"/>
      <c r="R19" s="87"/>
      <c r="S19" s="87"/>
      <c r="T19" s="87"/>
      <c r="U19" s="87"/>
      <c r="V19" s="88"/>
      <c r="W19" s="86"/>
      <c r="X19" s="87"/>
      <c r="Y19" s="87"/>
      <c r="Z19" s="87"/>
      <c r="AA19" s="87"/>
      <c r="AB19" s="87"/>
      <c r="AC19" s="88"/>
      <c r="AD19" s="86"/>
      <c r="AE19" s="87"/>
      <c r="AF19" s="87"/>
      <c r="AG19" s="87"/>
      <c r="AH19" s="87"/>
      <c r="AI19" s="87"/>
      <c r="AJ19" s="88"/>
      <c r="AK19" s="86"/>
      <c r="AL19" s="87"/>
      <c r="AM19" s="87"/>
      <c r="AN19" s="87"/>
      <c r="AO19" s="87"/>
      <c r="AP19" s="87"/>
      <c r="AQ19" s="88"/>
      <c r="AR19" s="86"/>
      <c r="AS19" s="87"/>
      <c r="AT19" s="88"/>
      <c r="AU19" s="629">
        <f t="shared" si="3"/>
        <v>0</v>
      </c>
      <c r="AV19" s="630"/>
      <c r="AW19" s="631">
        <f t="shared" si="1"/>
        <v>0</v>
      </c>
      <c r="AX19" s="632"/>
      <c r="AY19" s="633"/>
      <c r="AZ19" s="634"/>
      <c r="BA19" s="634"/>
      <c r="BB19" s="634"/>
      <c r="BC19" s="634"/>
      <c r="BD19" s="635"/>
    </row>
    <row r="20" spans="1:56" ht="39.9" customHeight="1" x14ac:dyDescent="0.2">
      <c r="A20" s="67"/>
      <c r="B20" s="85">
        <f t="shared" si="2"/>
        <v>7</v>
      </c>
      <c r="C20" s="619"/>
      <c r="D20" s="620"/>
      <c r="E20" s="621"/>
      <c r="F20" s="622"/>
      <c r="G20" s="623"/>
      <c r="H20" s="624"/>
      <c r="I20" s="624"/>
      <c r="J20" s="624"/>
      <c r="K20" s="625"/>
      <c r="L20" s="626"/>
      <c r="M20" s="627"/>
      <c r="N20" s="627"/>
      <c r="O20" s="628"/>
      <c r="P20" s="86"/>
      <c r="Q20" s="87"/>
      <c r="R20" s="87"/>
      <c r="S20" s="87"/>
      <c r="T20" s="87"/>
      <c r="U20" s="87"/>
      <c r="V20" s="88"/>
      <c r="W20" s="86"/>
      <c r="X20" s="87"/>
      <c r="Y20" s="87"/>
      <c r="Z20" s="87"/>
      <c r="AA20" s="87"/>
      <c r="AB20" s="87"/>
      <c r="AC20" s="88"/>
      <c r="AD20" s="86"/>
      <c r="AE20" s="87"/>
      <c r="AF20" s="87"/>
      <c r="AG20" s="87"/>
      <c r="AH20" s="87"/>
      <c r="AI20" s="87"/>
      <c r="AJ20" s="88"/>
      <c r="AK20" s="86"/>
      <c r="AL20" s="87"/>
      <c r="AM20" s="87"/>
      <c r="AN20" s="87"/>
      <c r="AO20" s="87"/>
      <c r="AP20" s="87"/>
      <c r="AQ20" s="88"/>
      <c r="AR20" s="86"/>
      <c r="AS20" s="87"/>
      <c r="AT20" s="88"/>
      <c r="AU20" s="629">
        <f>IF($AZ$3="４週",SUM(P20:AQ20),IF($AZ$3="暦月",SUM(P20:AT20),""))</f>
        <v>0</v>
      </c>
      <c r="AV20" s="630"/>
      <c r="AW20" s="631">
        <f t="shared" si="1"/>
        <v>0</v>
      </c>
      <c r="AX20" s="632"/>
      <c r="AY20" s="633"/>
      <c r="AZ20" s="634"/>
      <c r="BA20" s="634"/>
      <c r="BB20" s="634"/>
      <c r="BC20" s="634"/>
      <c r="BD20" s="635"/>
    </row>
    <row r="21" spans="1:56" ht="39.9" customHeight="1" x14ac:dyDescent="0.2">
      <c r="A21" s="67"/>
      <c r="B21" s="85">
        <f t="shared" si="2"/>
        <v>8</v>
      </c>
      <c r="C21" s="619"/>
      <c r="D21" s="620"/>
      <c r="E21" s="621"/>
      <c r="F21" s="622"/>
      <c r="G21" s="623"/>
      <c r="H21" s="624"/>
      <c r="I21" s="624"/>
      <c r="J21" s="624"/>
      <c r="K21" s="625"/>
      <c r="L21" s="626"/>
      <c r="M21" s="627"/>
      <c r="N21" s="627"/>
      <c r="O21" s="628"/>
      <c r="P21" s="86"/>
      <c r="Q21" s="87"/>
      <c r="R21" s="87"/>
      <c r="S21" s="87"/>
      <c r="T21" s="87"/>
      <c r="U21" s="87"/>
      <c r="V21" s="88"/>
      <c r="W21" s="86"/>
      <c r="X21" s="87"/>
      <c r="Y21" s="87"/>
      <c r="Z21" s="87"/>
      <c r="AA21" s="87"/>
      <c r="AB21" s="87"/>
      <c r="AC21" s="88"/>
      <c r="AD21" s="86"/>
      <c r="AE21" s="87"/>
      <c r="AF21" s="87"/>
      <c r="AG21" s="87"/>
      <c r="AH21" s="87"/>
      <c r="AI21" s="87"/>
      <c r="AJ21" s="88"/>
      <c r="AK21" s="86"/>
      <c r="AL21" s="87"/>
      <c r="AM21" s="87"/>
      <c r="AN21" s="87"/>
      <c r="AO21" s="87"/>
      <c r="AP21" s="87"/>
      <c r="AQ21" s="88"/>
      <c r="AR21" s="86"/>
      <c r="AS21" s="87"/>
      <c r="AT21" s="88"/>
      <c r="AU21" s="629">
        <f t="shared" si="3"/>
        <v>0</v>
      </c>
      <c r="AV21" s="630"/>
      <c r="AW21" s="631">
        <f t="shared" si="1"/>
        <v>0</v>
      </c>
      <c r="AX21" s="632"/>
      <c r="AY21" s="633"/>
      <c r="AZ21" s="634"/>
      <c r="BA21" s="634"/>
      <c r="BB21" s="634"/>
      <c r="BC21" s="634"/>
      <c r="BD21" s="635"/>
    </row>
    <row r="22" spans="1:56" ht="39.9" customHeight="1" x14ac:dyDescent="0.2">
      <c r="A22" s="67"/>
      <c r="B22" s="85">
        <f t="shared" si="2"/>
        <v>9</v>
      </c>
      <c r="C22" s="619"/>
      <c r="D22" s="620"/>
      <c r="E22" s="621"/>
      <c r="F22" s="622"/>
      <c r="G22" s="623"/>
      <c r="H22" s="624"/>
      <c r="I22" s="624"/>
      <c r="J22" s="624"/>
      <c r="K22" s="625"/>
      <c r="L22" s="626"/>
      <c r="M22" s="627"/>
      <c r="N22" s="627"/>
      <c r="O22" s="628"/>
      <c r="P22" s="86"/>
      <c r="Q22" s="87"/>
      <c r="R22" s="87"/>
      <c r="S22" s="87"/>
      <c r="T22" s="87"/>
      <c r="U22" s="87"/>
      <c r="V22" s="88"/>
      <c r="W22" s="86"/>
      <c r="X22" s="87"/>
      <c r="Y22" s="87"/>
      <c r="Z22" s="87"/>
      <c r="AA22" s="87"/>
      <c r="AB22" s="87"/>
      <c r="AC22" s="88"/>
      <c r="AD22" s="86"/>
      <c r="AE22" s="87"/>
      <c r="AF22" s="87"/>
      <c r="AG22" s="87"/>
      <c r="AH22" s="87"/>
      <c r="AI22" s="87"/>
      <c r="AJ22" s="88"/>
      <c r="AK22" s="86"/>
      <c r="AL22" s="87"/>
      <c r="AM22" s="87"/>
      <c r="AN22" s="87"/>
      <c r="AO22" s="87"/>
      <c r="AP22" s="87"/>
      <c r="AQ22" s="88"/>
      <c r="AR22" s="86"/>
      <c r="AS22" s="87"/>
      <c r="AT22" s="88"/>
      <c r="AU22" s="629">
        <f t="shared" si="3"/>
        <v>0</v>
      </c>
      <c r="AV22" s="630"/>
      <c r="AW22" s="631">
        <f t="shared" si="1"/>
        <v>0</v>
      </c>
      <c r="AX22" s="632"/>
      <c r="AY22" s="633"/>
      <c r="AZ22" s="634"/>
      <c r="BA22" s="634"/>
      <c r="BB22" s="634"/>
      <c r="BC22" s="634"/>
      <c r="BD22" s="635"/>
    </row>
    <row r="23" spans="1:56" ht="39.9" customHeight="1" x14ac:dyDescent="0.2">
      <c r="A23" s="67"/>
      <c r="B23" s="85">
        <f t="shared" si="2"/>
        <v>10</v>
      </c>
      <c r="C23" s="619"/>
      <c r="D23" s="620"/>
      <c r="E23" s="621"/>
      <c r="F23" s="622"/>
      <c r="G23" s="623"/>
      <c r="H23" s="624"/>
      <c r="I23" s="624"/>
      <c r="J23" s="624"/>
      <c r="K23" s="625"/>
      <c r="L23" s="626"/>
      <c r="M23" s="627"/>
      <c r="N23" s="627"/>
      <c r="O23" s="628"/>
      <c r="P23" s="86"/>
      <c r="Q23" s="87"/>
      <c r="R23" s="87"/>
      <c r="S23" s="87"/>
      <c r="T23" s="87"/>
      <c r="U23" s="87"/>
      <c r="V23" s="88"/>
      <c r="W23" s="86"/>
      <c r="X23" s="87"/>
      <c r="Y23" s="87"/>
      <c r="Z23" s="87"/>
      <c r="AA23" s="87"/>
      <c r="AB23" s="87"/>
      <c r="AC23" s="88"/>
      <c r="AD23" s="86"/>
      <c r="AE23" s="87"/>
      <c r="AF23" s="87"/>
      <c r="AG23" s="87"/>
      <c r="AH23" s="87"/>
      <c r="AI23" s="87"/>
      <c r="AJ23" s="88"/>
      <c r="AK23" s="86"/>
      <c r="AL23" s="87"/>
      <c r="AM23" s="87"/>
      <c r="AN23" s="87"/>
      <c r="AO23" s="87"/>
      <c r="AP23" s="87"/>
      <c r="AQ23" s="88"/>
      <c r="AR23" s="86"/>
      <c r="AS23" s="87"/>
      <c r="AT23" s="88"/>
      <c r="AU23" s="629">
        <f t="shared" si="3"/>
        <v>0</v>
      </c>
      <c r="AV23" s="630"/>
      <c r="AW23" s="631">
        <f t="shared" si="1"/>
        <v>0</v>
      </c>
      <c r="AX23" s="632"/>
      <c r="AY23" s="633"/>
      <c r="AZ23" s="634"/>
      <c r="BA23" s="634"/>
      <c r="BB23" s="634"/>
      <c r="BC23" s="634"/>
      <c r="BD23" s="635"/>
    </row>
    <row r="24" spans="1:56" ht="39.9" customHeight="1" x14ac:dyDescent="0.2">
      <c r="A24" s="67"/>
      <c r="B24" s="85">
        <f t="shared" si="2"/>
        <v>11</v>
      </c>
      <c r="C24" s="619"/>
      <c r="D24" s="620"/>
      <c r="E24" s="621"/>
      <c r="F24" s="622"/>
      <c r="G24" s="623"/>
      <c r="H24" s="624"/>
      <c r="I24" s="624"/>
      <c r="J24" s="624"/>
      <c r="K24" s="625"/>
      <c r="L24" s="626"/>
      <c r="M24" s="627"/>
      <c r="N24" s="627"/>
      <c r="O24" s="628"/>
      <c r="P24" s="86"/>
      <c r="Q24" s="87"/>
      <c r="R24" s="87"/>
      <c r="S24" s="87"/>
      <c r="T24" s="87"/>
      <c r="U24" s="87"/>
      <c r="V24" s="88"/>
      <c r="W24" s="86"/>
      <c r="X24" s="87"/>
      <c r="Y24" s="87"/>
      <c r="Z24" s="87"/>
      <c r="AA24" s="87"/>
      <c r="AB24" s="87"/>
      <c r="AC24" s="88"/>
      <c r="AD24" s="86"/>
      <c r="AE24" s="87"/>
      <c r="AF24" s="87"/>
      <c r="AG24" s="87"/>
      <c r="AH24" s="87"/>
      <c r="AI24" s="87"/>
      <c r="AJ24" s="88"/>
      <c r="AK24" s="86"/>
      <c r="AL24" s="87"/>
      <c r="AM24" s="87"/>
      <c r="AN24" s="87"/>
      <c r="AO24" s="87"/>
      <c r="AP24" s="87"/>
      <c r="AQ24" s="88"/>
      <c r="AR24" s="86"/>
      <c r="AS24" s="87"/>
      <c r="AT24" s="88"/>
      <c r="AU24" s="629">
        <f t="shared" si="3"/>
        <v>0</v>
      </c>
      <c r="AV24" s="630"/>
      <c r="AW24" s="631">
        <f t="shared" si="1"/>
        <v>0</v>
      </c>
      <c r="AX24" s="632"/>
      <c r="AY24" s="633"/>
      <c r="AZ24" s="634"/>
      <c r="BA24" s="634"/>
      <c r="BB24" s="634"/>
      <c r="BC24" s="634"/>
      <c r="BD24" s="635"/>
    </row>
    <row r="25" spans="1:56" ht="39.9" customHeight="1" x14ac:dyDescent="0.2">
      <c r="A25" s="67"/>
      <c r="B25" s="85">
        <f t="shared" si="2"/>
        <v>12</v>
      </c>
      <c r="C25" s="619"/>
      <c r="D25" s="620"/>
      <c r="E25" s="621"/>
      <c r="F25" s="622"/>
      <c r="G25" s="623"/>
      <c r="H25" s="624"/>
      <c r="I25" s="624"/>
      <c r="J25" s="624"/>
      <c r="K25" s="625"/>
      <c r="L25" s="626"/>
      <c r="M25" s="627"/>
      <c r="N25" s="627"/>
      <c r="O25" s="628"/>
      <c r="P25" s="86"/>
      <c r="Q25" s="87"/>
      <c r="R25" s="87"/>
      <c r="S25" s="87"/>
      <c r="T25" s="87"/>
      <c r="U25" s="87"/>
      <c r="V25" s="88"/>
      <c r="W25" s="86"/>
      <c r="X25" s="87"/>
      <c r="Y25" s="87"/>
      <c r="Z25" s="87"/>
      <c r="AA25" s="87"/>
      <c r="AB25" s="87"/>
      <c r="AC25" s="88"/>
      <c r="AD25" s="86"/>
      <c r="AE25" s="87"/>
      <c r="AF25" s="87"/>
      <c r="AG25" s="87"/>
      <c r="AH25" s="87"/>
      <c r="AI25" s="87"/>
      <c r="AJ25" s="88"/>
      <c r="AK25" s="86"/>
      <c r="AL25" s="87"/>
      <c r="AM25" s="87"/>
      <c r="AN25" s="87"/>
      <c r="AO25" s="87"/>
      <c r="AP25" s="87"/>
      <c r="AQ25" s="88"/>
      <c r="AR25" s="86"/>
      <c r="AS25" s="87"/>
      <c r="AT25" s="88"/>
      <c r="AU25" s="629">
        <f t="shared" si="3"/>
        <v>0</v>
      </c>
      <c r="AV25" s="630"/>
      <c r="AW25" s="631">
        <f t="shared" si="1"/>
        <v>0</v>
      </c>
      <c r="AX25" s="632"/>
      <c r="AY25" s="633"/>
      <c r="AZ25" s="634"/>
      <c r="BA25" s="634"/>
      <c r="BB25" s="634"/>
      <c r="BC25" s="634"/>
      <c r="BD25" s="635"/>
    </row>
    <row r="26" spans="1:56" ht="39.9" customHeight="1" x14ac:dyDescent="0.2">
      <c r="A26" s="67"/>
      <c r="B26" s="85">
        <f t="shared" si="2"/>
        <v>13</v>
      </c>
      <c r="C26" s="619"/>
      <c r="D26" s="620"/>
      <c r="E26" s="621"/>
      <c r="F26" s="622"/>
      <c r="G26" s="623"/>
      <c r="H26" s="624"/>
      <c r="I26" s="624"/>
      <c r="J26" s="624"/>
      <c r="K26" s="625"/>
      <c r="L26" s="626"/>
      <c r="M26" s="627"/>
      <c r="N26" s="627"/>
      <c r="O26" s="628"/>
      <c r="P26" s="86"/>
      <c r="Q26" s="87"/>
      <c r="R26" s="87"/>
      <c r="S26" s="87"/>
      <c r="T26" s="87"/>
      <c r="U26" s="87"/>
      <c r="V26" s="88"/>
      <c r="W26" s="86"/>
      <c r="X26" s="87"/>
      <c r="Y26" s="87"/>
      <c r="Z26" s="87"/>
      <c r="AA26" s="87"/>
      <c r="AB26" s="87"/>
      <c r="AC26" s="88"/>
      <c r="AD26" s="86"/>
      <c r="AE26" s="87"/>
      <c r="AF26" s="87"/>
      <c r="AG26" s="87"/>
      <c r="AH26" s="87"/>
      <c r="AI26" s="87"/>
      <c r="AJ26" s="88"/>
      <c r="AK26" s="86"/>
      <c r="AL26" s="87"/>
      <c r="AM26" s="87"/>
      <c r="AN26" s="87"/>
      <c r="AO26" s="87"/>
      <c r="AP26" s="87"/>
      <c r="AQ26" s="88"/>
      <c r="AR26" s="86"/>
      <c r="AS26" s="87"/>
      <c r="AT26" s="88"/>
      <c r="AU26" s="629">
        <f t="shared" si="3"/>
        <v>0</v>
      </c>
      <c r="AV26" s="630"/>
      <c r="AW26" s="631">
        <f t="shared" si="1"/>
        <v>0</v>
      </c>
      <c r="AX26" s="632"/>
      <c r="AY26" s="633"/>
      <c r="AZ26" s="634"/>
      <c r="BA26" s="634"/>
      <c r="BB26" s="634"/>
      <c r="BC26" s="634"/>
      <c r="BD26" s="635"/>
    </row>
    <row r="27" spans="1:56" ht="39.9" customHeight="1" x14ac:dyDescent="0.2">
      <c r="A27" s="67"/>
      <c r="B27" s="85">
        <f t="shared" si="2"/>
        <v>14</v>
      </c>
      <c r="C27" s="619"/>
      <c r="D27" s="620"/>
      <c r="E27" s="621"/>
      <c r="F27" s="622"/>
      <c r="G27" s="623"/>
      <c r="H27" s="624"/>
      <c r="I27" s="624"/>
      <c r="J27" s="624"/>
      <c r="K27" s="625"/>
      <c r="L27" s="626"/>
      <c r="M27" s="627"/>
      <c r="N27" s="627"/>
      <c r="O27" s="628"/>
      <c r="P27" s="86"/>
      <c r="Q27" s="87"/>
      <c r="R27" s="87"/>
      <c r="S27" s="87"/>
      <c r="T27" s="87"/>
      <c r="U27" s="87"/>
      <c r="V27" s="88"/>
      <c r="W27" s="86"/>
      <c r="X27" s="87"/>
      <c r="Y27" s="87"/>
      <c r="Z27" s="87"/>
      <c r="AA27" s="87"/>
      <c r="AB27" s="87"/>
      <c r="AC27" s="88"/>
      <c r="AD27" s="86"/>
      <c r="AE27" s="87"/>
      <c r="AF27" s="87"/>
      <c r="AG27" s="87"/>
      <c r="AH27" s="87"/>
      <c r="AI27" s="87"/>
      <c r="AJ27" s="88"/>
      <c r="AK27" s="86"/>
      <c r="AL27" s="87"/>
      <c r="AM27" s="87"/>
      <c r="AN27" s="87"/>
      <c r="AO27" s="87"/>
      <c r="AP27" s="87"/>
      <c r="AQ27" s="88"/>
      <c r="AR27" s="86"/>
      <c r="AS27" s="87"/>
      <c r="AT27" s="88"/>
      <c r="AU27" s="629">
        <f t="shared" si="3"/>
        <v>0</v>
      </c>
      <c r="AV27" s="630"/>
      <c r="AW27" s="631">
        <f t="shared" si="1"/>
        <v>0</v>
      </c>
      <c r="AX27" s="632"/>
      <c r="AY27" s="633"/>
      <c r="AZ27" s="634"/>
      <c r="BA27" s="634"/>
      <c r="BB27" s="634"/>
      <c r="BC27" s="634"/>
      <c r="BD27" s="635"/>
    </row>
    <row r="28" spans="1:56" ht="39.9" customHeight="1" x14ac:dyDescent="0.2">
      <c r="A28" s="67"/>
      <c r="B28" s="85">
        <f t="shared" si="2"/>
        <v>15</v>
      </c>
      <c r="C28" s="619"/>
      <c r="D28" s="620"/>
      <c r="E28" s="621"/>
      <c r="F28" s="622"/>
      <c r="G28" s="623"/>
      <c r="H28" s="624"/>
      <c r="I28" s="624"/>
      <c r="J28" s="624"/>
      <c r="K28" s="625"/>
      <c r="L28" s="626"/>
      <c r="M28" s="627"/>
      <c r="N28" s="627"/>
      <c r="O28" s="628"/>
      <c r="P28" s="86"/>
      <c r="Q28" s="87"/>
      <c r="R28" s="87"/>
      <c r="S28" s="87"/>
      <c r="T28" s="87"/>
      <c r="U28" s="87"/>
      <c r="V28" s="88"/>
      <c r="W28" s="86"/>
      <c r="X28" s="87"/>
      <c r="Y28" s="87"/>
      <c r="Z28" s="87"/>
      <c r="AA28" s="87"/>
      <c r="AB28" s="87"/>
      <c r="AC28" s="88"/>
      <c r="AD28" s="86"/>
      <c r="AE28" s="87"/>
      <c r="AF28" s="87"/>
      <c r="AG28" s="87"/>
      <c r="AH28" s="87"/>
      <c r="AI28" s="87"/>
      <c r="AJ28" s="88"/>
      <c r="AK28" s="86"/>
      <c r="AL28" s="87"/>
      <c r="AM28" s="87"/>
      <c r="AN28" s="87"/>
      <c r="AO28" s="87"/>
      <c r="AP28" s="87"/>
      <c r="AQ28" s="88"/>
      <c r="AR28" s="86"/>
      <c r="AS28" s="87"/>
      <c r="AT28" s="88"/>
      <c r="AU28" s="629">
        <f t="shared" si="3"/>
        <v>0</v>
      </c>
      <c r="AV28" s="630"/>
      <c r="AW28" s="631">
        <f t="shared" si="1"/>
        <v>0</v>
      </c>
      <c r="AX28" s="632"/>
      <c r="AY28" s="633"/>
      <c r="AZ28" s="634"/>
      <c r="BA28" s="634"/>
      <c r="BB28" s="634"/>
      <c r="BC28" s="634"/>
      <c r="BD28" s="635"/>
    </row>
    <row r="29" spans="1:56" ht="39.9" customHeight="1" x14ac:dyDescent="0.2">
      <c r="A29" s="67"/>
      <c r="B29" s="85">
        <f t="shared" si="2"/>
        <v>16</v>
      </c>
      <c r="C29" s="619"/>
      <c r="D29" s="620"/>
      <c r="E29" s="621"/>
      <c r="F29" s="622"/>
      <c r="G29" s="623"/>
      <c r="H29" s="624"/>
      <c r="I29" s="624"/>
      <c r="J29" s="624"/>
      <c r="K29" s="625"/>
      <c r="L29" s="626"/>
      <c r="M29" s="627"/>
      <c r="N29" s="627"/>
      <c r="O29" s="628"/>
      <c r="P29" s="86"/>
      <c r="Q29" s="87"/>
      <c r="R29" s="87"/>
      <c r="S29" s="87"/>
      <c r="T29" s="87"/>
      <c r="U29" s="87"/>
      <c r="V29" s="88"/>
      <c r="W29" s="86"/>
      <c r="X29" s="87"/>
      <c r="Y29" s="87"/>
      <c r="Z29" s="87"/>
      <c r="AA29" s="87"/>
      <c r="AB29" s="87"/>
      <c r="AC29" s="88"/>
      <c r="AD29" s="86"/>
      <c r="AE29" s="87"/>
      <c r="AF29" s="87"/>
      <c r="AG29" s="87"/>
      <c r="AH29" s="87"/>
      <c r="AI29" s="87"/>
      <c r="AJ29" s="88"/>
      <c r="AK29" s="86"/>
      <c r="AL29" s="87"/>
      <c r="AM29" s="87"/>
      <c r="AN29" s="87"/>
      <c r="AO29" s="87"/>
      <c r="AP29" s="87"/>
      <c r="AQ29" s="88"/>
      <c r="AR29" s="86"/>
      <c r="AS29" s="87"/>
      <c r="AT29" s="88"/>
      <c r="AU29" s="629">
        <f t="shared" si="3"/>
        <v>0</v>
      </c>
      <c r="AV29" s="630"/>
      <c r="AW29" s="631">
        <f t="shared" si="1"/>
        <v>0</v>
      </c>
      <c r="AX29" s="632"/>
      <c r="AY29" s="633"/>
      <c r="AZ29" s="634"/>
      <c r="BA29" s="634"/>
      <c r="BB29" s="634"/>
      <c r="BC29" s="634"/>
      <c r="BD29" s="635"/>
    </row>
    <row r="30" spans="1:56" ht="39.9" customHeight="1" x14ac:dyDescent="0.2">
      <c r="A30" s="67"/>
      <c r="B30" s="85">
        <f t="shared" si="2"/>
        <v>17</v>
      </c>
      <c r="C30" s="619"/>
      <c r="D30" s="620"/>
      <c r="E30" s="621"/>
      <c r="F30" s="622"/>
      <c r="G30" s="623"/>
      <c r="H30" s="624"/>
      <c r="I30" s="624"/>
      <c r="J30" s="624"/>
      <c r="K30" s="625"/>
      <c r="L30" s="626"/>
      <c r="M30" s="627"/>
      <c r="N30" s="627"/>
      <c r="O30" s="628"/>
      <c r="P30" s="86"/>
      <c r="Q30" s="87"/>
      <c r="R30" s="87"/>
      <c r="S30" s="87"/>
      <c r="T30" s="87"/>
      <c r="U30" s="87"/>
      <c r="V30" s="88"/>
      <c r="W30" s="86"/>
      <c r="X30" s="87"/>
      <c r="Y30" s="87"/>
      <c r="Z30" s="87"/>
      <c r="AA30" s="87"/>
      <c r="AB30" s="87"/>
      <c r="AC30" s="88"/>
      <c r="AD30" s="86"/>
      <c r="AE30" s="87"/>
      <c r="AF30" s="87"/>
      <c r="AG30" s="87"/>
      <c r="AH30" s="87"/>
      <c r="AI30" s="87"/>
      <c r="AJ30" s="88"/>
      <c r="AK30" s="86"/>
      <c r="AL30" s="87"/>
      <c r="AM30" s="87"/>
      <c r="AN30" s="87"/>
      <c r="AO30" s="87"/>
      <c r="AP30" s="87"/>
      <c r="AQ30" s="88"/>
      <c r="AR30" s="86"/>
      <c r="AS30" s="87"/>
      <c r="AT30" s="88"/>
      <c r="AU30" s="629">
        <f t="shared" si="3"/>
        <v>0</v>
      </c>
      <c r="AV30" s="630"/>
      <c r="AW30" s="631">
        <f t="shared" si="1"/>
        <v>0</v>
      </c>
      <c r="AX30" s="632"/>
      <c r="AY30" s="633"/>
      <c r="AZ30" s="634"/>
      <c r="BA30" s="634"/>
      <c r="BB30" s="634"/>
      <c r="BC30" s="634"/>
      <c r="BD30" s="635"/>
    </row>
    <row r="31" spans="1:56" ht="39.9" customHeight="1" thickBot="1" x14ac:dyDescent="0.25">
      <c r="A31" s="67"/>
      <c r="B31" s="89">
        <f t="shared" si="2"/>
        <v>18</v>
      </c>
      <c r="C31" s="650"/>
      <c r="D31" s="651"/>
      <c r="E31" s="652"/>
      <c r="F31" s="653"/>
      <c r="G31" s="654"/>
      <c r="H31" s="655"/>
      <c r="I31" s="655"/>
      <c r="J31" s="655"/>
      <c r="K31" s="656"/>
      <c r="L31" s="657"/>
      <c r="M31" s="658"/>
      <c r="N31" s="658"/>
      <c r="O31" s="659"/>
      <c r="P31" s="90"/>
      <c r="Q31" s="91"/>
      <c r="R31" s="91"/>
      <c r="S31" s="91"/>
      <c r="T31" s="91"/>
      <c r="U31" s="91"/>
      <c r="V31" s="92"/>
      <c r="W31" s="90"/>
      <c r="X31" s="91"/>
      <c r="Y31" s="91"/>
      <c r="Z31" s="91"/>
      <c r="AA31" s="91"/>
      <c r="AB31" s="91"/>
      <c r="AC31" s="92"/>
      <c r="AD31" s="90"/>
      <c r="AE31" s="91"/>
      <c r="AF31" s="91"/>
      <c r="AG31" s="91"/>
      <c r="AH31" s="91"/>
      <c r="AI31" s="91"/>
      <c r="AJ31" s="92"/>
      <c r="AK31" s="90"/>
      <c r="AL31" s="91"/>
      <c r="AM31" s="91"/>
      <c r="AN31" s="91"/>
      <c r="AO31" s="91"/>
      <c r="AP31" s="91"/>
      <c r="AQ31" s="92"/>
      <c r="AR31" s="90"/>
      <c r="AS31" s="91"/>
      <c r="AT31" s="92"/>
      <c r="AU31" s="660">
        <f t="shared" si="3"/>
        <v>0</v>
      </c>
      <c r="AV31" s="661"/>
      <c r="AW31" s="662">
        <f t="shared" si="1"/>
        <v>0</v>
      </c>
      <c r="AX31" s="663"/>
      <c r="AY31" s="664"/>
      <c r="AZ31" s="665"/>
      <c r="BA31" s="665"/>
      <c r="BB31" s="665"/>
      <c r="BC31" s="665"/>
      <c r="BD31" s="666"/>
    </row>
    <row r="32" spans="1:56" ht="20.25" customHeight="1" x14ac:dyDescent="0.2">
      <c r="A32" s="67"/>
      <c r="B32" s="67"/>
      <c r="C32" s="93"/>
      <c r="D32" s="94"/>
      <c r="E32" s="95"/>
      <c r="F32" s="69"/>
      <c r="G32" s="69"/>
      <c r="H32" s="69"/>
      <c r="I32" s="69"/>
      <c r="J32" s="69"/>
      <c r="K32" s="69"/>
      <c r="L32" s="69"/>
      <c r="M32" s="69"/>
      <c r="N32" s="69"/>
      <c r="O32" s="69"/>
      <c r="P32" s="69"/>
      <c r="Q32" s="69"/>
      <c r="R32" s="69"/>
      <c r="S32" s="69"/>
      <c r="T32" s="69"/>
      <c r="U32" s="69"/>
      <c r="V32" s="69"/>
      <c r="W32" s="69"/>
      <c r="X32" s="69"/>
      <c r="Y32" s="69"/>
      <c r="Z32" s="69"/>
      <c r="AA32" s="69"/>
      <c r="AB32" s="69"/>
      <c r="AC32" s="96"/>
      <c r="AD32" s="69"/>
      <c r="AE32" s="69"/>
      <c r="AF32" s="69"/>
      <c r="AG32" s="69"/>
      <c r="AH32" s="69"/>
      <c r="AI32" s="69"/>
      <c r="AJ32" s="69"/>
      <c r="AK32" s="69"/>
      <c r="AL32" s="69"/>
      <c r="AM32" s="69"/>
      <c r="AN32" s="69"/>
      <c r="AO32" s="69"/>
      <c r="AP32" s="69"/>
      <c r="AQ32" s="69"/>
      <c r="AR32" s="69"/>
      <c r="AS32" s="69"/>
      <c r="AT32" s="69"/>
      <c r="AU32" s="69"/>
      <c r="AV32" s="67"/>
      <c r="AW32" s="67"/>
      <c r="AX32" s="67"/>
      <c r="AY32" s="67"/>
      <c r="AZ32" s="67"/>
      <c r="BA32" s="67"/>
      <c r="BB32" s="67"/>
      <c r="BC32" s="67"/>
      <c r="BD32" s="67"/>
    </row>
    <row r="33" spans="1:56" ht="20.25" customHeight="1" x14ac:dyDescent="0.2">
      <c r="A33" s="67"/>
      <c r="B33" s="97" t="s">
        <v>375</v>
      </c>
      <c r="C33" s="97"/>
      <c r="D33" s="97"/>
      <c r="E33" s="97"/>
      <c r="F33" s="97"/>
      <c r="G33" s="97"/>
      <c r="H33" s="97"/>
      <c r="I33" s="97"/>
      <c r="J33" s="97"/>
      <c r="K33" s="97"/>
      <c r="L33" s="98"/>
      <c r="M33" s="97"/>
      <c r="N33" s="97"/>
      <c r="O33" s="97"/>
      <c r="P33" s="97"/>
      <c r="Q33" s="97"/>
      <c r="R33" s="97"/>
      <c r="S33" s="97"/>
      <c r="T33" s="97" t="s">
        <v>269</v>
      </c>
      <c r="U33" s="97"/>
      <c r="V33" s="97"/>
      <c r="W33" s="97"/>
      <c r="X33" s="97"/>
      <c r="Y33" s="97"/>
      <c r="Z33" s="9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row>
    <row r="34" spans="1:56" ht="20.25" customHeight="1" x14ac:dyDescent="0.2">
      <c r="A34" s="67"/>
      <c r="B34" s="97"/>
      <c r="C34" s="676" t="s">
        <v>257</v>
      </c>
      <c r="D34" s="676"/>
      <c r="E34" s="676" t="s">
        <v>258</v>
      </c>
      <c r="F34" s="676"/>
      <c r="G34" s="676"/>
      <c r="H34" s="676"/>
      <c r="I34" s="97"/>
      <c r="J34" s="678" t="s">
        <v>259</v>
      </c>
      <c r="K34" s="678"/>
      <c r="L34" s="678"/>
      <c r="M34" s="678"/>
      <c r="N34" s="63"/>
      <c r="O34" s="63"/>
      <c r="P34" s="100" t="s">
        <v>260</v>
      </c>
      <c r="Q34" s="100"/>
      <c r="R34" s="97"/>
      <c r="S34" s="97"/>
      <c r="T34" s="667" t="s">
        <v>272</v>
      </c>
      <c r="U34" s="669"/>
      <c r="V34" s="667" t="s">
        <v>273</v>
      </c>
      <c r="W34" s="668"/>
      <c r="X34" s="668"/>
      <c r="Y34" s="669"/>
      <c r="Z34" s="9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row>
    <row r="35" spans="1:56" ht="20.25" customHeight="1" x14ac:dyDescent="0.2">
      <c r="A35" s="67"/>
      <c r="B35" s="97"/>
      <c r="C35" s="677"/>
      <c r="D35" s="677"/>
      <c r="E35" s="677" t="s">
        <v>261</v>
      </c>
      <c r="F35" s="677"/>
      <c r="G35" s="677" t="s">
        <v>262</v>
      </c>
      <c r="H35" s="677"/>
      <c r="I35" s="97"/>
      <c r="J35" s="677" t="s">
        <v>261</v>
      </c>
      <c r="K35" s="677"/>
      <c r="L35" s="677" t="s">
        <v>262</v>
      </c>
      <c r="M35" s="677"/>
      <c r="N35" s="63"/>
      <c r="O35" s="63"/>
      <c r="P35" s="100" t="s">
        <v>263</v>
      </c>
      <c r="Q35" s="100"/>
      <c r="R35" s="97"/>
      <c r="S35" s="97"/>
      <c r="T35" s="667" t="s">
        <v>376</v>
      </c>
      <c r="U35" s="669"/>
      <c r="V35" s="667" t="s">
        <v>275</v>
      </c>
      <c r="W35" s="668"/>
      <c r="X35" s="668"/>
      <c r="Y35" s="669"/>
      <c r="Z35" s="101"/>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row>
    <row r="36" spans="1:56" ht="20.25" customHeight="1" x14ac:dyDescent="0.2">
      <c r="A36" s="67"/>
      <c r="B36" s="97"/>
      <c r="C36" s="667" t="s">
        <v>377</v>
      </c>
      <c r="D36" s="669"/>
      <c r="E36" s="670">
        <f>SUMIFS($AU$14:$AV$31,$C$14:$D$31,"介護支援専門員",$E$14:$F$31,"A")</f>
        <v>0</v>
      </c>
      <c r="F36" s="671"/>
      <c r="G36" s="672">
        <f>SUMIFS($AW$14:$AX$31,$C$14:$D$31,"介護支援専門員",$E$14:$F$31,"A")</f>
        <v>0</v>
      </c>
      <c r="H36" s="673"/>
      <c r="I36" s="102"/>
      <c r="J36" s="674">
        <v>0</v>
      </c>
      <c r="K36" s="675"/>
      <c r="L36" s="674">
        <v>0</v>
      </c>
      <c r="M36" s="675"/>
      <c r="N36" s="103"/>
      <c r="O36" s="103"/>
      <c r="P36" s="674">
        <v>0</v>
      </c>
      <c r="Q36" s="675"/>
      <c r="R36" s="97"/>
      <c r="S36" s="97"/>
      <c r="T36" s="667" t="s">
        <v>264</v>
      </c>
      <c r="U36" s="669"/>
      <c r="V36" s="667" t="s">
        <v>278</v>
      </c>
      <c r="W36" s="668"/>
      <c r="X36" s="668"/>
      <c r="Y36" s="669"/>
      <c r="Z36" s="104"/>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ht="20.25" customHeight="1" x14ac:dyDescent="0.2">
      <c r="A37" s="67"/>
      <c r="B37" s="97"/>
      <c r="C37" s="667" t="s">
        <v>264</v>
      </c>
      <c r="D37" s="669"/>
      <c r="E37" s="670">
        <f>SUMIFS($AU$14:$AV$31,$C$14:$D$31,"介護支援専門員",$E$14:$F$31,"B")</f>
        <v>0</v>
      </c>
      <c r="F37" s="671"/>
      <c r="G37" s="672">
        <f>SUMIFS($AW$14:$AX$31,$C$14:$D$31,"介護支援専門員",$E$14:$F$31,"B")</f>
        <v>0</v>
      </c>
      <c r="H37" s="673"/>
      <c r="I37" s="102"/>
      <c r="J37" s="674">
        <v>0</v>
      </c>
      <c r="K37" s="675"/>
      <c r="L37" s="674">
        <v>0</v>
      </c>
      <c r="M37" s="675"/>
      <c r="N37" s="103"/>
      <c r="O37" s="103"/>
      <c r="P37" s="674">
        <v>0</v>
      </c>
      <c r="Q37" s="675"/>
      <c r="R37" s="97"/>
      <c r="S37" s="97"/>
      <c r="T37" s="667" t="s">
        <v>265</v>
      </c>
      <c r="U37" s="669"/>
      <c r="V37" s="667" t="s">
        <v>280</v>
      </c>
      <c r="W37" s="668"/>
      <c r="X37" s="668"/>
      <c r="Y37" s="669"/>
      <c r="Z37" s="104"/>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row>
    <row r="38" spans="1:56" ht="20.25" customHeight="1" x14ac:dyDescent="0.2">
      <c r="A38" s="67"/>
      <c r="B38" s="97"/>
      <c r="C38" s="667" t="s">
        <v>378</v>
      </c>
      <c r="D38" s="669"/>
      <c r="E38" s="670">
        <f>SUMIFS($AU$14:$AV$31,$C$14:$D$31,"介護支援専門員",$E$14:$F$31,"C")</f>
        <v>0</v>
      </c>
      <c r="F38" s="671"/>
      <c r="G38" s="672">
        <f>SUMIFS($AW$14:$AX$31,$C$14:$D$31,"介護支援専門員",$E$14:$F$31,"C")</f>
        <v>0</v>
      </c>
      <c r="H38" s="673"/>
      <c r="I38" s="102"/>
      <c r="J38" s="674">
        <v>0</v>
      </c>
      <c r="K38" s="675"/>
      <c r="L38" s="679">
        <v>0</v>
      </c>
      <c r="M38" s="680"/>
      <c r="N38" s="103"/>
      <c r="O38" s="103"/>
      <c r="P38" s="670" t="s">
        <v>379</v>
      </c>
      <c r="Q38" s="671"/>
      <c r="R38" s="97"/>
      <c r="S38" s="97"/>
      <c r="T38" s="667" t="s">
        <v>380</v>
      </c>
      <c r="U38" s="669"/>
      <c r="V38" s="667" t="s">
        <v>281</v>
      </c>
      <c r="W38" s="668"/>
      <c r="X38" s="668"/>
      <c r="Y38" s="669"/>
      <c r="Z38" s="105"/>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row>
    <row r="39" spans="1:56" ht="20.25" customHeight="1" x14ac:dyDescent="0.2">
      <c r="A39" s="67"/>
      <c r="B39" s="97"/>
      <c r="C39" s="667" t="s">
        <v>266</v>
      </c>
      <c r="D39" s="669"/>
      <c r="E39" s="670">
        <f>SUMIFS($AU$14:$AV$31,$C$14:$D$31,"介護支援専門員",$E$14:$F$31,"D")</f>
        <v>0</v>
      </c>
      <c r="F39" s="671"/>
      <c r="G39" s="672">
        <f>SUMIFS($AW$14:$AX$31,$C$14:$D$31,"介護支援専門員",$E$14:$F$31,"D")</f>
        <v>0</v>
      </c>
      <c r="H39" s="673"/>
      <c r="I39" s="102"/>
      <c r="J39" s="674">
        <v>0</v>
      </c>
      <c r="K39" s="675"/>
      <c r="L39" s="679">
        <v>0</v>
      </c>
      <c r="M39" s="680"/>
      <c r="N39" s="103"/>
      <c r="O39" s="103"/>
      <c r="P39" s="670" t="s">
        <v>381</v>
      </c>
      <c r="Q39" s="671"/>
      <c r="R39" s="97"/>
      <c r="S39" s="97"/>
      <c r="T39" s="97"/>
      <c r="U39" s="682"/>
      <c r="V39" s="682"/>
      <c r="W39" s="683"/>
      <c r="X39" s="683"/>
      <c r="Y39" s="106"/>
      <c r="Z39" s="106"/>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row>
    <row r="40" spans="1:56" ht="20.25" customHeight="1" x14ac:dyDescent="0.2">
      <c r="A40" s="67"/>
      <c r="B40" s="97"/>
      <c r="C40" s="667" t="s">
        <v>267</v>
      </c>
      <c r="D40" s="669"/>
      <c r="E40" s="670">
        <f>SUM(E36:F39)</f>
        <v>0</v>
      </c>
      <c r="F40" s="671"/>
      <c r="G40" s="672">
        <f>SUM(G36:H39)</f>
        <v>0</v>
      </c>
      <c r="H40" s="673"/>
      <c r="I40" s="102"/>
      <c r="J40" s="670">
        <f>SUM(J36:K39)</f>
        <v>0</v>
      </c>
      <c r="K40" s="671"/>
      <c r="L40" s="670">
        <f>SUM(L36:M39)</f>
        <v>0</v>
      </c>
      <c r="M40" s="671"/>
      <c r="N40" s="103"/>
      <c r="O40" s="103"/>
      <c r="P40" s="670">
        <f>SUM(P36:Q37)</f>
        <v>0</v>
      </c>
      <c r="Q40" s="671"/>
      <c r="R40" s="97"/>
      <c r="S40" s="97"/>
      <c r="T40" s="97"/>
      <c r="U40" s="682"/>
      <c r="V40" s="682"/>
      <c r="W40" s="683"/>
      <c r="X40" s="683"/>
      <c r="Y40" s="107"/>
      <c r="Z40" s="107"/>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row>
    <row r="41" spans="1:56" ht="20.25" customHeight="1" x14ac:dyDescent="0.2">
      <c r="A41" s="67"/>
      <c r="B41" s="97"/>
      <c r="C41" s="97"/>
      <c r="D41" s="97"/>
      <c r="E41" s="97"/>
      <c r="F41" s="97"/>
      <c r="G41" s="97"/>
      <c r="H41" s="97"/>
      <c r="I41" s="97"/>
      <c r="J41" s="97"/>
      <c r="K41" s="97"/>
      <c r="L41" s="98"/>
      <c r="M41" s="97"/>
      <c r="N41" s="97"/>
      <c r="O41" s="97"/>
      <c r="P41" s="97"/>
      <c r="Q41" s="97"/>
      <c r="R41" s="97"/>
      <c r="S41" s="97"/>
      <c r="T41" s="97"/>
      <c r="U41" s="99"/>
      <c r="V41" s="99"/>
      <c r="W41" s="99"/>
      <c r="X41" s="99"/>
      <c r="Y41" s="99"/>
      <c r="Z41" s="9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row>
    <row r="42" spans="1:56" ht="20.25" customHeight="1" x14ac:dyDescent="0.2">
      <c r="A42" s="67"/>
      <c r="B42" s="97"/>
      <c r="C42" s="98" t="s">
        <v>268</v>
      </c>
      <c r="D42" s="97"/>
      <c r="E42" s="97"/>
      <c r="F42" s="97"/>
      <c r="G42" s="97"/>
      <c r="H42" s="97"/>
      <c r="I42" s="108" t="s">
        <v>382</v>
      </c>
      <c r="J42" s="690" t="s">
        <v>383</v>
      </c>
      <c r="K42" s="691"/>
      <c r="L42" s="109"/>
      <c r="M42" s="108"/>
      <c r="N42" s="97"/>
      <c r="O42" s="97"/>
      <c r="P42" s="97"/>
      <c r="Q42" s="97"/>
      <c r="R42" s="97"/>
      <c r="S42" s="97"/>
      <c r="T42" s="97"/>
      <c r="U42" s="110"/>
      <c r="V42" s="99"/>
      <c r="W42" s="99"/>
      <c r="X42" s="99"/>
      <c r="Y42" s="99"/>
      <c r="Z42" s="9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row>
    <row r="43" spans="1:56" ht="20.25" customHeight="1" x14ac:dyDescent="0.2">
      <c r="A43" s="67"/>
      <c r="B43" s="97"/>
      <c r="C43" s="97" t="s">
        <v>270</v>
      </c>
      <c r="D43" s="97"/>
      <c r="E43" s="97"/>
      <c r="F43" s="97"/>
      <c r="G43" s="97"/>
      <c r="H43" s="97" t="s">
        <v>271</v>
      </c>
      <c r="I43" s="97"/>
      <c r="J43" s="97"/>
      <c r="K43" s="97"/>
      <c r="L43" s="98"/>
      <c r="M43" s="97"/>
      <c r="N43" s="97"/>
      <c r="O43" s="97"/>
      <c r="P43" s="97"/>
      <c r="Q43" s="97"/>
      <c r="R43" s="97"/>
      <c r="S43" s="97"/>
      <c r="T43" s="97"/>
      <c r="U43" s="99"/>
      <c r="V43" s="99"/>
      <c r="W43" s="99"/>
      <c r="X43" s="99"/>
      <c r="Y43" s="99"/>
      <c r="Z43" s="9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row>
    <row r="44" spans="1:56" ht="20.25" customHeight="1" x14ac:dyDescent="0.2">
      <c r="A44" s="67"/>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677" t="s">
        <v>274</v>
      </c>
      <c r="N44" s="677"/>
      <c r="O44" s="677"/>
      <c r="P44" s="677"/>
      <c r="Q44" s="97"/>
      <c r="R44" s="97"/>
      <c r="S44" s="97"/>
      <c r="T44" s="97"/>
      <c r="U44" s="99"/>
      <c r="V44" s="99"/>
      <c r="W44" s="99"/>
      <c r="X44" s="99"/>
      <c r="Y44" s="99"/>
      <c r="Z44" s="9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row>
    <row r="45" spans="1:56" ht="20.25" customHeight="1" x14ac:dyDescent="0.2">
      <c r="A45" s="67"/>
      <c r="B45" s="97"/>
      <c r="C45" s="692">
        <f>IF($J$42="週",L40,J40)</f>
        <v>0</v>
      </c>
      <c r="D45" s="693"/>
      <c r="E45" s="693"/>
      <c r="F45" s="694"/>
      <c r="G45" s="111" t="s">
        <v>276</v>
      </c>
      <c r="H45" s="667">
        <f>IF($J$42="週",$AV$5,$AZ$5)</f>
        <v>40</v>
      </c>
      <c r="I45" s="668"/>
      <c r="J45" s="668"/>
      <c r="K45" s="669"/>
      <c r="L45" s="111" t="s">
        <v>384</v>
      </c>
      <c r="M45" s="684">
        <f>ROUNDDOWN(C45/H45,1)</f>
        <v>0</v>
      </c>
      <c r="N45" s="685"/>
      <c r="O45" s="685"/>
      <c r="P45" s="686"/>
      <c r="Q45" s="97"/>
      <c r="R45" s="97"/>
      <c r="S45" s="97"/>
      <c r="T45" s="97"/>
      <c r="U45" s="681"/>
      <c r="V45" s="681"/>
      <c r="W45" s="681"/>
      <c r="X45" s="681"/>
      <c r="Y45" s="104"/>
      <c r="Z45" s="9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row>
    <row r="46" spans="1:56" ht="20.25" customHeight="1" x14ac:dyDescent="0.2">
      <c r="A46" s="67"/>
      <c r="B46" s="97"/>
      <c r="C46" s="97"/>
      <c r="D46" s="97"/>
      <c r="E46" s="97"/>
      <c r="F46" s="97"/>
      <c r="G46" s="97"/>
      <c r="H46" s="97"/>
      <c r="I46" s="97"/>
      <c r="J46" s="97"/>
      <c r="K46" s="97"/>
      <c r="L46" s="98"/>
      <c r="M46" s="97" t="s">
        <v>279</v>
      </c>
      <c r="N46" s="97"/>
      <c r="O46" s="97"/>
      <c r="P46" s="97"/>
      <c r="Q46" s="97"/>
      <c r="R46" s="97"/>
      <c r="S46" s="97"/>
      <c r="T46" s="97"/>
      <c r="U46" s="99"/>
      <c r="V46" s="99"/>
      <c r="W46" s="99"/>
      <c r="X46" s="99"/>
      <c r="Y46" s="99"/>
      <c r="Z46" s="9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row>
    <row r="47" spans="1:56" ht="20.25" customHeight="1" x14ac:dyDescent="0.2">
      <c r="A47" s="67"/>
      <c r="B47" s="97"/>
      <c r="C47" s="97" t="s">
        <v>385</v>
      </c>
      <c r="D47" s="97"/>
      <c r="E47" s="97"/>
      <c r="F47" s="97"/>
      <c r="G47" s="97"/>
      <c r="H47" s="97"/>
      <c r="I47" s="97"/>
      <c r="J47" s="97"/>
      <c r="K47" s="97"/>
      <c r="L47" s="98"/>
      <c r="M47" s="97"/>
      <c r="N47" s="97"/>
      <c r="O47" s="97"/>
      <c r="P47" s="97"/>
      <c r="Q47" s="97"/>
      <c r="R47" s="97"/>
      <c r="S47" s="97"/>
      <c r="T47" s="97"/>
      <c r="U47" s="97"/>
      <c r="V47" s="112"/>
      <c r="W47" s="113"/>
      <c r="X47" s="113"/>
      <c r="Y47" s="97"/>
      <c r="Z47" s="97"/>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row>
    <row r="48" spans="1:56" ht="20.25" customHeight="1" x14ac:dyDescent="0.2">
      <c r="A48" s="67"/>
      <c r="B48" s="97"/>
      <c r="C48" s="97" t="s">
        <v>260</v>
      </c>
      <c r="D48" s="97"/>
      <c r="E48" s="97"/>
      <c r="F48" s="97"/>
      <c r="G48" s="97"/>
      <c r="H48" s="97"/>
      <c r="I48" s="97"/>
      <c r="J48" s="97"/>
      <c r="K48" s="97"/>
      <c r="L48" s="98"/>
      <c r="M48" s="111"/>
      <c r="N48" s="111"/>
      <c r="O48" s="111"/>
      <c r="P48" s="111"/>
      <c r="Q48" s="97"/>
      <c r="R48" s="97"/>
      <c r="S48" s="97"/>
      <c r="T48" s="97"/>
      <c r="U48" s="97"/>
      <c r="V48" s="112"/>
      <c r="W48" s="113"/>
      <c r="X48" s="113"/>
      <c r="Y48" s="97"/>
      <c r="Z48" s="97"/>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row>
    <row r="49" spans="1:58" ht="20.25" customHeight="1" x14ac:dyDescent="0.2">
      <c r="A49" s="67"/>
      <c r="B49" s="97"/>
      <c r="C49" s="63" t="s">
        <v>282</v>
      </c>
      <c r="D49" s="63"/>
      <c r="E49" s="63"/>
      <c r="F49" s="63"/>
      <c r="G49" s="63"/>
      <c r="H49" s="97" t="s">
        <v>283</v>
      </c>
      <c r="I49" s="63"/>
      <c r="J49" s="63"/>
      <c r="K49" s="63"/>
      <c r="L49" s="63"/>
      <c r="M49" s="677" t="s">
        <v>267</v>
      </c>
      <c r="N49" s="677"/>
      <c r="O49" s="677"/>
      <c r="P49" s="677"/>
      <c r="Q49" s="97"/>
      <c r="R49" s="97"/>
      <c r="S49" s="97"/>
      <c r="T49" s="97"/>
      <c r="U49" s="97"/>
      <c r="V49" s="112"/>
      <c r="W49" s="113"/>
      <c r="X49" s="113"/>
      <c r="Y49" s="97"/>
      <c r="Z49" s="97"/>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row>
    <row r="50" spans="1:58" ht="20.25" customHeight="1" x14ac:dyDescent="0.2">
      <c r="A50" s="67"/>
      <c r="B50" s="97"/>
      <c r="C50" s="667">
        <f>P40</f>
        <v>0</v>
      </c>
      <c r="D50" s="668"/>
      <c r="E50" s="668"/>
      <c r="F50" s="669"/>
      <c r="G50" s="111" t="s">
        <v>386</v>
      </c>
      <c r="H50" s="684">
        <f>M45</f>
        <v>0</v>
      </c>
      <c r="I50" s="685"/>
      <c r="J50" s="685"/>
      <c r="K50" s="686"/>
      <c r="L50" s="111" t="s">
        <v>277</v>
      </c>
      <c r="M50" s="687">
        <f>ROUNDDOWN(C50+H50,1)</f>
        <v>0</v>
      </c>
      <c r="N50" s="688"/>
      <c r="O50" s="688"/>
      <c r="P50" s="689"/>
      <c r="Q50" s="97"/>
      <c r="R50" s="97"/>
      <c r="S50" s="97"/>
      <c r="T50" s="97"/>
      <c r="U50" s="97"/>
      <c r="V50" s="112"/>
      <c r="W50" s="113"/>
      <c r="X50" s="113"/>
      <c r="Y50" s="97"/>
      <c r="Z50" s="97"/>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row>
    <row r="51" spans="1:58" ht="20.25" customHeight="1" x14ac:dyDescent="0.2">
      <c r="A51" s="67"/>
      <c r="B51" s="97"/>
      <c r="C51" s="97"/>
      <c r="D51" s="97"/>
      <c r="E51" s="97"/>
      <c r="F51" s="97"/>
      <c r="G51" s="97"/>
      <c r="H51" s="97"/>
      <c r="I51" s="97"/>
      <c r="J51" s="97"/>
      <c r="K51" s="97"/>
      <c r="L51" s="97"/>
      <c r="M51" s="97"/>
      <c r="N51" s="98"/>
      <c r="O51" s="97"/>
      <c r="P51" s="97"/>
      <c r="Q51" s="97"/>
      <c r="R51" s="97"/>
      <c r="S51" s="97"/>
      <c r="T51" s="97"/>
      <c r="U51" s="97"/>
      <c r="V51" s="112"/>
      <c r="W51" s="113"/>
      <c r="X51" s="113"/>
      <c r="Y51" s="97"/>
      <c r="Z51" s="97"/>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row>
    <row r="52" spans="1:58" ht="20.25" customHeight="1" x14ac:dyDescent="0.2">
      <c r="C52" s="114"/>
      <c r="D52" s="114"/>
      <c r="E52" s="115"/>
      <c r="F52" s="115"/>
      <c r="G52" s="115"/>
      <c r="H52" s="115"/>
      <c r="I52" s="115"/>
      <c r="J52" s="115"/>
      <c r="K52" s="115"/>
      <c r="L52" s="115"/>
      <c r="M52" s="115"/>
      <c r="N52" s="115"/>
      <c r="O52" s="115"/>
      <c r="P52" s="115"/>
      <c r="Q52" s="115"/>
      <c r="R52" s="115"/>
      <c r="S52" s="115"/>
      <c r="T52" s="114"/>
      <c r="U52" s="115"/>
      <c r="V52" s="115"/>
      <c r="W52" s="115"/>
      <c r="X52" s="115"/>
      <c r="Y52" s="115"/>
      <c r="Z52" s="115"/>
      <c r="AA52" s="115"/>
      <c r="AB52" s="115"/>
      <c r="AC52" s="115"/>
      <c r="AD52" s="115"/>
      <c r="AE52" s="115"/>
      <c r="AF52" s="115"/>
      <c r="AJ52" s="116"/>
      <c r="AK52" s="117"/>
      <c r="AL52" s="117"/>
      <c r="AM52" s="115"/>
      <c r="AN52" s="115"/>
      <c r="AO52" s="115"/>
      <c r="AP52" s="115"/>
      <c r="AQ52" s="115"/>
      <c r="AR52" s="115"/>
      <c r="AS52" s="115"/>
      <c r="AT52" s="115"/>
      <c r="AU52" s="115"/>
      <c r="AV52" s="115"/>
      <c r="AW52" s="115"/>
      <c r="AX52" s="115"/>
      <c r="AY52" s="115"/>
      <c r="AZ52" s="115"/>
      <c r="BA52" s="115"/>
      <c r="BB52" s="115"/>
      <c r="BC52" s="115"/>
      <c r="BD52" s="115"/>
      <c r="BE52" s="117"/>
    </row>
    <row r="53" spans="1:58" ht="20.25" customHeight="1" x14ac:dyDescent="0.2">
      <c r="A53" s="115"/>
      <c r="B53" s="115"/>
      <c r="C53" s="114"/>
      <c r="D53" s="114"/>
      <c r="E53" s="115"/>
      <c r="F53" s="115"/>
      <c r="G53" s="115"/>
      <c r="H53" s="115"/>
      <c r="I53" s="115"/>
      <c r="J53" s="115"/>
      <c r="K53" s="115"/>
      <c r="L53" s="115"/>
      <c r="M53" s="115"/>
      <c r="N53" s="115"/>
      <c r="O53" s="115"/>
      <c r="P53" s="115"/>
      <c r="Q53" s="115"/>
      <c r="R53" s="115"/>
      <c r="S53" s="115"/>
      <c r="T53" s="115"/>
      <c r="U53" s="114"/>
      <c r="V53" s="115"/>
      <c r="W53" s="115"/>
      <c r="X53" s="115"/>
      <c r="Y53" s="115"/>
      <c r="Z53" s="115"/>
      <c r="AA53" s="115"/>
      <c r="AB53" s="115"/>
      <c r="AC53" s="115"/>
      <c r="AD53" s="115"/>
      <c r="AE53" s="115"/>
      <c r="AF53" s="115"/>
      <c r="AG53" s="115"/>
      <c r="AK53" s="116"/>
      <c r="AL53" s="117"/>
      <c r="AM53" s="117"/>
      <c r="AN53" s="115"/>
      <c r="AO53" s="115"/>
      <c r="AP53" s="115"/>
      <c r="AQ53" s="115"/>
      <c r="AR53" s="115"/>
      <c r="AS53" s="115"/>
      <c r="AT53" s="115"/>
      <c r="AU53" s="115"/>
      <c r="AV53" s="115"/>
      <c r="AW53" s="115"/>
      <c r="AX53" s="115"/>
      <c r="AY53" s="115"/>
      <c r="AZ53" s="115"/>
      <c r="BA53" s="115"/>
      <c r="BB53" s="115"/>
      <c r="BC53" s="115"/>
      <c r="BD53" s="115"/>
      <c r="BE53" s="115"/>
      <c r="BF53" s="117"/>
    </row>
    <row r="54" spans="1:58" ht="20.25" customHeight="1" x14ac:dyDescent="0.2">
      <c r="A54" s="115"/>
      <c r="B54" s="115"/>
      <c r="C54" s="115"/>
      <c r="D54" s="114"/>
      <c r="E54" s="115"/>
      <c r="F54" s="115"/>
      <c r="G54" s="115"/>
      <c r="H54" s="115"/>
      <c r="I54" s="115"/>
      <c r="J54" s="115"/>
      <c r="K54" s="115"/>
      <c r="L54" s="115"/>
      <c r="M54" s="115"/>
      <c r="N54" s="115"/>
      <c r="O54" s="115"/>
      <c r="P54" s="115"/>
      <c r="Q54" s="115"/>
      <c r="R54" s="115"/>
      <c r="S54" s="115"/>
      <c r="T54" s="115"/>
      <c r="U54" s="114"/>
      <c r="V54" s="115"/>
      <c r="W54" s="115"/>
      <c r="X54" s="115"/>
      <c r="Y54" s="115"/>
      <c r="Z54" s="115"/>
      <c r="AA54" s="115"/>
      <c r="AB54" s="115"/>
      <c r="AC54" s="115"/>
      <c r="AD54" s="115"/>
      <c r="AE54" s="115"/>
      <c r="AF54" s="115"/>
      <c r="AG54" s="115"/>
      <c r="AK54" s="116"/>
      <c r="AL54" s="117"/>
      <c r="AM54" s="117"/>
      <c r="AN54" s="115"/>
      <c r="AO54" s="115"/>
      <c r="AP54" s="115"/>
      <c r="AQ54" s="115"/>
      <c r="AR54" s="115"/>
      <c r="AS54" s="115"/>
      <c r="AT54" s="115"/>
      <c r="AU54" s="115"/>
      <c r="AV54" s="115"/>
      <c r="AW54" s="115"/>
      <c r="AX54" s="115"/>
      <c r="AY54" s="115"/>
      <c r="AZ54" s="115"/>
      <c r="BA54" s="115"/>
      <c r="BB54" s="115"/>
      <c r="BC54" s="115"/>
      <c r="BD54" s="115"/>
      <c r="BE54" s="115"/>
      <c r="BF54" s="117"/>
    </row>
    <row r="55" spans="1:58" ht="20.25" customHeight="1" x14ac:dyDescent="0.2">
      <c r="A55" s="115"/>
      <c r="B55" s="115"/>
      <c r="C55" s="114"/>
      <c r="D55" s="114"/>
      <c r="E55" s="115"/>
      <c r="F55" s="115"/>
      <c r="G55" s="115"/>
      <c r="H55" s="115"/>
      <c r="I55" s="115"/>
      <c r="J55" s="115"/>
      <c r="K55" s="115"/>
      <c r="L55" s="115"/>
      <c r="M55" s="115"/>
      <c r="N55" s="115"/>
      <c r="O55" s="115"/>
      <c r="P55" s="115"/>
      <c r="Q55" s="115"/>
      <c r="R55" s="115"/>
      <c r="S55" s="115"/>
      <c r="T55" s="115"/>
      <c r="U55" s="114"/>
      <c r="V55" s="115"/>
      <c r="W55" s="115"/>
      <c r="X55" s="115"/>
      <c r="Y55" s="115"/>
      <c r="Z55" s="115"/>
      <c r="AA55" s="115"/>
      <c r="AB55" s="115"/>
      <c r="AC55" s="115"/>
      <c r="AD55" s="115"/>
      <c r="AE55" s="115"/>
      <c r="AF55" s="115"/>
      <c r="AG55" s="115"/>
      <c r="AK55" s="116"/>
      <c r="AL55" s="117"/>
      <c r="AM55" s="117"/>
      <c r="AN55" s="115"/>
      <c r="AO55" s="115"/>
      <c r="AP55" s="115"/>
      <c r="AQ55" s="115"/>
      <c r="AR55" s="115"/>
      <c r="AS55" s="115"/>
      <c r="AT55" s="115"/>
      <c r="AU55" s="115"/>
      <c r="AV55" s="115"/>
      <c r="AW55" s="115"/>
      <c r="AX55" s="115"/>
      <c r="AY55" s="115"/>
      <c r="AZ55" s="115"/>
      <c r="BA55" s="115"/>
      <c r="BB55" s="115"/>
      <c r="BC55" s="115"/>
      <c r="BD55" s="115"/>
      <c r="BE55" s="115"/>
      <c r="BF55" s="117"/>
    </row>
    <row r="56" spans="1:58" ht="20.25" customHeight="1" x14ac:dyDescent="0.2">
      <c r="C56" s="116"/>
      <c r="D56" s="116"/>
      <c r="E56" s="116"/>
      <c r="F56" s="116"/>
      <c r="G56" s="116"/>
      <c r="H56" s="116"/>
      <c r="I56" s="116"/>
      <c r="J56" s="116"/>
      <c r="K56" s="116"/>
      <c r="L56" s="116"/>
      <c r="M56" s="116"/>
      <c r="N56" s="116"/>
      <c r="O56" s="116"/>
      <c r="P56" s="116"/>
      <c r="Q56" s="116"/>
      <c r="R56" s="116"/>
      <c r="S56" s="116"/>
      <c r="T56" s="116"/>
      <c r="U56" s="117"/>
      <c r="V56" s="117"/>
      <c r="W56" s="116"/>
      <c r="X56" s="116"/>
      <c r="Y56" s="116"/>
      <c r="Z56" s="116"/>
      <c r="AA56" s="116"/>
      <c r="AB56" s="116"/>
      <c r="AC56" s="116"/>
      <c r="AD56" s="116"/>
      <c r="AE56" s="116"/>
      <c r="AF56" s="116"/>
      <c r="AG56" s="116"/>
      <c r="AH56" s="116"/>
      <c r="AI56" s="116"/>
      <c r="AJ56" s="116"/>
      <c r="AK56" s="116"/>
      <c r="AL56" s="117"/>
      <c r="AM56" s="117"/>
      <c r="AN56" s="115"/>
      <c r="AO56" s="115"/>
      <c r="AP56" s="115"/>
      <c r="AQ56" s="115"/>
      <c r="AR56" s="115"/>
      <c r="AS56" s="115"/>
      <c r="AT56" s="115"/>
      <c r="AU56" s="115"/>
      <c r="AV56" s="115"/>
      <c r="AW56" s="115"/>
      <c r="AX56" s="115"/>
      <c r="AY56" s="115"/>
      <c r="AZ56" s="115"/>
      <c r="BA56" s="115"/>
      <c r="BB56" s="115"/>
      <c r="BC56" s="115"/>
      <c r="BD56" s="115"/>
      <c r="BE56" s="115"/>
      <c r="BF56" s="117"/>
    </row>
    <row r="57" spans="1:58" ht="20.25" customHeight="1" x14ac:dyDescent="0.2">
      <c r="C57" s="116"/>
      <c r="D57" s="116"/>
      <c r="E57" s="116"/>
      <c r="F57" s="116"/>
      <c r="G57" s="116"/>
      <c r="H57" s="116"/>
      <c r="I57" s="116"/>
      <c r="J57" s="116"/>
      <c r="K57" s="116"/>
      <c r="L57" s="116"/>
      <c r="M57" s="116"/>
      <c r="N57" s="116"/>
      <c r="O57" s="116"/>
      <c r="P57" s="116"/>
      <c r="Q57" s="116"/>
      <c r="R57" s="116"/>
      <c r="S57" s="116"/>
      <c r="T57" s="116"/>
      <c r="U57" s="117"/>
      <c r="V57" s="117"/>
      <c r="W57" s="116"/>
      <c r="X57" s="116"/>
      <c r="Y57" s="116"/>
      <c r="Z57" s="116"/>
      <c r="AA57" s="116"/>
      <c r="AB57" s="116"/>
      <c r="AC57" s="116"/>
      <c r="AD57" s="116"/>
      <c r="AE57" s="116"/>
      <c r="AF57" s="116"/>
      <c r="AG57" s="116"/>
      <c r="AH57" s="116"/>
      <c r="AI57" s="116"/>
      <c r="AJ57" s="116"/>
      <c r="AK57" s="116"/>
      <c r="AL57" s="117"/>
      <c r="AM57" s="117"/>
      <c r="AN57" s="115"/>
      <c r="AO57" s="115"/>
      <c r="AP57" s="115"/>
      <c r="AQ57" s="115"/>
      <c r="AR57" s="115"/>
      <c r="AS57" s="115"/>
      <c r="AT57" s="115"/>
      <c r="AU57" s="115"/>
      <c r="AV57" s="115"/>
      <c r="AW57" s="115"/>
      <c r="AX57" s="115"/>
      <c r="AY57" s="115"/>
      <c r="AZ57" s="115"/>
      <c r="BA57" s="115"/>
      <c r="BB57" s="115"/>
      <c r="BC57" s="115"/>
      <c r="BD57" s="115"/>
      <c r="BE57" s="115"/>
      <c r="BF57" s="117"/>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5"/>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topLeftCell="S1" zoomScale="70" zoomScaleNormal="55" zoomScaleSheetLayoutView="70" workbookViewId="0">
      <selection activeCell="AZ3" sqref="AZ3:BC3"/>
    </sheetView>
  </sheetViews>
  <sheetFormatPr defaultColWidth="5.109375" defaultRowHeight="20.25" customHeight="1" x14ac:dyDescent="0.2"/>
  <cols>
    <col min="1" max="1" width="1.5546875" style="123" customWidth="1"/>
    <col min="2" max="56" width="6.44140625" style="123" customWidth="1"/>
    <col min="57" max="16384" width="5.109375" style="123"/>
  </cols>
  <sheetData>
    <row r="1" spans="1:57" s="118" customFormat="1" ht="20.25" customHeight="1" x14ac:dyDescent="0.2">
      <c r="A1" s="26"/>
      <c r="B1" s="26"/>
      <c r="C1" s="27" t="s">
        <v>361</v>
      </c>
      <c r="D1" s="27"/>
      <c r="E1" s="26"/>
      <c r="F1" s="26"/>
      <c r="G1" s="28" t="s">
        <v>387</v>
      </c>
      <c r="H1" s="26"/>
      <c r="I1" s="26"/>
      <c r="J1" s="27"/>
      <c r="K1" s="27"/>
      <c r="L1" s="27"/>
      <c r="M1" s="27"/>
      <c r="N1" s="26"/>
      <c r="O1" s="26"/>
      <c r="P1" s="26"/>
      <c r="Q1" s="26"/>
      <c r="R1" s="26"/>
      <c r="S1" s="26"/>
      <c r="T1" s="26"/>
      <c r="U1" s="26"/>
      <c r="V1" s="26"/>
      <c r="W1" s="26"/>
      <c r="X1" s="26"/>
      <c r="Y1" s="26"/>
      <c r="Z1" s="26"/>
      <c r="AA1" s="26"/>
      <c r="AB1" s="26"/>
      <c r="AC1" s="26"/>
      <c r="AD1" s="26"/>
      <c r="AE1" s="26"/>
      <c r="AF1" s="26"/>
      <c r="AG1" s="26"/>
      <c r="AH1" s="26"/>
      <c r="AI1" s="26"/>
      <c r="AJ1" s="26"/>
      <c r="AK1" s="29" t="s">
        <v>228</v>
      </c>
      <c r="AL1" s="29" t="s">
        <v>229</v>
      </c>
      <c r="AM1" s="578" t="s">
        <v>359</v>
      </c>
      <c r="AN1" s="578"/>
      <c r="AO1" s="578"/>
      <c r="AP1" s="578"/>
      <c r="AQ1" s="578"/>
      <c r="AR1" s="578"/>
      <c r="AS1" s="578"/>
      <c r="AT1" s="578"/>
      <c r="AU1" s="578"/>
      <c r="AV1" s="578"/>
      <c r="AW1" s="578"/>
      <c r="AX1" s="578"/>
      <c r="AY1" s="578"/>
      <c r="AZ1" s="578"/>
      <c r="BA1" s="578"/>
      <c r="BB1" s="30" t="s">
        <v>230</v>
      </c>
      <c r="BC1" s="26"/>
      <c r="BD1" s="26"/>
    </row>
    <row r="2" spans="1:57" s="120" customFormat="1" ht="20.25" customHeight="1" x14ac:dyDescent="0.2">
      <c r="A2" s="32"/>
      <c r="B2" s="32"/>
      <c r="C2" s="32"/>
      <c r="D2" s="28"/>
      <c r="E2" s="32"/>
      <c r="F2" s="32"/>
      <c r="G2" s="32"/>
      <c r="H2" s="28"/>
      <c r="I2" s="29"/>
      <c r="J2" s="29"/>
      <c r="K2" s="29"/>
      <c r="L2" s="29"/>
      <c r="M2" s="29"/>
      <c r="N2" s="32"/>
      <c r="O2" s="32"/>
      <c r="P2" s="32"/>
      <c r="Q2" s="32"/>
      <c r="R2" s="32"/>
      <c r="S2" s="32"/>
      <c r="T2" s="29" t="s">
        <v>231</v>
      </c>
      <c r="U2" s="579">
        <v>6</v>
      </c>
      <c r="V2" s="579"/>
      <c r="W2" s="29" t="s">
        <v>229</v>
      </c>
      <c r="X2" s="580">
        <f>IF(U2=0,"",YEAR(DATE(2018+U2,1,1)))</f>
        <v>2024</v>
      </c>
      <c r="Y2" s="580"/>
      <c r="Z2" s="32" t="s">
        <v>232</v>
      </c>
      <c r="AA2" s="32" t="s">
        <v>233</v>
      </c>
      <c r="AB2" s="579">
        <v>4</v>
      </c>
      <c r="AC2" s="579"/>
      <c r="AD2" s="32" t="s">
        <v>234</v>
      </c>
      <c r="AE2" s="32"/>
      <c r="AF2" s="32"/>
      <c r="AG2" s="32"/>
      <c r="AH2" s="32"/>
      <c r="AI2" s="32"/>
      <c r="AJ2" s="30"/>
      <c r="AK2" s="29" t="s">
        <v>235</v>
      </c>
      <c r="AL2" s="29" t="s">
        <v>388</v>
      </c>
      <c r="AM2" s="579" t="s">
        <v>389</v>
      </c>
      <c r="AN2" s="579"/>
      <c r="AO2" s="579"/>
      <c r="AP2" s="579"/>
      <c r="AQ2" s="579"/>
      <c r="AR2" s="579"/>
      <c r="AS2" s="579"/>
      <c r="AT2" s="579"/>
      <c r="AU2" s="579"/>
      <c r="AV2" s="579"/>
      <c r="AW2" s="579"/>
      <c r="AX2" s="579"/>
      <c r="AY2" s="579"/>
      <c r="AZ2" s="579"/>
      <c r="BA2" s="579"/>
      <c r="BB2" s="30" t="s">
        <v>390</v>
      </c>
      <c r="BC2" s="29"/>
      <c r="BD2" s="29"/>
      <c r="BE2" s="119"/>
    </row>
    <row r="3" spans="1:57" s="120" customFormat="1" ht="20.25" customHeight="1" x14ac:dyDescent="0.2">
      <c r="A3" s="32"/>
      <c r="B3" s="32"/>
      <c r="C3" s="32"/>
      <c r="D3" s="28"/>
      <c r="E3" s="32"/>
      <c r="F3" s="32"/>
      <c r="G3" s="32"/>
      <c r="H3" s="28"/>
      <c r="I3" s="29"/>
      <c r="J3" s="29"/>
      <c r="K3" s="29"/>
      <c r="L3" s="29"/>
      <c r="M3" s="29"/>
      <c r="N3" s="32"/>
      <c r="O3" s="32"/>
      <c r="P3" s="32"/>
      <c r="Q3" s="32"/>
      <c r="R3" s="32"/>
      <c r="S3" s="32"/>
      <c r="T3" s="35"/>
      <c r="U3" s="36"/>
      <c r="V3" s="36"/>
      <c r="W3" s="37"/>
      <c r="X3" s="36"/>
      <c r="Y3" s="36"/>
      <c r="Z3" s="38"/>
      <c r="AA3" s="38"/>
      <c r="AB3" s="36"/>
      <c r="AC3" s="36"/>
      <c r="AD3" s="39"/>
      <c r="AE3" s="32"/>
      <c r="AF3" s="32"/>
      <c r="AG3" s="32"/>
      <c r="AH3" s="32"/>
      <c r="AI3" s="32"/>
      <c r="AJ3" s="30"/>
      <c r="AK3" s="29"/>
      <c r="AL3" s="29"/>
      <c r="AM3" s="40"/>
      <c r="AN3" s="40"/>
      <c r="AO3" s="40"/>
      <c r="AP3" s="40"/>
      <c r="AQ3" s="40"/>
      <c r="AR3" s="40"/>
      <c r="AS3" s="40"/>
      <c r="AT3" s="40"/>
      <c r="AU3" s="40"/>
      <c r="AV3" s="40"/>
      <c r="AW3" s="40"/>
      <c r="AX3" s="40"/>
      <c r="AY3" s="41" t="s">
        <v>391</v>
      </c>
      <c r="AZ3" s="581" t="s">
        <v>506</v>
      </c>
      <c r="BA3" s="581"/>
      <c r="BB3" s="581"/>
      <c r="BC3" s="581"/>
      <c r="BD3" s="29"/>
      <c r="BE3" s="119"/>
    </row>
    <row r="4" spans="1:57" s="120" customFormat="1" ht="20.25" customHeight="1" x14ac:dyDescent="0.2">
      <c r="A4" s="32"/>
      <c r="B4" s="42"/>
      <c r="C4" s="42"/>
      <c r="D4" s="42"/>
      <c r="E4" s="42"/>
      <c r="F4" s="42"/>
      <c r="G4" s="42"/>
      <c r="H4" s="42"/>
      <c r="I4" s="42"/>
      <c r="J4" s="43"/>
      <c r="K4" s="44"/>
      <c r="L4" s="44"/>
      <c r="M4" s="44"/>
      <c r="N4" s="44"/>
      <c r="O4" s="44"/>
      <c r="P4" s="45"/>
      <c r="Q4" s="44"/>
      <c r="R4" s="44"/>
      <c r="S4" s="46"/>
      <c r="T4" s="32"/>
      <c r="U4" s="32"/>
      <c r="V4" s="32"/>
      <c r="W4" s="32"/>
      <c r="X4" s="32"/>
      <c r="Y4" s="32"/>
      <c r="Z4" s="38"/>
      <c r="AA4" s="38"/>
      <c r="AB4" s="36"/>
      <c r="AC4" s="36"/>
      <c r="AD4" s="39"/>
      <c r="AE4" s="32"/>
      <c r="AF4" s="32"/>
      <c r="AG4" s="32"/>
      <c r="AH4" s="32"/>
      <c r="AI4" s="32"/>
      <c r="AJ4" s="30"/>
      <c r="AK4" s="29"/>
      <c r="AL4" s="29"/>
      <c r="AM4" s="40"/>
      <c r="AN4" s="40"/>
      <c r="AO4" s="40"/>
      <c r="AP4" s="40"/>
      <c r="AQ4" s="40"/>
      <c r="AR4" s="40"/>
      <c r="AS4" s="40"/>
      <c r="AT4" s="40"/>
      <c r="AU4" s="40"/>
      <c r="AV4" s="40"/>
      <c r="AW4" s="40"/>
      <c r="AX4" s="40"/>
      <c r="AY4" s="41" t="s">
        <v>392</v>
      </c>
      <c r="AZ4" s="581" t="s">
        <v>365</v>
      </c>
      <c r="BA4" s="581"/>
      <c r="BB4" s="581"/>
      <c r="BC4" s="581"/>
      <c r="BD4" s="29"/>
      <c r="BE4" s="119"/>
    </row>
    <row r="5" spans="1:57" s="120" customFormat="1" ht="20.25" customHeight="1" x14ac:dyDescent="0.2">
      <c r="A5" s="32"/>
      <c r="B5" s="47"/>
      <c r="C5" s="47"/>
      <c r="D5" s="47"/>
      <c r="E5" s="47"/>
      <c r="F5" s="47"/>
      <c r="G5" s="47"/>
      <c r="H5" s="47"/>
      <c r="I5" s="47"/>
      <c r="J5" s="48"/>
      <c r="K5" s="49"/>
      <c r="L5" s="50"/>
      <c r="M5" s="50"/>
      <c r="N5" s="50"/>
      <c r="O5" s="50"/>
      <c r="P5" s="47"/>
      <c r="Q5" s="51"/>
      <c r="R5" s="51"/>
      <c r="S5" s="52"/>
      <c r="T5" s="32"/>
      <c r="U5" s="32"/>
      <c r="V5" s="32"/>
      <c r="W5" s="32"/>
      <c r="X5" s="32"/>
      <c r="Y5" s="32"/>
      <c r="Z5" s="38"/>
      <c r="AA5" s="38"/>
      <c r="AB5" s="36"/>
      <c r="AC5" s="36"/>
      <c r="AD5" s="53"/>
      <c r="AE5" s="53"/>
      <c r="AF5" s="53"/>
      <c r="AG5" s="53"/>
      <c r="AH5" s="32"/>
      <c r="AI5" s="32"/>
      <c r="AJ5" s="53" t="s">
        <v>238</v>
      </c>
      <c r="AK5" s="53"/>
      <c r="AL5" s="53"/>
      <c r="AM5" s="53"/>
      <c r="AN5" s="53"/>
      <c r="AO5" s="53"/>
      <c r="AP5" s="53"/>
      <c r="AQ5" s="53"/>
      <c r="AR5" s="42"/>
      <c r="AS5" s="42"/>
      <c r="AT5" s="54"/>
      <c r="AU5" s="53"/>
      <c r="AV5" s="582">
        <v>40</v>
      </c>
      <c r="AW5" s="583"/>
      <c r="AX5" s="54" t="s">
        <v>239</v>
      </c>
      <c r="AY5" s="53"/>
      <c r="AZ5" s="695">
        <v>160</v>
      </c>
      <c r="BA5" s="696"/>
      <c r="BB5" s="54" t="s">
        <v>240</v>
      </c>
      <c r="BC5" s="53"/>
      <c r="BD5" s="32"/>
      <c r="BE5" s="119"/>
    </row>
    <row r="6" spans="1:57" s="120" customFormat="1" ht="20.25" customHeight="1" x14ac:dyDescent="0.2">
      <c r="A6" s="32"/>
      <c r="B6" s="47"/>
      <c r="C6" s="47"/>
      <c r="D6" s="47"/>
      <c r="E6" s="47"/>
      <c r="F6" s="47"/>
      <c r="G6" s="47"/>
      <c r="H6" s="47"/>
      <c r="I6" s="47"/>
      <c r="J6" s="48"/>
      <c r="K6" s="49"/>
      <c r="L6" s="50"/>
      <c r="M6" s="50"/>
      <c r="N6" s="50"/>
      <c r="O6" s="50"/>
      <c r="P6" s="47"/>
      <c r="Q6" s="51"/>
      <c r="R6" s="51"/>
      <c r="S6" s="52"/>
      <c r="T6" s="32"/>
      <c r="U6" s="32"/>
      <c r="V6" s="32"/>
      <c r="W6" s="32"/>
      <c r="X6" s="32"/>
      <c r="Y6" s="32"/>
      <c r="Z6" s="38"/>
      <c r="AA6" s="38"/>
      <c r="AB6" s="36"/>
      <c r="AC6" s="36"/>
      <c r="AD6" s="53"/>
      <c r="AE6" s="53"/>
      <c r="AF6" s="53"/>
      <c r="AG6" s="53"/>
      <c r="AH6" s="32"/>
      <c r="AI6" s="32"/>
      <c r="AJ6" s="53"/>
      <c r="AK6" s="53"/>
      <c r="AL6" s="53"/>
      <c r="AM6" s="52"/>
      <c r="AN6" s="53"/>
      <c r="AO6" s="121"/>
      <c r="AP6" s="121"/>
      <c r="AQ6" s="52" t="s">
        <v>366</v>
      </c>
      <c r="AR6" s="53"/>
      <c r="AS6" s="55"/>
      <c r="AT6" s="55"/>
      <c r="AU6" s="55"/>
      <c r="AV6" s="53"/>
      <c r="AW6" s="53"/>
      <c r="AX6" s="56"/>
      <c r="AY6" s="53"/>
      <c r="AZ6" s="582">
        <v>100</v>
      </c>
      <c r="BA6" s="583"/>
      <c r="BB6" s="57" t="s">
        <v>242</v>
      </c>
      <c r="BC6" s="53"/>
      <c r="BD6" s="32"/>
      <c r="BE6" s="119"/>
    </row>
    <row r="7" spans="1:57" s="120" customFormat="1" ht="20.25" customHeight="1" x14ac:dyDescent="0.2">
      <c r="A7" s="32"/>
      <c r="B7" s="47"/>
      <c r="C7" s="47"/>
      <c r="D7" s="47"/>
      <c r="E7" s="47"/>
      <c r="F7" s="47"/>
      <c r="G7" s="47"/>
      <c r="H7" s="47"/>
      <c r="I7" s="47"/>
      <c r="J7" s="47"/>
      <c r="K7" s="58"/>
      <c r="L7" s="58"/>
      <c r="M7" s="58"/>
      <c r="N7" s="47"/>
      <c r="O7" s="59"/>
      <c r="P7" s="60"/>
      <c r="Q7" s="60"/>
      <c r="R7" s="61"/>
      <c r="S7" s="62"/>
      <c r="T7" s="32"/>
      <c r="U7" s="32"/>
      <c r="V7" s="32"/>
      <c r="W7" s="32"/>
      <c r="X7" s="32"/>
      <c r="Y7" s="32"/>
      <c r="Z7" s="38"/>
      <c r="AA7" s="38"/>
      <c r="AB7" s="36"/>
      <c r="AC7" s="36"/>
      <c r="AD7" s="63"/>
      <c r="AE7" s="26"/>
      <c r="AF7" s="26"/>
      <c r="AG7" s="26"/>
      <c r="AH7" s="32"/>
      <c r="AI7" s="32"/>
      <c r="AJ7" s="32"/>
      <c r="AK7" s="32"/>
      <c r="AL7" s="26"/>
      <c r="AM7" s="26"/>
      <c r="AN7" s="64"/>
      <c r="AO7" s="65"/>
      <c r="AP7" s="65"/>
      <c r="AQ7" s="66"/>
      <c r="AR7" s="66"/>
      <c r="AS7" s="66"/>
      <c r="AT7" s="66"/>
      <c r="AU7" s="66"/>
      <c r="AV7" s="66"/>
      <c r="AW7" s="53" t="s">
        <v>241</v>
      </c>
      <c r="AX7" s="53"/>
      <c r="AY7" s="53"/>
      <c r="AZ7" s="584">
        <f>DAY(EOMONTH(DATE(X2,AB2,1),0))</f>
        <v>30</v>
      </c>
      <c r="BA7" s="585"/>
      <c r="BB7" s="54" t="s">
        <v>237</v>
      </c>
      <c r="BC7" s="32"/>
      <c r="BD7" s="32"/>
      <c r="BE7" s="119"/>
    </row>
    <row r="8" spans="1:57" ht="5.0999999999999996" customHeight="1" thickBot="1" x14ac:dyDescent="0.25">
      <c r="A8" s="67"/>
      <c r="B8" s="67"/>
      <c r="C8" s="68"/>
      <c r="D8" s="68"/>
      <c r="E8" s="67"/>
      <c r="F8" s="67"/>
      <c r="G8" s="69"/>
      <c r="H8" s="67"/>
      <c r="I8" s="67"/>
      <c r="J8" s="67"/>
      <c r="K8" s="67"/>
      <c r="L8" s="67"/>
      <c r="M8" s="67"/>
      <c r="N8" s="67"/>
      <c r="O8" s="67"/>
      <c r="P8" s="67"/>
      <c r="Q8" s="67"/>
      <c r="R8" s="67"/>
      <c r="S8" s="68"/>
      <c r="T8" s="67"/>
      <c r="U8" s="67"/>
      <c r="V8" s="67"/>
      <c r="W8" s="67"/>
      <c r="X8" s="67"/>
      <c r="Y8" s="67"/>
      <c r="Z8" s="67"/>
      <c r="AA8" s="67"/>
      <c r="AB8" s="67"/>
      <c r="AC8" s="67"/>
      <c r="AD8" s="67"/>
      <c r="AE8" s="67"/>
      <c r="AF8" s="67"/>
      <c r="AG8" s="67"/>
      <c r="AH8" s="67"/>
      <c r="AI8" s="67"/>
      <c r="AJ8" s="68"/>
      <c r="AK8" s="67"/>
      <c r="AL8" s="67"/>
      <c r="AM8" s="67"/>
      <c r="AN8" s="67"/>
      <c r="AO8" s="67"/>
      <c r="AP8" s="67"/>
      <c r="AQ8" s="67"/>
      <c r="AR8" s="67"/>
      <c r="AS8" s="67"/>
      <c r="AT8" s="67"/>
      <c r="AU8" s="67"/>
      <c r="AV8" s="67"/>
      <c r="AW8" s="67"/>
      <c r="AX8" s="67"/>
      <c r="AY8" s="67"/>
      <c r="AZ8" s="67"/>
      <c r="BA8" s="67"/>
      <c r="BB8" s="67"/>
      <c r="BC8" s="70"/>
      <c r="BD8" s="70"/>
      <c r="BE8" s="122"/>
    </row>
    <row r="9" spans="1:57" ht="20.25" customHeight="1" thickBot="1" x14ac:dyDescent="0.25">
      <c r="A9" s="67"/>
      <c r="B9" s="586" t="s">
        <v>243</v>
      </c>
      <c r="C9" s="589" t="s">
        <v>393</v>
      </c>
      <c r="D9" s="590"/>
      <c r="E9" s="595" t="s">
        <v>394</v>
      </c>
      <c r="F9" s="590"/>
      <c r="G9" s="595" t="s">
        <v>370</v>
      </c>
      <c r="H9" s="589"/>
      <c r="I9" s="589"/>
      <c r="J9" s="589"/>
      <c r="K9" s="590"/>
      <c r="L9" s="595" t="s">
        <v>395</v>
      </c>
      <c r="M9" s="589"/>
      <c r="N9" s="589"/>
      <c r="O9" s="598"/>
      <c r="P9" s="601" t="s">
        <v>396</v>
      </c>
      <c r="Q9" s="602"/>
      <c r="R9" s="602"/>
      <c r="S9" s="602"/>
      <c r="T9" s="602"/>
      <c r="U9" s="602"/>
      <c r="V9" s="602"/>
      <c r="W9" s="602"/>
      <c r="X9" s="602"/>
      <c r="Y9" s="602"/>
      <c r="Z9" s="602"/>
      <c r="AA9" s="602"/>
      <c r="AB9" s="602"/>
      <c r="AC9" s="602"/>
      <c r="AD9" s="602"/>
      <c r="AE9" s="602"/>
      <c r="AF9" s="602"/>
      <c r="AG9" s="602"/>
      <c r="AH9" s="602"/>
      <c r="AI9" s="602"/>
      <c r="AJ9" s="602"/>
      <c r="AK9" s="602"/>
      <c r="AL9" s="602"/>
      <c r="AM9" s="602"/>
      <c r="AN9" s="602"/>
      <c r="AO9" s="602"/>
      <c r="AP9" s="602"/>
      <c r="AQ9" s="602"/>
      <c r="AR9" s="602"/>
      <c r="AS9" s="602"/>
      <c r="AT9" s="602"/>
      <c r="AU9" s="603" t="str">
        <f>IF(AZ3="４週","(10)1～4週目の勤務時間数合計","(10)1か月の勤務時間数合計")</f>
        <v>(10)1か月の勤務時間数合計</v>
      </c>
      <c r="AV9" s="604"/>
      <c r="AW9" s="603" t="s">
        <v>373</v>
      </c>
      <c r="AX9" s="604"/>
      <c r="AY9" s="611" t="s">
        <v>374</v>
      </c>
      <c r="AZ9" s="611"/>
      <c r="BA9" s="611"/>
      <c r="BB9" s="611"/>
      <c r="BC9" s="611"/>
      <c r="BD9" s="611"/>
    </row>
    <row r="10" spans="1:57" ht="20.25" customHeight="1" thickBot="1" x14ac:dyDescent="0.25">
      <c r="A10" s="67"/>
      <c r="B10" s="587"/>
      <c r="C10" s="591"/>
      <c r="D10" s="592"/>
      <c r="E10" s="596"/>
      <c r="F10" s="592"/>
      <c r="G10" s="596"/>
      <c r="H10" s="591"/>
      <c r="I10" s="591"/>
      <c r="J10" s="591"/>
      <c r="K10" s="592"/>
      <c r="L10" s="596"/>
      <c r="M10" s="591"/>
      <c r="N10" s="591"/>
      <c r="O10" s="599"/>
      <c r="P10" s="613" t="s">
        <v>244</v>
      </c>
      <c r="Q10" s="614"/>
      <c r="R10" s="614"/>
      <c r="S10" s="614"/>
      <c r="T10" s="614"/>
      <c r="U10" s="614"/>
      <c r="V10" s="615"/>
      <c r="W10" s="613" t="s">
        <v>245</v>
      </c>
      <c r="X10" s="614"/>
      <c r="Y10" s="614"/>
      <c r="Z10" s="614"/>
      <c r="AA10" s="614"/>
      <c r="AB10" s="614"/>
      <c r="AC10" s="615"/>
      <c r="AD10" s="613" t="s">
        <v>246</v>
      </c>
      <c r="AE10" s="614"/>
      <c r="AF10" s="614"/>
      <c r="AG10" s="614"/>
      <c r="AH10" s="614"/>
      <c r="AI10" s="614"/>
      <c r="AJ10" s="615"/>
      <c r="AK10" s="613" t="s">
        <v>247</v>
      </c>
      <c r="AL10" s="614"/>
      <c r="AM10" s="614"/>
      <c r="AN10" s="614"/>
      <c r="AO10" s="614"/>
      <c r="AP10" s="614"/>
      <c r="AQ10" s="615"/>
      <c r="AR10" s="613" t="s">
        <v>248</v>
      </c>
      <c r="AS10" s="614"/>
      <c r="AT10" s="615"/>
      <c r="AU10" s="605"/>
      <c r="AV10" s="606"/>
      <c r="AW10" s="605"/>
      <c r="AX10" s="606"/>
      <c r="AY10" s="611"/>
      <c r="AZ10" s="611"/>
      <c r="BA10" s="611"/>
      <c r="BB10" s="611"/>
      <c r="BC10" s="611"/>
      <c r="BD10" s="611"/>
    </row>
    <row r="11" spans="1:57" ht="20.25" customHeight="1" thickBot="1" x14ac:dyDescent="0.25">
      <c r="A11" s="67"/>
      <c r="B11" s="587"/>
      <c r="C11" s="591"/>
      <c r="D11" s="592"/>
      <c r="E11" s="596"/>
      <c r="F11" s="592"/>
      <c r="G11" s="596"/>
      <c r="H11" s="591"/>
      <c r="I11" s="591"/>
      <c r="J11" s="591"/>
      <c r="K11" s="592"/>
      <c r="L11" s="596"/>
      <c r="M11" s="591"/>
      <c r="N11" s="591"/>
      <c r="O11" s="599"/>
      <c r="P11" s="73">
        <f>DAY(DATE($X$2,$AB$2,1))</f>
        <v>1</v>
      </c>
      <c r="Q11" s="74">
        <f>DAY(DATE($X$2,$AB$2,2))</f>
        <v>2</v>
      </c>
      <c r="R11" s="74">
        <f>DAY(DATE($X$2,$AB$2,3))</f>
        <v>3</v>
      </c>
      <c r="S11" s="74">
        <f>DAY(DATE($X$2,$AB$2,4))</f>
        <v>4</v>
      </c>
      <c r="T11" s="74">
        <f>DAY(DATE($X$2,$AB$2,5))</f>
        <v>5</v>
      </c>
      <c r="U11" s="74">
        <f>DAY(DATE($X$2,$AB$2,6))</f>
        <v>6</v>
      </c>
      <c r="V11" s="75">
        <f>DAY(DATE($X$2,$AB$2,7))</f>
        <v>7</v>
      </c>
      <c r="W11" s="73">
        <f>DAY(DATE($X$2,$AB$2,8))</f>
        <v>8</v>
      </c>
      <c r="X11" s="74">
        <f>DAY(DATE($X$2,$AB$2,9))</f>
        <v>9</v>
      </c>
      <c r="Y11" s="74">
        <f>DAY(DATE($X$2,$AB$2,10))</f>
        <v>10</v>
      </c>
      <c r="Z11" s="74">
        <f>DAY(DATE($X$2,$AB$2,11))</f>
        <v>11</v>
      </c>
      <c r="AA11" s="74">
        <f>DAY(DATE($X$2,$AB$2,12))</f>
        <v>12</v>
      </c>
      <c r="AB11" s="74">
        <f>DAY(DATE($X$2,$AB$2,13))</f>
        <v>13</v>
      </c>
      <c r="AC11" s="75">
        <f>DAY(DATE($X$2,$AB$2,14))</f>
        <v>14</v>
      </c>
      <c r="AD11" s="73">
        <f>DAY(DATE($X$2,$AB$2,15))</f>
        <v>15</v>
      </c>
      <c r="AE11" s="74">
        <f>DAY(DATE($X$2,$AB$2,16))</f>
        <v>16</v>
      </c>
      <c r="AF11" s="74">
        <f>DAY(DATE($X$2,$AB$2,17))</f>
        <v>17</v>
      </c>
      <c r="AG11" s="74">
        <f>DAY(DATE($X$2,$AB$2,18))</f>
        <v>18</v>
      </c>
      <c r="AH11" s="74">
        <f>DAY(DATE($X$2,$AB$2,19))</f>
        <v>19</v>
      </c>
      <c r="AI11" s="74">
        <f>DAY(DATE($X$2,$AB$2,20))</f>
        <v>20</v>
      </c>
      <c r="AJ11" s="75">
        <f>DAY(DATE($X$2,$AB$2,21))</f>
        <v>21</v>
      </c>
      <c r="AK11" s="73">
        <f>DAY(DATE($X$2,$AB$2,22))</f>
        <v>22</v>
      </c>
      <c r="AL11" s="74">
        <f>DAY(DATE($X$2,$AB$2,23))</f>
        <v>23</v>
      </c>
      <c r="AM11" s="74">
        <f>DAY(DATE($X$2,$AB$2,24))</f>
        <v>24</v>
      </c>
      <c r="AN11" s="74">
        <f>DAY(DATE($X$2,$AB$2,25))</f>
        <v>25</v>
      </c>
      <c r="AO11" s="74">
        <f>DAY(DATE($X$2,$AB$2,26))</f>
        <v>26</v>
      </c>
      <c r="AP11" s="74">
        <f>DAY(DATE($X$2,$AB$2,27))</f>
        <v>27</v>
      </c>
      <c r="AQ11" s="75">
        <f>DAY(DATE($X$2,$AB$2,28))</f>
        <v>28</v>
      </c>
      <c r="AR11" s="73">
        <f>IF(AZ3="暦月",IF(DAY(DATE($X$2,$AB$2,29))=29,29,""),"")</f>
        <v>29</v>
      </c>
      <c r="AS11" s="74">
        <f>IF(AZ3="暦月",IF(DAY(DATE($X$2,$AB$2,30))=30,30,""),"")</f>
        <v>30</v>
      </c>
      <c r="AT11" s="75" t="str">
        <f>IF(AZ3="暦月",IF(DAY(DATE($X$2,$AB$2,31))=31,31,""),"")</f>
        <v/>
      </c>
      <c r="AU11" s="605"/>
      <c r="AV11" s="606"/>
      <c r="AW11" s="605"/>
      <c r="AX11" s="606"/>
      <c r="AY11" s="611"/>
      <c r="AZ11" s="611"/>
      <c r="BA11" s="611"/>
      <c r="BB11" s="611"/>
      <c r="BC11" s="611"/>
      <c r="BD11" s="611"/>
    </row>
    <row r="12" spans="1:57" ht="20.25" hidden="1" customHeight="1" thickBot="1" x14ac:dyDescent="0.25">
      <c r="A12" s="67"/>
      <c r="B12" s="587"/>
      <c r="C12" s="591"/>
      <c r="D12" s="592"/>
      <c r="E12" s="596"/>
      <c r="F12" s="592"/>
      <c r="G12" s="596"/>
      <c r="H12" s="591"/>
      <c r="I12" s="591"/>
      <c r="J12" s="591"/>
      <c r="K12" s="592"/>
      <c r="L12" s="596"/>
      <c r="M12" s="591"/>
      <c r="N12" s="591"/>
      <c r="O12" s="599"/>
      <c r="P12" s="73">
        <f>WEEKDAY(DATE($X$2,$AB$2,1))</f>
        <v>2</v>
      </c>
      <c r="Q12" s="74">
        <f>WEEKDAY(DATE($X$2,$AB$2,2))</f>
        <v>3</v>
      </c>
      <c r="R12" s="74">
        <f>WEEKDAY(DATE($X$2,$AB$2,3))</f>
        <v>4</v>
      </c>
      <c r="S12" s="74">
        <f>WEEKDAY(DATE($X$2,$AB$2,4))</f>
        <v>5</v>
      </c>
      <c r="T12" s="74">
        <f>WEEKDAY(DATE($X$2,$AB$2,5))</f>
        <v>6</v>
      </c>
      <c r="U12" s="74">
        <f>WEEKDAY(DATE($X$2,$AB$2,6))</f>
        <v>7</v>
      </c>
      <c r="V12" s="75">
        <f>WEEKDAY(DATE($X$2,$AB$2,7))</f>
        <v>1</v>
      </c>
      <c r="W12" s="73">
        <f>WEEKDAY(DATE($X$2,$AB$2,8))</f>
        <v>2</v>
      </c>
      <c r="X12" s="74">
        <f>WEEKDAY(DATE($X$2,$AB$2,9))</f>
        <v>3</v>
      </c>
      <c r="Y12" s="74">
        <f>WEEKDAY(DATE($X$2,$AB$2,10))</f>
        <v>4</v>
      </c>
      <c r="Z12" s="74">
        <f>WEEKDAY(DATE($X$2,$AB$2,11))</f>
        <v>5</v>
      </c>
      <c r="AA12" s="74">
        <f>WEEKDAY(DATE($X$2,$AB$2,12))</f>
        <v>6</v>
      </c>
      <c r="AB12" s="74">
        <f>WEEKDAY(DATE($X$2,$AB$2,13))</f>
        <v>7</v>
      </c>
      <c r="AC12" s="75">
        <f>WEEKDAY(DATE($X$2,$AB$2,14))</f>
        <v>1</v>
      </c>
      <c r="AD12" s="73">
        <f>WEEKDAY(DATE($X$2,$AB$2,15))</f>
        <v>2</v>
      </c>
      <c r="AE12" s="74">
        <f>WEEKDAY(DATE($X$2,$AB$2,16))</f>
        <v>3</v>
      </c>
      <c r="AF12" s="74">
        <f>WEEKDAY(DATE($X$2,$AB$2,17))</f>
        <v>4</v>
      </c>
      <c r="AG12" s="74">
        <f>WEEKDAY(DATE($X$2,$AB$2,18))</f>
        <v>5</v>
      </c>
      <c r="AH12" s="74">
        <f>WEEKDAY(DATE($X$2,$AB$2,19))</f>
        <v>6</v>
      </c>
      <c r="AI12" s="74">
        <f>WEEKDAY(DATE($X$2,$AB$2,20))</f>
        <v>7</v>
      </c>
      <c r="AJ12" s="75">
        <f>WEEKDAY(DATE($X$2,$AB$2,21))</f>
        <v>1</v>
      </c>
      <c r="AK12" s="73">
        <f>WEEKDAY(DATE($X$2,$AB$2,22))</f>
        <v>2</v>
      </c>
      <c r="AL12" s="74">
        <f>WEEKDAY(DATE($X$2,$AB$2,23))</f>
        <v>3</v>
      </c>
      <c r="AM12" s="74">
        <f>WEEKDAY(DATE($X$2,$AB$2,24))</f>
        <v>4</v>
      </c>
      <c r="AN12" s="74">
        <f>WEEKDAY(DATE($X$2,$AB$2,25))</f>
        <v>5</v>
      </c>
      <c r="AO12" s="74">
        <f>WEEKDAY(DATE($X$2,$AB$2,26))</f>
        <v>6</v>
      </c>
      <c r="AP12" s="74">
        <f>WEEKDAY(DATE($X$2,$AB$2,27))</f>
        <v>7</v>
      </c>
      <c r="AQ12" s="75">
        <f>WEEKDAY(DATE($X$2,$AB$2,28))</f>
        <v>1</v>
      </c>
      <c r="AR12" s="73">
        <f>IF(AR11=29,WEEKDAY(DATE($X$2,$AB$2,29)),0)</f>
        <v>2</v>
      </c>
      <c r="AS12" s="74">
        <f>IF(AS11=30,WEEKDAY(DATE($X$2,$AB$2,30)),0)</f>
        <v>3</v>
      </c>
      <c r="AT12" s="75">
        <f>IF(AT11=31,WEEKDAY(DATE($X$2,$AB$2,31)),0)</f>
        <v>0</v>
      </c>
      <c r="AU12" s="607"/>
      <c r="AV12" s="608"/>
      <c r="AW12" s="607"/>
      <c r="AX12" s="608"/>
      <c r="AY12" s="612"/>
      <c r="AZ12" s="612"/>
      <c r="BA12" s="612"/>
      <c r="BB12" s="612"/>
      <c r="BC12" s="612"/>
      <c r="BD12" s="612"/>
    </row>
    <row r="13" spans="1:57" ht="20.25" customHeight="1" thickBot="1" x14ac:dyDescent="0.25">
      <c r="A13" s="67"/>
      <c r="B13" s="588"/>
      <c r="C13" s="593"/>
      <c r="D13" s="594"/>
      <c r="E13" s="597"/>
      <c r="F13" s="594"/>
      <c r="G13" s="597"/>
      <c r="H13" s="593"/>
      <c r="I13" s="593"/>
      <c r="J13" s="593"/>
      <c r="K13" s="594"/>
      <c r="L13" s="597"/>
      <c r="M13" s="593"/>
      <c r="N13" s="593"/>
      <c r="O13" s="600"/>
      <c r="P13" s="77" t="str">
        <f>IF(P12=1,"日",IF(P12=2,"月",IF(P12=3,"火",IF(P12=4,"水",IF(P12=5,"木",IF(P12=6,"金","土"))))))</f>
        <v>月</v>
      </c>
      <c r="Q13" s="78" t="str">
        <f t="shared" ref="Q13:AQ13" si="0">IF(Q12=1,"日",IF(Q12=2,"月",IF(Q12=3,"火",IF(Q12=4,"水",IF(Q12=5,"木",IF(Q12=6,"金","土"))))))</f>
        <v>火</v>
      </c>
      <c r="R13" s="78" t="str">
        <f t="shared" si="0"/>
        <v>水</v>
      </c>
      <c r="S13" s="78" t="str">
        <f t="shared" si="0"/>
        <v>木</v>
      </c>
      <c r="T13" s="78" t="str">
        <f t="shared" si="0"/>
        <v>金</v>
      </c>
      <c r="U13" s="78" t="str">
        <f t="shared" si="0"/>
        <v>土</v>
      </c>
      <c r="V13" s="79" t="str">
        <f t="shared" si="0"/>
        <v>日</v>
      </c>
      <c r="W13" s="77" t="str">
        <f t="shared" si="0"/>
        <v>月</v>
      </c>
      <c r="X13" s="78" t="str">
        <f t="shared" si="0"/>
        <v>火</v>
      </c>
      <c r="Y13" s="78" t="str">
        <f t="shared" si="0"/>
        <v>水</v>
      </c>
      <c r="Z13" s="78" t="str">
        <f t="shared" si="0"/>
        <v>木</v>
      </c>
      <c r="AA13" s="78" t="str">
        <f t="shared" si="0"/>
        <v>金</v>
      </c>
      <c r="AB13" s="78" t="str">
        <f t="shared" si="0"/>
        <v>土</v>
      </c>
      <c r="AC13" s="79" t="str">
        <f t="shared" si="0"/>
        <v>日</v>
      </c>
      <c r="AD13" s="77" t="str">
        <f t="shared" si="0"/>
        <v>月</v>
      </c>
      <c r="AE13" s="78" t="str">
        <f t="shared" si="0"/>
        <v>火</v>
      </c>
      <c r="AF13" s="78" t="str">
        <f t="shared" si="0"/>
        <v>水</v>
      </c>
      <c r="AG13" s="78" t="str">
        <f t="shared" si="0"/>
        <v>木</v>
      </c>
      <c r="AH13" s="78" t="str">
        <f t="shared" si="0"/>
        <v>金</v>
      </c>
      <c r="AI13" s="78" t="str">
        <f t="shared" si="0"/>
        <v>土</v>
      </c>
      <c r="AJ13" s="79" t="str">
        <f t="shared" si="0"/>
        <v>日</v>
      </c>
      <c r="AK13" s="77" t="str">
        <f t="shared" si="0"/>
        <v>月</v>
      </c>
      <c r="AL13" s="78" t="str">
        <f t="shared" si="0"/>
        <v>火</v>
      </c>
      <c r="AM13" s="78" t="str">
        <f t="shared" si="0"/>
        <v>水</v>
      </c>
      <c r="AN13" s="78" t="str">
        <f t="shared" si="0"/>
        <v>木</v>
      </c>
      <c r="AO13" s="78" t="str">
        <f t="shared" si="0"/>
        <v>金</v>
      </c>
      <c r="AP13" s="78" t="str">
        <f t="shared" si="0"/>
        <v>土</v>
      </c>
      <c r="AQ13" s="79" t="str">
        <f t="shared" si="0"/>
        <v>日</v>
      </c>
      <c r="AR13" s="78" t="str">
        <f>IF(AR12=1,"日",IF(AR12=2,"月",IF(AR12=3,"火",IF(AR12=4,"水",IF(AR12=5,"木",IF(AR12=6,"金",IF(AR12=0,"","土")))))))</f>
        <v>月</v>
      </c>
      <c r="AS13" s="78" t="str">
        <f>IF(AS12=1,"日",IF(AS12=2,"月",IF(AS12=3,"火",IF(AS12=4,"水",IF(AS12=5,"木",IF(AS12=6,"金",IF(AS12=0,"","土")))))))</f>
        <v>火</v>
      </c>
      <c r="AT13" s="78" t="str">
        <f>IF(AT12=1,"日",IF(AT12=2,"月",IF(AT12=3,"火",IF(AT12=4,"水",IF(AT12=5,"木",IF(AT12=6,"金",IF(AT12=0,"","土")))))))</f>
        <v/>
      </c>
      <c r="AU13" s="609"/>
      <c r="AV13" s="610"/>
      <c r="AW13" s="609"/>
      <c r="AX13" s="610"/>
      <c r="AY13" s="612"/>
      <c r="AZ13" s="612"/>
      <c r="BA13" s="612"/>
      <c r="BB13" s="612"/>
      <c r="BC13" s="612"/>
      <c r="BD13" s="612"/>
    </row>
    <row r="14" spans="1:57" ht="39.9" customHeight="1" x14ac:dyDescent="0.2">
      <c r="A14" s="67"/>
      <c r="B14" s="81">
        <v>1</v>
      </c>
      <c r="C14" s="636" t="s">
        <v>249</v>
      </c>
      <c r="D14" s="637"/>
      <c r="E14" s="638" t="s">
        <v>250</v>
      </c>
      <c r="F14" s="639"/>
      <c r="G14" s="640" t="s">
        <v>251</v>
      </c>
      <c r="H14" s="641"/>
      <c r="I14" s="641"/>
      <c r="J14" s="641"/>
      <c r="K14" s="642"/>
      <c r="L14" s="643" t="s">
        <v>252</v>
      </c>
      <c r="M14" s="644"/>
      <c r="N14" s="644"/>
      <c r="O14" s="645"/>
      <c r="P14" s="82">
        <v>4</v>
      </c>
      <c r="Q14" s="83">
        <v>4</v>
      </c>
      <c r="R14" s="83">
        <v>4</v>
      </c>
      <c r="S14" s="83">
        <v>4</v>
      </c>
      <c r="T14" s="83">
        <v>4</v>
      </c>
      <c r="U14" s="83"/>
      <c r="V14" s="84"/>
      <c r="W14" s="82">
        <v>4</v>
      </c>
      <c r="X14" s="83">
        <v>4</v>
      </c>
      <c r="Y14" s="83">
        <v>4</v>
      </c>
      <c r="Z14" s="83">
        <v>4</v>
      </c>
      <c r="AA14" s="83">
        <v>4</v>
      </c>
      <c r="AB14" s="83"/>
      <c r="AC14" s="84"/>
      <c r="AD14" s="82">
        <v>4</v>
      </c>
      <c r="AE14" s="83">
        <v>4</v>
      </c>
      <c r="AF14" s="83">
        <v>4</v>
      </c>
      <c r="AG14" s="83">
        <v>4</v>
      </c>
      <c r="AH14" s="83">
        <v>4</v>
      </c>
      <c r="AI14" s="83"/>
      <c r="AJ14" s="84"/>
      <c r="AK14" s="82">
        <v>4</v>
      </c>
      <c r="AL14" s="83">
        <v>4</v>
      </c>
      <c r="AM14" s="83">
        <v>4</v>
      </c>
      <c r="AN14" s="83">
        <v>4</v>
      </c>
      <c r="AO14" s="83">
        <v>4</v>
      </c>
      <c r="AP14" s="83"/>
      <c r="AQ14" s="84"/>
      <c r="AR14" s="82"/>
      <c r="AS14" s="83"/>
      <c r="AT14" s="84"/>
      <c r="AU14" s="646">
        <f>IF($AZ$3="４週",SUM(P14:AQ14),IF($AZ$3="暦月",SUM(P14:AT14),""))</f>
        <v>80</v>
      </c>
      <c r="AV14" s="647"/>
      <c r="AW14" s="648">
        <f t="shared" ref="AW14:AW31" si="1">IF($AZ$3="４週",AU14/4,IF($AZ$3="暦月",AU14/($AZ$7/7),""))</f>
        <v>18.670000000000002</v>
      </c>
      <c r="AX14" s="649"/>
      <c r="AY14" s="616" t="s">
        <v>451</v>
      </c>
      <c r="AZ14" s="617"/>
      <c r="BA14" s="617"/>
      <c r="BB14" s="617"/>
      <c r="BC14" s="617"/>
      <c r="BD14" s="618"/>
    </row>
    <row r="15" spans="1:57" ht="39.9" customHeight="1" x14ac:dyDescent="0.2">
      <c r="A15" s="67"/>
      <c r="B15" s="85">
        <f t="shared" ref="B15:B31" si="2">B14+1</f>
        <v>2</v>
      </c>
      <c r="C15" s="619" t="s">
        <v>291</v>
      </c>
      <c r="D15" s="620"/>
      <c r="E15" s="621" t="s">
        <v>250</v>
      </c>
      <c r="F15" s="622"/>
      <c r="G15" s="623" t="s">
        <v>251</v>
      </c>
      <c r="H15" s="624"/>
      <c r="I15" s="624"/>
      <c r="J15" s="624"/>
      <c r="K15" s="625"/>
      <c r="L15" s="626" t="s">
        <v>407</v>
      </c>
      <c r="M15" s="627"/>
      <c r="N15" s="627"/>
      <c r="O15" s="628"/>
      <c r="P15" s="86">
        <v>4</v>
      </c>
      <c r="Q15" s="87">
        <v>4</v>
      </c>
      <c r="R15" s="87">
        <v>4</v>
      </c>
      <c r="S15" s="87">
        <v>4</v>
      </c>
      <c r="T15" s="87">
        <v>4</v>
      </c>
      <c r="U15" s="87"/>
      <c r="V15" s="88"/>
      <c r="W15" s="86">
        <v>4</v>
      </c>
      <c r="X15" s="87">
        <v>4</v>
      </c>
      <c r="Y15" s="87">
        <v>4</v>
      </c>
      <c r="Z15" s="87">
        <v>4</v>
      </c>
      <c r="AA15" s="87">
        <v>4</v>
      </c>
      <c r="AB15" s="87"/>
      <c r="AC15" s="88"/>
      <c r="AD15" s="86">
        <v>4</v>
      </c>
      <c r="AE15" s="87">
        <v>4</v>
      </c>
      <c r="AF15" s="87">
        <v>4</v>
      </c>
      <c r="AG15" s="87">
        <v>4</v>
      </c>
      <c r="AH15" s="87">
        <v>4</v>
      </c>
      <c r="AI15" s="87"/>
      <c r="AJ15" s="88"/>
      <c r="AK15" s="86">
        <v>4</v>
      </c>
      <c r="AL15" s="87">
        <v>4</v>
      </c>
      <c r="AM15" s="87">
        <v>4</v>
      </c>
      <c r="AN15" s="87">
        <v>4</v>
      </c>
      <c r="AO15" s="87">
        <v>4</v>
      </c>
      <c r="AP15" s="87"/>
      <c r="AQ15" s="88"/>
      <c r="AR15" s="86"/>
      <c r="AS15" s="87"/>
      <c r="AT15" s="88"/>
      <c r="AU15" s="629">
        <f>IF($AZ$3="４週",SUM(P15:AQ15),IF($AZ$3="暦月",SUM(P15:AT15),""))</f>
        <v>80</v>
      </c>
      <c r="AV15" s="630"/>
      <c r="AW15" s="631">
        <f t="shared" si="1"/>
        <v>18.670000000000002</v>
      </c>
      <c r="AX15" s="632"/>
      <c r="AY15" s="633" t="s">
        <v>452</v>
      </c>
      <c r="AZ15" s="634"/>
      <c r="BA15" s="634"/>
      <c r="BB15" s="634"/>
      <c r="BC15" s="634"/>
      <c r="BD15" s="635"/>
    </row>
    <row r="16" spans="1:57" ht="39.9" customHeight="1" x14ac:dyDescent="0.2">
      <c r="A16" s="67"/>
      <c r="B16" s="85">
        <f t="shared" si="2"/>
        <v>3</v>
      </c>
      <c r="C16" s="619" t="s">
        <v>291</v>
      </c>
      <c r="D16" s="620"/>
      <c r="E16" s="621" t="s">
        <v>254</v>
      </c>
      <c r="F16" s="622"/>
      <c r="G16" s="623" t="s">
        <v>253</v>
      </c>
      <c r="H16" s="624"/>
      <c r="I16" s="624"/>
      <c r="J16" s="624"/>
      <c r="K16" s="625"/>
      <c r="L16" s="626" t="s">
        <v>408</v>
      </c>
      <c r="M16" s="627"/>
      <c r="N16" s="627"/>
      <c r="O16" s="628"/>
      <c r="P16" s="86">
        <v>8</v>
      </c>
      <c r="Q16" s="87">
        <v>8</v>
      </c>
      <c r="R16" s="87">
        <v>8</v>
      </c>
      <c r="S16" s="87">
        <v>8</v>
      </c>
      <c r="T16" s="87">
        <v>8</v>
      </c>
      <c r="U16" s="87"/>
      <c r="V16" s="88"/>
      <c r="W16" s="86">
        <v>8</v>
      </c>
      <c r="X16" s="87">
        <v>8</v>
      </c>
      <c r="Y16" s="87">
        <v>8</v>
      </c>
      <c r="Z16" s="87">
        <v>8</v>
      </c>
      <c r="AA16" s="87">
        <v>8</v>
      </c>
      <c r="AB16" s="87"/>
      <c r="AC16" s="88"/>
      <c r="AD16" s="86">
        <v>8</v>
      </c>
      <c r="AE16" s="87">
        <v>8</v>
      </c>
      <c r="AF16" s="87">
        <v>8</v>
      </c>
      <c r="AG16" s="87">
        <v>8</v>
      </c>
      <c r="AH16" s="87">
        <v>8</v>
      </c>
      <c r="AI16" s="87"/>
      <c r="AJ16" s="88"/>
      <c r="AK16" s="86">
        <v>8</v>
      </c>
      <c r="AL16" s="87">
        <v>8</v>
      </c>
      <c r="AM16" s="87">
        <v>8</v>
      </c>
      <c r="AN16" s="87">
        <v>8</v>
      </c>
      <c r="AO16" s="87">
        <v>8</v>
      </c>
      <c r="AP16" s="87"/>
      <c r="AQ16" s="88"/>
      <c r="AR16" s="86"/>
      <c r="AS16" s="87"/>
      <c r="AT16" s="88"/>
      <c r="AU16" s="629">
        <f>IF($AZ$3="４週",SUM(P16:AQ16),IF($AZ$3="暦月",SUM(P16:AT16),""))</f>
        <v>160</v>
      </c>
      <c r="AV16" s="630"/>
      <c r="AW16" s="631">
        <f t="shared" si="1"/>
        <v>37.33</v>
      </c>
      <c r="AX16" s="632"/>
      <c r="AY16" s="633"/>
      <c r="AZ16" s="634"/>
      <c r="BA16" s="634"/>
      <c r="BB16" s="634"/>
      <c r="BC16" s="634"/>
      <c r="BD16" s="635"/>
    </row>
    <row r="17" spans="1:56" ht="39.9" customHeight="1" x14ac:dyDescent="0.2">
      <c r="A17" s="67"/>
      <c r="B17" s="85">
        <f t="shared" si="2"/>
        <v>4</v>
      </c>
      <c r="C17" s="619" t="s">
        <v>291</v>
      </c>
      <c r="D17" s="620"/>
      <c r="E17" s="621" t="s">
        <v>254</v>
      </c>
      <c r="F17" s="622"/>
      <c r="G17" s="623" t="s">
        <v>253</v>
      </c>
      <c r="H17" s="624"/>
      <c r="I17" s="624"/>
      <c r="J17" s="624"/>
      <c r="K17" s="625"/>
      <c r="L17" s="626" t="s">
        <v>255</v>
      </c>
      <c r="M17" s="627"/>
      <c r="N17" s="627"/>
      <c r="O17" s="628"/>
      <c r="P17" s="86">
        <v>8</v>
      </c>
      <c r="Q17" s="87">
        <v>8</v>
      </c>
      <c r="R17" s="87">
        <v>8</v>
      </c>
      <c r="S17" s="87">
        <v>8</v>
      </c>
      <c r="T17" s="87">
        <v>8</v>
      </c>
      <c r="U17" s="87"/>
      <c r="V17" s="88"/>
      <c r="W17" s="86">
        <v>8</v>
      </c>
      <c r="X17" s="87">
        <v>8</v>
      </c>
      <c r="Y17" s="87">
        <v>8</v>
      </c>
      <c r="Z17" s="87">
        <v>8</v>
      </c>
      <c r="AA17" s="87">
        <v>8</v>
      </c>
      <c r="AB17" s="87"/>
      <c r="AC17" s="88"/>
      <c r="AD17" s="86">
        <v>8</v>
      </c>
      <c r="AE17" s="87">
        <v>8</v>
      </c>
      <c r="AF17" s="87">
        <v>8</v>
      </c>
      <c r="AG17" s="87">
        <v>8</v>
      </c>
      <c r="AH17" s="87">
        <v>8</v>
      </c>
      <c r="AI17" s="87"/>
      <c r="AJ17" s="88"/>
      <c r="AK17" s="86">
        <v>8</v>
      </c>
      <c r="AL17" s="87">
        <v>8</v>
      </c>
      <c r="AM17" s="87">
        <v>8</v>
      </c>
      <c r="AN17" s="87">
        <v>8</v>
      </c>
      <c r="AO17" s="87">
        <v>8</v>
      </c>
      <c r="AP17" s="87"/>
      <c r="AQ17" s="88"/>
      <c r="AR17" s="86"/>
      <c r="AS17" s="87"/>
      <c r="AT17" s="88"/>
      <c r="AU17" s="629">
        <f>IF($AZ$3="４週",SUM(P17:AQ17),IF($AZ$3="暦月",SUM(P17:AT17),""))</f>
        <v>160</v>
      </c>
      <c r="AV17" s="630"/>
      <c r="AW17" s="631">
        <f t="shared" si="1"/>
        <v>37.33</v>
      </c>
      <c r="AX17" s="632"/>
      <c r="AY17" s="633"/>
      <c r="AZ17" s="634"/>
      <c r="BA17" s="634"/>
      <c r="BB17" s="634"/>
      <c r="BC17" s="634"/>
      <c r="BD17" s="635"/>
    </row>
    <row r="18" spans="1:56" ht="39.9" customHeight="1" x14ac:dyDescent="0.2">
      <c r="A18" s="67"/>
      <c r="B18" s="85">
        <f t="shared" si="2"/>
        <v>5</v>
      </c>
      <c r="C18" s="619" t="s">
        <v>291</v>
      </c>
      <c r="D18" s="620"/>
      <c r="E18" s="621" t="s">
        <v>256</v>
      </c>
      <c r="F18" s="622"/>
      <c r="G18" s="623" t="s">
        <v>253</v>
      </c>
      <c r="H18" s="624"/>
      <c r="I18" s="624"/>
      <c r="J18" s="624"/>
      <c r="K18" s="625"/>
      <c r="L18" s="626" t="s">
        <v>409</v>
      </c>
      <c r="M18" s="627"/>
      <c r="N18" s="627"/>
      <c r="O18" s="628"/>
      <c r="P18" s="86">
        <v>4</v>
      </c>
      <c r="Q18" s="87">
        <v>4</v>
      </c>
      <c r="R18" s="87">
        <v>4</v>
      </c>
      <c r="S18" s="87">
        <v>4</v>
      </c>
      <c r="T18" s="87">
        <v>4</v>
      </c>
      <c r="U18" s="87"/>
      <c r="V18" s="88"/>
      <c r="W18" s="86">
        <v>4</v>
      </c>
      <c r="X18" s="87">
        <v>4</v>
      </c>
      <c r="Y18" s="87">
        <v>4</v>
      </c>
      <c r="Z18" s="87">
        <v>4</v>
      </c>
      <c r="AA18" s="87">
        <v>4</v>
      </c>
      <c r="AB18" s="87"/>
      <c r="AC18" s="88"/>
      <c r="AD18" s="86">
        <v>4</v>
      </c>
      <c r="AE18" s="87">
        <v>4</v>
      </c>
      <c r="AF18" s="87">
        <v>4</v>
      </c>
      <c r="AG18" s="87">
        <v>4</v>
      </c>
      <c r="AH18" s="87">
        <v>4</v>
      </c>
      <c r="AI18" s="87"/>
      <c r="AJ18" s="88"/>
      <c r="AK18" s="86">
        <v>4</v>
      </c>
      <c r="AL18" s="87">
        <v>4</v>
      </c>
      <c r="AM18" s="87">
        <v>4</v>
      </c>
      <c r="AN18" s="87">
        <v>4</v>
      </c>
      <c r="AO18" s="87">
        <v>4</v>
      </c>
      <c r="AP18" s="87"/>
      <c r="AQ18" s="88"/>
      <c r="AR18" s="86"/>
      <c r="AS18" s="87"/>
      <c r="AT18" s="88"/>
      <c r="AU18" s="629">
        <f t="shared" ref="AU18:AU31" si="3">IF($AZ$3="４週",SUM(P18:AQ18),IF($AZ$3="暦月",SUM(P18:AT18),""))</f>
        <v>80</v>
      </c>
      <c r="AV18" s="630"/>
      <c r="AW18" s="631">
        <f t="shared" si="1"/>
        <v>18.670000000000002</v>
      </c>
      <c r="AX18" s="632"/>
      <c r="AY18" s="633"/>
      <c r="AZ18" s="634"/>
      <c r="BA18" s="634"/>
      <c r="BB18" s="634"/>
      <c r="BC18" s="634"/>
      <c r="BD18" s="635"/>
    </row>
    <row r="19" spans="1:56" ht="39.9" customHeight="1" x14ac:dyDescent="0.2">
      <c r="A19" s="67"/>
      <c r="B19" s="85">
        <f t="shared" si="2"/>
        <v>6</v>
      </c>
      <c r="C19" s="619"/>
      <c r="D19" s="620"/>
      <c r="E19" s="621"/>
      <c r="F19" s="622"/>
      <c r="G19" s="623"/>
      <c r="H19" s="624"/>
      <c r="I19" s="624"/>
      <c r="J19" s="624"/>
      <c r="K19" s="625"/>
      <c r="L19" s="626"/>
      <c r="M19" s="627"/>
      <c r="N19" s="627"/>
      <c r="O19" s="628"/>
      <c r="P19" s="86"/>
      <c r="Q19" s="87"/>
      <c r="R19" s="87"/>
      <c r="S19" s="87"/>
      <c r="T19" s="87"/>
      <c r="U19" s="87"/>
      <c r="V19" s="88"/>
      <c r="W19" s="86"/>
      <c r="X19" s="87"/>
      <c r="Y19" s="87"/>
      <c r="Z19" s="87"/>
      <c r="AA19" s="87"/>
      <c r="AB19" s="87"/>
      <c r="AC19" s="88"/>
      <c r="AD19" s="86"/>
      <c r="AE19" s="87"/>
      <c r="AF19" s="87"/>
      <c r="AG19" s="87"/>
      <c r="AH19" s="87"/>
      <c r="AI19" s="87"/>
      <c r="AJ19" s="88"/>
      <c r="AK19" s="86"/>
      <c r="AL19" s="87"/>
      <c r="AM19" s="87"/>
      <c r="AN19" s="87"/>
      <c r="AO19" s="87"/>
      <c r="AP19" s="87"/>
      <c r="AQ19" s="88"/>
      <c r="AR19" s="86"/>
      <c r="AS19" s="87"/>
      <c r="AT19" s="88"/>
      <c r="AU19" s="629">
        <f t="shared" si="3"/>
        <v>0</v>
      </c>
      <c r="AV19" s="630"/>
      <c r="AW19" s="631">
        <f t="shared" si="1"/>
        <v>0</v>
      </c>
      <c r="AX19" s="632"/>
      <c r="AY19" s="633"/>
      <c r="AZ19" s="634"/>
      <c r="BA19" s="634"/>
      <c r="BB19" s="634"/>
      <c r="BC19" s="634"/>
      <c r="BD19" s="635"/>
    </row>
    <row r="20" spans="1:56" ht="39.9" customHeight="1" x14ac:dyDescent="0.2">
      <c r="A20" s="67"/>
      <c r="B20" s="85">
        <f t="shared" si="2"/>
        <v>7</v>
      </c>
      <c r="C20" s="619"/>
      <c r="D20" s="620"/>
      <c r="E20" s="621"/>
      <c r="F20" s="622"/>
      <c r="G20" s="623"/>
      <c r="H20" s="624"/>
      <c r="I20" s="624"/>
      <c r="J20" s="624"/>
      <c r="K20" s="625"/>
      <c r="L20" s="626"/>
      <c r="M20" s="627"/>
      <c r="N20" s="627"/>
      <c r="O20" s="628"/>
      <c r="P20" s="86"/>
      <c r="Q20" s="87"/>
      <c r="R20" s="87"/>
      <c r="S20" s="87"/>
      <c r="T20" s="87"/>
      <c r="U20" s="87"/>
      <c r="V20" s="88"/>
      <c r="W20" s="86"/>
      <c r="X20" s="87"/>
      <c r="Y20" s="87"/>
      <c r="Z20" s="87"/>
      <c r="AA20" s="87"/>
      <c r="AB20" s="87"/>
      <c r="AC20" s="88"/>
      <c r="AD20" s="86"/>
      <c r="AE20" s="87"/>
      <c r="AF20" s="87"/>
      <c r="AG20" s="87"/>
      <c r="AH20" s="87"/>
      <c r="AI20" s="87"/>
      <c r="AJ20" s="88"/>
      <c r="AK20" s="86"/>
      <c r="AL20" s="87"/>
      <c r="AM20" s="87"/>
      <c r="AN20" s="87"/>
      <c r="AO20" s="87"/>
      <c r="AP20" s="87"/>
      <c r="AQ20" s="88"/>
      <c r="AR20" s="86"/>
      <c r="AS20" s="87"/>
      <c r="AT20" s="88"/>
      <c r="AU20" s="629">
        <f>IF($AZ$3="４週",SUM(P20:AQ20),IF($AZ$3="暦月",SUM(P20:AT20),""))</f>
        <v>0</v>
      </c>
      <c r="AV20" s="630"/>
      <c r="AW20" s="631">
        <f t="shared" si="1"/>
        <v>0</v>
      </c>
      <c r="AX20" s="632"/>
      <c r="AY20" s="633"/>
      <c r="AZ20" s="634"/>
      <c r="BA20" s="634"/>
      <c r="BB20" s="634"/>
      <c r="BC20" s="634"/>
      <c r="BD20" s="635"/>
    </row>
    <row r="21" spans="1:56" ht="39.9" customHeight="1" x14ac:dyDescent="0.2">
      <c r="A21" s="67"/>
      <c r="B21" s="85">
        <f t="shared" si="2"/>
        <v>8</v>
      </c>
      <c r="C21" s="619"/>
      <c r="D21" s="620"/>
      <c r="E21" s="621"/>
      <c r="F21" s="622"/>
      <c r="G21" s="623"/>
      <c r="H21" s="624"/>
      <c r="I21" s="624"/>
      <c r="J21" s="624"/>
      <c r="K21" s="625"/>
      <c r="L21" s="626"/>
      <c r="M21" s="627"/>
      <c r="N21" s="627"/>
      <c r="O21" s="628"/>
      <c r="P21" s="86"/>
      <c r="Q21" s="87"/>
      <c r="R21" s="87"/>
      <c r="S21" s="87"/>
      <c r="T21" s="87"/>
      <c r="U21" s="87"/>
      <c r="V21" s="88"/>
      <c r="W21" s="86"/>
      <c r="X21" s="87"/>
      <c r="Y21" s="87"/>
      <c r="Z21" s="87"/>
      <c r="AA21" s="87"/>
      <c r="AB21" s="87"/>
      <c r="AC21" s="88"/>
      <c r="AD21" s="86"/>
      <c r="AE21" s="87"/>
      <c r="AF21" s="87"/>
      <c r="AG21" s="87"/>
      <c r="AH21" s="87"/>
      <c r="AI21" s="87"/>
      <c r="AJ21" s="88"/>
      <c r="AK21" s="86"/>
      <c r="AL21" s="87"/>
      <c r="AM21" s="87"/>
      <c r="AN21" s="87"/>
      <c r="AO21" s="87"/>
      <c r="AP21" s="87"/>
      <c r="AQ21" s="88"/>
      <c r="AR21" s="86"/>
      <c r="AS21" s="87"/>
      <c r="AT21" s="88"/>
      <c r="AU21" s="629">
        <f t="shared" si="3"/>
        <v>0</v>
      </c>
      <c r="AV21" s="630"/>
      <c r="AW21" s="631">
        <f t="shared" si="1"/>
        <v>0</v>
      </c>
      <c r="AX21" s="632"/>
      <c r="AY21" s="633"/>
      <c r="AZ21" s="634"/>
      <c r="BA21" s="634"/>
      <c r="BB21" s="634"/>
      <c r="BC21" s="634"/>
      <c r="BD21" s="635"/>
    </row>
    <row r="22" spans="1:56" ht="39.9" customHeight="1" x14ac:dyDescent="0.2">
      <c r="A22" s="67"/>
      <c r="B22" s="85">
        <f t="shared" si="2"/>
        <v>9</v>
      </c>
      <c r="C22" s="619"/>
      <c r="D22" s="620"/>
      <c r="E22" s="621"/>
      <c r="F22" s="622"/>
      <c r="G22" s="623"/>
      <c r="H22" s="624"/>
      <c r="I22" s="624"/>
      <c r="J22" s="624"/>
      <c r="K22" s="625"/>
      <c r="L22" s="626"/>
      <c r="M22" s="627"/>
      <c r="N22" s="627"/>
      <c r="O22" s="628"/>
      <c r="P22" s="86"/>
      <c r="Q22" s="87"/>
      <c r="R22" s="87"/>
      <c r="S22" s="87"/>
      <c r="T22" s="87"/>
      <c r="U22" s="87"/>
      <c r="V22" s="88"/>
      <c r="W22" s="86"/>
      <c r="X22" s="87"/>
      <c r="Y22" s="87"/>
      <c r="Z22" s="87"/>
      <c r="AA22" s="87"/>
      <c r="AB22" s="87"/>
      <c r="AC22" s="88"/>
      <c r="AD22" s="86"/>
      <c r="AE22" s="87"/>
      <c r="AF22" s="87"/>
      <c r="AG22" s="87"/>
      <c r="AH22" s="87"/>
      <c r="AI22" s="87"/>
      <c r="AJ22" s="88"/>
      <c r="AK22" s="86"/>
      <c r="AL22" s="87"/>
      <c r="AM22" s="87"/>
      <c r="AN22" s="87"/>
      <c r="AO22" s="87"/>
      <c r="AP22" s="87"/>
      <c r="AQ22" s="88"/>
      <c r="AR22" s="86"/>
      <c r="AS22" s="87"/>
      <c r="AT22" s="88"/>
      <c r="AU22" s="629">
        <f t="shared" si="3"/>
        <v>0</v>
      </c>
      <c r="AV22" s="630"/>
      <c r="AW22" s="631">
        <f t="shared" si="1"/>
        <v>0</v>
      </c>
      <c r="AX22" s="632"/>
      <c r="AY22" s="633"/>
      <c r="AZ22" s="634"/>
      <c r="BA22" s="634"/>
      <c r="BB22" s="634"/>
      <c r="BC22" s="634"/>
      <c r="BD22" s="635"/>
    </row>
    <row r="23" spans="1:56" ht="39.9" customHeight="1" x14ac:dyDescent="0.2">
      <c r="A23" s="67"/>
      <c r="B23" s="85">
        <f t="shared" si="2"/>
        <v>10</v>
      </c>
      <c r="C23" s="619"/>
      <c r="D23" s="620"/>
      <c r="E23" s="621"/>
      <c r="F23" s="622"/>
      <c r="G23" s="623"/>
      <c r="H23" s="624"/>
      <c r="I23" s="624"/>
      <c r="J23" s="624"/>
      <c r="K23" s="625"/>
      <c r="L23" s="626"/>
      <c r="M23" s="627"/>
      <c r="N23" s="627"/>
      <c r="O23" s="628"/>
      <c r="P23" s="86"/>
      <c r="Q23" s="87"/>
      <c r="R23" s="87"/>
      <c r="S23" s="87"/>
      <c r="T23" s="87"/>
      <c r="U23" s="87"/>
      <c r="V23" s="88"/>
      <c r="W23" s="86"/>
      <c r="X23" s="87"/>
      <c r="Y23" s="87"/>
      <c r="Z23" s="87"/>
      <c r="AA23" s="87"/>
      <c r="AB23" s="87"/>
      <c r="AC23" s="88"/>
      <c r="AD23" s="86"/>
      <c r="AE23" s="87"/>
      <c r="AF23" s="87"/>
      <c r="AG23" s="87"/>
      <c r="AH23" s="87"/>
      <c r="AI23" s="87"/>
      <c r="AJ23" s="88"/>
      <c r="AK23" s="86"/>
      <c r="AL23" s="87"/>
      <c r="AM23" s="87"/>
      <c r="AN23" s="87"/>
      <c r="AO23" s="87"/>
      <c r="AP23" s="87"/>
      <c r="AQ23" s="88"/>
      <c r="AR23" s="86"/>
      <c r="AS23" s="87"/>
      <c r="AT23" s="88"/>
      <c r="AU23" s="629">
        <f t="shared" si="3"/>
        <v>0</v>
      </c>
      <c r="AV23" s="630"/>
      <c r="AW23" s="631">
        <f t="shared" si="1"/>
        <v>0</v>
      </c>
      <c r="AX23" s="632"/>
      <c r="AY23" s="633"/>
      <c r="AZ23" s="634"/>
      <c r="BA23" s="634"/>
      <c r="BB23" s="634"/>
      <c r="BC23" s="634"/>
      <c r="BD23" s="635"/>
    </row>
    <row r="24" spans="1:56" ht="39.9" customHeight="1" x14ac:dyDescent="0.2">
      <c r="A24" s="67"/>
      <c r="B24" s="85">
        <f t="shared" si="2"/>
        <v>11</v>
      </c>
      <c r="C24" s="619"/>
      <c r="D24" s="620"/>
      <c r="E24" s="621"/>
      <c r="F24" s="622"/>
      <c r="G24" s="623"/>
      <c r="H24" s="624"/>
      <c r="I24" s="624"/>
      <c r="J24" s="624"/>
      <c r="K24" s="625"/>
      <c r="L24" s="626"/>
      <c r="M24" s="627"/>
      <c r="N24" s="627"/>
      <c r="O24" s="628"/>
      <c r="P24" s="86"/>
      <c r="Q24" s="87"/>
      <c r="R24" s="87"/>
      <c r="S24" s="87"/>
      <c r="T24" s="87"/>
      <c r="U24" s="87"/>
      <c r="V24" s="88"/>
      <c r="W24" s="86"/>
      <c r="X24" s="87"/>
      <c r="Y24" s="87"/>
      <c r="Z24" s="87"/>
      <c r="AA24" s="87"/>
      <c r="AB24" s="87"/>
      <c r="AC24" s="88"/>
      <c r="AD24" s="86"/>
      <c r="AE24" s="87"/>
      <c r="AF24" s="87"/>
      <c r="AG24" s="87"/>
      <c r="AH24" s="87"/>
      <c r="AI24" s="87"/>
      <c r="AJ24" s="88"/>
      <c r="AK24" s="86"/>
      <c r="AL24" s="87"/>
      <c r="AM24" s="87"/>
      <c r="AN24" s="87"/>
      <c r="AO24" s="87"/>
      <c r="AP24" s="87"/>
      <c r="AQ24" s="88"/>
      <c r="AR24" s="86"/>
      <c r="AS24" s="87"/>
      <c r="AT24" s="88"/>
      <c r="AU24" s="629">
        <f t="shared" si="3"/>
        <v>0</v>
      </c>
      <c r="AV24" s="630"/>
      <c r="AW24" s="631">
        <f t="shared" si="1"/>
        <v>0</v>
      </c>
      <c r="AX24" s="632"/>
      <c r="AY24" s="633"/>
      <c r="AZ24" s="634"/>
      <c r="BA24" s="634"/>
      <c r="BB24" s="634"/>
      <c r="BC24" s="634"/>
      <c r="BD24" s="635"/>
    </row>
    <row r="25" spans="1:56" ht="39.9" customHeight="1" x14ac:dyDescent="0.2">
      <c r="A25" s="67"/>
      <c r="B25" s="85">
        <f t="shared" si="2"/>
        <v>12</v>
      </c>
      <c r="C25" s="619"/>
      <c r="D25" s="620"/>
      <c r="E25" s="621"/>
      <c r="F25" s="622"/>
      <c r="G25" s="623"/>
      <c r="H25" s="624"/>
      <c r="I25" s="624"/>
      <c r="J25" s="624"/>
      <c r="K25" s="625"/>
      <c r="L25" s="626"/>
      <c r="M25" s="627"/>
      <c r="N25" s="627"/>
      <c r="O25" s="628"/>
      <c r="P25" s="86"/>
      <c r="Q25" s="87"/>
      <c r="R25" s="87"/>
      <c r="S25" s="87"/>
      <c r="T25" s="87"/>
      <c r="U25" s="87"/>
      <c r="V25" s="88"/>
      <c r="W25" s="86"/>
      <c r="X25" s="87"/>
      <c r="Y25" s="87"/>
      <c r="Z25" s="87"/>
      <c r="AA25" s="87"/>
      <c r="AB25" s="87"/>
      <c r="AC25" s="88"/>
      <c r="AD25" s="86"/>
      <c r="AE25" s="87"/>
      <c r="AF25" s="87"/>
      <c r="AG25" s="87"/>
      <c r="AH25" s="87"/>
      <c r="AI25" s="87"/>
      <c r="AJ25" s="88"/>
      <c r="AK25" s="86"/>
      <c r="AL25" s="87"/>
      <c r="AM25" s="87"/>
      <c r="AN25" s="87"/>
      <c r="AO25" s="87"/>
      <c r="AP25" s="87"/>
      <c r="AQ25" s="88"/>
      <c r="AR25" s="86"/>
      <c r="AS25" s="87"/>
      <c r="AT25" s="88"/>
      <c r="AU25" s="629">
        <f t="shared" si="3"/>
        <v>0</v>
      </c>
      <c r="AV25" s="630"/>
      <c r="AW25" s="631">
        <f t="shared" si="1"/>
        <v>0</v>
      </c>
      <c r="AX25" s="632"/>
      <c r="AY25" s="633"/>
      <c r="AZ25" s="634"/>
      <c r="BA25" s="634"/>
      <c r="BB25" s="634"/>
      <c r="BC25" s="634"/>
      <c r="BD25" s="635"/>
    </row>
    <row r="26" spans="1:56" ht="39.9" customHeight="1" x14ac:dyDescent="0.2">
      <c r="A26" s="67"/>
      <c r="B26" s="85">
        <f t="shared" si="2"/>
        <v>13</v>
      </c>
      <c r="C26" s="619"/>
      <c r="D26" s="620"/>
      <c r="E26" s="621"/>
      <c r="F26" s="622"/>
      <c r="G26" s="623"/>
      <c r="H26" s="624"/>
      <c r="I26" s="624"/>
      <c r="J26" s="624"/>
      <c r="K26" s="625"/>
      <c r="L26" s="626"/>
      <c r="M26" s="627"/>
      <c r="N26" s="627"/>
      <c r="O26" s="628"/>
      <c r="P26" s="86"/>
      <c r="Q26" s="87"/>
      <c r="R26" s="87"/>
      <c r="S26" s="87"/>
      <c r="T26" s="87"/>
      <c r="U26" s="87"/>
      <c r="V26" s="88"/>
      <c r="W26" s="86"/>
      <c r="X26" s="87"/>
      <c r="Y26" s="87"/>
      <c r="Z26" s="87"/>
      <c r="AA26" s="87"/>
      <c r="AB26" s="87"/>
      <c r="AC26" s="88"/>
      <c r="AD26" s="86"/>
      <c r="AE26" s="87"/>
      <c r="AF26" s="87"/>
      <c r="AG26" s="87"/>
      <c r="AH26" s="87"/>
      <c r="AI26" s="87"/>
      <c r="AJ26" s="88"/>
      <c r="AK26" s="86"/>
      <c r="AL26" s="87"/>
      <c r="AM26" s="87"/>
      <c r="AN26" s="87"/>
      <c r="AO26" s="87"/>
      <c r="AP26" s="87"/>
      <c r="AQ26" s="88"/>
      <c r="AR26" s="86"/>
      <c r="AS26" s="87"/>
      <c r="AT26" s="88"/>
      <c r="AU26" s="629">
        <f t="shared" si="3"/>
        <v>0</v>
      </c>
      <c r="AV26" s="630"/>
      <c r="AW26" s="631">
        <f t="shared" si="1"/>
        <v>0</v>
      </c>
      <c r="AX26" s="632"/>
      <c r="AY26" s="633"/>
      <c r="AZ26" s="634"/>
      <c r="BA26" s="634"/>
      <c r="BB26" s="634"/>
      <c r="BC26" s="634"/>
      <c r="BD26" s="635"/>
    </row>
    <row r="27" spans="1:56" ht="39.9" customHeight="1" x14ac:dyDescent="0.2">
      <c r="A27" s="67"/>
      <c r="B27" s="85">
        <f t="shared" si="2"/>
        <v>14</v>
      </c>
      <c r="C27" s="619"/>
      <c r="D27" s="620"/>
      <c r="E27" s="621"/>
      <c r="F27" s="622"/>
      <c r="G27" s="623"/>
      <c r="H27" s="624"/>
      <c r="I27" s="624"/>
      <c r="J27" s="624"/>
      <c r="K27" s="625"/>
      <c r="L27" s="626"/>
      <c r="M27" s="627"/>
      <c r="N27" s="627"/>
      <c r="O27" s="628"/>
      <c r="P27" s="86"/>
      <c r="Q27" s="87"/>
      <c r="R27" s="87"/>
      <c r="S27" s="87"/>
      <c r="T27" s="87"/>
      <c r="U27" s="87"/>
      <c r="V27" s="88"/>
      <c r="W27" s="86"/>
      <c r="X27" s="87"/>
      <c r="Y27" s="87"/>
      <c r="Z27" s="87"/>
      <c r="AA27" s="87"/>
      <c r="AB27" s="87"/>
      <c r="AC27" s="88"/>
      <c r="AD27" s="86"/>
      <c r="AE27" s="87"/>
      <c r="AF27" s="87"/>
      <c r="AG27" s="87"/>
      <c r="AH27" s="87"/>
      <c r="AI27" s="87"/>
      <c r="AJ27" s="88"/>
      <c r="AK27" s="86"/>
      <c r="AL27" s="87"/>
      <c r="AM27" s="87"/>
      <c r="AN27" s="87"/>
      <c r="AO27" s="87"/>
      <c r="AP27" s="87"/>
      <c r="AQ27" s="88"/>
      <c r="AR27" s="86"/>
      <c r="AS27" s="87"/>
      <c r="AT27" s="88"/>
      <c r="AU27" s="629">
        <f t="shared" si="3"/>
        <v>0</v>
      </c>
      <c r="AV27" s="630"/>
      <c r="AW27" s="631">
        <f t="shared" si="1"/>
        <v>0</v>
      </c>
      <c r="AX27" s="632"/>
      <c r="AY27" s="633"/>
      <c r="AZ27" s="634"/>
      <c r="BA27" s="634"/>
      <c r="BB27" s="634"/>
      <c r="BC27" s="634"/>
      <c r="BD27" s="635"/>
    </row>
    <row r="28" spans="1:56" ht="39.9" customHeight="1" x14ac:dyDescent="0.2">
      <c r="A28" s="67"/>
      <c r="B28" s="85">
        <f t="shared" si="2"/>
        <v>15</v>
      </c>
      <c r="C28" s="619"/>
      <c r="D28" s="620"/>
      <c r="E28" s="621"/>
      <c r="F28" s="622"/>
      <c r="G28" s="623"/>
      <c r="H28" s="624"/>
      <c r="I28" s="624"/>
      <c r="J28" s="624"/>
      <c r="K28" s="625"/>
      <c r="L28" s="626"/>
      <c r="M28" s="627"/>
      <c r="N28" s="627"/>
      <c r="O28" s="628"/>
      <c r="P28" s="86"/>
      <c r="Q28" s="87"/>
      <c r="R28" s="87"/>
      <c r="S28" s="87"/>
      <c r="T28" s="87"/>
      <c r="U28" s="87"/>
      <c r="V28" s="88"/>
      <c r="W28" s="86"/>
      <c r="X28" s="87"/>
      <c r="Y28" s="87"/>
      <c r="Z28" s="87"/>
      <c r="AA28" s="87"/>
      <c r="AB28" s="87"/>
      <c r="AC28" s="88"/>
      <c r="AD28" s="86"/>
      <c r="AE28" s="87"/>
      <c r="AF28" s="87"/>
      <c r="AG28" s="87"/>
      <c r="AH28" s="87"/>
      <c r="AI28" s="87"/>
      <c r="AJ28" s="88"/>
      <c r="AK28" s="86"/>
      <c r="AL28" s="87"/>
      <c r="AM28" s="87"/>
      <c r="AN28" s="87"/>
      <c r="AO28" s="87"/>
      <c r="AP28" s="87"/>
      <c r="AQ28" s="88"/>
      <c r="AR28" s="86"/>
      <c r="AS28" s="87"/>
      <c r="AT28" s="88"/>
      <c r="AU28" s="629">
        <f t="shared" si="3"/>
        <v>0</v>
      </c>
      <c r="AV28" s="630"/>
      <c r="AW28" s="631">
        <f t="shared" si="1"/>
        <v>0</v>
      </c>
      <c r="AX28" s="632"/>
      <c r="AY28" s="633"/>
      <c r="AZ28" s="634"/>
      <c r="BA28" s="634"/>
      <c r="BB28" s="634"/>
      <c r="BC28" s="634"/>
      <c r="BD28" s="635"/>
    </row>
    <row r="29" spans="1:56" ht="39.9" customHeight="1" x14ac:dyDescent="0.2">
      <c r="A29" s="67"/>
      <c r="B29" s="85">
        <f t="shared" si="2"/>
        <v>16</v>
      </c>
      <c r="C29" s="619"/>
      <c r="D29" s="620"/>
      <c r="E29" s="621"/>
      <c r="F29" s="622"/>
      <c r="G29" s="623"/>
      <c r="H29" s="624"/>
      <c r="I29" s="624"/>
      <c r="J29" s="624"/>
      <c r="K29" s="625"/>
      <c r="L29" s="626"/>
      <c r="M29" s="627"/>
      <c r="N29" s="627"/>
      <c r="O29" s="628"/>
      <c r="P29" s="86"/>
      <c r="Q29" s="87"/>
      <c r="R29" s="87"/>
      <c r="S29" s="87"/>
      <c r="T29" s="87"/>
      <c r="U29" s="87"/>
      <c r="V29" s="88"/>
      <c r="W29" s="86"/>
      <c r="X29" s="87"/>
      <c r="Y29" s="87"/>
      <c r="Z29" s="87"/>
      <c r="AA29" s="87"/>
      <c r="AB29" s="87"/>
      <c r="AC29" s="88"/>
      <c r="AD29" s="86"/>
      <c r="AE29" s="87"/>
      <c r="AF29" s="87"/>
      <c r="AG29" s="87"/>
      <c r="AH29" s="87"/>
      <c r="AI29" s="87"/>
      <c r="AJ29" s="88"/>
      <c r="AK29" s="86"/>
      <c r="AL29" s="87"/>
      <c r="AM29" s="87"/>
      <c r="AN29" s="87"/>
      <c r="AO29" s="87"/>
      <c r="AP29" s="87"/>
      <c r="AQ29" s="88"/>
      <c r="AR29" s="86"/>
      <c r="AS29" s="87"/>
      <c r="AT29" s="88"/>
      <c r="AU29" s="629">
        <f t="shared" si="3"/>
        <v>0</v>
      </c>
      <c r="AV29" s="630"/>
      <c r="AW29" s="631">
        <f t="shared" si="1"/>
        <v>0</v>
      </c>
      <c r="AX29" s="632"/>
      <c r="AY29" s="633"/>
      <c r="AZ29" s="634"/>
      <c r="BA29" s="634"/>
      <c r="BB29" s="634"/>
      <c r="BC29" s="634"/>
      <c r="BD29" s="635"/>
    </row>
    <row r="30" spans="1:56" ht="39.9" customHeight="1" x14ac:dyDescent="0.2">
      <c r="A30" s="67"/>
      <c r="B30" s="85">
        <f t="shared" si="2"/>
        <v>17</v>
      </c>
      <c r="C30" s="619"/>
      <c r="D30" s="620"/>
      <c r="E30" s="621"/>
      <c r="F30" s="622"/>
      <c r="G30" s="623"/>
      <c r="H30" s="624"/>
      <c r="I30" s="624"/>
      <c r="J30" s="624"/>
      <c r="K30" s="625"/>
      <c r="L30" s="626"/>
      <c r="M30" s="627"/>
      <c r="N30" s="627"/>
      <c r="O30" s="628"/>
      <c r="P30" s="86"/>
      <c r="Q30" s="87"/>
      <c r="R30" s="87"/>
      <c r="S30" s="87"/>
      <c r="T30" s="87"/>
      <c r="U30" s="87"/>
      <c r="V30" s="88"/>
      <c r="W30" s="86"/>
      <c r="X30" s="87"/>
      <c r="Y30" s="87"/>
      <c r="Z30" s="87"/>
      <c r="AA30" s="87"/>
      <c r="AB30" s="87"/>
      <c r="AC30" s="88"/>
      <c r="AD30" s="86"/>
      <c r="AE30" s="87"/>
      <c r="AF30" s="87"/>
      <c r="AG30" s="87"/>
      <c r="AH30" s="87"/>
      <c r="AI30" s="87"/>
      <c r="AJ30" s="88"/>
      <c r="AK30" s="86"/>
      <c r="AL30" s="87"/>
      <c r="AM30" s="87"/>
      <c r="AN30" s="87"/>
      <c r="AO30" s="87"/>
      <c r="AP30" s="87"/>
      <c r="AQ30" s="88"/>
      <c r="AR30" s="86"/>
      <c r="AS30" s="87"/>
      <c r="AT30" s="88"/>
      <c r="AU30" s="629">
        <f t="shared" si="3"/>
        <v>0</v>
      </c>
      <c r="AV30" s="630"/>
      <c r="AW30" s="631">
        <f t="shared" si="1"/>
        <v>0</v>
      </c>
      <c r="AX30" s="632"/>
      <c r="AY30" s="633"/>
      <c r="AZ30" s="634"/>
      <c r="BA30" s="634"/>
      <c r="BB30" s="634"/>
      <c r="BC30" s="634"/>
      <c r="BD30" s="635"/>
    </row>
    <row r="31" spans="1:56" ht="39.9" customHeight="1" thickBot="1" x14ac:dyDescent="0.25">
      <c r="A31" s="67"/>
      <c r="B31" s="89">
        <f t="shared" si="2"/>
        <v>18</v>
      </c>
      <c r="C31" s="650"/>
      <c r="D31" s="651"/>
      <c r="E31" s="652"/>
      <c r="F31" s="653"/>
      <c r="G31" s="654"/>
      <c r="H31" s="655"/>
      <c r="I31" s="655"/>
      <c r="J31" s="655"/>
      <c r="K31" s="656"/>
      <c r="L31" s="657"/>
      <c r="M31" s="658"/>
      <c r="N31" s="658"/>
      <c r="O31" s="659"/>
      <c r="P31" s="90"/>
      <c r="Q31" s="91"/>
      <c r="R31" s="91"/>
      <c r="S31" s="91"/>
      <c r="T31" s="91"/>
      <c r="U31" s="91"/>
      <c r="V31" s="92"/>
      <c r="W31" s="90"/>
      <c r="X31" s="91"/>
      <c r="Y31" s="91"/>
      <c r="Z31" s="91"/>
      <c r="AA31" s="91"/>
      <c r="AB31" s="91"/>
      <c r="AC31" s="92"/>
      <c r="AD31" s="90"/>
      <c r="AE31" s="91"/>
      <c r="AF31" s="91"/>
      <c r="AG31" s="91"/>
      <c r="AH31" s="91"/>
      <c r="AI31" s="91"/>
      <c r="AJ31" s="92"/>
      <c r="AK31" s="90"/>
      <c r="AL31" s="91"/>
      <c r="AM31" s="91"/>
      <c r="AN31" s="91"/>
      <c r="AO31" s="91"/>
      <c r="AP31" s="91"/>
      <c r="AQ31" s="92"/>
      <c r="AR31" s="90"/>
      <c r="AS31" s="91"/>
      <c r="AT31" s="92"/>
      <c r="AU31" s="660">
        <f t="shared" si="3"/>
        <v>0</v>
      </c>
      <c r="AV31" s="661"/>
      <c r="AW31" s="662">
        <f t="shared" si="1"/>
        <v>0</v>
      </c>
      <c r="AX31" s="663"/>
      <c r="AY31" s="664"/>
      <c r="AZ31" s="665"/>
      <c r="BA31" s="665"/>
      <c r="BB31" s="665"/>
      <c r="BC31" s="665"/>
      <c r="BD31" s="666"/>
    </row>
    <row r="32" spans="1:56" ht="20.25" customHeight="1" x14ac:dyDescent="0.2">
      <c r="A32" s="67"/>
      <c r="B32" s="67"/>
      <c r="C32" s="93"/>
      <c r="D32" s="94"/>
      <c r="E32" s="95"/>
      <c r="F32" s="69"/>
      <c r="G32" s="69"/>
      <c r="H32" s="69"/>
      <c r="I32" s="69"/>
      <c r="J32" s="69"/>
      <c r="K32" s="69"/>
      <c r="L32" s="69"/>
      <c r="M32" s="69"/>
      <c r="N32" s="69"/>
      <c r="O32" s="69"/>
      <c r="P32" s="69"/>
      <c r="Q32" s="69"/>
      <c r="R32" s="69"/>
      <c r="S32" s="69"/>
      <c r="T32" s="69"/>
      <c r="U32" s="69"/>
      <c r="V32" s="69"/>
      <c r="W32" s="69"/>
      <c r="X32" s="69"/>
      <c r="Y32" s="69"/>
      <c r="Z32" s="69"/>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row>
    <row r="33" spans="1:56" ht="20.25" customHeight="1" x14ac:dyDescent="0.2">
      <c r="A33" s="67"/>
      <c r="B33" s="97" t="s">
        <v>375</v>
      </c>
      <c r="C33" s="97"/>
      <c r="D33" s="97"/>
      <c r="E33" s="97"/>
      <c r="F33" s="97"/>
      <c r="G33" s="97"/>
      <c r="H33" s="97"/>
      <c r="I33" s="97"/>
      <c r="J33" s="97"/>
      <c r="K33" s="97"/>
      <c r="L33" s="98"/>
      <c r="M33" s="97"/>
      <c r="N33" s="97"/>
      <c r="O33" s="97"/>
      <c r="P33" s="97"/>
      <c r="Q33" s="97"/>
      <c r="R33" s="97"/>
      <c r="S33" s="97"/>
      <c r="T33" s="97" t="s">
        <v>269</v>
      </c>
      <c r="U33" s="97"/>
      <c r="V33" s="97"/>
      <c r="W33" s="97"/>
      <c r="X33" s="97"/>
      <c r="Y33" s="97"/>
      <c r="Z33" s="9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row>
    <row r="34" spans="1:56" ht="20.25" customHeight="1" x14ac:dyDescent="0.2">
      <c r="A34" s="67"/>
      <c r="B34" s="97"/>
      <c r="C34" s="676" t="s">
        <v>257</v>
      </c>
      <c r="D34" s="676"/>
      <c r="E34" s="676" t="s">
        <v>258</v>
      </c>
      <c r="F34" s="676"/>
      <c r="G34" s="676"/>
      <c r="H34" s="676"/>
      <c r="I34" s="97"/>
      <c r="J34" s="678" t="s">
        <v>259</v>
      </c>
      <c r="K34" s="678"/>
      <c r="L34" s="678"/>
      <c r="M34" s="678"/>
      <c r="N34" s="63"/>
      <c r="O34" s="63"/>
      <c r="P34" s="100" t="s">
        <v>260</v>
      </c>
      <c r="Q34" s="100"/>
      <c r="R34" s="97"/>
      <c r="S34" s="97"/>
      <c r="T34" s="667" t="s">
        <v>272</v>
      </c>
      <c r="U34" s="669"/>
      <c r="V34" s="667" t="s">
        <v>273</v>
      </c>
      <c r="W34" s="668"/>
      <c r="X34" s="668"/>
      <c r="Y34" s="669"/>
      <c r="Z34" s="9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row>
    <row r="35" spans="1:56" ht="20.25" customHeight="1" x14ac:dyDescent="0.2">
      <c r="A35" s="67"/>
      <c r="B35" s="97"/>
      <c r="C35" s="677"/>
      <c r="D35" s="677"/>
      <c r="E35" s="677" t="s">
        <v>261</v>
      </c>
      <c r="F35" s="677"/>
      <c r="G35" s="677" t="s">
        <v>262</v>
      </c>
      <c r="H35" s="677"/>
      <c r="I35" s="97"/>
      <c r="J35" s="677" t="s">
        <v>261</v>
      </c>
      <c r="K35" s="677"/>
      <c r="L35" s="677" t="s">
        <v>262</v>
      </c>
      <c r="M35" s="677"/>
      <c r="N35" s="63"/>
      <c r="O35" s="63"/>
      <c r="P35" s="100" t="s">
        <v>263</v>
      </c>
      <c r="Q35" s="100"/>
      <c r="R35" s="97"/>
      <c r="S35" s="97"/>
      <c r="T35" s="667" t="s">
        <v>376</v>
      </c>
      <c r="U35" s="669"/>
      <c r="V35" s="667" t="s">
        <v>275</v>
      </c>
      <c r="W35" s="668"/>
      <c r="X35" s="668"/>
      <c r="Y35" s="669"/>
      <c r="Z35" s="101"/>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row>
    <row r="36" spans="1:56" ht="20.25" customHeight="1" x14ac:dyDescent="0.2">
      <c r="A36" s="67"/>
      <c r="B36" s="97"/>
      <c r="C36" s="667" t="s">
        <v>397</v>
      </c>
      <c r="D36" s="669"/>
      <c r="E36" s="670">
        <f>SUMIFS($AU$14:$AV$31,$C$14:$D$31,"介護支援専門員",$E$14:$F$31,"A")</f>
        <v>0</v>
      </c>
      <c r="F36" s="671"/>
      <c r="G36" s="672">
        <f>SUMIFS($AW$14:$AX$31,$C$14:$D$31,"介護支援専門員",$E$14:$F$31,"A")</f>
        <v>0</v>
      </c>
      <c r="H36" s="673"/>
      <c r="I36" s="102"/>
      <c r="J36" s="674">
        <v>0</v>
      </c>
      <c r="K36" s="675"/>
      <c r="L36" s="674">
        <v>0</v>
      </c>
      <c r="M36" s="675"/>
      <c r="N36" s="103"/>
      <c r="O36" s="103"/>
      <c r="P36" s="674">
        <v>3</v>
      </c>
      <c r="Q36" s="675"/>
      <c r="R36" s="97"/>
      <c r="S36" s="97"/>
      <c r="T36" s="667" t="s">
        <v>398</v>
      </c>
      <c r="U36" s="669"/>
      <c r="V36" s="667" t="s">
        <v>278</v>
      </c>
      <c r="W36" s="668"/>
      <c r="X36" s="668"/>
      <c r="Y36" s="669"/>
      <c r="Z36" s="104"/>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ht="20.25" customHeight="1" x14ac:dyDescent="0.2">
      <c r="A37" s="67"/>
      <c r="B37" s="97"/>
      <c r="C37" s="667" t="s">
        <v>399</v>
      </c>
      <c r="D37" s="669"/>
      <c r="E37" s="670">
        <f>SUMIFS($AU$14:$AV$31,$C$14:$D$31,"介護支援専門員",$E$14:$F$31,"B")</f>
        <v>0</v>
      </c>
      <c r="F37" s="671"/>
      <c r="G37" s="672">
        <f>SUMIFS($AW$14:$AX$31,$C$14:$D$31,"介護支援専門員",$E$14:$F$31,"B")</f>
        <v>0</v>
      </c>
      <c r="H37" s="673"/>
      <c r="I37" s="102"/>
      <c r="J37" s="674">
        <v>0</v>
      </c>
      <c r="K37" s="675"/>
      <c r="L37" s="674">
        <v>0</v>
      </c>
      <c r="M37" s="675"/>
      <c r="N37" s="103"/>
      <c r="O37" s="103"/>
      <c r="P37" s="674">
        <v>0</v>
      </c>
      <c r="Q37" s="675"/>
      <c r="R37" s="97"/>
      <c r="S37" s="97"/>
      <c r="T37" s="667" t="s">
        <v>378</v>
      </c>
      <c r="U37" s="669"/>
      <c r="V37" s="667" t="s">
        <v>280</v>
      </c>
      <c r="W37" s="668"/>
      <c r="X37" s="668"/>
      <c r="Y37" s="669"/>
      <c r="Z37" s="104"/>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row>
    <row r="38" spans="1:56" ht="20.25" customHeight="1" x14ac:dyDescent="0.2">
      <c r="A38" s="67"/>
      <c r="B38" s="97"/>
      <c r="C38" s="667" t="s">
        <v>400</v>
      </c>
      <c r="D38" s="669"/>
      <c r="E38" s="670">
        <f>SUMIFS($AU$14:$AV$31,$C$14:$D$31,"介護支援専門員",$E$14:$F$31,"C")</f>
        <v>0</v>
      </c>
      <c r="F38" s="671"/>
      <c r="G38" s="672">
        <f>SUMIFS($AW$14:$AX$31,$C$14:$D$31,"介護支援専門員",$E$14:$F$31,"C")</f>
        <v>0</v>
      </c>
      <c r="H38" s="673"/>
      <c r="I38" s="102"/>
      <c r="J38" s="674">
        <v>80</v>
      </c>
      <c r="K38" s="675"/>
      <c r="L38" s="679">
        <v>20</v>
      </c>
      <c r="M38" s="680"/>
      <c r="N38" s="103"/>
      <c r="O38" s="103"/>
      <c r="P38" s="670" t="s">
        <v>401</v>
      </c>
      <c r="Q38" s="671"/>
      <c r="R38" s="97"/>
      <c r="S38" s="97"/>
      <c r="T38" s="667" t="s">
        <v>380</v>
      </c>
      <c r="U38" s="669"/>
      <c r="V38" s="667" t="s">
        <v>281</v>
      </c>
      <c r="W38" s="668"/>
      <c r="X38" s="668"/>
      <c r="Y38" s="669"/>
      <c r="Z38" s="105"/>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row>
    <row r="39" spans="1:56" ht="20.25" customHeight="1" x14ac:dyDescent="0.2">
      <c r="A39" s="67"/>
      <c r="B39" s="97"/>
      <c r="C39" s="667" t="s">
        <v>402</v>
      </c>
      <c r="D39" s="669"/>
      <c r="E39" s="670">
        <f>SUMIFS($AU$14:$AV$31,$C$14:$D$31,"介護支援専門員",$E$14:$F$31,"D")</f>
        <v>0</v>
      </c>
      <c r="F39" s="671"/>
      <c r="G39" s="672">
        <f>SUMIFS($AW$14:$AX$31,$C$14:$D$31,"介護支援専門員",$E$14:$F$31,"D")</f>
        <v>0</v>
      </c>
      <c r="H39" s="673"/>
      <c r="I39" s="102"/>
      <c r="J39" s="674">
        <v>0</v>
      </c>
      <c r="K39" s="675"/>
      <c r="L39" s="679">
        <v>0</v>
      </c>
      <c r="M39" s="680"/>
      <c r="N39" s="103"/>
      <c r="O39" s="103"/>
      <c r="P39" s="670" t="s">
        <v>403</v>
      </c>
      <c r="Q39" s="671"/>
      <c r="R39" s="97"/>
      <c r="S39" s="97"/>
      <c r="T39" s="97"/>
      <c r="U39" s="682"/>
      <c r="V39" s="682"/>
      <c r="W39" s="683"/>
      <c r="X39" s="683"/>
      <c r="Y39" s="106"/>
      <c r="Z39" s="106"/>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row>
    <row r="40" spans="1:56" ht="20.25" customHeight="1" x14ac:dyDescent="0.2">
      <c r="A40" s="67"/>
      <c r="B40" s="97"/>
      <c r="C40" s="667" t="s">
        <v>267</v>
      </c>
      <c r="D40" s="669"/>
      <c r="E40" s="670">
        <f>SUM(E36:F39)</f>
        <v>0</v>
      </c>
      <c r="F40" s="671"/>
      <c r="G40" s="672">
        <f>SUM(G36:H39)</f>
        <v>0</v>
      </c>
      <c r="H40" s="673"/>
      <c r="I40" s="102"/>
      <c r="J40" s="670">
        <f>SUM(J36:K39)</f>
        <v>80</v>
      </c>
      <c r="K40" s="671"/>
      <c r="L40" s="670">
        <f>SUM(L36:M39)</f>
        <v>20</v>
      </c>
      <c r="M40" s="671"/>
      <c r="N40" s="103"/>
      <c r="O40" s="103"/>
      <c r="P40" s="670">
        <f>SUM(P36:Q37)</f>
        <v>3</v>
      </c>
      <c r="Q40" s="671"/>
      <c r="R40" s="97"/>
      <c r="S40" s="97"/>
      <c r="T40" s="97"/>
      <c r="U40" s="682"/>
      <c r="V40" s="682"/>
      <c r="W40" s="683"/>
      <c r="X40" s="683"/>
      <c r="Y40" s="107"/>
      <c r="Z40" s="107"/>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row>
    <row r="41" spans="1:56" ht="20.25" customHeight="1" x14ac:dyDescent="0.2">
      <c r="A41" s="67"/>
      <c r="B41" s="97"/>
      <c r="C41" s="97"/>
      <c r="D41" s="97"/>
      <c r="E41" s="97"/>
      <c r="F41" s="97"/>
      <c r="G41" s="97"/>
      <c r="H41" s="97"/>
      <c r="I41" s="97"/>
      <c r="J41" s="97"/>
      <c r="K41" s="97"/>
      <c r="L41" s="98"/>
      <c r="M41" s="97"/>
      <c r="N41" s="97"/>
      <c r="O41" s="97"/>
      <c r="P41" s="97"/>
      <c r="Q41" s="97"/>
      <c r="R41" s="97"/>
      <c r="S41" s="97"/>
      <c r="T41" s="97"/>
      <c r="U41" s="99"/>
      <c r="V41" s="99"/>
      <c r="W41" s="99"/>
      <c r="X41" s="99"/>
      <c r="Y41" s="99"/>
      <c r="Z41" s="9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row>
    <row r="42" spans="1:56" ht="20.25" customHeight="1" x14ac:dyDescent="0.2">
      <c r="A42" s="67"/>
      <c r="B42" s="97"/>
      <c r="C42" s="98" t="s">
        <v>268</v>
      </c>
      <c r="D42" s="97"/>
      <c r="E42" s="97"/>
      <c r="F42" s="97"/>
      <c r="G42" s="97"/>
      <c r="H42" s="97"/>
      <c r="I42" s="108" t="s">
        <v>382</v>
      </c>
      <c r="J42" s="690" t="s">
        <v>383</v>
      </c>
      <c r="K42" s="691"/>
      <c r="L42" s="109"/>
      <c r="M42" s="108"/>
      <c r="N42" s="97"/>
      <c r="O42" s="97"/>
      <c r="P42" s="97"/>
      <c r="Q42" s="97"/>
      <c r="R42" s="97"/>
      <c r="S42" s="97"/>
      <c r="T42" s="97"/>
      <c r="U42" s="110"/>
      <c r="V42" s="99"/>
      <c r="W42" s="99"/>
      <c r="X42" s="99"/>
      <c r="Y42" s="99"/>
      <c r="Z42" s="9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row>
    <row r="43" spans="1:56" ht="20.25" customHeight="1" x14ac:dyDescent="0.2">
      <c r="A43" s="67"/>
      <c r="B43" s="97"/>
      <c r="C43" s="97" t="s">
        <v>270</v>
      </c>
      <c r="D43" s="97"/>
      <c r="E43" s="97"/>
      <c r="F43" s="97"/>
      <c r="G43" s="97"/>
      <c r="H43" s="97" t="s">
        <v>271</v>
      </c>
      <c r="I43" s="97"/>
      <c r="J43" s="97"/>
      <c r="K43" s="97"/>
      <c r="L43" s="98"/>
      <c r="M43" s="97"/>
      <c r="N43" s="97"/>
      <c r="O43" s="97"/>
      <c r="P43" s="97"/>
      <c r="Q43" s="97"/>
      <c r="R43" s="97"/>
      <c r="S43" s="97"/>
      <c r="T43" s="97"/>
      <c r="U43" s="99"/>
      <c r="V43" s="99"/>
      <c r="W43" s="99"/>
      <c r="X43" s="99"/>
      <c r="Y43" s="99"/>
      <c r="Z43" s="9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row>
    <row r="44" spans="1:56" ht="20.25" customHeight="1" x14ac:dyDescent="0.2">
      <c r="A44" s="67"/>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677" t="s">
        <v>274</v>
      </c>
      <c r="N44" s="677"/>
      <c r="O44" s="677"/>
      <c r="P44" s="677"/>
      <c r="Q44" s="97"/>
      <c r="R44" s="97"/>
      <c r="S44" s="97"/>
      <c r="T44" s="97"/>
      <c r="U44" s="99"/>
      <c r="V44" s="99"/>
      <c r="W44" s="99"/>
      <c r="X44" s="99"/>
      <c r="Y44" s="99"/>
      <c r="Z44" s="9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row>
    <row r="45" spans="1:56" ht="20.25" customHeight="1" x14ac:dyDescent="0.2">
      <c r="A45" s="67"/>
      <c r="B45" s="97"/>
      <c r="C45" s="692">
        <f>IF($J$42="週",L40,J40)</f>
        <v>20</v>
      </c>
      <c r="D45" s="693"/>
      <c r="E45" s="693"/>
      <c r="F45" s="694"/>
      <c r="G45" s="111" t="s">
        <v>404</v>
      </c>
      <c r="H45" s="667">
        <f>IF($J$42="週",$AV$5,$AZ$5)</f>
        <v>40</v>
      </c>
      <c r="I45" s="668"/>
      <c r="J45" s="668"/>
      <c r="K45" s="669"/>
      <c r="L45" s="111" t="s">
        <v>405</v>
      </c>
      <c r="M45" s="684">
        <f>ROUNDDOWN(C45/H45,1)</f>
        <v>0.5</v>
      </c>
      <c r="N45" s="685"/>
      <c r="O45" s="685"/>
      <c r="P45" s="686"/>
      <c r="Q45" s="97"/>
      <c r="R45" s="97"/>
      <c r="S45" s="97"/>
      <c r="T45" s="97"/>
      <c r="U45" s="681"/>
      <c r="V45" s="681"/>
      <c r="W45" s="681"/>
      <c r="X45" s="681"/>
      <c r="Y45" s="104"/>
      <c r="Z45" s="9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row>
    <row r="46" spans="1:56" ht="20.25" customHeight="1" x14ac:dyDescent="0.2">
      <c r="A46" s="67"/>
      <c r="B46" s="97"/>
      <c r="C46" s="97"/>
      <c r="D46" s="97"/>
      <c r="E46" s="97"/>
      <c r="F46" s="97"/>
      <c r="G46" s="97"/>
      <c r="H46" s="97"/>
      <c r="I46" s="97"/>
      <c r="J46" s="97"/>
      <c r="K46" s="97"/>
      <c r="L46" s="98"/>
      <c r="M46" s="97" t="s">
        <v>279</v>
      </c>
      <c r="N46" s="97"/>
      <c r="O46" s="97"/>
      <c r="P46" s="97"/>
      <c r="Q46" s="97"/>
      <c r="R46" s="97"/>
      <c r="S46" s="97"/>
      <c r="T46" s="97"/>
      <c r="U46" s="99"/>
      <c r="V46" s="99"/>
      <c r="W46" s="99"/>
      <c r="X46" s="99"/>
      <c r="Y46" s="99"/>
      <c r="Z46" s="9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row>
    <row r="47" spans="1:56" ht="20.25" customHeight="1" x14ac:dyDescent="0.2">
      <c r="A47" s="67"/>
      <c r="B47" s="97"/>
      <c r="C47" s="97" t="s">
        <v>385</v>
      </c>
      <c r="D47" s="97"/>
      <c r="E47" s="97"/>
      <c r="F47" s="97"/>
      <c r="G47" s="97"/>
      <c r="H47" s="97"/>
      <c r="I47" s="97"/>
      <c r="J47" s="97"/>
      <c r="K47" s="97"/>
      <c r="L47" s="98"/>
      <c r="M47" s="97"/>
      <c r="N47" s="97"/>
      <c r="O47" s="97"/>
      <c r="P47" s="97"/>
      <c r="Q47" s="97"/>
      <c r="R47" s="97"/>
      <c r="S47" s="97"/>
      <c r="T47" s="97"/>
      <c r="U47" s="97"/>
      <c r="V47" s="112"/>
      <c r="W47" s="113"/>
      <c r="X47" s="113"/>
      <c r="Y47" s="97"/>
      <c r="Z47" s="97"/>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row>
    <row r="48" spans="1:56" ht="20.25" customHeight="1" x14ac:dyDescent="0.2">
      <c r="A48" s="67"/>
      <c r="B48" s="97"/>
      <c r="C48" s="97" t="s">
        <v>260</v>
      </c>
      <c r="D48" s="97"/>
      <c r="E48" s="97"/>
      <c r="F48" s="97"/>
      <c r="G48" s="97"/>
      <c r="H48" s="97"/>
      <c r="I48" s="97"/>
      <c r="J48" s="97"/>
      <c r="K48" s="97"/>
      <c r="L48" s="98"/>
      <c r="M48" s="111"/>
      <c r="N48" s="111"/>
      <c r="O48" s="111"/>
      <c r="P48" s="111"/>
      <c r="Q48" s="97"/>
      <c r="R48" s="97"/>
      <c r="S48" s="97"/>
      <c r="T48" s="97"/>
      <c r="U48" s="97"/>
      <c r="V48" s="112"/>
      <c r="W48" s="113"/>
      <c r="X48" s="113"/>
      <c r="Y48" s="97"/>
      <c r="Z48" s="97"/>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row>
    <row r="49" spans="1:58" ht="20.25" customHeight="1" x14ac:dyDescent="0.2">
      <c r="A49" s="67"/>
      <c r="B49" s="97"/>
      <c r="C49" s="63" t="s">
        <v>282</v>
      </c>
      <c r="D49" s="63"/>
      <c r="E49" s="63"/>
      <c r="F49" s="63"/>
      <c r="G49" s="63"/>
      <c r="H49" s="97" t="s">
        <v>283</v>
      </c>
      <c r="I49" s="63"/>
      <c r="J49" s="63"/>
      <c r="K49" s="63"/>
      <c r="L49" s="63"/>
      <c r="M49" s="677" t="s">
        <v>267</v>
      </c>
      <c r="N49" s="677"/>
      <c r="O49" s="677"/>
      <c r="P49" s="677"/>
      <c r="Q49" s="97"/>
      <c r="R49" s="97"/>
      <c r="S49" s="97"/>
      <c r="T49" s="97"/>
      <c r="U49" s="97"/>
      <c r="V49" s="112"/>
      <c r="W49" s="113"/>
      <c r="X49" s="113"/>
      <c r="Y49" s="97"/>
      <c r="Z49" s="97"/>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row>
    <row r="50" spans="1:58" ht="20.25" customHeight="1" x14ac:dyDescent="0.2">
      <c r="A50" s="67"/>
      <c r="B50" s="97"/>
      <c r="C50" s="667">
        <f>P40</f>
        <v>3</v>
      </c>
      <c r="D50" s="668"/>
      <c r="E50" s="668"/>
      <c r="F50" s="669"/>
      <c r="G50" s="111" t="s">
        <v>406</v>
      </c>
      <c r="H50" s="684">
        <f>M45</f>
        <v>0.5</v>
      </c>
      <c r="I50" s="685"/>
      <c r="J50" s="685"/>
      <c r="K50" s="686"/>
      <c r="L50" s="111" t="s">
        <v>405</v>
      </c>
      <c r="M50" s="687">
        <f>ROUNDDOWN(C50+H50,1)</f>
        <v>3.5</v>
      </c>
      <c r="N50" s="688"/>
      <c r="O50" s="688"/>
      <c r="P50" s="689"/>
      <c r="Q50" s="97"/>
      <c r="R50" s="97"/>
      <c r="S50" s="97"/>
      <c r="T50" s="97"/>
      <c r="U50" s="97"/>
      <c r="V50" s="112"/>
      <c r="W50" s="113"/>
      <c r="X50" s="113"/>
      <c r="Y50" s="97"/>
      <c r="Z50" s="97"/>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row>
    <row r="51" spans="1:58" ht="20.25" customHeight="1" x14ac:dyDescent="0.2">
      <c r="A51" s="67"/>
      <c r="B51" s="97"/>
      <c r="C51" s="97"/>
      <c r="D51" s="97"/>
      <c r="E51" s="97"/>
      <c r="F51" s="97"/>
      <c r="G51" s="97"/>
      <c r="H51" s="97"/>
      <c r="I51" s="97"/>
      <c r="J51" s="97"/>
      <c r="K51" s="97"/>
      <c r="L51" s="97"/>
      <c r="M51" s="97"/>
      <c r="N51" s="98"/>
      <c r="O51" s="97"/>
      <c r="P51" s="97"/>
      <c r="Q51" s="97"/>
      <c r="R51" s="97"/>
      <c r="S51" s="97"/>
      <c r="T51" s="97"/>
      <c r="U51" s="97"/>
      <c r="V51" s="112"/>
      <c r="W51" s="113"/>
      <c r="X51" s="113"/>
      <c r="Y51" s="97"/>
      <c r="Z51" s="97"/>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row>
    <row r="52" spans="1:58" ht="20.25" customHeight="1" x14ac:dyDescent="0.2">
      <c r="C52" s="125"/>
      <c r="D52" s="125"/>
      <c r="E52" s="126"/>
      <c r="F52" s="126"/>
      <c r="G52" s="126"/>
      <c r="H52" s="126"/>
      <c r="I52" s="126"/>
      <c r="J52" s="126"/>
      <c r="K52" s="126"/>
      <c r="L52" s="126"/>
      <c r="M52" s="126"/>
      <c r="N52" s="126"/>
      <c r="O52" s="126"/>
      <c r="P52" s="126"/>
      <c r="Q52" s="126"/>
      <c r="R52" s="126"/>
      <c r="S52" s="126"/>
      <c r="T52" s="125"/>
      <c r="U52" s="126"/>
      <c r="V52" s="126"/>
      <c r="W52" s="126"/>
      <c r="X52" s="126"/>
      <c r="Y52" s="126"/>
      <c r="Z52" s="126"/>
      <c r="AA52" s="126"/>
      <c r="AB52" s="126"/>
      <c r="AC52" s="126"/>
      <c r="AD52" s="126"/>
      <c r="AE52" s="126"/>
      <c r="AF52" s="126"/>
      <c r="AJ52" s="127"/>
      <c r="AK52" s="128"/>
      <c r="AL52" s="128"/>
      <c r="AM52" s="126"/>
      <c r="AN52" s="126"/>
      <c r="AO52" s="126"/>
      <c r="AP52" s="126"/>
      <c r="AQ52" s="126"/>
      <c r="AR52" s="126"/>
      <c r="AS52" s="126"/>
      <c r="AT52" s="126"/>
      <c r="AU52" s="126"/>
      <c r="AV52" s="126"/>
      <c r="AW52" s="126"/>
      <c r="AX52" s="126"/>
      <c r="AY52" s="126"/>
      <c r="AZ52" s="126"/>
      <c r="BA52" s="126"/>
      <c r="BB52" s="126"/>
      <c r="BC52" s="126"/>
      <c r="BD52" s="126"/>
      <c r="BE52" s="128"/>
    </row>
    <row r="53" spans="1:58" ht="20.25" customHeight="1" x14ac:dyDescent="0.2">
      <c r="A53" s="126"/>
      <c r="B53" s="126"/>
      <c r="C53" s="125"/>
      <c r="D53" s="125"/>
      <c r="E53" s="126"/>
      <c r="F53" s="126"/>
      <c r="G53" s="126"/>
      <c r="H53" s="126"/>
      <c r="I53" s="126"/>
      <c r="J53" s="126"/>
      <c r="K53" s="126"/>
      <c r="L53" s="126"/>
      <c r="M53" s="126"/>
      <c r="N53" s="126"/>
      <c r="O53" s="126"/>
      <c r="P53" s="126"/>
      <c r="Q53" s="126"/>
      <c r="R53" s="126"/>
      <c r="S53" s="126"/>
      <c r="T53" s="126"/>
      <c r="U53" s="125"/>
      <c r="V53" s="126"/>
      <c r="W53" s="126"/>
      <c r="X53" s="126"/>
      <c r="Y53" s="126"/>
      <c r="Z53" s="126"/>
      <c r="AA53" s="126"/>
      <c r="AB53" s="126"/>
      <c r="AC53" s="126"/>
      <c r="AD53" s="126"/>
      <c r="AE53" s="126"/>
      <c r="AF53" s="126"/>
      <c r="AG53" s="126"/>
      <c r="AK53" s="127"/>
      <c r="AL53" s="128"/>
      <c r="AM53" s="128"/>
      <c r="AN53" s="126"/>
      <c r="AO53" s="126"/>
      <c r="AP53" s="126"/>
      <c r="AQ53" s="126"/>
      <c r="AR53" s="126"/>
      <c r="AS53" s="126"/>
      <c r="AT53" s="126"/>
      <c r="AU53" s="126"/>
      <c r="AV53" s="126"/>
      <c r="AW53" s="126"/>
      <c r="AX53" s="126"/>
      <c r="AY53" s="126"/>
      <c r="AZ53" s="126"/>
      <c r="BA53" s="126"/>
      <c r="BB53" s="126"/>
      <c r="BC53" s="126"/>
      <c r="BD53" s="126"/>
      <c r="BE53" s="126"/>
      <c r="BF53" s="128"/>
    </row>
    <row r="54" spans="1:58" ht="20.25" customHeight="1" x14ac:dyDescent="0.2">
      <c r="A54" s="126"/>
      <c r="B54" s="126"/>
      <c r="C54" s="126"/>
      <c r="D54" s="125"/>
      <c r="E54" s="126"/>
      <c r="F54" s="126"/>
      <c r="G54" s="126"/>
      <c r="H54" s="126"/>
      <c r="I54" s="126"/>
      <c r="J54" s="126"/>
      <c r="K54" s="126"/>
      <c r="L54" s="126"/>
      <c r="M54" s="126"/>
      <c r="N54" s="126"/>
      <c r="O54" s="126"/>
      <c r="P54" s="126"/>
      <c r="Q54" s="126"/>
      <c r="R54" s="126"/>
      <c r="S54" s="126"/>
      <c r="T54" s="126"/>
      <c r="U54" s="125"/>
      <c r="V54" s="126"/>
      <c r="W54" s="126"/>
      <c r="X54" s="126"/>
      <c r="Y54" s="126"/>
      <c r="Z54" s="126"/>
      <c r="AA54" s="126"/>
      <c r="AB54" s="126"/>
      <c r="AC54" s="126"/>
      <c r="AD54" s="126"/>
      <c r="AE54" s="126"/>
      <c r="AF54" s="126"/>
      <c r="AG54" s="126"/>
      <c r="AK54" s="127"/>
      <c r="AL54" s="128"/>
      <c r="AM54" s="128"/>
      <c r="AN54" s="126"/>
      <c r="AO54" s="126"/>
      <c r="AP54" s="126"/>
      <c r="AQ54" s="126"/>
      <c r="AR54" s="126"/>
      <c r="AS54" s="126"/>
      <c r="AT54" s="126"/>
      <c r="AU54" s="126"/>
      <c r="AV54" s="126"/>
      <c r="AW54" s="126"/>
      <c r="AX54" s="126"/>
      <c r="AY54" s="126"/>
      <c r="AZ54" s="126"/>
      <c r="BA54" s="126"/>
      <c r="BB54" s="126"/>
      <c r="BC54" s="126"/>
      <c r="BD54" s="126"/>
      <c r="BE54" s="126"/>
      <c r="BF54" s="128"/>
    </row>
    <row r="55" spans="1:58" ht="20.25" customHeight="1" x14ac:dyDescent="0.2">
      <c r="A55" s="126"/>
      <c r="B55" s="126"/>
      <c r="C55" s="125"/>
      <c r="D55" s="125"/>
      <c r="E55" s="126"/>
      <c r="F55" s="126"/>
      <c r="G55" s="126"/>
      <c r="H55" s="126"/>
      <c r="I55" s="126"/>
      <c r="J55" s="126"/>
      <c r="K55" s="126"/>
      <c r="L55" s="126"/>
      <c r="M55" s="126"/>
      <c r="N55" s="126"/>
      <c r="O55" s="126"/>
      <c r="P55" s="126"/>
      <c r="Q55" s="126"/>
      <c r="R55" s="126"/>
      <c r="S55" s="126"/>
      <c r="T55" s="126"/>
      <c r="U55" s="125"/>
      <c r="V55" s="126"/>
      <c r="W55" s="126"/>
      <c r="X55" s="126"/>
      <c r="Y55" s="126"/>
      <c r="Z55" s="126"/>
      <c r="AA55" s="126"/>
      <c r="AB55" s="126"/>
      <c r="AC55" s="126"/>
      <c r="AD55" s="126"/>
      <c r="AE55" s="126"/>
      <c r="AF55" s="126"/>
      <c r="AG55" s="126"/>
      <c r="AK55" s="127"/>
      <c r="AL55" s="128"/>
      <c r="AM55" s="128"/>
      <c r="AN55" s="126"/>
      <c r="AO55" s="126"/>
      <c r="AP55" s="126"/>
      <c r="AQ55" s="126"/>
      <c r="AR55" s="126"/>
      <c r="AS55" s="126"/>
      <c r="AT55" s="126"/>
      <c r="AU55" s="126"/>
      <c r="AV55" s="126"/>
      <c r="AW55" s="126"/>
      <c r="AX55" s="126"/>
      <c r="AY55" s="126"/>
      <c r="AZ55" s="126"/>
      <c r="BA55" s="126"/>
      <c r="BB55" s="126"/>
      <c r="BC55" s="126"/>
      <c r="BD55" s="126"/>
      <c r="BE55" s="126"/>
      <c r="BF55" s="128"/>
    </row>
    <row r="56" spans="1:58" ht="20.25" customHeight="1" x14ac:dyDescent="0.2">
      <c r="C56" s="127"/>
      <c r="D56" s="127"/>
      <c r="E56" s="127"/>
      <c r="F56" s="127"/>
      <c r="G56" s="127"/>
      <c r="H56" s="127"/>
      <c r="I56" s="127"/>
      <c r="J56" s="127"/>
      <c r="K56" s="127"/>
      <c r="L56" s="127"/>
      <c r="M56" s="127"/>
      <c r="N56" s="127"/>
      <c r="O56" s="127"/>
      <c r="P56" s="127"/>
      <c r="Q56" s="127"/>
      <c r="R56" s="127"/>
      <c r="S56" s="127"/>
      <c r="T56" s="127"/>
      <c r="U56" s="128"/>
      <c r="V56" s="128"/>
      <c r="W56" s="127"/>
      <c r="X56" s="127"/>
      <c r="Y56" s="127"/>
      <c r="Z56" s="127"/>
      <c r="AA56" s="127"/>
      <c r="AB56" s="127"/>
      <c r="AC56" s="127"/>
      <c r="AD56" s="127"/>
      <c r="AE56" s="127"/>
      <c r="AF56" s="127"/>
      <c r="AG56" s="127"/>
      <c r="AH56" s="127"/>
      <c r="AI56" s="127"/>
      <c r="AJ56" s="127"/>
      <c r="AK56" s="127"/>
      <c r="AL56" s="128"/>
      <c r="AM56" s="128"/>
      <c r="AN56" s="126"/>
      <c r="AO56" s="126"/>
      <c r="AP56" s="126"/>
      <c r="AQ56" s="126"/>
      <c r="AR56" s="126"/>
      <c r="AS56" s="126"/>
      <c r="AT56" s="126"/>
      <c r="AU56" s="126"/>
      <c r="AV56" s="126"/>
      <c r="AW56" s="126"/>
      <c r="AX56" s="126"/>
      <c r="AY56" s="126"/>
      <c r="AZ56" s="126"/>
      <c r="BA56" s="126"/>
      <c r="BB56" s="126"/>
      <c r="BC56" s="126"/>
      <c r="BD56" s="126"/>
      <c r="BE56" s="126"/>
      <c r="BF56" s="128"/>
    </row>
    <row r="57" spans="1:58" ht="20.25" customHeight="1" x14ac:dyDescent="0.2">
      <c r="C57" s="127"/>
      <c r="D57" s="127"/>
      <c r="E57" s="127"/>
      <c r="F57" s="127"/>
      <c r="G57" s="127"/>
      <c r="H57" s="127"/>
      <c r="I57" s="127"/>
      <c r="J57" s="127"/>
      <c r="K57" s="127"/>
      <c r="L57" s="127"/>
      <c r="M57" s="127"/>
      <c r="N57" s="127"/>
      <c r="O57" s="127"/>
      <c r="P57" s="127"/>
      <c r="Q57" s="127"/>
      <c r="R57" s="127"/>
      <c r="S57" s="127"/>
      <c r="T57" s="127"/>
      <c r="U57" s="128"/>
      <c r="V57" s="128"/>
      <c r="W57" s="127"/>
      <c r="X57" s="127"/>
      <c r="Y57" s="127"/>
      <c r="Z57" s="127"/>
      <c r="AA57" s="127"/>
      <c r="AB57" s="127"/>
      <c r="AC57" s="127"/>
      <c r="AD57" s="127"/>
      <c r="AE57" s="127"/>
      <c r="AF57" s="127"/>
      <c r="AG57" s="127"/>
      <c r="AH57" s="127"/>
      <c r="AI57" s="127"/>
      <c r="AJ57" s="127"/>
      <c r="AK57" s="127"/>
      <c r="AL57" s="128"/>
      <c r="AM57" s="128"/>
      <c r="AN57" s="126"/>
      <c r="AO57" s="126"/>
      <c r="AP57" s="126"/>
      <c r="AQ57" s="126"/>
      <c r="AR57" s="126"/>
      <c r="AS57" s="126"/>
      <c r="AT57" s="126"/>
      <c r="AU57" s="126"/>
      <c r="AV57" s="126"/>
      <c r="AW57" s="126"/>
      <c r="AX57" s="126"/>
      <c r="AY57" s="126"/>
      <c r="AZ57" s="126"/>
      <c r="BA57" s="126"/>
      <c r="BB57" s="126"/>
      <c r="BC57" s="126"/>
      <c r="BD57" s="126"/>
      <c r="BE57" s="126"/>
      <c r="BF57" s="128"/>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5"/>
  <conditionalFormatting sqref="P14:AX31">
    <cfRule type="expression" dxfId="2" priority="3">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workbookViewId="0">
      <selection activeCell="A2" sqref="A2"/>
    </sheetView>
  </sheetViews>
  <sheetFormatPr defaultColWidth="10.33203125" defaultRowHeight="13.2" x14ac:dyDescent="0.2"/>
  <cols>
    <col min="1" max="2" width="10.33203125" style="129"/>
    <col min="3" max="3" width="50.5546875" style="129" customWidth="1"/>
    <col min="4" max="16384" width="10.33203125" style="129"/>
  </cols>
  <sheetData>
    <row r="1" spans="1:10" x14ac:dyDescent="0.2">
      <c r="A1" s="129" t="s">
        <v>284</v>
      </c>
    </row>
    <row r="2" spans="1:10" s="132" customFormat="1" ht="20.25" customHeight="1" x14ac:dyDescent="0.2">
      <c r="A2" s="130" t="s">
        <v>360</v>
      </c>
      <c r="B2" s="130"/>
      <c r="C2" s="131"/>
    </row>
    <row r="3" spans="1:10" s="132" customFormat="1" ht="20.25" customHeight="1" x14ac:dyDescent="0.2">
      <c r="A3" s="131"/>
      <c r="B3" s="131"/>
      <c r="C3" s="131"/>
    </row>
    <row r="4" spans="1:10" s="132" customFormat="1" ht="20.25" customHeight="1" x14ac:dyDescent="0.2">
      <c r="A4" s="133"/>
      <c r="B4" s="131" t="s">
        <v>285</v>
      </c>
      <c r="C4" s="131"/>
      <c r="E4" s="697" t="s">
        <v>410</v>
      </c>
      <c r="F4" s="697"/>
      <c r="G4" s="697"/>
      <c r="H4" s="697"/>
      <c r="I4" s="697"/>
      <c r="J4" s="697"/>
    </row>
    <row r="5" spans="1:10" s="132" customFormat="1" ht="20.25" customHeight="1" x14ac:dyDescent="0.2">
      <c r="A5" s="134"/>
      <c r="B5" s="131" t="s">
        <v>286</v>
      </c>
      <c r="C5" s="131"/>
      <c r="E5" s="697"/>
      <c r="F5" s="697"/>
      <c r="G5" s="697"/>
      <c r="H5" s="697"/>
      <c r="I5" s="697"/>
      <c r="J5" s="697"/>
    </row>
    <row r="6" spans="1:10" s="132" customFormat="1" ht="20.25" customHeight="1" x14ac:dyDescent="0.2">
      <c r="A6" s="135"/>
      <c r="B6" s="131"/>
      <c r="C6" s="131"/>
    </row>
    <row r="7" spans="1:10" s="132" customFormat="1" ht="20.25" customHeight="1" x14ac:dyDescent="0.2">
      <c r="A7" s="135"/>
      <c r="B7" s="131"/>
      <c r="C7" s="131"/>
    </row>
    <row r="8" spans="1:10" s="132" customFormat="1" ht="20.25" customHeight="1" x14ac:dyDescent="0.2">
      <c r="A8" s="131" t="s">
        <v>287</v>
      </c>
      <c r="B8" s="131"/>
      <c r="C8" s="131"/>
    </row>
    <row r="9" spans="1:10" s="132" customFormat="1" ht="20.25" customHeight="1" x14ac:dyDescent="0.2">
      <c r="A9" s="135"/>
      <c r="B9" s="131"/>
      <c r="C9" s="131"/>
    </row>
    <row r="10" spans="1:10" s="132" customFormat="1" ht="20.25" customHeight="1" x14ac:dyDescent="0.2">
      <c r="A10" s="131" t="s">
        <v>411</v>
      </c>
      <c r="B10" s="131"/>
      <c r="C10" s="131"/>
    </row>
    <row r="11" spans="1:10" s="132" customFormat="1" ht="20.25" customHeight="1" x14ac:dyDescent="0.2">
      <c r="A11" s="131"/>
      <c r="B11" s="131"/>
      <c r="C11" s="131"/>
    </row>
    <row r="12" spans="1:10" s="132" customFormat="1" ht="20.25" customHeight="1" x14ac:dyDescent="0.2">
      <c r="A12" s="131" t="s">
        <v>412</v>
      </c>
      <c r="B12" s="131"/>
      <c r="C12" s="131"/>
    </row>
    <row r="13" spans="1:10" s="132" customFormat="1" ht="20.25" customHeight="1" x14ac:dyDescent="0.2">
      <c r="A13" s="131"/>
      <c r="B13" s="131"/>
      <c r="C13" s="131"/>
    </row>
    <row r="14" spans="1:10" s="132" customFormat="1" ht="20.25" customHeight="1" x14ac:dyDescent="0.2">
      <c r="A14" s="131" t="s">
        <v>288</v>
      </c>
      <c r="B14" s="131"/>
      <c r="C14" s="131"/>
    </row>
    <row r="15" spans="1:10" s="132" customFormat="1" ht="20.25" customHeight="1" x14ac:dyDescent="0.2">
      <c r="A15" s="131"/>
      <c r="B15" s="131"/>
      <c r="C15" s="131"/>
    </row>
    <row r="16" spans="1:10" s="132" customFormat="1" ht="20.25" customHeight="1" x14ac:dyDescent="0.2">
      <c r="A16" s="131" t="s">
        <v>413</v>
      </c>
      <c r="B16" s="131"/>
      <c r="C16" s="131"/>
    </row>
    <row r="17" spans="1:3" s="132" customFormat="1" ht="20.25" customHeight="1" x14ac:dyDescent="0.2">
      <c r="A17" s="131"/>
      <c r="B17" s="131"/>
      <c r="C17" s="131"/>
    </row>
    <row r="18" spans="1:3" s="132" customFormat="1" ht="20.25" customHeight="1" x14ac:dyDescent="0.2">
      <c r="A18" s="131" t="s">
        <v>414</v>
      </c>
      <c r="B18" s="131"/>
      <c r="C18" s="131"/>
    </row>
    <row r="19" spans="1:3" s="132" customFormat="1" ht="20.25" customHeight="1" x14ac:dyDescent="0.2">
      <c r="A19" s="131" t="s">
        <v>289</v>
      </c>
      <c r="B19" s="131"/>
      <c r="C19" s="131"/>
    </row>
    <row r="20" spans="1:3" s="132" customFormat="1" ht="20.25" customHeight="1" x14ac:dyDescent="0.2">
      <c r="A20" s="131"/>
      <c r="B20" s="131"/>
      <c r="C20" s="131"/>
    </row>
    <row r="21" spans="1:3" s="132" customFormat="1" ht="20.25" customHeight="1" x14ac:dyDescent="0.2">
      <c r="A21" s="131"/>
      <c r="B21" s="136" t="s">
        <v>415</v>
      </c>
      <c r="C21" s="136" t="s">
        <v>290</v>
      </c>
    </row>
    <row r="22" spans="1:3" s="132" customFormat="1" ht="20.25" customHeight="1" x14ac:dyDescent="0.2">
      <c r="A22" s="131"/>
      <c r="B22" s="136">
        <v>1</v>
      </c>
      <c r="C22" s="137" t="s">
        <v>249</v>
      </c>
    </row>
    <row r="23" spans="1:3" s="132" customFormat="1" ht="20.25" customHeight="1" x14ac:dyDescent="0.2">
      <c r="A23" s="131"/>
      <c r="B23" s="136">
        <v>2</v>
      </c>
      <c r="C23" s="137" t="s">
        <v>253</v>
      </c>
    </row>
    <row r="24" spans="1:3" s="132" customFormat="1" ht="20.25" customHeight="1" x14ac:dyDescent="0.2">
      <c r="A24" s="131"/>
      <c r="B24" s="136">
        <v>3</v>
      </c>
      <c r="C24" s="137" t="s">
        <v>291</v>
      </c>
    </row>
    <row r="25" spans="1:3" s="132" customFormat="1" ht="20.25" customHeight="1" x14ac:dyDescent="0.2">
      <c r="A25" s="131"/>
      <c r="B25" s="131"/>
      <c r="C25" s="131"/>
    </row>
    <row r="26" spans="1:3" s="132" customFormat="1" ht="20.25" customHeight="1" x14ac:dyDescent="0.2">
      <c r="A26" s="131" t="s">
        <v>416</v>
      </c>
      <c r="B26" s="131"/>
      <c r="C26" s="131"/>
    </row>
    <row r="27" spans="1:3" s="132" customFormat="1" ht="20.25" customHeight="1" x14ac:dyDescent="0.2">
      <c r="A27" s="131" t="s">
        <v>292</v>
      </c>
      <c r="B27" s="131"/>
      <c r="C27" s="131"/>
    </row>
    <row r="28" spans="1:3" s="132" customFormat="1" ht="20.25" customHeight="1" x14ac:dyDescent="0.2">
      <c r="A28" s="131"/>
      <c r="B28" s="131"/>
      <c r="C28" s="131"/>
    </row>
    <row r="29" spans="1:3" s="132" customFormat="1" ht="20.25" customHeight="1" x14ac:dyDescent="0.2">
      <c r="A29" s="131"/>
      <c r="B29" s="136" t="s">
        <v>272</v>
      </c>
      <c r="C29" s="136" t="s">
        <v>273</v>
      </c>
    </row>
    <row r="30" spans="1:3" s="132" customFormat="1" ht="20.25" customHeight="1" x14ac:dyDescent="0.2">
      <c r="A30" s="131"/>
      <c r="B30" s="136" t="s">
        <v>417</v>
      </c>
      <c r="C30" s="137" t="s">
        <v>275</v>
      </c>
    </row>
    <row r="31" spans="1:3" s="132" customFormat="1" ht="20.25" customHeight="1" x14ac:dyDescent="0.2">
      <c r="A31" s="131"/>
      <c r="B31" s="136" t="s">
        <v>264</v>
      </c>
      <c r="C31" s="137" t="s">
        <v>278</v>
      </c>
    </row>
    <row r="32" spans="1:3" s="132" customFormat="1" ht="20.25" customHeight="1" x14ac:dyDescent="0.2">
      <c r="A32" s="131"/>
      <c r="B32" s="136" t="s">
        <v>418</v>
      </c>
      <c r="C32" s="137" t="s">
        <v>280</v>
      </c>
    </row>
    <row r="33" spans="1:55" s="132" customFormat="1" ht="20.25" customHeight="1" x14ac:dyDescent="0.2">
      <c r="A33" s="131"/>
      <c r="B33" s="136" t="s">
        <v>266</v>
      </c>
      <c r="C33" s="137" t="s">
        <v>281</v>
      </c>
    </row>
    <row r="34" spans="1:55" s="132" customFormat="1" ht="20.25" customHeight="1" x14ac:dyDescent="0.2">
      <c r="A34" s="131"/>
      <c r="B34" s="131"/>
      <c r="C34" s="131"/>
    </row>
    <row r="35" spans="1:55" s="132" customFormat="1" ht="20.25" customHeight="1" x14ac:dyDescent="0.2">
      <c r="A35" s="131"/>
      <c r="B35" s="138" t="s">
        <v>293</v>
      </c>
      <c r="C35" s="131"/>
    </row>
    <row r="36" spans="1:55" s="132" customFormat="1" ht="20.25" customHeight="1" x14ac:dyDescent="0.2">
      <c r="B36" s="131" t="s">
        <v>294</v>
      </c>
      <c r="E36" s="138"/>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row>
    <row r="37" spans="1:55" s="132" customFormat="1" ht="20.25" customHeight="1" x14ac:dyDescent="0.2">
      <c r="B37" s="131" t="s">
        <v>295</v>
      </c>
      <c r="E37" s="131"/>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row>
    <row r="38" spans="1:55" s="132" customFormat="1" ht="20.25" customHeight="1" x14ac:dyDescent="0.2">
      <c r="E38" s="131"/>
    </row>
    <row r="39" spans="1:55" s="132" customFormat="1" ht="20.25" customHeight="1" x14ac:dyDescent="0.2">
      <c r="A39" s="131"/>
      <c r="B39" s="131"/>
      <c r="C39" s="131"/>
      <c r="D39" s="140"/>
      <c r="E39" s="141"/>
      <c r="F39" s="141"/>
      <c r="G39" s="141"/>
      <c r="H39" s="142"/>
      <c r="I39" s="142"/>
      <c r="J39" s="141"/>
      <c r="K39" s="141"/>
      <c r="L39" s="141"/>
      <c r="M39" s="142"/>
      <c r="N39" s="142"/>
      <c r="O39" s="142"/>
      <c r="P39" s="142"/>
      <c r="Q39" s="142"/>
      <c r="R39" s="141"/>
      <c r="S39" s="141"/>
      <c r="T39" s="141"/>
      <c r="U39" s="142"/>
      <c r="V39" s="142"/>
      <c r="W39" s="141"/>
      <c r="X39" s="141"/>
      <c r="Y39" s="141"/>
      <c r="Z39" s="142"/>
      <c r="AA39" s="142"/>
    </row>
    <row r="40" spans="1:55" s="132" customFormat="1" ht="20.25" customHeight="1" x14ac:dyDescent="0.2">
      <c r="A40" s="131" t="s">
        <v>419</v>
      </c>
      <c r="B40" s="131"/>
      <c r="C40" s="131"/>
    </row>
    <row r="41" spans="1:55" s="132" customFormat="1" ht="20.25" customHeight="1" x14ac:dyDescent="0.2">
      <c r="A41" s="131" t="s">
        <v>296</v>
      </c>
      <c r="B41" s="131"/>
      <c r="C41" s="131"/>
    </row>
    <row r="42" spans="1:55" s="132" customFormat="1" ht="20.25" customHeight="1" x14ac:dyDescent="0.2">
      <c r="A42" s="143" t="s">
        <v>420</v>
      </c>
      <c r="D42" s="144"/>
      <c r="E42" s="145"/>
      <c r="F42" s="141"/>
      <c r="G42" s="141"/>
      <c r="H42" s="141"/>
      <c r="I42" s="141"/>
      <c r="J42" s="142"/>
      <c r="K42" s="141"/>
      <c r="L42" s="142"/>
      <c r="M42" s="141"/>
      <c r="N42" s="141"/>
      <c r="O42" s="141"/>
      <c r="P42" s="141"/>
      <c r="Q42" s="141"/>
      <c r="R42" s="142"/>
      <c r="S42" s="141"/>
      <c r="T42" s="142"/>
      <c r="U42" s="141"/>
      <c r="V42" s="141"/>
      <c r="W42" s="142"/>
      <c r="X42" s="141"/>
      <c r="Y42" s="142"/>
      <c r="Z42" s="141"/>
      <c r="AA42" s="141"/>
      <c r="AB42" s="141"/>
      <c r="AC42" s="141"/>
      <c r="AD42" s="141"/>
      <c r="AE42" s="142"/>
      <c r="AF42" s="140"/>
      <c r="AG42" s="142"/>
      <c r="AH42" s="141"/>
      <c r="AI42" s="142"/>
      <c r="AJ42" s="142"/>
      <c r="AK42" s="142"/>
      <c r="AL42" s="142"/>
      <c r="AM42" s="141"/>
      <c r="AN42" s="142"/>
      <c r="AO42" s="142"/>
    </row>
    <row r="43" spans="1:55" s="132" customFormat="1" ht="20.25" customHeight="1" x14ac:dyDescent="0.2">
      <c r="C43" s="143"/>
      <c r="D43" s="144"/>
      <c r="E43" s="145"/>
      <c r="F43" s="141"/>
      <c r="G43" s="141"/>
      <c r="H43" s="141"/>
      <c r="I43" s="141"/>
      <c r="J43" s="142"/>
      <c r="K43" s="141"/>
      <c r="L43" s="142"/>
      <c r="M43" s="141"/>
      <c r="N43" s="141"/>
      <c r="O43" s="141"/>
      <c r="P43" s="141"/>
      <c r="Q43" s="141"/>
      <c r="R43" s="142"/>
      <c r="S43" s="141"/>
      <c r="T43" s="142"/>
      <c r="U43" s="141"/>
      <c r="V43" s="141"/>
      <c r="W43" s="142"/>
      <c r="X43" s="141"/>
      <c r="Y43" s="142"/>
      <c r="Z43" s="141"/>
      <c r="AA43" s="141"/>
      <c r="AB43" s="141"/>
      <c r="AC43" s="141"/>
      <c r="AD43" s="141"/>
      <c r="AE43" s="142"/>
      <c r="AF43" s="140"/>
      <c r="AG43" s="142"/>
      <c r="AH43" s="141"/>
      <c r="AI43" s="142"/>
      <c r="AJ43" s="142"/>
      <c r="AK43" s="142"/>
      <c r="AL43" s="142"/>
      <c r="AM43" s="141"/>
      <c r="AN43" s="142"/>
      <c r="AO43" s="142"/>
    </row>
    <row r="44" spans="1:55" s="132" customFormat="1" ht="20.25" customHeight="1" x14ac:dyDescent="0.2">
      <c r="A44" s="131" t="s">
        <v>421</v>
      </c>
      <c r="B44" s="131"/>
    </row>
    <row r="45" spans="1:55" s="132" customFormat="1" ht="20.25" customHeight="1" x14ac:dyDescent="0.2"/>
    <row r="46" spans="1:55" s="132" customFormat="1" ht="20.25" customHeight="1" x14ac:dyDescent="0.2">
      <c r="A46" s="131" t="s">
        <v>422</v>
      </c>
      <c r="B46" s="131"/>
      <c r="C46" s="131"/>
    </row>
    <row r="47" spans="1:55" s="132" customFormat="1" ht="20.25" customHeight="1" x14ac:dyDescent="0.2">
      <c r="A47" s="131" t="s">
        <v>423</v>
      </c>
      <c r="B47" s="131"/>
      <c r="C47" s="131"/>
    </row>
    <row r="48" spans="1:55" s="132" customFormat="1" ht="20.25" customHeight="1" x14ac:dyDescent="0.2"/>
    <row r="49" spans="1:55" s="132" customFormat="1" ht="20.25" customHeight="1" x14ac:dyDescent="0.2">
      <c r="A49" s="131" t="s">
        <v>424</v>
      </c>
      <c r="B49" s="131"/>
      <c r="C49" s="131"/>
    </row>
    <row r="50" spans="1:55" s="132" customFormat="1" ht="20.25" customHeight="1" x14ac:dyDescent="0.2">
      <c r="A50" s="131" t="s">
        <v>425</v>
      </c>
      <c r="B50" s="131"/>
      <c r="C50" s="131"/>
    </row>
    <row r="51" spans="1:55" s="132" customFormat="1" ht="20.25" customHeight="1" x14ac:dyDescent="0.2">
      <c r="A51" s="131"/>
      <c r="B51" s="131"/>
      <c r="C51" s="131"/>
    </row>
    <row r="52" spans="1:55" s="132" customFormat="1" ht="20.25" customHeight="1" x14ac:dyDescent="0.2">
      <c r="A52" s="131" t="s">
        <v>426</v>
      </c>
      <c r="B52" s="131"/>
      <c r="C52" s="131"/>
    </row>
    <row r="53" spans="1:55" s="132" customFormat="1" ht="20.25" customHeight="1" x14ac:dyDescent="0.2">
      <c r="A53" s="131"/>
      <c r="B53" s="131"/>
      <c r="C53" s="131"/>
    </row>
    <row r="54" spans="1:55" s="132" customFormat="1" ht="20.25" customHeight="1" x14ac:dyDescent="0.2">
      <c r="A54" s="132" t="s">
        <v>427</v>
      </c>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row>
    <row r="55" spans="1:55" s="132" customFormat="1" ht="20.25" customHeight="1" x14ac:dyDescent="0.2">
      <c r="A55" s="132" t="s">
        <v>297</v>
      </c>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row>
    <row r="56" spans="1:55" s="132" customFormat="1" ht="20.25" customHeight="1" x14ac:dyDescent="0.2">
      <c r="A56" s="132" t="s">
        <v>428</v>
      </c>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row>
    <row r="57" spans="1:55" s="132" customFormat="1" ht="20.25" customHeight="1" x14ac:dyDescent="0.2">
      <c r="A57" s="131"/>
      <c r="B57" s="131"/>
      <c r="C57" s="131"/>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row>
    <row r="58" spans="1:55" s="132" customFormat="1" ht="20.25" customHeight="1" x14ac:dyDescent="0.2">
      <c r="A58" s="132" t="s">
        <v>429</v>
      </c>
      <c r="C58" s="147"/>
      <c r="D58" s="138"/>
      <c r="E58" s="138"/>
    </row>
    <row r="59" spans="1:55" s="132" customFormat="1" ht="20.25" customHeight="1" x14ac:dyDescent="0.2">
      <c r="A59" s="148" t="s">
        <v>430</v>
      </c>
      <c r="B59" s="147"/>
      <c r="C59" s="147"/>
      <c r="D59" s="131"/>
      <c r="E59" s="131"/>
    </row>
    <row r="60" spans="1:55" s="132" customFormat="1" ht="20.25" customHeight="1" x14ac:dyDescent="0.2">
      <c r="A60" s="149" t="s">
        <v>431</v>
      </c>
      <c r="B60" s="147"/>
      <c r="C60" s="147"/>
      <c r="D60" s="131"/>
      <c r="E60" s="131"/>
    </row>
    <row r="61" spans="1:55" s="132" customFormat="1" ht="20.25" customHeight="1" x14ac:dyDescent="0.2">
      <c r="A61" s="148" t="s">
        <v>432</v>
      </c>
      <c r="B61" s="147"/>
      <c r="C61" s="147"/>
      <c r="D61" s="131"/>
      <c r="E61" s="131"/>
    </row>
    <row r="62" spans="1:55" s="132" customFormat="1" ht="20.25" customHeight="1" x14ac:dyDescent="0.2">
      <c r="A62" s="149" t="s">
        <v>433</v>
      </c>
      <c r="B62" s="147"/>
      <c r="C62" s="147"/>
      <c r="D62" s="131"/>
      <c r="E62" s="131"/>
    </row>
    <row r="63" spans="1:55" s="132" customFormat="1" ht="20.25" customHeight="1" x14ac:dyDescent="0.2">
      <c r="A63" s="148" t="s">
        <v>434</v>
      </c>
      <c r="B63" s="147"/>
      <c r="C63" s="147"/>
      <c r="D63" s="131"/>
      <c r="E63" s="131"/>
    </row>
    <row r="64" spans="1:55" s="132" customFormat="1" ht="20.25" customHeight="1" x14ac:dyDescent="0.2">
      <c r="A64" s="148" t="s">
        <v>435</v>
      </c>
      <c r="B64" s="147"/>
      <c r="C64" s="147"/>
      <c r="D64" s="131"/>
      <c r="E64" s="131"/>
    </row>
    <row r="65" spans="1:5" s="132" customFormat="1" ht="20.25" customHeight="1" x14ac:dyDescent="0.2">
      <c r="A65" s="148" t="s">
        <v>436</v>
      </c>
      <c r="B65" s="147"/>
      <c r="C65" s="147"/>
      <c r="D65" s="131"/>
      <c r="E65" s="131"/>
    </row>
    <row r="66" spans="1:5" s="132" customFormat="1" ht="20.25" customHeight="1" x14ac:dyDescent="0.2">
      <c r="A66" s="147"/>
      <c r="B66" s="147"/>
      <c r="C66" s="147"/>
      <c r="D66" s="131"/>
      <c r="E66" s="131"/>
    </row>
    <row r="67" spans="1:5" s="132" customFormat="1" ht="20.25" customHeight="1" x14ac:dyDescent="0.2">
      <c r="A67" s="147"/>
      <c r="B67" s="147"/>
      <c r="C67" s="147"/>
      <c r="D67" s="131"/>
      <c r="E67" s="131"/>
    </row>
    <row r="68" spans="1:5" s="132" customFormat="1" ht="20.25" customHeight="1" x14ac:dyDescent="0.2">
      <c r="A68" s="147"/>
      <c r="B68" s="147"/>
      <c r="C68" s="147"/>
      <c r="D68" s="131"/>
      <c r="E68" s="131"/>
    </row>
    <row r="69" spans="1:5" s="132" customFormat="1" ht="20.25" customHeight="1" x14ac:dyDescent="0.2">
      <c r="A69" s="147"/>
      <c r="B69" s="147"/>
      <c r="C69" s="147"/>
      <c r="D69" s="131"/>
      <c r="E69" s="131"/>
    </row>
    <row r="70" spans="1:5" ht="20.25" customHeight="1" x14ac:dyDescent="0.2"/>
    <row r="71" spans="1:5" ht="20.25" customHeight="1" x14ac:dyDescent="0.2"/>
  </sheetData>
  <mergeCells count="1">
    <mergeCell ref="E4:J5"/>
  </mergeCells>
  <phoneticPr fontId="5"/>
  <pageMargins left="0.70866141732283472" right="0.70866141732283472" top="0.74803149606299213" bottom="0.74803149606299213"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2"/>
  <sheetViews>
    <sheetView workbookViewId="0">
      <selection activeCell="D6" sqref="D6"/>
    </sheetView>
  </sheetViews>
  <sheetFormatPr defaultColWidth="9.109375" defaultRowHeight="13.2" x14ac:dyDescent="0.2"/>
  <cols>
    <col min="1" max="1" width="2.33203125" style="1" customWidth="1"/>
    <col min="2" max="2" width="8.109375" style="1" bestFit="1" customWidth="1"/>
    <col min="3" max="10" width="46.44140625" style="1" customWidth="1"/>
    <col min="11" max="16384" width="9.109375" style="1"/>
  </cols>
  <sheetData>
    <row r="1" spans="2:10" x14ac:dyDescent="0.2">
      <c r="B1" s="1" t="s">
        <v>298</v>
      </c>
    </row>
    <row r="3" spans="2:10" x14ac:dyDescent="0.2">
      <c r="B3" s="2" t="s">
        <v>299</v>
      </c>
      <c r="C3" s="2" t="s">
        <v>300</v>
      </c>
    </row>
    <row r="4" spans="2:10" x14ac:dyDescent="0.2">
      <c r="B4" s="2">
        <v>1</v>
      </c>
      <c r="C4" s="25" t="s">
        <v>358</v>
      </c>
    </row>
    <row r="5" spans="2:10" x14ac:dyDescent="0.2">
      <c r="B5" s="2">
        <v>2</v>
      </c>
      <c r="C5" s="25" t="s">
        <v>359</v>
      </c>
    </row>
    <row r="6" spans="2:10" x14ac:dyDescent="0.2">
      <c r="B6" s="2">
        <v>3</v>
      </c>
      <c r="C6" s="25" t="s">
        <v>440</v>
      </c>
    </row>
    <row r="7" spans="2:10" x14ac:dyDescent="0.2">
      <c r="B7" s="2">
        <v>4</v>
      </c>
      <c r="C7" s="25" t="s">
        <v>440</v>
      </c>
    </row>
    <row r="8" spans="2:10" x14ac:dyDescent="0.2">
      <c r="B8" s="2">
        <v>5</v>
      </c>
      <c r="C8" s="25" t="s">
        <v>440</v>
      </c>
    </row>
    <row r="10" spans="2:10" x14ac:dyDescent="0.2">
      <c r="B10" s="1" t="s">
        <v>301</v>
      </c>
    </row>
    <row r="11" spans="2:10" ht="13.8" thickBot="1" x14ac:dyDescent="0.25"/>
    <row r="12" spans="2:10" ht="15" thickBot="1" x14ac:dyDescent="0.25">
      <c r="B12" s="4" t="s">
        <v>290</v>
      </c>
      <c r="C12" s="5" t="s">
        <v>249</v>
      </c>
      <c r="D12" s="6" t="s">
        <v>253</v>
      </c>
      <c r="E12" s="7" t="s">
        <v>291</v>
      </c>
      <c r="F12" s="150" t="s">
        <v>442</v>
      </c>
      <c r="G12" s="150" t="s">
        <v>443</v>
      </c>
      <c r="H12" s="150" t="s">
        <v>444</v>
      </c>
      <c r="I12" s="150" t="s">
        <v>444</v>
      </c>
      <c r="J12" s="151" t="s">
        <v>445</v>
      </c>
    </row>
    <row r="13" spans="2:10" ht="14.4" x14ac:dyDescent="0.2">
      <c r="B13" s="698" t="s">
        <v>302</v>
      </c>
      <c r="C13" s="8" t="s">
        <v>251</v>
      </c>
      <c r="D13" s="9" t="s">
        <v>251</v>
      </c>
      <c r="E13" s="10" t="s">
        <v>303</v>
      </c>
      <c r="F13" s="11"/>
      <c r="G13" s="11"/>
      <c r="H13" s="11"/>
      <c r="I13" s="11"/>
      <c r="J13" s="12"/>
    </row>
    <row r="14" spans="2:10" ht="14.4" x14ac:dyDescent="0.2">
      <c r="B14" s="698"/>
      <c r="C14" s="13" t="s">
        <v>446</v>
      </c>
      <c r="D14" s="14" t="s">
        <v>253</v>
      </c>
      <c r="E14" s="15" t="s">
        <v>253</v>
      </c>
      <c r="F14" s="3"/>
      <c r="G14" s="3"/>
      <c r="H14" s="3"/>
      <c r="I14" s="3"/>
      <c r="J14" s="16"/>
    </row>
    <row r="15" spans="2:10" ht="14.4" x14ac:dyDescent="0.2">
      <c r="B15" s="698"/>
      <c r="C15" s="13" t="s">
        <v>447</v>
      </c>
      <c r="D15" s="17" t="s">
        <v>437</v>
      </c>
      <c r="E15" s="18" t="s">
        <v>304</v>
      </c>
      <c r="F15" s="3"/>
      <c r="G15" s="3"/>
      <c r="H15" s="3"/>
      <c r="I15" s="3"/>
      <c r="J15" s="16"/>
    </row>
    <row r="16" spans="2:10" ht="14.4" x14ac:dyDescent="0.2">
      <c r="B16" s="698"/>
      <c r="C16" s="13" t="s">
        <v>448</v>
      </c>
      <c r="D16" s="17" t="s">
        <v>437</v>
      </c>
      <c r="E16" s="18" t="s">
        <v>305</v>
      </c>
      <c r="F16" s="3"/>
      <c r="G16" s="3"/>
      <c r="H16" s="3"/>
      <c r="I16" s="3"/>
      <c r="J16" s="16"/>
    </row>
    <row r="17" spans="2:10" ht="14.4" x14ac:dyDescent="0.2">
      <c r="B17" s="698"/>
      <c r="C17" s="13" t="s">
        <v>449</v>
      </c>
      <c r="D17" s="17" t="s">
        <v>437</v>
      </c>
      <c r="E17" s="17" t="s">
        <v>306</v>
      </c>
      <c r="F17" s="3"/>
      <c r="G17" s="3"/>
      <c r="H17" s="3"/>
      <c r="I17" s="3"/>
      <c r="J17" s="16"/>
    </row>
    <row r="18" spans="2:10" ht="14.4" x14ac:dyDescent="0.2">
      <c r="B18" s="698"/>
      <c r="C18" s="13" t="s">
        <v>450</v>
      </c>
      <c r="D18" s="17" t="s">
        <v>437</v>
      </c>
      <c r="E18" s="17" t="s">
        <v>437</v>
      </c>
      <c r="F18" s="3"/>
      <c r="G18" s="3"/>
      <c r="H18" s="3"/>
      <c r="I18" s="3"/>
      <c r="J18" s="16"/>
    </row>
    <row r="19" spans="2:10" ht="14.4" x14ac:dyDescent="0.2">
      <c r="B19" s="698"/>
      <c r="C19" s="13" t="s">
        <v>438</v>
      </c>
      <c r="D19" s="17" t="s">
        <v>437</v>
      </c>
      <c r="E19" s="17" t="s">
        <v>438</v>
      </c>
      <c r="F19" s="3"/>
      <c r="G19" s="3"/>
      <c r="H19" s="3"/>
      <c r="I19" s="3"/>
      <c r="J19" s="16"/>
    </row>
    <row r="20" spans="2:10" ht="14.4" x14ac:dyDescent="0.2">
      <c r="B20" s="698"/>
      <c r="C20" s="13" t="s">
        <v>437</v>
      </c>
      <c r="D20" s="17" t="s">
        <v>437</v>
      </c>
      <c r="E20" s="17" t="s">
        <v>437</v>
      </c>
      <c r="F20" s="3"/>
      <c r="G20" s="3"/>
      <c r="H20" s="3"/>
      <c r="I20" s="3"/>
      <c r="J20" s="16"/>
    </row>
    <row r="21" spans="2:10" ht="14.4" x14ac:dyDescent="0.2">
      <c r="B21" s="698"/>
      <c r="C21" s="13" t="s">
        <v>438</v>
      </c>
      <c r="D21" s="17" t="s">
        <v>439</v>
      </c>
      <c r="E21" s="17" t="s">
        <v>438</v>
      </c>
      <c r="F21" s="3"/>
      <c r="G21" s="3"/>
      <c r="H21" s="3"/>
      <c r="I21" s="3"/>
      <c r="J21" s="16"/>
    </row>
    <row r="22" spans="2:10" ht="14.4" x14ac:dyDescent="0.2">
      <c r="B22" s="698"/>
      <c r="C22" s="13" t="s">
        <v>438</v>
      </c>
      <c r="D22" s="17" t="s">
        <v>437</v>
      </c>
      <c r="E22" s="19" t="s">
        <v>437</v>
      </c>
      <c r="F22" s="3"/>
      <c r="G22" s="3"/>
      <c r="H22" s="3"/>
      <c r="I22" s="3"/>
      <c r="J22" s="16"/>
    </row>
    <row r="23" spans="2:10" ht="14.4" x14ac:dyDescent="0.2">
      <c r="B23" s="698"/>
      <c r="C23" s="13" t="s">
        <v>439</v>
      </c>
      <c r="D23" s="17" t="s">
        <v>438</v>
      </c>
      <c r="E23" s="19" t="s">
        <v>441</v>
      </c>
      <c r="F23" s="3"/>
      <c r="G23" s="3"/>
      <c r="H23" s="3"/>
      <c r="I23" s="3"/>
      <c r="J23" s="16"/>
    </row>
    <row r="24" spans="2:10" ht="14.4" x14ac:dyDescent="0.2">
      <c r="B24" s="698"/>
      <c r="C24" s="13" t="s">
        <v>437</v>
      </c>
      <c r="D24" s="17" t="s">
        <v>439</v>
      </c>
      <c r="E24" s="19" t="s">
        <v>437</v>
      </c>
      <c r="F24" s="3"/>
      <c r="G24" s="3"/>
      <c r="H24" s="3"/>
      <c r="I24" s="3"/>
      <c r="J24" s="16"/>
    </row>
    <row r="25" spans="2:10" ht="15" thickBot="1" x14ac:dyDescent="0.25">
      <c r="B25" s="699"/>
      <c r="C25" s="20" t="s">
        <v>437</v>
      </c>
      <c r="D25" s="21" t="s">
        <v>437</v>
      </c>
      <c r="E25" s="21" t="s">
        <v>437</v>
      </c>
      <c r="F25" s="22"/>
      <c r="G25" s="22"/>
      <c r="H25" s="22"/>
      <c r="I25" s="22"/>
      <c r="J25" s="23"/>
    </row>
    <row r="28" spans="2:10" x14ac:dyDescent="0.2">
      <c r="C28" s="1" t="s">
        <v>307</v>
      </c>
    </row>
    <row r="29" spans="2:10" x14ac:dyDescent="0.2">
      <c r="C29" s="1" t="s">
        <v>308</v>
      </c>
    </row>
    <row r="30" spans="2:10" x14ac:dyDescent="0.2">
      <c r="C30" s="1" t="s">
        <v>309</v>
      </c>
    </row>
    <row r="31" spans="2:10" x14ac:dyDescent="0.2">
      <c r="C31" s="1" t="s">
        <v>310</v>
      </c>
    </row>
    <row r="32" spans="2:10" x14ac:dyDescent="0.2">
      <c r="C32" s="1" t="s">
        <v>311</v>
      </c>
    </row>
    <row r="33" spans="3:3" x14ac:dyDescent="0.2">
      <c r="C33" s="1" t="s">
        <v>312</v>
      </c>
    </row>
    <row r="34" spans="3:3" x14ac:dyDescent="0.2">
      <c r="C34" s="1" t="s">
        <v>313</v>
      </c>
    </row>
    <row r="35" spans="3:3" x14ac:dyDescent="0.2">
      <c r="C35" s="1" t="s">
        <v>314</v>
      </c>
    </row>
    <row r="37" spans="3:3" x14ac:dyDescent="0.2">
      <c r="C37" s="1" t="s">
        <v>315</v>
      </c>
    </row>
    <row r="38" spans="3:3" x14ac:dyDescent="0.2">
      <c r="C38" s="1" t="s">
        <v>316</v>
      </c>
    </row>
    <row r="39" spans="3:3" x14ac:dyDescent="0.2">
      <c r="C39" s="1" t="s">
        <v>317</v>
      </c>
    </row>
    <row r="40" spans="3:3" x14ac:dyDescent="0.2">
      <c r="C40" s="1" t="s">
        <v>318</v>
      </c>
    </row>
    <row r="41" spans="3:3" x14ac:dyDescent="0.2">
      <c r="C41" s="1" t="s">
        <v>319</v>
      </c>
    </row>
    <row r="42" spans="3:3" x14ac:dyDescent="0.2">
      <c r="C42" s="1" t="s">
        <v>320</v>
      </c>
    </row>
  </sheetData>
  <mergeCells count="1">
    <mergeCell ref="B13:B25"/>
  </mergeCells>
  <phoneticPr fontId="5"/>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運営状況点検書</vt:lpstr>
      <vt:lpstr>勤務形態一覧表（１枚版）</vt:lpstr>
      <vt:lpstr>【記載例】勤務形態一覧表</vt:lpstr>
      <vt:lpstr>【参考】勤務形態一覧表記入方法</vt:lpstr>
      <vt:lpstr>プルダウン・リスト</vt:lpstr>
      <vt:lpstr>【記載例】勤務形態一覧表!Print_Area</vt:lpstr>
      <vt:lpstr>【参考】勤務形態一覧表記入方法!Print_Area</vt:lpstr>
      <vt:lpstr>運営状況点検書!Print_Area</vt:lpstr>
      <vt:lpstr>'勤務形態一覧表（１枚版）'!Print_Area</vt:lpstr>
      <vt:lpstr>【記載例】勤務形態一覧表!Print_Titles</vt:lpstr>
      <vt:lpstr>'勤務形態一覧表（１枚版）'!Print_Titles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関口 幸司</dc:creator>
  <cp:lastModifiedBy>Windows ユーザー</cp:lastModifiedBy>
  <cp:lastPrinted>2023-05-16T06:59:33Z</cp:lastPrinted>
  <dcterms:created xsi:type="dcterms:W3CDTF">2008-06-06T11:29:08Z</dcterms:created>
  <dcterms:modified xsi:type="dcterms:W3CDTF">2024-12-27T05:32:39Z</dcterms:modified>
</cp:coreProperties>
</file>