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5010財政課\08　公会計（財務諸表）\13　財務書類作成\31年度（30年度決算）\00 納品データ修正版（公表はこちらの資料で行う）\01 財務書類（円、百万円単位）\"/>
    </mc:Choice>
  </mc:AlternateContent>
  <bookViews>
    <workbookView xWindow="-120" yWindow="-120" windowWidth="29040" windowHeight="15840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52511"/>
</workbook>
</file>

<file path=xl/calcChain.xml><?xml version="1.0" encoding="utf-8"?>
<calcChain xmlns="http://schemas.openxmlformats.org/spreadsheetml/2006/main">
  <c r="B26" i="3" l="1"/>
  <c r="B25" i="3"/>
  <c r="E76" i="1"/>
  <c r="E75" i="1"/>
  <c r="E25" i="1"/>
  <c r="B76" i="1"/>
  <c r="B48" i="1"/>
  <c r="B47" i="1"/>
  <c r="B41" i="1"/>
  <c r="B40" i="1"/>
  <c r="B38" i="1"/>
  <c r="B37" i="1"/>
  <c r="B35" i="1"/>
  <c r="B34" i="1"/>
  <c r="B19" i="1"/>
  <c r="B16" i="1"/>
  <c r="B15" i="1"/>
  <c r="B11" i="1"/>
  <c r="B10" i="1"/>
  <c r="B9" i="1"/>
  <c r="B8" i="1"/>
</calcChain>
</file>

<file path=xl/sharedStrings.xml><?xml version="1.0" encoding="utf-8"?>
<sst xmlns="http://schemas.openxmlformats.org/spreadsheetml/2006/main" count="282" uniqueCount="188">
  <si>
    <t>【様式第1号】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</si>
  <si>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</si>
  <si>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</si>
  <si>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</si>
  <si>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</si>
  <si>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</si>
  <si>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</si>
  <si>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</si>
  <si>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土地減損損失累計額</t>
  </si>
  <si>
    <t>-</t>
  </si>
  <si>
    <t xml:space="preserve">        立木竹</t>
  </si>
  <si>
    <t xml:space="preserve">        立木竹減損損失累計額</t>
  </si>
  <si>
    <t xml:space="preserve">        建物</t>
  </si>
  <si>
    <t xml:space="preserve">        建物減価償却累計額</t>
  </si>
  <si>
    <t xml:space="preserve">        建物減損損失累計額</t>
  </si>
  <si>
    <t xml:space="preserve">        工作物</t>
  </si>
  <si>
    <t xml:space="preserve">        工作物減価償却累計額</t>
  </si>
  <si>
    <t xml:space="preserve">        工作物減損損失累計額</t>
  </si>
  <si>
    <t xml:space="preserve">        船舶</t>
  </si>
  <si>
    <t xml:space="preserve">        船舶減価償却累計額</t>
  </si>
  <si>
    <t xml:space="preserve">        船舶減損損失累計額</t>
  </si>
  <si>
    <t xml:space="preserve">        浮標等</t>
  </si>
  <si>
    <t xml:space="preserve">        浮標等減価償却累計額</t>
  </si>
  <si>
    <t xml:space="preserve">        浮標等減損損失累計額</t>
  </si>
  <si>
    <t xml:space="preserve">        航空機</t>
  </si>
  <si>
    <t xml:space="preserve">        航空機減価償却累計額</t>
  </si>
  <si>
    <t xml:space="preserve">        航空機減損損失累計額</t>
  </si>
  <si>
    <t xml:space="preserve">        その他</t>
  </si>
  <si>
    <t xml:space="preserve">        その他減価償却累計額</t>
  </si>
  <si>
    <t xml:space="preserve">        その他減損損失累計額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</si>
  <si>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</si>
  <si>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</si>
  <si>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</si>
  <si>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</si>
  <si>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  物品減損損失累計額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</si>
  <si>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</si>
  <si>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</si>
  <si>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</si>
  <si>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</si>
  <si>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</si>
  <si>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</si>
  <si>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</si>
  <si>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</si>
  <si>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</si>
  <si>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</si>
  <si>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</si>
  <si>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</si>
  <si>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</si>
  <si>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</si>
  <si>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</si>
  <si>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</si>
  <si>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</si>
  <si>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</si>
  <si>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</si>
  <si>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</si>
  <si>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</si>
  <si>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</si>
  <si>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</si>
  <si>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</si>
  <si>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</si>
  <si>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</si>
  <si>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</si>
  <si>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</si>
  <si>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</si>
  <si>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</si>
  <si>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</si>
  <si>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</si>
  <si>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</si>
  <si>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</si>
  <si>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</si>
  <si>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</si>
  <si>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</si>
  <si>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</si>
  <si>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</si>
  <si>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</si>
  <si>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</si>
  <si>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</si>
  <si>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</si>
  <si>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</si>
  <si>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</si>
  <si>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</si>
  <si>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</si>
  <si>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</si>
  <si>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</si>
  <si>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</si>
  <si>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</si>
  <si>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</si>
  <si>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</si>
  <si>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</si>
  <si>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</si>
  <si>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</si>
  <si>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</si>
  <si>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</si>
  <si>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</si>
  <si>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</si>
  <si>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</si>
  <si>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</si>
  <si>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</si>
  <si>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</si>
  <si>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</si>
  <si>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</si>
  <si>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</si>
  <si>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</si>
  <si>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</si>
  <si>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</si>
  <si>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</si>
  <si>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</si>
  <si>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</si>
  <si>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</si>
  <si>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</si>
  <si>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</si>
  <si>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</si>
  <si>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</si>
  <si>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</si>
  <si>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</si>
  <si>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</si>
  <si>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</si>
  <si>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</si>
  <si>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</si>
  <si>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</si>
  <si>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</si>
  <si>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</si>
  <si>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</si>
  <si>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</si>
  <si>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</si>
  <si>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</si>
  <si>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</si>
  <si>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</si>
  <si>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</si>
  <si>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</si>
  <si>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</si>
  <si>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</si>
  <si>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</si>
  <si>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</si>
  <si>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</si>
  <si>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</si>
  <si>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</si>
  <si>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</si>
  <si>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</si>
  <si>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</si>
  <si>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</si>
  <si>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</si>
  <si>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</si>
  <si>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</si>
  <si>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</si>
  <si>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</si>
  <si>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</si>
  <si>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</si>
  <si>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</si>
  <si>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</si>
  <si>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</si>
  <si>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</si>
  <si>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</si>
  <si>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</si>
  <si>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</si>
  <si>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</si>
  <si>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</si>
  <si>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</si>
  <si>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</si>
  <si>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</si>
  <si>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</si>
  <si>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</si>
  <si>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</si>
  <si>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</si>
  <si>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</si>
  <si>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</si>
  <si>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</si>
  <si>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</si>
  <si>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</si>
  <si>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</si>
  <si>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</si>
  <si>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</si>
  <si>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</si>
  <si>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</si>
  <si>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</si>
  <si>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</si>
  <si>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</si>
  <si>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連結会計貸借対照表</t>
    <phoneticPr fontId="7"/>
  </si>
  <si>
    <t>（平成31年3月31日現在）</t>
    <phoneticPr fontId="7"/>
  </si>
  <si>
    <t>（単位：百万円）</t>
    <rPh sb="4" eb="6">
      <t>ヒャクマン</t>
    </rPh>
    <phoneticPr fontId="7"/>
  </si>
  <si>
    <t>※各科目ごとに端数処理を行っているため、合計値が一致しないことがあります。</t>
    <phoneticPr fontId="7"/>
  </si>
  <si>
    <t>連結会計行政コスト計算書</t>
    <phoneticPr fontId="7"/>
  </si>
  <si>
    <t>自　平成30年4月1日</t>
    <phoneticPr fontId="7"/>
  </si>
  <si>
    <t>至　平成31年3月31日</t>
    <phoneticPr fontId="7"/>
  </si>
  <si>
    <t>連結会計純資産変動計算書</t>
    <phoneticPr fontId="7"/>
  </si>
  <si>
    <t>連結会計資金収支計算書</t>
    <phoneticPr fontId="7"/>
  </si>
  <si>
    <t>（単位：百万円）</t>
    <rPh sb="4" eb="5">
      <t>ヒャク</t>
    </rPh>
    <rPh sb="5" eb="6">
      <t>マン</t>
    </rPh>
    <phoneticPr fontId="7"/>
  </si>
  <si>
    <t>※各科目ごとに端数処理を行っているため、合計値が一致しないことがあります。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</si>
</sst>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,,"/>
  </numFmts>
  <fonts count="9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8" fillId="0" borderId="2" xfId="0" applyNumberFormat="1" applyFont="1" applyBorder="1"/>
    <xf numFmtId="176" fontId="8" fillId="0" borderId="2" xfId="0" applyNumberFormat="1" applyFont="1" applyBorder="1" applyAlignment="1">
      <alignment horizontal="right"/>
    </xf>
    <xf numFmtId="176" fontId="8" fillId="0" borderId="1" xfId="0" applyNumberFormat="1" applyFont="1" applyBorder="1" applyAlignment="1">
      <alignment horizontal="right"/>
    </xf>
    <xf numFmtId="176" fontId="8" fillId="0" borderId="1" xfId="0" applyNumberFormat="1" applyFont="1" applyBorder="1"/>
    <xf numFmtId="176" fontId="2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/>
    </xf>
    <xf numFmtId="176" fontId="1" fillId="0" borderId="2" xfId="0" applyNumberFormat="1" applyFont="1" applyBorder="1"/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/>
    </xf>
    <xf numFmtId="176" fontId="1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workbookViewId="0">
      <selection activeCell="A2" sqref="A2:E2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1" t="s">
        <v>0</v>
      </c>
    </row>
    <row r="2" spans="1:5" ht="21" x14ac:dyDescent="0.15">
      <c r="A2" s="19" t="s">
        <v>177</v>
      </c>
      <c r="B2" s="20"/>
      <c r="C2" s="20"/>
      <c r="D2" s="20"/>
      <c r="E2" s="20"/>
    </row>
    <row r="3" spans="1:5" ht="13.5" x14ac:dyDescent="0.15">
      <c r="A3" s="21" t="s">
        <v>178</v>
      </c>
      <c r="B3" s="20"/>
      <c r="C3" s="20"/>
      <c r="D3" s="20"/>
      <c r="E3" s="20"/>
    </row>
    <row r="4" spans="1:5" ht="13.5" x14ac:dyDescent="0.15">
      <c r="A4" s="13"/>
    </row>
    <row r="5" spans="1:5" ht="17.100000000000001" customHeight="1" x14ac:dyDescent="0.15">
      <c r="A5" s="13"/>
      <c r="E5" s="12" t="s">
        <v>179</v>
      </c>
    </row>
    <row r="6" spans="1:5" ht="27" customHeight="1" x14ac:dyDescent="0.15">
      <c r="A6" s="6" t="s">
        <v>1</v>
      </c>
      <c r="B6" s="6" t="s">
        <v>2</v>
      </c>
      <c r="C6" s="6"/>
      <c r="D6" s="6" t="s">
        <v>1</v>
      </c>
      <c r="E6" s="6" t="s">
        <v>2</v>
      </c>
    </row>
    <row r="7" spans="1:5" ht="17.100000000000001" customHeight="1" x14ac:dyDescent="0.15">
      <c r="A7" s="2" t="s">
        <v>3</v>
      </c>
      <c r="B7" s="14"/>
      <c r="C7" s="3"/>
      <c r="D7" s="2" t="s">
        <v>59</v>
      </c>
      <c r="E7" s="14"/>
    </row>
    <row r="8" spans="1:5" ht="17.100000000000001" customHeight="1" x14ac:dyDescent="0.15">
      <c r="A8" s="2" t="s">
        <v>4</v>
      </c>
      <c r="B8" s="15">
        <f>322087559782-221388005697+217009033181</f>
        <v>317708587266</v>
      </c>
      <c r="C8" s="3"/>
      <c r="D8" s="2" t="s">
        <v>60</v>
      </c>
      <c r="E8" s="15">
        <v>114616425052</v>
      </c>
    </row>
    <row r="9" spans="1:5" ht="17.100000000000001" customHeight="1" x14ac:dyDescent="0.15">
      <c r="A9" s="2" t="s">
        <v>5</v>
      </c>
      <c r="B9" s="15">
        <f>314776980878-219157357873+214778385357</f>
        <v>310398008362</v>
      </c>
      <c r="C9" s="3"/>
      <c r="D9" s="2" t="s">
        <v>61</v>
      </c>
      <c r="E9" s="15">
        <v>73229498605</v>
      </c>
    </row>
    <row r="10" spans="1:5" ht="17.100000000000001" customHeight="1" x14ac:dyDescent="0.15">
      <c r="A10" s="2" t="s">
        <v>6</v>
      </c>
      <c r="B10" s="15">
        <f>94659580836-89373614217+86623761676</f>
        <v>91909728295</v>
      </c>
      <c r="C10" s="3"/>
      <c r="D10" s="2" t="s">
        <v>62</v>
      </c>
      <c r="E10" s="15">
        <v>753212000</v>
      </c>
    </row>
    <row r="11" spans="1:5" ht="17.100000000000001" customHeight="1" x14ac:dyDescent="0.15">
      <c r="A11" s="2" t="s">
        <v>7</v>
      </c>
      <c r="B11" s="15">
        <f>58799113479-57785932187+56275372857</f>
        <v>57288554149</v>
      </c>
      <c r="C11" s="3"/>
      <c r="D11" s="2" t="s">
        <v>63</v>
      </c>
      <c r="E11" s="15">
        <v>6374642170</v>
      </c>
    </row>
    <row r="12" spans="1:5" ht="17.100000000000001" customHeight="1" x14ac:dyDescent="0.15">
      <c r="A12" s="2" t="s">
        <v>8</v>
      </c>
      <c r="B12" s="15" t="s">
        <v>9</v>
      </c>
      <c r="C12" s="3"/>
      <c r="D12" s="2" t="s">
        <v>64</v>
      </c>
      <c r="E12" s="15" t="s">
        <v>9</v>
      </c>
    </row>
    <row r="13" spans="1:5" ht="17.100000000000001" customHeight="1" x14ac:dyDescent="0.15">
      <c r="A13" s="2" t="s">
        <v>10</v>
      </c>
      <c r="B13" s="15" t="s">
        <v>9</v>
      </c>
      <c r="C13" s="3"/>
      <c r="D13" s="2" t="s">
        <v>55</v>
      </c>
      <c r="E13" s="15">
        <v>34259072277</v>
      </c>
    </row>
    <row r="14" spans="1:5" ht="17.100000000000001" customHeight="1" x14ac:dyDescent="0.15">
      <c r="A14" s="2" t="s">
        <v>11</v>
      </c>
      <c r="B14" s="15" t="s">
        <v>9</v>
      </c>
      <c r="C14" s="3"/>
      <c r="D14" s="2" t="s">
        <v>65</v>
      </c>
      <c r="E14" s="15">
        <v>8352499047</v>
      </c>
    </row>
    <row r="15" spans="1:5" ht="17.100000000000001" customHeight="1" x14ac:dyDescent="0.15">
      <c r="A15" s="2" t="s">
        <v>12</v>
      </c>
      <c r="B15" s="15">
        <f>76160963871-70970910572+64155836856</f>
        <v>69345890155</v>
      </c>
      <c r="C15" s="3"/>
      <c r="D15" s="2" t="s">
        <v>66</v>
      </c>
      <c r="E15" s="15">
        <v>6146928251</v>
      </c>
    </row>
    <row r="16" spans="1:5" ht="17.100000000000001" customHeight="1" x14ac:dyDescent="0.15">
      <c r="A16" s="2" t="s">
        <v>13</v>
      </c>
      <c r="B16" s="15">
        <f>-45301296958+43307146502-37733275447</f>
        <v>-39727425903</v>
      </c>
      <c r="C16" s="3"/>
      <c r="D16" s="2" t="s">
        <v>67</v>
      </c>
      <c r="E16" s="15">
        <v>878609475</v>
      </c>
    </row>
    <row r="17" spans="1:5" ht="17.100000000000001" customHeight="1" x14ac:dyDescent="0.15">
      <c r="A17" s="2" t="s">
        <v>14</v>
      </c>
      <c r="B17" s="15" t="s">
        <v>9</v>
      </c>
      <c r="C17" s="3"/>
      <c r="D17" s="2" t="s">
        <v>68</v>
      </c>
      <c r="E17" s="15" t="s">
        <v>9</v>
      </c>
    </row>
    <row r="18" spans="1:5" ht="17.100000000000001" customHeight="1" x14ac:dyDescent="0.15">
      <c r="A18" s="2" t="s">
        <v>15</v>
      </c>
      <c r="B18" s="15">
        <v>20105767931</v>
      </c>
      <c r="C18" s="3"/>
      <c r="D18" s="2" t="s">
        <v>69</v>
      </c>
      <c r="E18" s="15">
        <v>3313284</v>
      </c>
    </row>
    <row r="19" spans="1:5" ht="17.100000000000001" customHeight="1" x14ac:dyDescent="0.15">
      <c r="A19" s="2" t="s">
        <v>16</v>
      </c>
      <c r="B19" s="15">
        <f>-15667215997+8135440323-8133530873</f>
        <v>-15665306547</v>
      </c>
      <c r="C19" s="3"/>
      <c r="D19" s="2" t="s">
        <v>70</v>
      </c>
      <c r="E19" s="15" t="s">
        <v>9</v>
      </c>
    </row>
    <row r="20" spans="1:5" ht="17.100000000000001" customHeight="1" x14ac:dyDescent="0.15">
      <c r="A20" s="2" t="s">
        <v>17</v>
      </c>
      <c r="B20" s="15" t="s">
        <v>9</v>
      </c>
      <c r="C20" s="3"/>
      <c r="D20" s="2" t="s">
        <v>71</v>
      </c>
      <c r="E20" s="15">
        <v>706495996</v>
      </c>
    </row>
    <row r="21" spans="1:5" ht="17.100000000000001" customHeight="1" x14ac:dyDescent="0.15">
      <c r="A21" s="2" t="s">
        <v>18</v>
      </c>
      <c r="B21" s="15" t="s">
        <v>9</v>
      </c>
      <c r="C21" s="3"/>
      <c r="D21" s="2" t="s">
        <v>72</v>
      </c>
      <c r="E21" s="15">
        <v>587760192</v>
      </c>
    </row>
    <row r="22" spans="1:5" ht="17.100000000000001" customHeight="1" x14ac:dyDescent="0.15">
      <c r="A22" s="2" t="s">
        <v>19</v>
      </c>
      <c r="B22" s="15" t="s">
        <v>9</v>
      </c>
      <c r="C22" s="3"/>
      <c r="D22" s="2" t="s">
        <v>55</v>
      </c>
      <c r="E22" s="15">
        <v>29391849</v>
      </c>
    </row>
    <row r="23" spans="1:5" ht="17.100000000000001" customHeight="1" x14ac:dyDescent="0.15">
      <c r="A23" s="2" t="s">
        <v>20</v>
      </c>
      <c r="B23" s="15" t="s">
        <v>9</v>
      </c>
      <c r="C23" s="3"/>
      <c r="D23" s="1" t="s">
        <v>73</v>
      </c>
      <c r="E23" s="16">
        <v>122968924099</v>
      </c>
    </row>
    <row r="24" spans="1:5" ht="17.100000000000001" customHeight="1" x14ac:dyDescent="0.15">
      <c r="A24" s="2" t="s">
        <v>21</v>
      </c>
      <c r="B24" s="15" t="s">
        <v>9</v>
      </c>
      <c r="C24" s="3"/>
      <c r="D24" s="2" t="s">
        <v>74</v>
      </c>
      <c r="E24" s="14"/>
    </row>
    <row r="25" spans="1:5" ht="17.100000000000001" customHeight="1" x14ac:dyDescent="0.15">
      <c r="A25" s="2" t="s">
        <v>22</v>
      </c>
      <c r="B25" s="15" t="s">
        <v>9</v>
      </c>
      <c r="C25" s="3"/>
      <c r="D25" s="2" t="s">
        <v>75</v>
      </c>
      <c r="E25" s="15">
        <f>324683679404-223972204555+219593232039</f>
        <v>320304706888</v>
      </c>
    </row>
    <row r="26" spans="1:5" ht="17.100000000000001" customHeight="1" x14ac:dyDescent="0.15">
      <c r="A26" s="2" t="s">
        <v>23</v>
      </c>
      <c r="B26" s="15" t="s">
        <v>9</v>
      </c>
      <c r="C26" s="3"/>
      <c r="D26" s="2" t="s">
        <v>76</v>
      </c>
      <c r="E26" s="15">
        <v>-113624135198</v>
      </c>
    </row>
    <row r="27" spans="1:5" ht="17.100000000000001" customHeight="1" x14ac:dyDescent="0.15">
      <c r="A27" s="2" t="s">
        <v>24</v>
      </c>
      <c r="B27" s="15" t="s">
        <v>9</v>
      </c>
      <c r="C27" s="3"/>
      <c r="D27" s="2" t="s">
        <v>77</v>
      </c>
      <c r="E27" s="15" t="s">
        <v>9</v>
      </c>
    </row>
    <row r="28" spans="1:5" ht="17.100000000000001" customHeight="1" x14ac:dyDescent="0.15">
      <c r="A28" s="2" t="s">
        <v>25</v>
      </c>
      <c r="B28" s="15" t="s">
        <v>9</v>
      </c>
      <c r="C28" s="3"/>
      <c r="D28" s="3"/>
      <c r="E28" s="14"/>
    </row>
    <row r="29" spans="1:5" ht="17.100000000000001" customHeight="1" x14ac:dyDescent="0.15">
      <c r="A29" s="2" t="s">
        <v>26</v>
      </c>
      <c r="B29" s="15" t="s">
        <v>9</v>
      </c>
      <c r="C29" s="3"/>
      <c r="D29" s="3"/>
      <c r="E29" s="14"/>
    </row>
    <row r="30" spans="1:5" ht="17.100000000000001" customHeight="1" x14ac:dyDescent="0.15">
      <c r="A30" s="2" t="s">
        <v>27</v>
      </c>
      <c r="B30" s="15" t="s">
        <v>9</v>
      </c>
      <c r="C30" s="3"/>
      <c r="D30" s="3"/>
      <c r="E30" s="14"/>
    </row>
    <row r="31" spans="1:5" ht="17.100000000000001" customHeight="1" x14ac:dyDescent="0.15">
      <c r="A31" s="2" t="s">
        <v>28</v>
      </c>
      <c r="B31" s="15" t="s">
        <v>9</v>
      </c>
      <c r="C31" s="3"/>
      <c r="D31" s="3"/>
      <c r="E31" s="14"/>
    </row>
    <row r="32" spans="1:5" ht="17.100000000000001" customHeight="1" x14ac:dyDescent="0.15">
      <c r="A32" s="2" t="s">
        <v>29</v>
      </c>
      <c r="B32" s="15" t="s">
        <v>9</v>
      </c>
      <c r="C32" s="3"/>
      <c r="D32" s="3"/>
      <c r="E32" s="14"/>
    </row>
    <row r="33" spans="1:5" ht="17.100000000000001" customHeight="1" x14ac:dyDescent="0.15">
      <c r="A33" s="2" t="s">
        <v>30</v>
      </c>
      <c r="B33" s="15">
        <v>562248510</v>
      </c>
      <c r="C33" s="3"/>
      <c r="D33" s="3"/>
      <c r="E33" s="14"/>
    </row>
    <row r="34" spans="1:5" ht="17.100000000000001" customHeight="1" x14ac:dyDescent="0.15">
      <c r="A34" s="2" t="s">
        <v>31</v>
      </c>
      <c r="B34" s="15">
        <f>212290665546-127645246176+126155387048</f>
        <v>210800806418</v>
      </c>
      <c r="C34" s="3"/>
      <c r="D34" s="3"/>
      <c r="E34" s="14"/>
    </row>
    <row r="35" spans="1:5" ht="17.100000000000001" customHeight="1" x14ac:dyDescent="0.15">
      <c r="A35" s="2" t="s">
        <v>7</v>
      </c>
      <c r="B35" s="15">
        <f>57895663071-54051371947+52472382527</f>
        <v>56316673651</v>
      </c>
      <c r="C35" s="3"/>
      <c r="D35" s="3"/>
      <c r="E35" s="14"/>
    </row>
    <row r="36" spans="1:5" ht="17.100000000000001" customHeight="1" x14ac:dyDescent="0.15">
      <c r="A36" s="2" t="s">
        <v>8</v>
      </c>
      <c r="B36" s="15" t="s">
        <v>9</v>
      </c>
      <c r="C36" s="3"/>
      <c r="D36" s="3"/>
      <c r="E36" s="14"/>
    </row>
    <row r="37" spans="1:5" ht="17.100000000000001" customHeight="1" x14ac:dyDescent="0.15">
      <c r="A37" s="2" t="s">
        <v>12</v>
      </c>
      <c r="B37" s="15">
        <f>4109507873-573740213+482238590</f>
        <v>4018006250</v>
      </c>
      <c r="C37" s="3"/>
      <c r="D37" s="3"/>
      <c r="E37" s="14"/>
    </row>
    <row r="38" spans="1:5" ht="17.100000000000001" customHeight="1" x14ac:dyDescent="0.15">
      <c r="A38" s="2" t="s">
        <v>13</v>
      </c>
      <c r="B38" s="15">
        <f>-1208846849+308538345-184114804</f>
        <v>-1084423308</v>
      </c>
      <c r="C38" s="3"/>
      <c r="D38" s="3"/>
      <c r="E38" s="14"/>
    </row>
    <row r="39" spans="1:5" ht="17.100000000000001" customHeight="1" x14ac:dyDescent="0.15">
      <c r="A39" s="2" t="s">
        <v>14</v>
      </c>
      <c r="B39" s="15" t="s">
        <v>9</v>
      </c>
      <c r="C39" s="3"/>
      <c r="D39" s="3"/>
      <c r="E39" s="14"/>
    </row>
    <row r="40" spans="1:5" ht="17.100000000000001" customHeight="1" x14ac:dyDescent="0.15">
      <c r="A40" s="2" t="s">
        <v>15</v>
      </c>
      <c r="B40" s="15">
        <f>253974618067-153076377281+153076377281</f>
        <v>253974618067</v>
      </c>
      <c r="C40" s="3"/>
      <c r="D40" s="3"/>
      <c r="E40" s="14"/>
    </row>
    <row r="41" spans="1:5" ht="17.100000000000001" customHeight="1" x14ac:dyDescent="0.15">
      <c r="A41" s="2" t="s">
        <v>16</v>
      </c>
      <c r="B41" s="15">
        <f>-103306872404+79855833120-79799624746</f>
        <v>-103250664030</v>
      </c>
      <c r="C41" s="3"/>
      <c r="D41" s="3"/>
      <c r="E41" s="14"/>
    </row>
    <row r="42" spans="1:5" ht="17.100000000000001" customHeight="1" x14ac:dyDescent="0.15">
      <c r="A42" s="2" t="s">
        <v>17</v>
      </c>
      <c r="B42" s="15" t="s">
        <v>9</v>
      </c>
      <c r="C42" s="3"/>
      <c r="D42" s="3"/>
      <c r="E42" s="14"/>
    </row>
    <row r="43" spans="1:5" ht="17.100000000000001" customHeight="1" x14ac:dyDescent="0.15">
      <c r="A43" s="2" t="s">
        <v>27</v>
      </c>
      <c r="B43" s="15">
        <v>4523292</v>
      </c>
      <c r="C43" s="3"/>
      <c r="D43" s="3"/>
      <c r="E43" s="14"/>
    </row>
    <row r="44" spans="1:5" ht="17.100000000000001" customHeight="1" x14ac:dyDescent="0.15">
      <c r="A44" s="2" t="s">
        <v>28</v>
      </c>
      <c r="B44" s="15" t="s">
        <v>9</v>
      </c>
      <c r="C44" s="3"/>
      <c r="D44" s="3"/>
      <c r="E44" s="14"/>
    </row>
    <row r="45" spans="1:5" ht="17.100000000000001" customHeight="1" x14ac:dyDescent="0.15">
      <c r="A45" s="2" t="s">
        <v>29</v>
      </c>
      <c r="B45" s="15" t="s">
        <v>9</v>
      </c>
      <c r="C45" s="3"/>
      <c r="D45" s="3"/>
      <c r="E45" s="14"/>
    </row>
    <row r="46" spans="1:5" ht="17.100000000000001" customHeight="1" x14ac:dyDescent="0.15">
      <c r="A46" s="2" t="s">
        <v>30</v>
      </c>
      <c r="B46" s="15">
        <v>822072496</v>
      </c>
      <c r="C46" s="3"/>
      <c r="D46" s="3"/>
      <c r="E46" s="14"/>
    </row>
    <row r="47" spans="1:5" ht="17.100000000000001" customHeight="1" x14ac:dyDescent="0.15">
      <c r="A47" s="2" t="s">
        <v>32</v>
      </c>
      <c r="B47" s="15">
        <f>14658196678-3762972371+3762972371</f>
        <v>14658196678</v>
      </c>
      <c r="C47" s="3"/>
      <c r="D47" s="3"/>
      <c r="E47" s="14"/>
    </row>
    <row r="48" spans="1:5" ht="17.100000000000001" customHeight="1" x14ac:dyDescent="0.15">
      <c r="A48" s="2" t="s">
        <v>33</v>
      </c>
      <c r="B48" s="15">
        <f>-6831462182+1624474891-1763735738</f>
        <v>-6970723029</v>
      </c>
      <c r="C48" s="3"/>
      <c r="D48" s="3"/>
      <c r="E48" s="14"/>
    </row>
    <row r="49" spans="1:5" ht="17.100000000000001" customHeight="1" x14ac:dyDescent="0.15">
      <c r="A49" s="2" t="s">
        <v>34</v>
      </c>
      <c r="B49" s="15" t="s">
        <v>9</v>
      </c>
      <c r="C49" s="3"/>
      <c r="D49" s="3"/>
      <c r="E49" s="14"/>
    </row>
    <row r="50" spans="1:5" ht="17.100000000000001" customHeight="1" x14ac:dyDescent="0.15">
      <c r="A50" s="2" t="s">
        <v>35</v>
      </c>
      <c r="B50" s="15">
        <v>2479577069</v>
      </c>
      <c r="C50" s="3"/>
      <c r="D50" s="3"/>
      <c r="E50" s="14"/>
    </row>
    <row r="51" spans="1:5" ht="17.100000000000001" customHeight="1" x14ac:dyDescent="0.15">
      <c r="A51" s="2" t="s">
        <v>36</v>
      </c>
      <c r="B51" s="15">
        <v>812040</v>
      </c>
      <c r="C51" s="3"/>
      <c r="D51" s="3"/>
      <c r="E51" s="14"/>
    </row>
    <row r="52" spans="1:5" ht="17.100000000000001" customHeight="1" x14ac:dyDescent="0.15">
      <c r="A52" s="2" t="s">
        <v>37</v>
      </c>
      <c r="B52" s="15">
        <v>2478765029</v>
      </c>
      <c r="C52" s="3"/>
      <c r="D52" s="3"/>
      <c r="E52" s="14"/>
    </row>
    <row r="53" spans="1:5" ht="17.100000000000001" customHeight="1" x14ac:dyDescent="0.15">
      <c r="A53" s="2" t="s">
        <v>38</v>
      </c>
      <c r="B53" s="15">
        <v>4831001835</v>
      </c>
      <c r="C53" s="3"/>
      <c r="D53" s="3"/>
      <c r="E53" s="14"/>
    </row>
    <row r="54" spans="1:5" ht="17.100000000000001" customHeight="1" x14ac:dyDescent="0.15">
      <c r="A54" s="2" t="s">
        <v>39</v>
      </c>
      <c r="B54" s="15">
        <v>77742000</v>
      </c>
      <c r="C54" s="3"/>
      <c r="D54" s="3"/>
      <c r="E54" s="14"/>
    </row>
    <row r="55" spans="1:5" ht="17.100000000000001" customHeight="1" x14ac:dyDescent="0.15">
      <c r="A55" s="2" t="s">
        <v>40</v>
      </c>
      <c r="B55" s="15">
        <v>12750000</v>
      </c>
      <c r="C55" s="3"/>
      <c r="D55" s="3"/>
      <c r="E55" s="14"/>
    </row>
    <row r="56" spans="1:5" ht="17.100000000000001" customHeight="1" x14ac:dyDescent="0.15">
      <c r="A56" s="2" t="s">
        <v>41</v>
      </c>
      <c r="B56" s="15">
        <v>64992000</v>
      </c>
      <c r="C56" s="3"/>
      <c r="D56" s="3"/>
      <c r="E56" s="14"/>
    </row>
    <row r="57" spans="1:5" ht="17.100000000000001" customHeight="1" x14ac:dyDescent="0.15">
      <c r="A57" s="2" t="s">
        <v>27</v>
      </c>
      <c r="B57" s="15" t="s">
        <v>9</v>
      </c>
      <c r="C57" s="3"/>
      <c r="D57" s="3"/>
      <c r="E57" s="14"/>
    </row>
    <row r="58" spans="1:5" ht="17.100000000000001" customHeight="1" x14ac:dyDescent="0.15">
      <c r="A58" s="2" t="s">
        <v>42</v>
      </c>
      <c r="B58" s="15">
        <v>1893517739</v>
      </c>
      <c r="C58" s="3"/>
      <c r="D58" s="3"/>
      <c r="E58" s="14"/>
    </row>
    <row r="59" spans="1:5" ht="17.100000000000001" customHeight="1" x14ac:dyDescent="0.15">
      <c r="A59" s="2" t="s">
        <v>43</v>
      </c>
      <c r="B59" s="15">
        <v>11603884</v>
      </c>
      <c r="C59" s="3"/>
      <c r="D59" s="3"/>
      <c r="E59" s="14"/>
    </row>
    <row r="60" spans="1:5" ht="17.100000000000001" customHeight="1" x14ac:dyDescent="0.15">
      <c r="A60" s="2" t="s">
        <v>44</v>
      </c>
      <c r="B60" s="15">
        <v>3160264133</v>
      </c>
      <c r="C60" s="3"/>
      <c r="D60" s="3"/>
      <c r="E60" s="14"/>
    </row>
    <row r="61" spans="1:5" ht="17.100000000000001" customHeight="1" x14ac:dyDescent="0.15">
      <c r="A61" s="2" t="s">
        <v>45</v>
      </c>
      <c r="B61" s="15">
        <v>119878158</v>
      </c>
      <c r="C61" s="3"/>
      <c r="D61" s="3"/>
      <c r="E61" s="14"/>
    </row>
    <row r="62" spans="1:5" ht="17.100000000000001" customHeight="1" x14ac:dyDescent="0.15">
      <c r="A62" s="2" t="s">
        <v>27</v>
      </c>
      <c r="B62" s="15">
        <v>3040385975</v>
      </c>
      <c r="C62" s="3"/>
      <c r="D62" s="3"/>
      <c r="E62" s="14"/>
    </row>
    <row r="63" spans="1:5" ht="17.100000000000001" customHeight="1" x14ac:dyDescent="0.15">
      <c r="A63" s="2" t="s">
        <v>37</v>
      </c>
      <c r="B63" s="15">
        <v>1300018</v>
      </c>
      <c r="C63" s="3"/>
      <c r="D63" s="3"/>
      <c r="E63" s="14"/>
    </row>
    <row r="64" spans="1:5" ht="17.100000000000001" customHeight="1" x14ac:dyDescent="0.15">
      <c r="A64" s="2" t="s">
        <v>46</v>
      </c>
      <c r="B64" s="15">
        <v>-313425939</v>
      </c>
      <c r="C64" s="3"/>
      <c r="D64" s="3"/>
      <c r="E64" s="14"/>
    </row>
    <row r="65" spans="1:5" ht="17.100000000000001" customHeight="1" x14ac:dyDescent="0.15">
      <c r="A65" s="2" t="s">
        <v>47</v>
      </c>
      <c r="B65" s="15">
        <v>11940908523</v>
      </c>
      <c r="C65" s="3"/>
      <c r="D65" s="3"/>
      <c r="E65" s="14"/>
    </row>
    <row r="66" spans="1:5" ht="17.100000000000001" customHeight="1" x14ac:dyDescent="0.15">
      <c r="A66" s="2" t="s">
        <v>48</v>
      </c>
      <c r="B66" s="15">
        <v>6830860578</v>
      </c>
      <c r="C66" s="3"/>
      <c r="D66" s="3"/>
      <c r="E66" s="14"/>
    </row>
    <row r="67" spans="1:5" ht="17.100000000000001" customHeight="1" x14ac:dyDescent="0.15">
      <c r="A67" s="2" t="s">
        <v>49</v>
      </c>
      <c r="B67" s="15">
        <v>1154215481</v>
      </c>
      <c r="C67" s="3"/>
      <c r="D67" s="3"/>
      <c r="E67" s="14"/>
    </row>
    <row r="68" spans="1:5" ht="17.100000000000001" customHeight="1" x14ac:dyDescent="0.15">
      <c r="A68" s="2" t="s">
        <v>50</v>
      </c>
      <c r="B68" s="15">
        <v>3253497</v>
      </c>
      <c r="C68" s="3"/>
      <c r="D68" s="3"/>
      <c r="E68" s="14"/>
    </row>
    <row r="69" spans="1:5" ht="17.100000000000001" customHeight="1" x14ac:dyDescent="0.15">
      <c r="A69" s="2" t="s">
        <v>51</v>
      </c>
      <c r="B69" s="15">
        <v>2592866125</v>
      </c>
      <c r="C69" s="3"/>
      <c r="D69" s="3"/>
      <c r="E69" s="14"/>
    </row>
    <row r="70" spans="1:5" ht="17.100000000000001" customHeight="1" x14ac:dyDescent="0.15">
      <c r="A70" s="2" t="s">
        <v>52</v>
      </c>
      <c r="B70" s="15">
        <v>2592866125</v>
      </c>
      <c r="C70" s="3"/>
      <c r="D70" s="3"/>
      <c r="E70" s="14"/>
    </row>
    <row r="71" spans="1:5" ht="17.100000000000001" customHeight="1" x14ac:dyDescent="0.15">
      <c r="A71" s="2" t="s">
        <v>53</v>
      </c>
      <c r="B71" s="15" t="s">
        <v>9</v>
      </c>
      <c r="C71" s="3"/>
      <c r="D71" s="3"/>
      <c r="E71" s="14"/>
    </row>
    <row r="72" spans="1:5" ht="17.100000000000001" customHeight="1" x14ac:dyDescent="0.15">
      <c r="A72" s="2" t="s">
        <v>54</v>
      </c>
      <c r="B72" s="15">
        <v>79533770</v>
      </c>
      <c r="C72" s="3"/>
      <c r="D72" s="3"/>
      <c r="E72" s="14"/>
    </row>
    <row r="73" spans="1:5" ht="17.100000000000001" customHeight="1" x14ac:dyDescent="0.15">
      <c r="A73" s="2" t="s">
        <v>55</v>
      </c>
      <c r="B73" s="15">
        <v>1289876275</v>
      </c>
      <c r="C73" s="3"/>
      <c r="D73" s="3"/>
      <c r="E73" s="14"/>
    </row>
    <row r="74" spans="1:5" ht="17.100000000000001" customHeight="1" x14ac:dyDescent="0.15">
      <c r="A74" s="2" t="s">
        <v>56</v>
      </c>
      <c r="B74" s="15">
        <v>-9697203</v>
      </c>
      <c r="C74" s="3"/>
      <c r="D74" s="3"/>
      <c r="E74" s="14"/>
    </row>
    <row r="75" spans="1:5" ht="17.100000000000001" customHeight="1" x14ac:dyDescent="0.15">
      <c r="A75" s="2" t="s">
        <v>57</v>
      </c>
      <c r="B75" s="15" t="s">
        <v>9</v>
      </c>
      <c r="C75" s="3"/>
      <c r="D75" s="1" t="s">
        <v>78</v>
      </c>
      <c r="E75" s="16">
        <f>211059544206-181491365280+177112392764</f>
        <v>206680571690</v>
      </c>
    </row>
    <row r="76" spans="1:5" ht="17.100000000000001" customHeight="1" x14ac:dyDescent="0.15">
      <c r="A76" s="1" t="s">
        <v>58</v>
      </c>
      <c r="B76" s="16">
        <f>334028468305-226809399560+222430427044</f>
        <v>329649495789</v>
      </c>
      <c r="C76" s="8"/>
      <c r="D76" s="1" t="s">
        <v>79</v>
      </c>
      <c r="E76" s="16">
        <f>334028468305-226809399560+222430427044</f>
        <v>329649495789</v>
      </c>
    </row>
    <row r="77" spans="1:5" ht="17.100000000000001" customHeight="1" x14ac:dyDescent="0.15">
      <c r="A77" s="5" t="s">
        <v>180</v>
      </c>
      <c r="B77" s="5"/>
      <c r="C77" s="5"/>
      <c r="D77" s="5"/>
      <c r="E77" s="5"/>
    </row>
    <row r="78" spans="1:5" x14ac:dyDescent="0.15">
      <c r="A78" s="10"/>
    </row>
    <row r="79" spans="1:5" x14ac:dyDescent="0.15">
      <c r="A79" s="10"/>
    </row>
    <row r="80" spans="1:5" x14ac:dyDescent="0.15">
      <c r="A80" s="10"/>
    </row>
  </sheetData>
  <mergeCells count="2">
    <mergeCell ref="A2:E2"/>
    <mergeCell ref="A3:E3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D24" activeCellId="1" sqref="D9:E9 D24:E24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80</v>
      </c>
    </row>
    <row r="2" spans="1:5" ht="21" x14ac:dyDescent="0.15">
      <c r="A2" s="19" t="s">
        <v>181</v>
      </c>
      <c r="B2" s="20"/>
      <c r="C2" s="20"/>
      <c r="D2" s="20"/>
      <c r="E2" s="20"/>
    </row>
    <row r="3" spans="1:5" ht="13.5" x14ac:dyDescent="0.15">
      <c r="A3" s="21" t="s">
        <v>182</v>
      </c>
      <c r="B3" s="20"/>
      <c r="C3" s="20"/>
      <c r="D3" s="20"/>
      <c r="E3" s="20"/>
    </row>
    <row r="4" spans="1:5" ht="13.5" x14ac:dyDescent="0.15">
      <c r="A4" s="21" t="s">
        <v>183</v>
      </c>
      <c r="B4" s="20"/>
      <c r="C4" s="20"/>
      <c r="D4" s="20"/>
      <c r="E4" s="20"/>
    </row>
    <row r="5" spans="1:5" ht="13.5" x14ac:dyDescent="0.15">
      <c r="A5" s="13"/>
    </row>
    <row r="6" spans="1:5" ht="17.100000000000001" customHeight="1" x14ac:dyDescent="0.15">
      <c r="A6" s="13"/>
      <c r="E6" s="12" t="s">
        <v>179</v>
      </c>
    </row>
    <row r="7" spans="1:5" ht="27" customHeight="1" x14ac:dyDescent="0.15">
      <c r="A7" s="22" t="s">
        <v>1</v>
      </c>
      <c r="B7" s="22"/>
      <c r="C7" s="22"/>
      <c r="D7" s="22" t="s">
        <v>2</v>
      </c>
      <c r="E7" s="22"/>
    </row>
    <row r="8" spans="1:5" ht="17.100000000000001" customHeight="1" x14ac:dyDescent="0.15">
      <c r="A8" s="23" t="s">
        <v>81</v>
      </c>
      <c r="B8" s="23"/>
      <c r="C8" s="23"/>
      <c r="D8" s="24">
        <v>90267395813</v>
      </c>
      <c r="E8" s="25"/>
    </row>
    <row r="9" spans="1:5" ht="17.100000000000001" customHeight="1" x14ac:dyDescent="0.15">
      <c r="A9" s="23" t="s">
        <v>82</v>
      </c>
      <c r="B9" s="23"/>
      <c r="C9" s="23"/>
      <c r="D9" s="24">
        <v>30368705586</v>
      </c>
      <c r="E9" s="25"/>
    </row>
    <row r="10" spans="1:5" ht="17.100000000000001" customHeight="1" x14ac:dyDescent="0.15">
      <c r="A10" s="23" t="s">
        <v>83</v>
      </c>
      <c r="B10" s="23"/>
      <c r="C10" s="23"/>
      <c r="D10" s="24">
        <v>10172873833</v>
      </c>
      <c r="E10" s="25"/>
    </row>
    <row r="11" spans="1:5" ht="17.100000000000001" customHeight="1" x14ac:dyDescent="0.15">
      <c r="A11" s="23" t="s">
        <v>84</v>
      </c>
      <c r="B11" s="23"/>
      <c r="C11" s="23"/>
      <c r="D11" s="24">
        <v>9047092678</v>
      </c>
      <c r="E11" s="25"/>
    </row>
    <row r="12" spans="1:5" ht="17.100000000000001" customHeight="1" x14ac:dyDescent="0.15">
      <c r="A12" s="23" t="s">
        <v>85</v>
      </c>
      <c r="B12" s="23"/>
      <c r="C12" s="23"/>
      <c r="D12" s="24">
        <v>35214865</v>
      </c>
      <c r="E12" s="25"/>
    </row>
    <row r="13" spans="1:5" ht="17.100000000000001" customHeight="1" x14ac:dyDescent="0.15">
      <c r="A13" s="23" t="s">
        <v>86</v>
      </c>
      <c r="B13" s="23"/>
      <c r="C13" s="23"/>
      <c r="D13" s="24">
        <v>-282937</v>
      </c>
      <c r="E13" s="25"/>
    </row>
    <row r="14" spans="1:5" ht="17.100000000000001" customHeight="1" x14ac:dyDescent="0.15">
      <c r="A14" s="23" t="s">
        <v>27</v>
      </c>
      <c r="B14" s="23"/>
      <c r="C14" s="23"/>
      <c r="D14" s="24">
        <v>1090849227</v>
      </c>
      <c r="E14" s="25"/>
    </row>
    <row r="15" spans="1:5" ht="17.100000000000001" customHeight="1" x14ac:dyDescent="0.15">
      <c r="A15" s="23" t="s">
        <v>87</v>
      </c>
      <c r="B15" s="23"/>
      <c r="C15" s="23"/>
      <c r="D15" s="24">
        <v>17952481003</v>
      </c>
      <c r="E15" s="25"/>
    </row>
    <row r="16" spans="1:5" ht="17.100000000000001" customHeight="1" x14ac:dyDescent="0.15">
      <c r="A16" s="23" t="s">
        <v>88</v>
      </c>
      <c r="B16" s="23"/>
      <c r="C16" s="23"/>
      <c r="D16" s="24">
        <v>10010047984</v>
      </c>
      <c r="E16" s="25"/>
    </row>
    <row r="17" spans="1:5" ht="17.100000000000001" customHeight="1" x14ac:dyDescent="0.15">
      <c r="A17" s="23" t="s">
        <v>89</v>
      </c>
      <c r="B17" s="23"/>
      <c r="C17" s="23"/>
      <c r="D17" s="24">
        <v>518409104</v>
      </c>
      <c r="E17" s="25"/>
    </row>
    <row r="18" spans="1:5" ht="17.100000000000001" customHeight="1" x14ac:dyDescent="0.15">
      <c r="A18" s="23" t="s">
        <v>90</v>
      </c>
      <c r="B18" s="23"/>
      <c r="C18" s="23"/>
      <c r="D18" s="24">
        <v>7357186053</v>
      </c>
      <c r="E18" s="25"/>
    </row>
    <row r="19" spans="1:5" ht="17.100000000000001" customHeight="1" x14ac:dyDescent="0.15">
      <c r="A19" s="23" t="s">
        <v>27</v>
      </c>
      <c r="B19" s="23"/>
      <c r="C19" s="23"/>
      <c r="D19" s="24">
        <v>66837862</v>
      </c>
      <c r="E19" s="25"/>
    </row>
    <row r="20" spans="1:5" ht="17.100000000000001" customHeight="1" x14ac:dyDescent="0.15">
      <c r="A20" s="23" t="s">
        <v>91</v>
      </c>
      <c r="B20" s="23"/>
      <c r="C20" s="23"/>
      <c r="D20" s="24">
        <v>2243350750</v>
      </c>
      <c r="E20" s="25"/>
    </row>
    <row r="21" spans="1:5" ht="17.100000000000001" customHeight="1" x14ac:dyDescent="0.15">
      <c r="A21" s="23" t="s">
        <v>92</v>
      </c>
      <c r="B21" s="23"/>
      <c r="C21" s="23"/>
      <c r="D21" s="24">
        <v>967199754</v>
      </c>
      <c r="E21" s="25"/>
    </row>
    <row r="22" spans="1:5" ht="17.100000000000001" customHeight="1" x14ac:dyDescent="0.15">
      <c r="A22" s="23" t="s">
        <v>93</v>
      </c>
      <c r="B22" s="23"/>
      <c r="C22" s="23"/>
      <c r="D22" s="24">
        <v>258950334</v>
      </c>
      <c r="E22" s="25"/>
    </row>
    <row r="23" spans="1:5" ht="17.100000000000001" customHeight="1" x14ac:dyDescent="0.15">
      <c r="A23" s="23" t="s">
        <v>27</v>
      </c>
      <c r="B23" s="23"/>
      <c r="C23" s="23"/>
      <c r="D23" s="24">
        <v>1017200662</v>
      </c>
      <c r="E23" s="25"/>
    </row>
    <row r="24" spans="1:5" ht="17.100000000000001" customHeight="1" x14ac:dyDescent="0.15">
      <c r="A24" s="23" t="s">
        <v>94</v>
      </c>
      <c r="B24" s="23"/>
      <c r="C24" s="23"/>
      <c r="D24" s="24">
        <v>59898690227</v>
      </c>
      <c r="E24" s="25"/>
    </row>
    <row r="25" spans="1:5" ht="17.100000000000001" customHeight="1" x14ac:dyDescent="0.15">
      <c r="A25" s="23" t="s">
        <v>95</v>
      </c>
      <c r="B25" s="23"/>
      <c r="C25" s="23"/>
      <c r="D25" s="24">
        <v>46227006557</v>
      </c>
      <c r="E25" s="25"/>
    </row>
    <row r="26" spans="1:5" ht="17.100000000000001" customHeight="1" x14ac:dyDescent="0.15">
      <c r="A26" s="23" t="s">
        <v>96</v>
      </c>
      <c r="B26" s="23"/>
      <c r="C26" s="23"/>
      <c r="D26" s="24">
        <v>13536935456</v>
      </c>
      <c r="E26" s="25"/>
    </row>
    <row r="27" spans="1:5" ht="17.100000000000001" customHeight="1" x14ac:dyDescent="0.15">
      <c r="A27" s="23" t="s">
        <v>37</v>
      </c>
      <c r="B27" s="23"/>
      <c r="C27" s="23"/>
      <c r="D27" s="24">
        <v>134748214</v>
      </c>
      <c r="E27" s="25"/>
    </row>
    <row r="28" spans="1:5" ht="17.100000000000001" customHeight="1" x14ac:dyDescent="0.15">
      <c r="A28" s="23" t="s">
        <v>97</v>
      </c>
      <c r="B28" s="23"/>
      <c r="C28" s="23"/>
      <c r="D28" s="24">
        <v>6237321194</v>
      </c>
      <c r="E28" s="25"/>
    </row>
    <row r="29" spans="1:5" ht="17.100000000000001" customHeight="1" x14ac:dyDescent="0.15">
      <c r="A29" s="23" t="s">
        <v>98</v>
      </c>
      <c r="B29" s="23"/>
      <c r="C29" s="23"/>
      <c r="D29" s="24">
        <v>5235524034</v>
      </c>
      <c r="E29" s="25"/>
    </row>
    <row r="30" spans="1:5" ht="17.100000000000001" customHeight="1" x14ac:dyDescent="0.15">
      <c r="A30" s="23" t="s">
        <v>55</v>
      </c>
      <c r="B30" s="23"/>
      <c r="C30" s="23"/>
      <c r="D30" s="24">
        <v>1001797160</v>
      </c>
      <c r="E30" s="25"/>
    </row>
    <row r="31" spans="1:5" ht="17.100000000000001" customHeight="1" x14ac:dyDescent="0.15">
      <c r="A31" s="26" t="s">
        <v>99</v>
      </c>
      <c r="B31" s="26"/>
      <c r="C31" s="26"/>
      <c r="D31" s="27">
        <v>84030074619</v>
      </c>
      <c r="E31" s="28"/>
    </row>
    <row r="32" spans="1:5" ht="17.100000000000001" customHeight="1" x14ac:dyDescent="0.15">
      <c r="A32" s="23" t="s">
        <v>100</v>
      </c>
      <c r="B32" s="23"/>
      <c r="C32" s="23"/>
      <c r="D32" s="24">
        <v>295723396</v>
      </c>
      <c r="E32" s="25"/>
    </row>
    <row r="33" spans="1:5" ht="17.100000000000001" customHeight="1" x14ac:dyDescent="0.15">
      <c r="A33" s="23" t="s">
        <v>101</v>
      </c>
      <c r="B33" s="23"/>
      <c r="C33" s="23"/>
      <c r="D33" s="24" t="s">
        <v>9</v>
      </c>
      <c r="E33" s="25"/>
    </row>
    <row r="34" spans="1:5" ht="17.100000000000001" customHeight="1" x14ac:dyDescent="0.15">
      <c r="A34" s="23" t="s">
        <v>102</v>
      </c>
      <c r="B34" s="23"/>
      <c r="C34" s="23"/>
      <c r="D34" s="24">
        <v>50959277</v>
      </c>
      <c r="E34" s="25"/>
    </row>
    <row r="35" spans="1:5" ht="17.100000000000001" customHeight="1" x14ac:dyDescent="0.15">
      <c r="A35" s="23" t="s">
        <v>103</v>
      </c>
      <c r="B35" s="23"/>
      <c r="C35" s="23"/>
      <c r="D35" s="24" t="s">
        <v>9</v>
      </c>
      <c r="E35" s="25"/>
    </row>
    <row r="36" spans="1:5" ht="17.100000000000001" customHeight="1" x14ac:dyDescent="0.15">
      <c r="A36" s="23" t="s">
        <v>55</v>
      </c>
      <c r="B36" s="23"/>
      <c r="C36" s="23"/>
      <c r="D36" s="24">
        <v>244764119</v>
      </c>
      <c r="E36" s="25"/>
    </row>
    <row r="37" spans="1:5" ht="17.100000000000001" customHeight="1" x14ac:dyDescent="0.15">
      <c r="A37" s="23" t="s">
        <v>104</v>
      </c>
      <c r="B37" s="23"/>
      <c r="C37" s="23"/>
      <c r="D37" s="24">
        <v>178945326</v>
      </c>
      <c r="E37" s="25"/>
    </row>
    <row r="38" spans="1:5" ht="17.100000000000001" customHeight="1" x14ac:dyDescent="0.15">
      <c r="A38" s="23" t="s">
        <v>105</v>
      </c>
      <c r="B38" s="23"/>
      <c r="C38" s="23"/>
      <c r="D38" s="24">
        <v>19414565</v>
      </c>
      <c r="E38" s="25"/>
    </row>
    <row r="39" spans="1:5" ht="17.100000000000001" customHeight="1" x14ac:dyDescent="0.15">
      <c r="A39" s="23" t="s">
        <v>55</v>
      </c>
      <c r="B39" s="23"/>
      <c r="C39" s="23"/>
      <c r="D39" s="24">
        <v>159530761</v>
      </c>
      <c r="E39" s="25"/>
    </row>
    <row r="40" spans="1:5" ht="17.100000000000001" customHeight="1" x14ac:dyDescent="0.15">
      <c r="A40" s="26" t="s">
        <v>106</v>
      </c>
      <c r="B40" s="26"/>
      <c r="C40" s="26"/>
      <c r="D40" s="27">
        <v>84146852689</v>
      </c>
      <c r="E40" s="28"/>
    </row>
    <row r="41" spans="1:5" ht="17.100000000000001" customHeight="1" x14ac:dyDescent="0.15">
      <c r="A41" s="5" t="s">
        <v>180</v>
      </c>
      <c r="B41" s="5"/>
      <c r="C41" s="5"/>
      <c r="D41" s="5"/>
      <c r="E41" s="5"/>
    </row>
    <row r="42" spans="1:5" x14ac:dyDescent="0.15">
      <c r="A42" s="10"/>
    </row>
    <row r="43" spans="1:5" x14ac:dyDescent="0.15">
      <c r="A43" s="10"/>
    </row>
    <row r="44" spans="1:5" x14ac:dyDescent="0.15">
      <c r="A44" s="10"/>
    </row>
  </sheetData>
  <mergeCells count="71"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A2" sqref="A2:E2"/>
    </sheetView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1" t="s">
        <v>107</v>
      </c>
    </row>
    <row r="2" spans="1:5" ht="21" x14ac:dyDescent="0.15">
      <c r="A2" s="19" t="s">
        <v>184</v>
      </c>
      <c r="B2" s="20"/>
      <c r="C2" s="20"/>
      <c r="D2" s="20"/>
      <c r="E2" s="20"/>
    </row>
    <row r="3" spans="1:5" ht="13.5" x14ac:dyDescent="0.15">
      <c r="A3" s="21" t="s">
        <v>182</v>
      </c>
      <c r="B3" s="20"/>
      <c r="C3" s="20"/>
      <c r="D3" s="20"/>
      <c r="E3" s="20"/>
    </row>
    <row r="4" spans="1:5" ht="13.5" x14ac:dyDescent="0.15">
      <c r="A4" s="21" t="s">
        <v>183</v>
      </c>
      <c r="B4" s="20"/>
      <c r="C4" s="20"/>
      <c r="D4" s="20"/>
      <c r="E4" s="20"/>
    </row>
    <row r="5" spans="1:5" ht="13.5" x14ac:dyDescent="0.15">
      <c r="A5" s="13"/>
    </row>
    <row r="6" spans="1:5" ht="17.100000000000001" customHeight="1" x14ac:dyDescent="0.15">
      <c r="A6" s="13"/>
      <c r="E6" s="12" t="s">
        <v>179</v>
      </c>
    </row>
    <row r="7" spans="1:5" ht="27" customHeight="1" x14ac:dyDescent="0.15">
      <c r="A7" s="6" t="s">
        <v>1</v>
      </c>
      <c r="B7" s="6" t="s">
        <v>108</v>
      </c>
      <c r="C7" s="6" t="s">
        <v>109</v>
      </c>
      <c r="D7" s="6" t="s">
        <v>110</v>
      </c>
      <c r="E7" s="6" t="s">
        <v>111</v>
      </c>
    </row>
    <row r="8" spans="1:5" ht="17.100000000000001" customHeight="1" x14ac:dyDescent="0.15">
      <c r="A8" s="1" t="s">
        <v>112</v>
      </c>
      <c r="B8" s="16">
        <v>212511359602</v>
      </c>
      <c r="C8" s="16">
        <v>328825136060</v>
      </c>
      <c r="D8" s="16">
        <v>-116313776458</v>
      </c>
      <c r="E8" s="4" t="s">
        <v>9</v>
      </c>
    </row>
    <row r="9" spans="1:5" ht="17.100000000000001" customHeight="1" x14ac:dyDescent="0.15">
      <c r="A9" s="2" t="s">
        <v>113</v>
      </c>
      <c r="B9" s="15">
        <v>-84146852689</v>
      </c>
      <c r="C9" s="14"/>
      <c r="D9" s="15">
        <v>-84146852689</v>
      </c>
      <c r="E9" s="7" t="s">
        <v>9</v>
      </c>
    </row>
    <row r="10" spans="1:5" ht="17.100000000000001" customHeight="1" x14ac:dyDescent="0.15">
      <c r="A10" s="2" t="s">
        <v>114</v>
      </c>
      <c r="B10" s="15">
        <v>83904686415</v>
      </c>
      <c r="C10" s="14"/>
      <c r="D10" s="15">
        <v>83904686415</v>
      </c>
      <c r="E10" s="7" t="s">
        <v>9</v>
      </c>
    </row>
    <row r="11" spans="1:5" ht="17.100000000000001" customHeight="1" x14ac:dyDescent="0.15">
      <c r="A11" s="2" t="s">
        <v>115</v>
      </c>
      <c r="B11" s="15">
        <v>49166231057</v>
      </c>
      <c r="C11" s="14"/>
      <c r="D11" s="15">
        <v>49166231057</v>
      </c>
      <c r="E11" s="7" t="s">
        <v>9</v>
      </c>
    </row>
    <row r="12" spans="1:5" ht="17.100000000000001" customHeight="1" x14ac:dyDescent="0.15">
      <c r="A12" s="2" t="s">
        <v>116</v>
      </c>
      <c r="B12" s="15">
        <v>34738455358</v>
      </c>
      <c r="C12" s="14"/>
      <c r="D12" s="15">
        <v>34738455358</v>
      </c>
      <c r="E12" s="7" t="s">
        <v>9</v>
      </c>
    </row>
    <row r="13" spans="1:5" ht="17.100000000000001" customHeight="1" x14ac:dyDescent="0.15">
      <c r="A13" s="1" t="s">
        <v>117</v>
      </c>
      <c r="B13" s="16">
        <v>-242166274</v>
      </c>
      <c r="C13" s="17"/>
      <c r="D13" s="16">
        <v>-242166274</v>
      </c>
      <c r="E13" s="4" t="s">
        <v>9</v>
      </c>
    </row>
    <row r="14" spans="1:5" ht="17.100000000000001" customHeight="1" x14ac:dyDescent="0.15">
      <c r="A14" s="2" t="s">
        <v>118</v>
      </c>
      <c r="B14" s="14"/>
      <c r="C14" s="15">
        <v>-4641911159</v>
      </c>
      <c r="D14" s="15">
        <v>4641911159</v>
      </c>
      <c r="E14" s="3"/>
    </row>
    <row r="15" spans="1:5" ht="17.100000000000001" customHeight="1" x14ac:dyDescent="0.15">
      <c r="A15" s="2" t="s">
        <v>119</v>
      </c>
      <c r="B15" s="14"/>
      <c r="C15" s="15">
        <v>4952176787</v>
      </c>
      <c r="D15" s="15">
        <v>-4952176787</v>
      </c>
      <c r="E15" s="3"/>
    </row>
    <row r="16" spans="1:5" ht="17.100000000000001" customHeight="1" x14ac:dyDescent="0.15">
      <c r="A16" s="2" t="s">
        <v>120</v>
      </c>
      <c r="B16" s="14"/>
      <c r="C16" s="15">
        <v>-9934148885</v>
      </c>
      <c r="D16" s="15">
        <v>9934148885</v>
      </c>
      <c r="E16" s="3"/>
    </row>
    <row r="17" spans="1:5" ht="17.100000000000001" customHeight="1" x14ac:dyDescent="0.15">
      <c r="A17" s="2" t="s">
        <v>121</v>
      </c>
      <c r="B17" s="14"/>
      <c r="C17" s="15">
        <v>4542063031</v>
      </c>
      <c r="D17" s="15">
        <v>-4542063031</v>
      </c>
      <c r="E17" s="3"/>
    </row>
    <row r="18" spans="1:5" ht="17.100000000000001" customHeight="1" x14ac:dyDescent="0.15">
      <c r="A18" s="2" t="s">
        <v>122</v>
      </c>
      <c r="B18" s="14"/>
      <c r="C18" s="15">
        <v>-4202002092</v>
      </c>
      <c r="D18" s="15">
        <v>4202002092</v>
      </c>
      <c r="E18" s="3"/>
    </row>
    <row r="19" spans="1:5" ht="17.100000000000001" customHeight="1" x14ac:dyDescent="0.15">
      <c r="A19" s="2" t="s">
        <v>123</v>
      </c>
      <c r="B19" s="15">
        <v>172562637</v>
      </c>
      <c r="C19" s="15">
        <v>172562637</v>
      </c>
      <c r="D19" s="14"/>
      <c r="E19" s="3"/>
    </row>
    <row r="20" spans="1:5" ht="17.100000000000001" customHeight="1" x14ac:dyDescent="0.15">
      <c r="A20" s="2" t="s">
        <v>124</v>
      </c>
      <c r="B20" s="15">
        <v>312083297</v>
      </c>
      <c r="C20" s="15">
        <v>312083297</v>
      </c>
      <c r="D20" s="14"/>
      <c r="E20" s="3"/>
    </row>
    <row r="21" spans="1:5" ht="17.100000000000001" customHeight="1" x14ac:dyDescent="0.15">
      <c r="A21" s="2" t="s">
        <v>125</v>
      </c>
      <c r="B21" s="14"/>
      <c r="C21" s="14"/>
      <c r="D21" s="15" t="s">
        <v>9</v>
      </c>
      <c r="E21" s="7" t="s">
        <v>9</v>
      </c>
    </row>
    <row r="22" spans="1:5" ht="17.100000000000001" customHeight="1" x14ac:dyDescent="0.15">
      <c r="A22" s="2" t="s">
        <v>126</v>
      </c>
      <c r="B22" s="14"/>
      <c r="C22" s="14"/>
      <c r="D22" s="15" t="s">
        <v>9</v>
      </c>
      <c r="E22" s="7" t="s">
        <v>9</v>
      </c>
    </row>
    <row r="23" spans="1:5" ht="17.100000000000001" customHeight="1" x14ac:dyDescent="0.15">
      <c r="A23" s="2" t="s">
        <v>127</v>
      </c>
      <c r="B23" s="15">
        <v>-10244488</v>
      </c>
      <c r="C23" s="15">
        <v>-28323655</v>
      </c>
      <c r="D23" s="15">
        <v>18079167</v>
      </c>
      <c r="E23" s="7" t="s">
        <v>9</v>
      </c>
    </row>
    <row r="24" spans="1:5" ht="17.100000000000001" customHeight="1" x14ac:dyDescent="0.15">
      <c r="A24" s="2" t="s">
        <v>128</v>
      </c>
      <c r="B24" s="15">
        <v>-6063023084</v>
      </c>
      <c r="C24" s="15">
        <v>-5906971860</v>
      </c>
      <c r="D24" s="15">
        <v>-156051224</v>
      </c>
      <c r="E24" s="3"/>
    </row>
    <row r="25" spans="1:5" ht="17.100000000000001" customHeight="1" x14ac:dyDescent="0.15">
      <c r="A25" s="1" t="s">
        <v>129</v>
      </c>
      <c r="B25" s="16">
        <f>-1451815396+2018168981-6397141497</f>
        <v>-5830787912</v>
      </c>
      <c r="C25" s="16">
        <v>-10092560740</v>
      </c>
      <c r="D25" s="16">
        <v>4261772828</v>
      </c>
      <c r="E25" s="4" t="s">
        <v>9</v>
      </c>
    </row>
    <row r="26" spans="1:5" ht="17.100000000000001" customHeight="1" x14ac:dyDescent="0.15">
      <c r="A26" s="1" t="s">
        <v>130</v>
      </c>
      <c r="B26" s="16">
        <f>211059544206-181491365280+177112392764</f>
        <v>206680571690</v>
      </c>
      <c r="C26" s="16">
        <v>318732575320</v>
      </c>
      <c r="D26" s="16">
        <v>-112052003630</v>
      </c>
      <c r="E26" s="4" t="s">
        <v>9</v>
      </c>
    </row>
    <row r="27" spans="1:5" ht="17.100000000000001" customHeight="1" x14ac:dyDescent="0.15">
      <c r="A27" s="5" t="s">
        <v>180</v>
      </c>
      <c r="B27" s="5"/>
      <c r="C27" s="5"/>
      <c r="D27" s="5"/>
      <c r="E27" s="5"/>
    </row>
    <row r="28" spans="1:5" x14ac:dyDescent="0.15">
      <c r="A28" s="10"/>
    </row>
    <row r="29" spans="1:5" x14ac:dyDescent="0.15">
      <c r="A29" s="10"/>
    </row>
    <row r="30" spans="1:5" x14ac:dyDescent="0.15">
      <c r="A30" s="10"/>
    </row>
  </sheetData>
  <mergeCells count="3">
    <mergeCell ref="A2:E2"/>
    <mergeCell ref="A3:E3"/>
    <mergeCell ref="A4:E4"/>
  </mergeCells>
  <phoneticPr fontId="7"/>
  <printOptions horizontalCentered="1"/>
  <pageMargins left="0.78740157480314965" right="0.39370078740157483" top="0.39370078740157483" bottom="0.39370078740157483" header="0.19685039370078741" footer="0.19685039370078741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>
      <selection activeCell="A61" sqref="A61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131</v>
      </c>
    </row>
    <row r="2" spans="1:5" ht="21" x14ac:dyDescent="0.15">
      <c r="A2" s="19" t="s">
        <v>185</v>
      </c>
      <c r="B2" s="20"/>
      <c r="C2" s="20"/>
      <c r="D2" s="20"/>
      <c r="E2" s="20"/>
    </row>
    <row r="3" spans="1:5" ht="13.5" x14ac:dyDescent="0.15">
      <c r="A3" s="21" t="s">
        <v>182</v>
      </c>
      <c r="B3" s="20"/>
      <c r="C3" s="20"/>
      <c r="D3" s="20"/>
      <c r="E3" s="20"/>
    </row>
    <row r="4" spans="1:5" ht="13.5" x14ac:dyDescent="0.15">
      <c r="A4" s="21" t="s">
        <v>183</v>
      </c>
      <c r="B4" s="20"/>
      <c r="C4" s="20"/>
      <c r="D4" s="20"/>
      <c r="E4" s="20"/>
    </row>
    <row r="5" spans="1:5" ht="13.5" x14ac:dyDescent="0.15">
      <c r="A5" s="13"/>
    </row>
    <row r="6" spans="1:5" ht="17.100000000000001" customHeight="1" x14ac:dyDescent="0.15">
      <c r="A6" s="13"/>
      <c r="E6" s="12" t="s">
        <v>186</v>
      </c>
    </row>
    <row r="7" spans="1:5" ht="27" customHeight="1" x14ac:dyDescent="0.15">
      <c r="A7" s="22" t="s">
        <v>1</v>
      </c>
      <c r="B7" s="22"/>
      <c r="C7" s="22"/>
      <c r="D7" s="22" t="s">
        <v>2</v>
      </c>
      <c r="E7" s="22"/>
    </row>
    <row r="8" spans="1:5" ht="17.100000000000001" customHeight="1" x14ac:dyDescent="0.15">
      <c r="A8" s="23" t="s">
        <v>132</v>
      </c>
      <c r="B8" s="23"/>
      <c r="C8" s="23"/>
      <c r="D8" s="25"/>
      <c r="E8" s="25"/>
    </row>
    <row r="9" spans="1:5" ht="17.100000000000001" customHeight="1" x14ac:dyDescent="0.15">
      <c r="A9" s="23" t="s">
        <v>133</v>
      </c>
      <c r="B9" s="23"/>
      <c r="C9" s="23"/>
      <c r="D9" s="24">
        <v>83003944693</v>
      </c>
      <c r="E9" s="25"/>
    </row>
    <row r="10" spans="1:5" ht="17.100000000000001" customHeight="1" x14ac:dyDescent="0.15">
      <c r="A10" s="23" t="s">
        <v>134</v>
      </c>
      <c r="B10" s="23"/>
      <c r="C10" s="23"/>
      <c r="D10" s="24">
        <v>22834449242</v>
      </c>
      <c r="E10" s="25"/>
    </row>
    <row r="11" spans="1:5" ht="17.100000000000001" customHeight="1" x14ac:dyDescent="0.15">
      <c r="A11" s="23" t="s">
        <v>135</v>
      </c>
      <c r="B11" s="23"/>
      <c r="C11" s="23"/>
      <c r="D11" s="24">
        <v>10395624501</v>
      </c>
      <c r="E11" s="25"/>
    </row>
    <row r="12" spans="1:5" ht="17.100000000000001" customHeight="1" x14ac:dyDescent="0.15">
      <c r="A12" s="23" t="s">
        <v>136</v>
      </c>
      <c r="B12" s="23"/>
      <c r="C12" s="23"/>
      <c r="D12" s="24">
        <v>10457293194</v>
      </c>
      <c r="E12" s="25"/>
    </row>
    <row r="13" spans="1:5" ht="17.100000000000001" customHeight="1" x14ac:dyDescent="0.15">
      <c r="A13" s="23" t="s">
        <v>137</v>
      </c>
      <c r="B13" s="23"/>
      <c r="C13" s="23"/>
      <c r="D13" s="24">
        <v>967199754</v>
      </c>
      <c r="E13" s="25"/>
    </row>
    <row r="14" spans="1:5" ht="17.100000000000001" customHeight="1" x14ac:dyDescent="0.15">
      <c r="A14" s="23" t="s">
        <v>138</v>
      </c>
      <c r="B14" s="23"/>
      <c r="C14" s="23"/>
      <c r="D14" s="24">
        <v>1014331793</v>
      </c>
      <c r="E14" s="25"/>
    </row>
    <row r="15" spans="1:5" ht="17.100000000000001" customHeight="1" x14ac:dyDescent="0.15">
      <c r="A15" s="23" t="s">
        <v>139</v>
      </c>
      <c r="B15" s="23"/>
      <c r="C15" s="23"/>
      <c r="D15" s="24">
        <v>60169495451</v>
      </c>
      <c r="E15" s="25"/>
    </row>
    <row r="16" spans="1:5" ht="17.100000000000001" customHeight="1" x14ac:dyDescent="0.15">
      <c r="A16" s="23" t="s">
        <v>140</v>
      </c>
      <c r="B16" s="23"/>
      <c r="C16" s="23"/>
      <c r="D16" s="24">
        <v>46497821781</v>
      </c>
      <c r="E16" s="25"/>
    </row>
    <row r="17" spans="1:5" ht="17.100000000000001" customHeight="1" x14ac:dyDescent="0.15">
      <c r="A17" s="23" t="s">
        <v>141</v>
      </c>
      <c r="B17" s="23"/>
      <c r="C17" s="23"/>
      <c r="D17" s="24">
        <v>13536935456</v>
      </c>
      <c r="E17" s="25"/>
    </row>
    <row r="18" spans="1:5" ht="17.100000000000001" customHeight="1" x14ac:dyDescent="0.15">
      <c r="A18" s="23" t="s">
        <v>138</v>
      </c>
      <c r="B18" s="23"/>
      <c r="C18" s="23"/>
      <c r="D18" s="24">
        <v>134738214</v>
      </c>
      <c r="E18" s="25"/>
    </row>
    <row r="19" spans="1:5" ht="17.100000000000001" customHeight="1" x14ac:dyDescent="0.15">
      <c r="A19" s="23" t="s">
        <v>142</v>
      </c>
      <c r="B19" s="23"/>
      <c r="C19" s="23"/>
      <c r="D19" s="24">
        <v>87254637553</v>
      </c>
      <c r="E19" s="25"/>
    </row>
    <row r="20" spans="1:5" ht="17.100000000000001" customHeight="1" x14ac:dyDescent="0.15">
      <c r="A20" s="23" t="s">
        <v>143</v>
      </c>
      <c r="B20" s="23"/>
      <c r="C20" s="23"/>
      <c r="D20" s="24">
        <v>48729660214</v>
      </c>
      <c r="E20" s="25"/>
    </row>
    <row r="21" spans="1:5" ht="17.100000000000001" customHeight="1" x14ac:dyDescent="0.15">
      <c r="A21" s="23" t="s">
        <v>144</v>
      </c>
      <c r="B21" s="23"/>
      <c r="C21" s="23"/>
      <c r="D21" s="24">
        <v>32231558884</v>
      </c>
      <c r="E21" s="25"/>
    </row>
    <row r="22" spans="1:5" ht="17.100000000000001" customHeight="1" x14ac:dyDescent="0.15">
      <c r="A22" s="23" t="s">
        <v>145</v>
      </c>
      <c r="B22" s="23"/>
      <c r="C22" s="23"/>
      <c r="D22" s="24">
        <v>5207807222</v>
      </c>
      <c r="E22" s="25"/>
    </row>
    <row r="23" spans="1:5" ht="17.100000000000001" customHeight="1" x14ac:dyDescent="0.15">
      <c r="A23" s="23" t="s">
        <v>146</v>
      </c>
      <c r="B23" s="23"/>
      <c r="C23" s="23"/>
      <c r="D23" s="24">
        <v>1085611233</v>
      </c>
      <c r="E23" s="25"/>
    </row>
    <row r="24" spans="1:5" ht="17.100000000000001" customHeight="1" x14ac:dyDescent="0.15">
      <c r="A24" s="23" t="s">
        <v>147</v>
      </c>
      <c r="B24" s="23"/>
      <c r="C24" s="23"/>
      <c r="D24" s="24">
        <v>244764119</v>
      </c>
      <c r="E24" s="25"/>
    </row>
    <row r="25" spans="1:5" ht="17.100000000000001" customHeight="1" x14ac:dyDescent="0.15">
      <c r="A25" s="23" t="s">
        <v>148</v>
      </c>
      <c r="B25" s="23"/>
      <c r="C25" s="23"/>
      <c r="D25" s="24" t="s">
        <v>9</v>
      </c>
      <c r="E25" s="25"/>
    </row>
    <row r="26" spans="1:5" ht="17.100000000000001" customHeight="1" x14ac:dyDescent="0.15">
      <c r="A26" s="23" t="s">
        <v>149</v>
      </c>
      <c r="B26" s="23"/>
      <c r="C26" s="23"/>
      <c r="D26" s="24">
        <v>244764119</v>
      </c>
      <c r="E26" s="25"/>
    </row>
    <row r="27" spans="1:5" ht="17.100000000000001" customHeight="1" x14ac:dyDescent="0.15">
      <c r="A27" s="23" t="s">
        <v>150</v>
      </c>
      <c r="B27" s="23"/>
      <c r="C27" s="23"/>
      <c r="D27" s="24">
        <v>914945761</v>
      </c>
      <c r="E27" s="25"/>
    </row>
    <row r="28" spans="1:5" ht="17.100000000000001" customHeight="1" x14ac:dyDescent="0.15">
      <c r="A28" s="26" t="s">
        <v>151</v>
      </c>
      <c r="B28" s="26"/>
      <c r="C28" s="26"/>
      <c r="D28" s="27">
        <v>4920874502</v>
      </c>
      <c r="E28" s="28"/>
    </row>
    <row r="29" spans="1:5" ht="17.100000000000001" customHeight="1" x14ac:dyDescent="0.15">
      <c r="A29" s="23" t="s">
        <v>152</v>
      </c>
      <c r="B29" s="23"/>
      <c r="C29" s="23"/>
      <c r="D29" s="25"/>
      <c r="E29" s="25"/>
    </row>
    <row r="30" spans="1:5" ht="17.100000000000001" customHeight="1" x14ac:dyDescent="0.15">
      <c r="A30" s="23" t="s">
        <v>153</v>
      </c>
      <c r="B30" s="23"/>
      <c r="C30" s="23"/>
      <c r="D30" s="24">
        <v>6190643940</v>
      </c>
      <c r="E30" s="25"/>
    </row>
    <row r="31" spans="1:5" ht="17.100000000000001" customHeight="1" x14ac:dyDescent="0.15">
      <c r="A31" s="23" t="s">
        <v>154</v>
      </c>
      <c r="B31" s="23"/>
      <c r="C31" s="23"/>
      <c r="D31" s="24">
        <v>4056795938</v>
      </c>
      <c r="E31" s="25"/>
    </row>
    <row r="32" spans="1:5" ht="17.100000000000001" customHeight="1" x14ac:dyDescent="0.15">
      <c r="A32" s="23" t="s">
        <v>155</v>
      </c>
      <c r="B32" s="23"/>
      <c r="C32" s="23"/>
      <c r="D32" s="24">
        <v>1829848002</v>
      </c>
      <c r="E32" s="25"/>
    </row>
    <row r="33" spans="1:5" ht="17.100000000000001" customHeight="1" x14ac:dyDescent="0.15">
      <c r="A33" s="23" t="s">
        <v>156</v>
      </c>
      <c r="B33" s="23"/>
      <c r="C33" s="23"/>
      <c r="D33" s="24" t="s">
        <v>9</v>
      </c>
      <c r="E33" s="25"/>
    </row>
    <row r="34" spans="1:5" ht="17.100000000000001" customHeight="1" x14ac:dyDescent="0.15">
      <c r="A34" s="23" t="s">
        <v>157</v>
      </c>
      <c r="B34" s="23"/>
      <c r="C34" s="23"/>
      <c r="D34" s="24">
        <v>304000000</v>
      </c>
      <c r="E34" s="25"/>
    </row>
    <row r="35" spans="1:5" ht="17.100000000000001" customHeight="1" x14ac:dyDescent="0.15">
      <c r="A35" s="23" t="s">
        <v>149</v>
      </c>
      <c r="B35" s="23"/>
      <c r="C35" s="23"/>
      <c r="D35" s="24" t="s">
        <v>9</v>
      </c>
      <c r="E35" s="25"/>
    </row>
    <row r="36" spans="1:5" ht="17.100000000000001" customHeight="1" x14ac:dyDescent="0.15">
      <c r="A36" s="23" t="s">
        <v>158</v>
      </c>
      <c r="B36" s="23"/>
      <c r="C36" s="23"/>
      <c r="D36" s="24">
        <v>2874115472</v>
      </c>
      <c r="E36" s="25"/>
    </row>
    <row r="37" spans="1:5" ht="17.100000000000001" customHeight="1" x14ac:dyDescent="0.15">
      <c r="A37" s="23" t="s">
        <v>144</v>
      </c>
      <c r="B37" s="23"/>
      <c r="C37" s="23"/>
      <c r="D37" s="24">
        <v>1108708054</v>
      </c>
      <c r="E37" s="25"/>
    </row>
    <row r="38" spans="1:5" ht="17.100000000000001" customHeight="1" x14ac:dyDescent="0.15">
      <c r="A38" s="23" t="s">
        <v>159</v>
      </c>
      <c r="B38" s="23"/>
      <c r="C38" s="23"/>
      <c r="D38" s="24">
        <v>1352955367</v>
      </c>
      <c r="E38" s="25"/>
    </row>
    <row r="39" spans="1:5" ht="17.100000000000001" customHeight="1" x14ac:dyDescent="0.15">
      <c r="A39" s="23" t="s">
        <v>160</v>
      </c>
      <c r="B39" s="23"/>
      <c r="C39" s="23"/>
      <c r="D39" s="24">
        <v>312689737</v>
      </c>
      <c r="E39" s="25"/>
    </row>
    <row r="40" spans="1:5" ht="17.100000000000001" customHeight="1" x14ac:dyDescent="0.15">
      <c r="A40" s="23" t="s">
        <v>161</v>
      </c>
      <c r="B40" s="23"/>
      <c r="C40" s="23"/>
      <c r="D40" s="24">
        <v>99762314</v>
      </c>
      <c r="E40" s="25"/>
    </row>
    <row r="41" spans="1:5" ht="17.100000000000001" customHeight="1" x14ac:dyDescent="0.15">
      <c r="A41" s="23" t="s">
        <v>146</v>
      </c>
      <c r="B41" s="23"/>
      <c r="C41" s="23"/>
      <c r="D41" s="24" t="s">
        <v>9</v>
      </c>
      <c r="E41" s="25"/>
    </row>
    <row r="42" spans="1:5" ht="17.100000000000001" customHeight="1" x14ac:dyDescent="0.15">
      <c r="A42" s="26" t="s">
        <v>162</v>
      </c>
      <c r="B42" s="26"/>
      <c r="C42" s="26"/>
      <c r="D42" s="27">
        <v>-3316528468</v>
      </c>
      <c r="E42" s="28"/>
    </row>
    <row r="43" spans="1:5" ht="17.100000000000001" customHeight="1" x14ac:dyDescent="0.15">
      <c r="A43" s="23" t="s">
        <v>163</v>
      </c>
      <c r="B43" s="23"/>
      <c r="C43" s="23"/>
      <c r="D43" s="25"/>
      <c r="E43" s="25"/>
    </row>
    <row r="44" spans="1:5" ht="17.100000000000001" customHeight="1" x14ac:dyDescent="0.15">
      <c r="A44" s="23" t="s">
        <v>164</v>
      </c>
      <c r="B44" s="23"/>
      <c r="C44" s="23"/>
      <c r="D44" s="24">
        <v>6260967085</v>
      </c>
      <c r="E44" s="25"/>
    </row>
    <row r="45" spans="1:5" ht="17.100000000000001" customHeight="1" x14ac:dyDescent="0.15">
      <c r="A45" s="23" t="s">
        <v>165</v>
      </c>
      <c r="B45" s="23"/>
      <c r="C45" s="23"/>
      <c r="D45" s="24">
        <v>6244096151</v>
      </c>
      <c r="E45" s="25"/>
    </row>
    <row r="46" spans="1:5" ht="17.100000000000001" customHeight="1" x14ac:dyDescent="0.15">
      <c r="A46" s="23" t="s">
        <v>149</v>
      </c>
      <c r="B46" s="23"/>
      <c r="C46" s="23"/>
      <c r="D46" s="24">
        <v>16870934</v>
      </c>
      <c r="E46" s="25"/>
    </row>
    <row r="47" spans="1:5" ht="17.100000000000001" customHeight="1" x14ac:dyDescent="0.15">
      <c r="A47" s="23" t="s">
        <v>166</v>
      </c>
      <c r="B47" s="23"/>
      <c r="C47" s="23"/>
      <c r="D47" s="24">
        <v>4307955272</v>
      </c>
      <c r="E47" s="25"/>
    </row>
    <row r="48" spans="1:5" ht="17.100000000000001" customHeight="1" x14ac:dyDescent="0.15">
      <c r="A48" s="23" t="s">
        <v>167</v>
      </c>
      <c r="B48" s="23"/>
      <c r="C48" s="23"/>
      <c r="D48" s="24">
        <v>4307955272</v>
      </c>
      <c r="E48" s="25"/>
    </row>
    <row r="49" spans="1:5" ht="17.100000000000001" customHeight="1" x14ac:dyDescent="0.15">
      <c r="A49" s="23" t="s">
        <v>146</v>
      </c>
      <c r="B49" s="23"/>
      <c r="C49" s="23"/>
      <c r="D49" s="24" t="s">
        <v>9</v>
      </c>
      <c r="E49" s="25"/>
    </row>
    <row r="50" spans="1:5" ht="17.100000000000001" customHeight="1" x14ac:dyDescent="0.15">
      <c r="A50" s="26" t="s">
        <v>168</v>
      </c>
      <c r="B50" s="26"/>
      <c r="C50" s="26"/>
      <c r="D50" s="27">
        <v>-1953011813</v>
      </c>
      <c r="E50" s="28"/>
    </row>
    <row r="51" spans="1:5" ht="17.100000000000001" customHeight="1" x14ac:dyDescent="0.15">
      <c r="A51" s="26" t="s">
        <v>169</v>
      </c>
      <c r="B51" s="26"/>
      <c r="C51" s="26"/>
      <c r="D51" s="27">
        <v>-348665779</v>
      </c>
      <c r="E51" s="28"/>
    </row>
    <row r="52" spans="1:5" ht="17.100000000000001" customHeight="1" x14ac:dyDescent="0.15">
      <c r="A52" s="26" t="s">
        <v>170</v>
      </c>
      <c r="B52" s="26"/>
      <c r="C52" s="26"/>
      <c r="D52" s="27">
        <v>6595727019</v>
      </c>
      <c r="E52" s="28"/>
    </row>
    <row r="53" spans="1:5" ht="17.100000000000001" customHeight="1" x14ac:dyDescent="0.15">
      <c r="A53" s="23" t="s">
        <v>171</v>
      </c>
      <c r="B53" s="23"/>
      <c r="C53" s="23"/>
      <c r="D53" s="24">
        <v>-247115</v>
      </c>
      <c r="E53" s="25"/>
    </row>
    <row r="54" spans="1:5" ht="17.100000000000001" customHeight="1" x14ac:dyDescent="0.15">
      <c r="A54" s="26" t="s">
        <v>172</v>
      </c>
      <c r="B54" s="26"/>
      <c r="C54" s="26"/>
      <c r="D54" s="27">
        <v>6246814125</v>
      </c>
      <c r="E54" s="28"/>
    </row>
    <row r="55" spans="1:5" x14ac:dyDescent="0.15">
      <c r="D55" s="18"/>
      <c r="E55" s="18"/>
    </row>
    <row r="56" spans="1:5" ht="17.100000000000001" customHeight="1" x14ac:dyDescent="0.15">
      <c r="A56" s="26" t="s">
        <v>173</v>
      </c>
      <c r="B56" s="26"/>
      <c r="C56" s="26"/>
      <c r="D56" s="27">
        <v>568697427</v>
      </c>
      <c r="E56" s="28"/>
    </row>
    <row r="57" spans="1:5" ht="17.100000000000001" customHeight="1" x14ac:dyDescent="0.15">
      <c r="A57" s="26" t="s">
        <v>174</v>
      </c>
      <c r="B57" s="26"/>
      <c r="C57" s="26"/>
      <c r="D57" s="27">
        <v>15349026</v>
      </c>
      <c r="E57" s="28"/>
    </row>
    <row r="58" spans="1:5" ht="17.100000000000001" customHeight="1" x14ac:dyDescent="0.15">
      <c r="A58" s="26" t="s">
        <v>175</v>
      </c>
      <c r="B58" s="26"/>
      <c r="C58" s="26"/>
      <c r="D58" s="27">
        <v>584046453</v>
      </c>
      <c r="E58" s="28"/>
    </row>
    <row r="59" spans="1:5" ht="17.100000000000001" customHeight="1" x14ac:dyDescent="0.15">
      <c r="A59" s="26" t="s">
        <v>176</v>
      </c>
      <c r="B59" s="26"/>
      <c r="C59" s="26"/>
      <c r="D59" s="27">
        <v>6830860578</v>
      </c>
      <c r="E59" s="28"/>
    </row>
    <row r="60" spans="1:5" ht="17.100000000000001" customHeight="1" x14ac:dyDescent="0.15">
      <c r="A60" s="5" t="s">
        <v>187</v>
      </c>
      <c r="B60" s="5"/>
      <c r="C60" s="5"/>
      <c r="D60" s="5"/>
      <c r="E60" s="5"/>
    </row>
    <row r="61" spans="1:5" x14ac:dyDescent="0.15">
      <c r="A61" s="10"/>
    </row>
    <row r="62" spans="1:5" x14ac:dyDescent="0.15">
      <c r="A62" s="10"/>
    </row>
    <row r="63" spans="1:5" x14ac:dyDescent="0.15">
      <c r="A63" s="10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井川 健太郎</cp:lastModifiedBy>
  <cp:lastPrinted>2020-03-21T05:17:53Z</cp:lastPrinted>
  <dcterms:modified xsi:type="dcterms:W3CDTF">2020-03-23T03:09:58Z</dcterms:modified>
</cp:coreProperties>
</file>