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0110政策部\011025財政課\08　公会計（財務諸表）\08　公会計（財務諸表）\13　財務書類作成\R4年度（R3年度決算）\08_公表\06_HP公表\"/>
    </mc:Choice>
  </mc:AlternateContent>
  <bookViews>
    <workbookView xWindow="-120" yWindow="-120" windowWidth="29040" windowHeight="15840" activeTab="16"/>
  </bookViews>
  <sheets>
    <sheet name="有形固定資産の明細" sheetId="2" r:id="rId1"/>
    <sheet name="有形固定資産に係る行政目的別の明細" sheetId="3" r:id="rId2"/>
    <sheet name="投資及び出資金の明細" sheetId="4" r:id="rId3"/>
    <sheet name="基金の明細" sheetId="5" r:id="rId4"/>
    <sheet name="貸付金の明細" sheetId="6" r:id="rId5"/>
    <sheet name="長期延滞債権の明細" sheetId="7" r:id="rId6"/>
    <sheet name="未収金の明細" sheetId="8" r:id="rId7"/>
    <sheet name="地方債等（借入先別）の明細" sheetId="9" r:id="rId8"/>
    <sheet name="地方債等（利率別）の明細" sheetId="10" r:id="rId9"/>
    <sheet name="地方債等（返済期間別）の明細" sheetId="11" r:id="rId10"/>
    <sheet name="特定の契約条項が付された地方債等の概要" sheetId="12" r:id="rId11"/>
    <sheet name="引当金の明細" sheetId="13" r:id="rId12"/>
    <sheet name="補助金等の明細" sheetId="14" r:id="rId13"/>
    <sheet name="財源の明細" sheetId="15" r:id="rId14"/>
    <sheet name="sheet1 (3)" sheetId="18" state="hidden" r:id="rId15"/>
    <sheet name="財源情報の明細" sheetId="16" r:id="rId16"/>
    <sheet name="資金の明細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CSV" localSheetId="14">#REF!</definedName>
    <definedName name="CSV">#REF!</definedName>
    <definedName name="CSVDATA" localSheetId="14">#REF!</definedName>
    <definedName name="CSVDATA">#REF!</definedName>
    <definedName name="DAN_KAIK_END" localSheetId="14">#REF!</definedName>
    <definedName name="DAN_KAIK_END">#REF!</definedName>
    <definedName name="DAN_KAIK_START" localSheetId="14">#REF!</definedName>
    <definedName name="DAN_KAIK_START">#REF!</definedName>
    <definedName name="_xlnm.Print_Area" localSheetId="5">長期延滞債権の明細!$A$1:$C$18</definedName>
    <definedName name="_xlnm.Print_Area" localSheetId="6">未収金の明細!$A$1:$C$18</definedName>
    <definedName name="_xlnm.Print_Titles" localSheetId="1">有形固定資産に係る行政目的別の明細!$1:$3</definedName>
    <definedName name="_xlnm.Print_Titles" localSheetId="0">有形固定資産の明細!$1:$8</definedName>
    <definedName name="X01Y01_04" localSheetId="14">#REF!</definedName>
    <definedName name="X01Y01_04">#REF!</definedName>
    <definedName name="X01Y01_36">'[1]36'!$K$14</definedName>
    <definedName name="X01Y02_04" localSheetId="14">#REF!</definedName>
    <definedName name="X01Y02_04">#REF!</definedName>
    <definedName name="X01Y02_36">'[1]36'!$L$14</definedName>
    <definedName name="X01Y03_04" localSheetId="14">#REF!</definedName>
    <definedName name="X01Y03_04">#REF!</definedName>
    <definedName name="X01Y03_36">'[1]36'!$M$14</definedName>
    <definedName name="X01Y04_04" localSheetId="14">#REF!</definedName>
    <definedName name="X01Y04_04">#REF!</definedName>
    <definedName name="X01Y04_36">'[1]36'!$N$14</definedName>
    <definedName name="X01Y05_04" localSheetId="14">#REF!</definedName>
    <definedName name="X01Y05_04">#REF!</definedName>
    <definedName name="X01Y05_36">'[1]36'!$O$14</definedName>
    <definedName name="X01Y06_04" localSheetId="14">#REF!</definedName>
    <definedName name="X01Y06_04">#REF!</definedName>
    <definedName name="X01Y06_36">'[1]36'!$P$14</definedName>
    <definedName name="X01Y07_04" localSheetId="14">#REF!</definedName>
    <definedName name="X01Y07_04">#REF!</definedName>
    <definedName name="X01Y07_36">'[1]36'!$Q$14</definedName>
    <definedName name="X01Y08_04" localSheetId="14">#REF!</definedName>
    <definedName name="X01Y08_04">#REF!</definedName>
    <definedName name="X01Y08_36">'[1]36'!$R$14</definedName>
    <definedName name="X01Y09_04" localSheetId="14">#REF!</definedName>
    <definedName name="X01Y09_04">#REF!</definedName>
    <definedName name="X01Y09_36">'[1]36'!$S$14</definedName>
    <definedName name="X01Y10_04" localSheetId="14">#REF!</definedName>
    <definedName name="X01Y10_04">#REF!</definedName>
    <definedName name="X01Y10_36">'[1]36'!$T$14</definedName>
    <definedName name="X01Y11_04" localSheetId="14">#REF!</definedName>
    <definedName name="X01Y11_04">#REF!</definedName>
    <definedName name="X01Y11_36">'[1]36'!$U$14</definedName>
    <definedName name="X01Y12_04" localSheetId="14">#REF!</definedName>
    <definedName name="X01Y12_04">#REF!</definedName>
    <definedName name="X01Y12_36">'[1]36'!$V$14</definedName>
    <definedName name="X01Y13_04" localSheetId="14">#REF!</definedName>
    <definedName name="X01Y13_04">#REF!</definedName>
    <definedName name="X01Y13_36">'[1]36'!$W$14</definedName>
    <definedName name="X01Y14_04" localSheetId="14">#REF!</definedName>
    <definedName name="X01Y14_04">#REF!</definedName>
    <definedName name="X01Y14_36">'[1]36'!$X$14</definedName>
    <definedName name="X01Y15_04" localSheetId="14">#REF!</definedName>
    <definedName name="X01Y15_04">#REF!</definedName>
    <definedName name="X01Y15_36">'[1]36'!$Y$14</definedName>
    <definedName name="X01Y16_04" localSheetId="14">#REF!</definedName>
    <definedName name="X01Y16_04">#REF!</definedName>
    <definedName name="X01Y16_36">'[1]36'!$Z$14</definedName>
    <definedName name="X01Y17_04" localSheetId="14">#REF!</definedName>
    <definedName name="X01Y17_04">#REF!</definedName>
    <definedName name="X01Y17_36">'[1]36'!$AA$14</definedName>
    <definedName name="X01Y18_04" localSheetId="14">#REF!</definedName>
    <definedName name="X01Y18_04">#REF!</definedName>
    <definedName name="X01Y18_36">'[1]36'!$AB$14</definedName>
    <definedName name="X01Y19_04" localSheetId="14">#REF!</definedName>
    <definedName name="X01Y19_04">#REF!</definedName>
    <definedName name="X01Y19_36">'[1]36'!$AC$14</definedName>
    <definedName name="X01Y20_04" localSheetId="14">#REF!</definedName>
    <definedName name="X01Y20_04">#REF!</definedName>
    <definedName name="X01Y20_36">'[1]36'!$AD$14</definedName>
    <definedName name="X01Y21_04" localSheetId="14">#REF!</definedName>
    <definedName name="X01Y21_04">#REF!</definedName>
    <definedName name="X01Y21_36">'[1]36'!$AE$14</definedName>
    <definedName name="X01Y22_04" localSheetId="14">#REF!</definedName>
    <definedName name="X01Y22_04">#REF!</definedName>
    <definedName name="X01Y23_04" localSheetId="14">#REF!</definedName>
    <definedName name="X01Y23_04">#REF!</definedName>
    <definedName name="X01Y24_04" localSheetId="14">#REF!</definedName>
    <definedName name="X01Y24_04">#REF!</definedName>
    <definedName name="X01Y25_04" localSheetId="14">#REF!</definedName>
    <definedName name="X01Y25_04">#REF!</definedName>
    <definedName name="X01Y26_04" localSheetId="14">#REF!</definedName>
    <definedName name="X01Y26_04">#REF!</definedName>
    <definedName name="X01Y27_04" localSheetId="14">#REF!</definedName>
    <definedName name="X01Y27_04">#REF!</definedName>
    <definedName name="X01Y28_04" localSheetId="14">#REF!</definedName>
    <definedName name="X01Y28_04">#REF!</definedName>
    <definedName name="X01Y29_04" localSheetId="14">#REF!</definedName>
    <definedName name="X01Y29_04">#REF!</definedName>
    <definedName name="X01Y30_04" localSheetId="14">#REF!</definedName>
    <definedName name="X01Y30_04">#REF!</definedName>
    <definedName name="X01Y31_04" localSheetId="14">#REF!</definedName>
    <definedName name="X01Y31_04">#REF!</definedName>
    <definedName name="X01Y32_04" localSheetId="14">#REF!</definedName>
    <definedName name="X01Y32_04">#REF!</definedName>
    <definedName name="X01Y33_04" localSheetId="14">#REF!</definedName>
    <definedName name="X01Y33_04">#REF!</definedName>
    <definedName name="X01Y34_04" localSheetId="14">#REF!</definedName>
    <definedName name="X01Y34_04">#REF!</definedName>
    <definedName name="X01Y35_04" localSheetId="14">#REF!</definedName>
    <definedName name="X01Y35_04">#REF!</definedName>
    <definedName name="X01Y36_04" localSheetId="14">#REF!</definedName>
    <definedName name="X01Y36_04">#REF!</definedName>
    <definedName name="X01Y37_04" localSheetId="14">#REF!</definedName>
    <definedName name="X01Y37_04">#REF!</definedName>
    <definedName name="X01Y38_04" localSheetId="14">#REF!</definedName>
    <definedName name="X01Y38_04">#REF!</definedName>
    <definedName name="X01Y39_04" localSheetId="14">#REF!</definedName>
    <definedName name="X01Y39_04">#REF!</definedName>
    <definedName name="X01Y40_04" localSheetId="14">#REF!</definedName>
    <definedName name="X01Y40_04">#REF!</definedName>
    <definedName name="X01Y41_04" localSheetId="14">#REF!</definedName>
    <definedName name="X01Y41_04">#REF!</definedName>
    <definedName name="X01Y42_04" localSheetId="14">#REF!</definedName>
    <definedName name="X01Y42_04">#REF!</definedName>
    <definedName name="X01Y43_04" localSheetId="14">#REF!</definedName>
    <definedName name="X01Y43_04">#REF!</definedName>
    <definedName name="X01Y44_04" localSheetId="14">#REF!</definedName>
    <definedName name="X01Y44_04">#REF!</definedName>
    <definedName name="X01Y45_04" localSheetId="14">#REF!</definedName>
    <definedName name="X01Y45_04">#REF!</definedName>
    <definedName name="X01Y46_04" localSheetId="14">#REF!</definedName>
    <definedName name="X01Y46_04">#REF!</definedName>
    <definedName name="X01Y47_04" localSheetId="14">#REF!</definedName>
    <definedName name="X01Y47_04">#REF!</definedName>
    <definedName name="X01Y48_04" localSheetId="14">#REF!</definedName>
    <definedName name="X01Y48_04">#REF!</definedName>
    <definedName name="X01Y49_04" localSheetId="14">#REF!</definedName>
    <definedName name="X01Y49_04">#REF!</definedName>
    <definedName name="X01Y50_04" localSheetId="14">#REF!</definedName>
    <definedName name="X01Y50_04">#REF!</definedName>
    <definedName name="X01Y51_04" localSheetId="14">#REF!</definedName>
    <definedName name="X01Y51_04">#REF!</definedName>
    <definedName name="X01Y52_04" localSheetId="14">#REF!</definedName>
    <definedName name="X01Y52_04">#REF!</definedName>
    <definedName name="X01Y53_04" localSheetId="14">#REF!</definedName>
    <definedName name="X01Y53_04">#REF!</definedName>
    <definedName name="X01Y54_04" localSheetId="14">#REF!</definedName>
    <definedName name="X01Y54_04">#REF!</definedName>
    <definedName name="X01Y55_04" localSheetId="14">#REF!</definedName>
    <definedName name="X01Y55_04">#REF!</definedName>
    <definedName name="X01Y56_04" localSheetId="14">#REF!</definedName>
    <definedName name="X01Y56_04">#REF!</definedName>
    <definedName name="X01Y57_04" localSheetId="14">#REF!</definedName>
    <definedName name="X01Y57_04">#REF!</definedName>
    <definedName name="X01Y58_04" localSheetId="14">#REF!</definedName>
    <definedName name="X01Y58_04">#REF!</definedName>
    <definedName name="X01Y59_04" localSheetId="14">#REF!</definedName>
    <definedName name="X01Y59_04">#REF!</definedName>
    <definedName name="X01Y60_04" localSheetId="14">#REF!</definedName>
    <definedName name="X01Y60_04">#REF!</definedName>
    <definedName name="X02Y01_04" localSheetId="14">#REF!</definedName>
    <definedName name="X02Y01_04">#REF!</definedName>
    <definedName name="X02Y01_36">'[1]36'!$K$15</definedName>
    <definedName name="X02Y02_04" localSheetId="14">#REF!</definedName>
    <definedName name="X02Y02_04">#REF!</definedName>
    <definedName name="X02Y02_36">'[1]36'!$L$15</definedName>
    <definedName name="X02Y03_04" localSheetId="14">#REF!</definedName>
    <definedName name="X02Y03_04">#REF!</definedName>
    <definedName name="X02Y03_36">'[1]36'!$M$15</definedName>
    <definedName name="X02Y04_04" localSheetId="14">#REF!</definedName>
    <definedName name="X02Y04_04">#REF!</definedName>
    <definedName name="X02Y04_36">'[1]36'!$N$15</definedName>
    <definedName name="X02Y05_04" localSheetId="14">#REF!</definedName>
    <definedName name="X02Y05_04">#REF!</definedName>
    <definedName name="X02Y05_36">'[1]36'!$O$15</definedName>
    <definedName name="X02Y06_04" localSheetId="14">#REF!</definedName>
    <definedName name="X02Y06_04">#REF!</definedName>
    <definedName name="X02Y06_36">'[1]36'!$P$15</definedName>
    <definedName name="X02Y07_04" localSheetId="14">#REF!</definedName>
    <definedName name="X02Y07_04">#REF!</definedName>
    <definedName name="X02Y07_36">'[1]36'!$Q$15</definedName>
    <definedName name="X02Y08_04" localSheetId="14">#REF!</definedName>
    <definedName name="X02Y08_04">#REF!</definedName>
    <definedName name="X02Y08_36">'[1]36'!$R$15</definedName>
    <definedName name="X02Y09_04" localSheetId="14">#REF!</definedName>
    <definedName name="X02Y09_04">#REF!</definedName>
    <definedName name="X02Y09_36">'[1]36'!$S$15</definedName>
    <definedName name="X02Y10_04" localSheetId="14">#REF!</definedName>
    <definedName name="X02Y10_04">#REF!</definedName>
    <definedName name="X02Y10_36">'[1]36'!$T$15</definedName>
    <definedName name="X02Y11_04" localSheetId="14">#REF!</definedName>
    <definedName name="X02Y11_04">#REF!</definedName>
    <definedName name="X02Y11_36">'[1]36'!$U$15</definedName>
    <definedName name="X02Y12_04" localSheetId="14">#REF!</definedName>
    <definedName name="X02Y12_04">#REF!</definedName>
    <definedName name="X02Y12_36">'[1]36'!$V$15</definedName>
    <definedName name="X02Y13_04" localSheetId="14">#REF!</definedName>
    <definedName name="X02Y13_04">#REF!</definedName>
    <definedName name="X02Y13_36">'[1]36'!$W$15</definedName>
    <definedName name="X02Y14_04" localSheetId="14">#REF!</definedName>
    <definedName name="X02Y14_04">#REF!</definedName>
    <definedName name="X02Y14_36">'[1]36'!$X$15</definedName>
    <definedName name="X02Y15_04" localSheetId="14">#REF!</definedName>
    <definedName name="X02Y15_04">#REF!</definedName>
    <definedName name="X02Y15_36">'[1]36'!$Y$15</definedName>
    <definedName name="X02Y16_04" localSheetId="14">#REF!</definedName>
    <definedName name="X02Y16_04">#REF!</definedName>
    <definedName name="X02Y16_36">'[1]36'!$Z$15</definedName>
    <definedName name="X02Y17_04" localSheetId="14">#REF!</definedName>
    <definedName name="X02Y17_04">#REF!</definedName>
    <definedName name="X02Y17_36">'[1]36'!$AA$15</definedName>
    <definedName name="X02Y18_04" localSheetId="14">#REF!</definedName>
    <definedName name="X02Y18_04">#REF!</definedName>
    <definedName name="X02Y18_36">'[1]36'!$AB$15</definedName>
    <definedName name="X02Y19_04" localSheetId="14">#REF!</definedName>
    <definedName name="X02Y19_04">#REF!</definedName>
    <definedName name="X02Y19_36">'[1]36'!$AC$15</definedName>
    <definedName name="X02Y20_04" localSheetId="14">#REF!</definedName>
    <definedName name="X02Y20_04">#REF!</definedName>
    <definedName name="X02Y20_36">'[1]36'!$AD$15</definedName>
    <definedName name="X02Y21_04" localSheetId="14">#REF!</definedName>
    <definedName name="X02Y21_04">#REF!</definedName>
    <definedName name="X02Y21_36">'[1]36'!$AE$15</definedName>
    <definedName name="X02Y22_04" localSheetId="14">#REF!</definedName>
    <definedName name="X02Y22_04">#REF!</definedName>
    <definedName name="X02Y23_04" localSheetId="14">#REF!</definedName>
    <definedName name="X02Y23_04">#REF!</definedName>
    <definedName name="X02Y24_04" localSheetId="14">#REF!</definedName>
    <definedName name="X02Y24_04">#REF!</definedName>
    <definedName name="X02Y25_04" localSheetId="14">#REF!</definedName>
    <definedName name="X02Y25_04">#REF!</definedName>
    <definedName name="X02Y26_04" localSheetId="14">#REF!</definedName>
    <definedName name="X02Y26_04">#REF!</definedName>
    <definedName name="X02Y27_04" localSheetId="14">#REF!</definedName>
    <definedName name="X02Y27_04">#REF!</definedName>
    <definedName name="X02Y28_04" localSheetId="14">#REF!</definedName>
    <definedName name="X02Y28_04">#REF!</definedName>
    <definedName name="X02Y29_04" localSheetId="14">#REF!</definedName>
    <definedName name="X02Y29_04">#REF!</definedName>
    <definedName name="X02Y30_04" localSheetId="14">#REF!</definedName>
    <definedName name="X02Y30_04">#REF!</definedName>
    <definedName name="X02Y31_04" localSheetId="14">#REF!</definedName>
    <definedName name="X02Y31_04">#REF!</definedName>
    <definedName name="X02Y32_04" localSheetId="14">#REF!</definedName>
    <definedName name="X02Y32_04">#REF!</definedName>
    <definedName name="X02Y33_04" localSheetId="14">#REF!</definedName>
    <definedName name="X02Y33_04">#REF!</definedName>
    <definedName name="X02Y34_04" localSheetId="14">#REF!</definedName>
    <definedName name="X02Y34_04">#REF!</definedName>
    <definedName name="X02Y35_04" localSheetId="14">#REF!</definedName>
    <definedName name="X02Y35_04">#REF!</definedName>
    <definedName name="X02Y36_04" localSheetId="14">#REF!</definedName>
    <definedName name="X02Y36_04">#REF!</definedName>
    <definedName name="X02Y37_04" localSheetId="14">#REF!</definedName>
    <definedName name="X02Y37_04">#REF!</definedName>
    <definedName name="X02Y38_04" localSheetId="14">#REF!</definedName>
    <definedName name="X02Y38_04">#REF!</definedName>
    <definedName name="X02Y39_04" localSheetId="14">#REF!</definedName>
    <definedName name="X02Y39_04">#REF!</definedName>
    <definedName name="X02Y40_04" localSheetId="14">#REF!</definedName>
    <definedName name="X02Y40_04">#REF!</definedName>
    <definedName name="X02Y41_04" localSheetId="14">#REF!</definedName>
    <definedName name="X02Y41_04">#REF!</definedName>
    <definedName name="X02Y42_04" localSheetId="14">#REF!</definedName>
    <definedName name="X02Y42_04">#REF!</definedName>
    <definedName name="X02Y43_04" localSheetId="14">#REF!</definedName>
    <definedName name="X02Y43_04">#REF!</definedName>
    <definedName name="X02Y44_04" localSheetId="14">#REF!</definedName>
    <definedName name="X02Y44_04">#REF!</definedName>
    <definedName name="X02Y45_04" localSheetId="14">#REF!</definedName>
    <definedName name="X02Y45_04">#REF!</definedName>
    <definedName name="X02Y46_04" localSheetId="14">#REF!</definedName>
    <definedName name="X02Y46_04">#REF!</definedName>
    <definedName name="X02Y47_04" localSheetId="14">#REF!</definedName>
    <definedName name="X02Y47_04">#REF!</definedName>
    <definedName name="X02Y48_04" localSheetId="14">#REF!</definedName>
    <definedName name="X02Y48_04">#REF!</definedName>
    <definedName name="X02Y49_04" localSheetId="14">#REF!</definedName>
    <definedName name="X02Y49_04">#REF!</definedName>
    <definedName name="X02Y50_04" localSheetId="14">#REF!</definedName>
    <definedName name="X02Y50_04">#REF!</definedName>
    <definedName name="X02Y51_04" localSheetId="14">#REF!</definedName>
    <definedName name="X02Y51_04">#REF!</definedName>
    <definedName name="X02Y52_04" localSheetId="14">#REF!</definedName>
    <definedName name="X02Y52_04">#REF!</definedName>
    <definedName name="X02Y53_04" localSheetId="14">#REF!</definedName>
    <definedName name="X02Y53_04">#REF!</definedName>
    <definedName name="X02Y54_04" localSheetId="14">#REF!</definedName>
    <definedName name="X02Y54_04">#REF!</definedName>
    <definedName name="X02Y55_04" localSheetId="14">#REF!</definedName>
    <definedName name="X02Y55_04">#REF!</definedName>
    <definedName name="X02Y56_04" localSheetId="14">#REF!</definedName>
    <definedName name="X02Y56_04">#REF!</definedName>
    <definedName name="X02Y57_04" localSheetId="14">#REF!</definedName>
    <definedName name="X02Y57_04">#REF!</definedName>
    <definedName name="X02Y58_04" localSheetId="14">#REF!</definedName>
    <definedName name="X02Y58_04">#REF!</definedName>
    <definedName name="X02Y59_04" localSheetId="14">#REF!</definedName>
    <definedName name="X02Y59_04">#REF!</definedName>
    <definedName name="X02Y60_04" localSheetId="14">#REF!</definedName>
    <definedName name="X02Y60_04">#REF!</definedName>
    <definedName name="X03Y01_36">'[1]36'!$K$16</definedName>
    <definedName name="X03Y02_36">'[1]36'!$L$16</definedName>
    <definedName name="X03Y03_36">'[1]36'!$M$16</definedName>
    <definedName name="X03Y04_36">'[1]36'!$N$16</definedName>
    <definedName name="X03Y05_36">'[1]36'!$O$16</definedName>
    <definedName name="X03Y06_36">'[1]36'!$P$16</definedName>
    <definedName name="X03Y07_36">'[1]36'!$Q$16</definedName>
    <definedName name="X03Y08_36">'[1]36'!$R$16</definedName>
    <definedName name="X03Y09_36">'[1]36'!$S$16</definedName>
    <definedName name="X03Y10_36">'[1]36'!$T$16</definedName>
    <definedName name="X03Y11_36">'[1]36'!$U$16</definedName>
    <definedName name="X03Y12_36">'[1]36'!$V$16</definedName>
    <definedName name="X03Y13_36">'[1]36'!$W$16</definedName>
    <definedName name="X03Y14_36">'[1]36'!$X$16</definedName>
    <definedName name="X03Y15_36">'[1]36'!$Y$16</definedName>
    <definedName name="X03Y16_36">'[1]36'!$Z$16</definedName>
    <definedName name="X03Y17_36">'[1]36'!$AA$16</definedName>
    <definedName name="X03Y18_36">'[1]36'!$AB$16</definedName>
    <definedName name="X03Y19_36">'[1]36'!$AC$16</definedName>
    <definedName name="X03Y20_36">'[1]36'!$AD$16</definedName>
    <definedName name="X03Y21_36">'[1]36'!$AE$16</definedName>
    <definedName name="X04Y01_36">'[1]36'!$K$17</definedName>
    <definedName name="X04Y02_36">'[1]36'!$L$17</definedName>
    <definedName name="X04Y03_36">'[1]36'!$M$17</definedName>
    <definedName name="X04Y04_36">'[1]36'!$N$17</definedName>
    <definedName name="X04Y05_36">'[1]36'!$O$17</definedName>
    <definedName name="X04Y06_36">'[1]36'!$P$17</definedName>
    <definedName name="X04Y07_36">'[1]36'!$Q$17</definedName>
    <definedName name="X04Y08_36">'[1]36'!$R$17</definedName>
    <definedName name="X04Y09_36">'[1]36'!$S$17</definedName>
    <definedName name="X04Y10_36">'[1]36'!$T$17</definedName>
    <definedName name="X04Y11_36">'[1]36'!$U$17</definedName>
    <definedName name="X04Y12_36">'[1]36'!$V$17</definedName>
    <definedName name="X04Y13_36">'[1]36'!$W$17</definedName>
    <definedName name="X04Y14_36">'[1]36'!$X$17</definedName>
    <definedName name="X04Y15_36">'[1]36'!$Y$17</definedName>
    <definedName name="X04Y16_36">'[1]36'!$Z$17</definedName>
    <definedName name="X04Y17_36">'[1]36'!$AA$17</definedName>
    <definedName name="X04Y18_36">'[1]36'!$AB$17</definedName>
    <definedName name="X04Y19_36">'[1]36'!$AC$17</definedName>
    <definedName name="X04Y20_36">'[1]36'!$AD$17</definedName>
    <definedName name="X04Y21_36">'[1]36'!$AE$17</definedName>
    <definedName name="X05Y01_36">'[1]36'!$K$18</definedName>
    <definedName name="X05Y02_36">'[1]36'!$L$18</definedName>
    <definedName name="X05Y03_36">'[1]36'!$M$18</definedName>
    <definedName name="X05Y04_36">'[1]36'!$N$18</definedName>
    <definedName name="X05Y05_36">'[1]36'!$O$18</definedName>
    <definedName name="X05Y06_36">'[1]36'!$P$18</definedName>
    <definedName name="X05Y07_36">'[1]36'!$Q$18</definedName>
    <definedName name="X05Y08_36">'[1]36'!$R$18</definedName>
    <definedName name="X05Y09_36">'[1]36'!$S$18</definedName>
    <definedName name="X05Y10_36">'[1]36'!$T$18</definedName>
    <definedName name="X05Y11_36">'[1]36'!$U$18</definedName>
    <definedName name="X05Y12_36">'[1]36'!$V$18</definedName>
    <definedName name="X05Y13_36">'[1]36'!$W$18</definedName>
    <definedName name="X05Y14_36">'[1]36'!$X$18</definedName>
    <definedName name="X05Y15_36">'[1]36'!$Y$18</definedName>
    <definedName name="X05Y16_36">'[1]36'!$Z$18</definedName>
    <definedName name="X05Y17_36">'[1]36'!$AA$18</definedName>
    <definedName name="X05Y18_36">'[1]36'!$AB$18</definedName>
    <definedName name="X05Y19_36">'[1]36'!$AC$18</definedName>
    <definedName name="X05Y20_36">'[1]36'!$AD$18</definedName>
    <definedName name="X05Y21_36">'[1]36'!$AE$18</definedName>
    <definedName name="X06Y01_36">'[1]36'!$K$19</definedName>
    <definedName name="X06Y02_36">'[1]36'!$L$19</definedName>
    <definedName name="X06Y03_36">'[1]36'!$M$19</definedName>
    <definedName name="X06Y04_36">'[1]36'!$N$19</definedName>
    <definedName name="X06Y05_36">'[1]36'!$O$19</definedName>
    <definedName name="X06Y06_36">'[1]36'!$P$19</definedName>
    <definedName name="X06Y07_36">'[1]36'!$Q$19</definedName>
    <definedName name="X06Y08_36">'[1]36'!$R$19</definedName>
    <definedName name="X06Y09_36">'[1]36'!$S$19</definedName>
    <definedName name="X06Y10_36">'[1]36'!$T$19</definedName>
    <definedName name="X06Y11_36">'[1]36'!$U$19</definedName>
    <definedName name="X06Y12_36">'[1]36'!$V$19</definedName>
    <definedName name="X06Y13_36">'[1]36'!$W$19</definedName>
    <definedName name="X06Y14_36">'[1]36'!$X$19</definedName>
    <definedName name="X06Y15_36">'[1]36'!$Y$19</definedName>
    <definedName name="X06Y16_36">'[1]36'!$Z$19</definedName>
    <definedName name="X06Y17_36">'[1]36'!$AA$19</definedName>
    <definedName name="X06Y18_36">'[1]36'!$AB$19</definedName>
    <definedName name="X06Y19_36">'[1]36'!$AC$19</definedName>
    <definedName name="X06Y20_36">'[1]36'!$AD$19</definedName>
    <definedName name="X06Y21_36">'[1]36'!$AE$19</definedName>
    <definedName name="X07Y01_36">'[1]36'!$K$20</definedName>
    <definedName name="X07Y02_36">'[1]36'!$L$20</definedName>
    <definedName name="X07Y03_36">'[1]36'!$M$20</definedName>
    <definedName name="X07Y04_36">'[1]36'!$N$20</definedName>
    <definedName name="X07Y05_36">'[1]36'!$O$20</definedName>
    <definedName name="X07Y06_36">'[1]36'!$P$20</definedName>
    <definedName name="X07Y07_36">'[1]36'!$Q$20</definedName>
    <definedName name="X07Y08_36">'[1]36'!$R$20</definedName>
    <definedName name="X07Y09_36">'[1]36'!$S$20</definedName>
    <definedName name="X07Y10_36">'[1]36'!$T$20</definedName>
    <definedName name="X07Y11_36">'[1]36'!$U$20</definedName>
    <definedName name="X07Y12_36">'[1]36'!$V$20</definedName>
    <definedName name="X07Y13_36">'[1]36'!$W$20</definedName>
    <definedName name="X07Y14_36">'[1]36'!$X$20</definedName>
    <definedName name="X07Y15_36">'[1]36'!$Y$20</definedName>
    <definedName name="X07Y16_36">'[1]36'!$Z$20</definedName>
    <definedName name="X07Y17_36">'[1]36'!$AA$20</definedName>
    <definedName name="X07Y18_36">'[1]36'!$AB$20</definedName>
    <definedName name="X07Y19_36">'[1]36'!$AC$20</definedName>
    <definedName name="X07Y20_36">'[1]36'!$AD$20</definedName>
    <definedName name="X07Y21_36">'[1]36'!$AE$20</definedName>
    <definedName name="X08Y01_36">'[1]36'!$K$21</definedName>
    <definedName name="X08Y02_36">'[1]36'!$L$21</definedName>
    <definedName name="X08Y03_36">'[1]36'!$M$21</definedName>
    <definedName name="X08Y04_36">'[1]36'!$N$21</definedName>
    <definedName name="X08Y05_36">'[1]36'!$O$21</definedName>
    <definedName name="X08Y06_36">'[1]36'!$P$21</definedName>
    <definedName name="X08Y07_36">'[1]36'!$Q$21</definedName>
    <definedName name="X08Y08_36">'[1]36'!$R$21</definedName>
    <definedName name="X08Y09_36">'[1]36'!$S$21</definedName>
    <definedName name="X08Y10_36">'[1]36'!$T$21</definedName>
    <definedName name="X08Y11_36">'[1]36'!$U$21</definedName>
    <definedName name="X08Y12_36">'[1]36'!$V$21</definedName>
    <definedName name="X08Y13_36">'[1]36'!$W$21</definedName>
    <definedName name="X08Y14_36">'[1]36'!$X$21</definedName>
    <definedName name="X08Y15_36">'[1]36'!$Y$21</definedName>
    <definedName name="X08Y16_36">'[1]36'!$Z$21</definedName>
    <definedName name="X08Y17_36">'[1]36'!$AA$21</definedName>
    <definedName name="X08Y18_36">'[1]36'!$AB$21</definedName>
    <definedName name="X08Y19_36">'[1]36'!$AC$21</definedName>
    <definedName name="X08Y20_36">'[1]36'!$AD$21</definedName>
    <definedName name="X08Y21_36">'[1]36'!$AE$21</definedName>
    <definedName name="X09Y01_36">'[1]36'!$K$22</definedName>
    <definedName name="X09Y02_36">'[1]36'!$L$22</definedName>
    <definedName name="X09Y03_36">'[1]36'!$M$22</definedName>
    <definedName name="X09Y04_36">'[1]36'!$N$22</definedName>
    <definedName name="X09Y05_36">'[1]36'!$O$22</definedName>
    <definedName name="X09Y06_36">'[1]36'!$P$22</definedName>
    <definedName name="X09Y07_36">'[1]36'!$Q$22</definedName>
    <definedName name="X09Y08_36">'[1]36'!$R$22</definedName>
    <definedName name="X09Y09_36">'[1]36'!$S$22</definedName>
    <definedName name="X09Y10_36">'[1]36'!$T$22</definedName>
    <definedName name="X09Y11_36">'[1]36'!$U$22</definedName>
    <definedName name="X09Y12_36">'[1]36'!$V$22</definedName>
    <definedName name="X09Y13_36">'[1]36'!$W$22</definedName>
    <definedName name="X09Y14_36">'[1]36'!$X$22</definedName>
    <definedName name="X09Y15_36">'[1]36'!$Y$22</definedName>
    <definedName name="X09Y16_36">'[1]36'!$Z$22</definedName>
    <definedName name="X09Y17_36">'[1]36'!$AA$22</definedName>
    <definedName name="X09Y18_36">'[1]36'!$AB$22</definedName>
    <definedName name="X09Y19_36">'[1]36'!$AC$22</definedName>
    <definedName name="X09Y20_36">'[1]36'!$AD$22</definedName>
    <definedName name="X09Y21_36">'[1]36'!$AE$22</definedName>
    <definedName name="X10Y01_36">'[1]36'!$K$23</definedName>
    <definedName name="X10Y02_36">'[1]36'!$L$23</definedName>
    <definedName name="X10Y03_36">'[1]36'!$M$23</definedName>
    <definedName name="X10Y04_36">'[1]36'!$N$23</definedName>
    <definedName name="X10Y05_36">'[1]36'!$O$23</definedName>
    <definedName name="X10Y06_36">'[1]36'!$P$23</definedName>
    <definedName name="X10Y07_36">'[1]36'!$Q$23</definedName>
    <definedName name="X10Y08_36">'[1]36'!$R$23</definedName>
    <definedName name="X10Y09_36">'[1]36'!$S$23</definedName>
    <definedName name="X10Y10_36">'[1]36'!$T$23</definedName>
    <definedName name="X10Y11_36">'[1]36'!$U$23</definedName>
    <definedName name="X10Y12_36">'[1]36'!$V$23</definedName>
    <definedName name="X10Y13_36">'[1]36'!$W$23</definedName>
    <definedName name="X10Y14_36">'[1]36'!$X$23</definedName>
    <definedName name="X10Y15_36">'[1]36'!$Y$23</definedName>
    <definedName name="X10Y16_36">'[1]36'!$Z$23</definedName>
    <definedName name="X10Y17_36">'[1]36'!$AA$23</definedName>
    <definedName name="X10Y18_36">'[1]36'!$AB$23</definedName>
    <definedName name="X10Y19_36">'[1]36'!$AC$23</definedName>
    <definedName name="X10Y20_36">'[1]36'!$AD$23</definedName>
    <definedName name="X10Y21_36">'[1]36'!$AE$23</definedName>
    <definedName name="X11Y01_36">'[1]36'!$K$24</definedName>
    <definedName name="X11Y02_36">'[1]36'!$L$24</definedName>
    <definedName name="X11Y03_36">'[1]36'!$M$24</definedName>
    <definedName name="X11Y04_36">'[1]36'!$N$24</definedName>
    <definedName name="X11Y05_36">'[1]36'!$O$24</definedName>
    <definedName name="X11Y06_36">'[1]36'!$P$24</definedName>
    <definedName name="X11Y07_36">'[1]36'!$Q$24</definedName>
    <definedName name="X11Y08_36">'[1]36'!$R$24</definedName>
    <definedName name="X11Y09_36">'[1]36'!$S$24</definedName>
    <definedName name="X11Y10_36">'[1]36'!$T$24</definedName>
    <definedName name="X11Y11_36">'[1]36'!$U$24</definedName>
    <definedName name="X11Y12_36">'[1]36'!$V$24</definedName>
    <definedName name="X11Y13_36">'[1]36'!$W$24</definedName>
    <definedName name="X11Y14_36">'[1]36'!$X$24</definedName>
    <definedName name="X11Y15_36">'[1]36'!$Y$24</definedName>
    <definedName name="X11Y16_36">'[1]36'!$Z$24</definedName>
    <definedName name="X11Y17_36">'[1]36'!$AA$24</definedName>
    <definedName name="X11Y18_36">'[1]36'!$AB$24</definedName>
    <definedName name="X11Y19_36">'[1]36'!$AC$24</definedName>
    <definedName name="X11Y20_36">'[1]36'!$AD$24</definedName>
    <definedName name="X11Y21_36">'[1]36'!$AE$24</definedName>
    <definedName name="X12Y01_13" localSheetId="14">'[2]13'!$U$24</definedName>
    <definedName name="X12Y01_13">'[3]13'!$U$24</definedName>
    <definedName name="X12Y01_36">'[1]36'!$K$25</definedName>
    <definedName name="X12Y02_36">'[1]36'!$L$25</definedName>
    <definedName name="X12Y03_13" localSheetId="14">'[2]13'!$Z$24</definedName>
    <definedName name="X12Y03_13">'[3]13'!$Z$24</definedName>
    <definedName name="X12Y03_36">'[1]36'!$M$25</definedName>
    <definedName name="X12Y04_36">'[1]36'!$N$25</definedName>
    <definedName name="X12Y05_36">'[1]36'!$O$25</definedName>
    <definedName name="X12Y06_36">'[1]36'!$P$25</definedName>
    <definedName name="X12Y07_36">'[1]36'!$Q$25</definedName>
    <definedName name="X12Y08_36">'[1]36'!$R$25</definedName>
    <definedName name="X12Y09_36">'[1]36'!$S$25</definedName>
    <definedName name="X12Y10_13" localSheetId="14">'[2]13'!$AG$24</definedName>
    <definedName name="X12Y10_13">'[3]13'!$AG$24</definedName>
    <definedName name="X12Y10_36">'[1]36'!$T$25</definedName>
    <definedName name="X12Y11_36">'[1]36'!$U$25</definedName>
    <definedName name="X12Y12_36">'[1]36'!$V$25</definedName>
    <definedName name="X12Y13_36">'[1]36'!$W$25</definedName>
    <definedName name="X12Y14_36">'[1]36'!$X$25</definedName>
    <definedName name="X12Y15_36">'[1]36'!$Y$25</definedName>
    <definedName name="X12Y16_36">'[1]36'!$Z$25</definedName>
    <definedName name="X12Y17_36">'[1]36'!$AA$25</definedName>
    <definedName name="X12Y18_36">'[1]36'!$AB$25</definedName>
    <definedName name="X12Y19_36">'[1]36'!$AC$25</definedName>
    <definedName name="X12Y20_36">'[1]36'!$AD$25</definedName>
    <definedName name="X12Y21_36">'[1]36'!$AE$25</definedName>
    <definedName name="X13Y01_36">'[1]36'!$K$26</definedName>
    <definedName name="X13Y02_36">'[1]36'!$L$26</definedName>
    <definedName name="X13Y03_36">'[1]36'!$M$26</definedName>
    <definedName name="X13Y04_36">'[1]36'!$N$26</definedName>
    <definedName name="X13Y05_36">'[1]36'!$O$26</definedName>
    <definedName name="X13Y06_36">'[1]36'!$P$26</definedName>
    <definedName name="X13Y07_36">'[1]36'!$Q$26</definedName>
    <definedName name="X13Y08_36">'[1]36'!$R$26</definedName>
    <definedName name="X13Y09_36">'[1]36'!$S$26</definedName>
    <definedName name="X13Y10_36">'[1]36'!$T$26</definedName>
    <definedName name="X13Y11_36">'[1]36'!$U$26</definedName>
    <definedName name="X13Y12_36">'[1]36'!$V$26</definedName>
    <definedName name="X13Y13_36">'[1]36'!$W$26</definedName>
    <definedName name="X13Y14_36">'[1]36'!$X$26</definedName>
    <definedName name="X13Y15_36">'[1]36'!$Y$26</definedName>
    <definedName name="X13Y16_36">'[1]36'!$Z$26</definedName>
    <definedName name="X13Y17_36">'[1]36'!$AA$26</definedName>
    <definedName name="X13Y18_36">'[1]36'!$AB$26</definedName>
    <definedName name="X13Y19_36">'[1]36'!$AC$26</definedName>
    <definedName name="X13Y20_36">'[1]36'!$AD$26</definedName>
    <definedName name="X13Y21_36">'[1]36'!$AE$26</definedName>
    <definedName name="X14Y01_36">'[1]36'!$K$27</definedName>
    <definedName name="X14Y02_36">'[1]36'!$L$27</definedName>
    <definedName name="X14Y03_36">'[1]36'!$M$27</definedName>
    <definedName name="X14Y04_36">'[1]36'!$N$27</definedName>
    <definedName name="X14Y05_36">'[1]36'!$O$27</definedName>
    <definedName name="X14Y06_36">'[1]36'!$P$27</definedName>
    <definedName name="X14Y07_36">'[1]36'!$Q$27</definedName>
    <definedName name="X14Y08_36">'[1]36'!$R$27</definedName>
    <definedName name="X14Y09_36">'[1]36'!$S$27</definedName>
    <definedName name="X14Y10_36">'[1]36'!$T$27</definedName>
    <definedName name="X14Y11_36">'[1]36'!$U$27</definedName>
    <definedName name="X14Y12_36">'[1]36'!$V$27</definedName>
    <definedName name="X14Y13_36">'[1]36'!$W$27</definedName>
    <definedName name="X14Y14_36">'[1]36'!$X$27</definedName>
    <definedName name="X14Y15_36">'[1]36'!$Y$27</definedName>
    <definedName name="X14Y16_36">'[1]36'!$Z$27</definedName>
    <definedName name="X14Y17_36">'[1]36'!$AA$27</definedName>
    <definedName name="X14Y18_36">'[1]36'!$AB$27</definedName>
    <definedName name="X14Y19_36">'[1]36'!$AC$27</definedName>
    <definedName name="X14Y20_36">'[1]36'!$AD$27</definedName>
    <definedName name="X14Y21_36">'[1]36'!$AE$27</definedName>
    <definedName name="X15Y01_36">'[1]36'!$K$28</definedName>
    <definedName name="X15Y02_36">'[1]36'!$L$28</definedName>
    <definedName name="X15Y03_36">'[1]36'!$M$28</definedName>
    <definedName name="X15Y04_36">'[1]36'!$N$28</definedName>
    <definedName name="X15Y05_36">'[1]36'!$O$28</definedName>
    <definedName name="X15Y06_36">'[1]36'!$P$28</definedName>
    <definedName name="X15Y07_36">'[1]36'!$Q$28</definedName>
    <definedName name="X15Y08_36">'[1]36'!$R$28</definedName>
    <definedName name="X15Y09_36">'[1]36'!$S$28</definedName>
    <definedName name="X15Y10_36">'[1]36'!$T$28</definedName>
    <definedName name="X15Y11_36">'[1]36'!$U$28</definedName>
    <definedName name="X15Y12_36">'[1]36'!$V$28</definedName>
    <definedName name="X15Y13_36">'[1]36'!$W$28</definedName>
    <definedName name="X15Y14_36">'[1]36'!$X$28</definedName>
    <definedName name="X15Y15_36">'[1]36'!$Y$28</definedName>
    <definedName name="X15Y16_36">'[1]36'!$Z$28</definedName>
    <definedName name="X15Y17_36">'[1]36'!$AA$28</definedName>
    <definedName name="X15Y18_36">'[1]36'!$AB$28</definedName>
    <definedName name="X15Y19_36">'[1]36'!$AC$28</definedName>
    <definedName name="X15Y20_36">'[1]36'!$AD$28</definedName>
    <definedName name="X15Y21_36">'[1]36'!$AE$28</definedName>
    <definedName name="X16Y01_36">'[1]36'!$K$29</definedName>
    <definedName name="X16Y02_36">'[1]36'!$L$29</definedName>
    <definedName name="X16Y03_36">'[1]36'!$M$29</definedName>
    <definedName name="X16Y04_36">'[1]36'!$N$29</definedName>
    <definedName name="X16Y05_36">'[1]36'!$O$29</definedName>
    <definedName name="X16Y06_36">'[1]36'!$P$29</definedName>
    <definedName name="X16Y07_36">'[1]36'!$Q$29</definedName>
    <definedName name="X16Y08_36">'[1]36'!$R$29</definedName>
    <definedName name="X16Y09_36">'[1]36'!$S$29</definedName>
    <definedName name="X16Y10_36">'[1]36'!$T$29</definedName>
    <definedName name="X16Y11_36">'[1]36'!$U$29</definedName>
    <definedName name="X16Y12_36">'[1]36'!$V$29</definedName>
    <definedName name="X16Y13_36">'[1]36'!$W$29</definedName>
    <definedName name="X16Y14_36">'[1]36'!$X$29</definedName>
    <definedName name="X16Y15_36">'[1]36'!$Y$29</definedName>
    <definedName name="X16Y16_36">'[1]36'!$Z$29</definedName>
    <definedName name="X16Y17_36">'[1]36'!$AA$29</definedName>
    <definedName name="X16Y18_36">'[1]36'!$AB$29</definedName>
    <definedName name="X16Y19_36">'[1]36'!$AC$29</definedName>
    <definedName name="X16Y20_36">'[1]36'!$AD$29</definedName>
    <definedName name="X16Y21_36">'[1]36'!$AE$29</definedName>
    <definedName name="X17Y01_36">'[1]36'!$K$30</definedName>
    <definedName name="X17Y02_36">'[1]36'!$L$30</definedName>
    <definedName name="X17Y03_36">'[1]36'!$M$30</definedName>
    <definedName name="X17Y04_36">'[1]36'!$N$30</definedName>
    <definedName name="X17Y05_36">'[1]36'!$O$30</definedName>
    <definedName name="X17Y06_36">'[1]36'!$P$30</definedName>
    <definedName name="X17Y07_36">'[1]36'!$Q$30</definedName>
    <definedName name="X17Y08_36">'[1]36'!$R$30</definedName>
    <definedName name="X17Y09_36">'[1]36'!$S$30</definedName>
    <definedName name="X17Y10_36">'[1]36'!$T$30</definedName>
    <definedName name="X17Y11_36">'[1]36'!$U$30</definedName>
    <definedName name="X17Y12_36">'[1]36'!$V$30</definedName>
    <definedName name="X17Y13_36">'[1]36'!$W$30</definedName>
    <definedName name="X17Y14_36">'[1]36'!$X$30</definedName>
    <definedName name="X17Y15_36">'[1]36'!$Y$30</definedName>
    <definedName name="X17Y16_36">'[1]36'!$Z$30</definedName>
    <definedName name="X17Y17_36">'[1]36'!$AA$30</definedName>
    <definedName name="X17Y18_36">'[1]36'!$AB$30</definedName>
    <definedName name="X17Y19_36">'[1]36'!$AC$30</definedName>
    <definedName name="X17Y20_36">'[1]36'!$AD$30</definedName>
    <definedName name="X17Y21_36">'[1]36'!$AE$30</definedName>
    <definedName name="X18Y01_36">'[1]36'!$K$31</definedName>
    <definedName name="X18Y02_36">'[1]36'!$L$31</definedName>
    <definedName name="X18Y03_36">'[1]36'!$M$31</definedName>
    <definedName name="X18Y04_36">'[1]36'!$N$31</definedName>
    <definedName name="X18Y05_36">'[1]36'!$O$31</definedName>
    <definedName name="X18Y06_36">'[1]36'!$P$31</definedName>
    <definedName name="X18Y07_36">'[1]36'!$Q$31</definedName>
    <definedName name="X18Y08_36">'[1]36'!$R$31</definedName>
    <definedName name="X18Y09_36">'[1]36'!$S$31</definedName>
    <definedName name="X18Y10_36">'[1]36'!$T$31</definedName>
    <definedName name="X18Y11_36">'[1]36'!$U$31</definedName>
    <definedName name="X18Y12_36">'[1]36'!$V$31</definedName>
    <definedName name="X18Y13_36">'[1]36'!$W$31</definedName>
    <definedName name="X18Y14_36">'[1]36'!$X$31</definedName>
    <definedName name="X18Y15_36">'[1]36'!$Y$31</definedName>
    <definedName name="X18Y16_36">'[1]36'!$Z$31</definedName>
    <definedName name="X18Y17_36">'[1]36'!$AA$31</definedName>
    <definedName name="X18Y18_36">'[1]36'!$AB$31</definedName>
    <definedName name="X18Y19_36">'[1]36'!$AC$31</definedName>
    <definedName name="X18Y20_36">'[1]36'!$AD$31</definedName>
    <definedName name="X18Y21_36">'[1]36'!$AE$31</definedName>
    <definedName name="X19Y01_36">'[1]36'!$K$32</definedName>
    <definedName name="X19Y02_36">'[1]36'!$L$32</definedName>
    <definedName name="X19Y03_36">'[1]36'!$M$32</definedName>
    <definedName name="X19Y04_36">'[1]36'!$N$32</definedName>
    <definedName name="X19Y05_36">'[1]36'!$O$32</definedName>
    <definedName name="X19Y06_36">'[1]36'!$P$32</definedName>
    <definedName name="X19Y07_36">'[1]36'!$Q$32</definedName>
    <definedName name="X19Y08_36">'[1]36'!$R$32</definedName>
    <definedName name="X19Y09_36">'[1]36'!$S$32</definedName>
    <definedName name="X19Y10_36">'[1]36'!$T$32</definedName>
    <definedName name="X19Y11_36">'[1]36'!$U$32</definedName>
    <definedName name="X19Y12_36">'[1]36'!$V$32</definedName>
    <definedName name="X19Y13_36">'[1]36'!$W$32</definedName>
    <definedName name="X19Y14_36">'[1]36'!$X$32</definedName>
    <definedName name="X19Y15_36">'[1]36'!$Y$32</definedName>
    <definedName name="X19Y16_36">'[1]36'!$Z$32</definedName>
    <definedName name="X19Y17_36">'[1]36'!$AA$32</definedName>
    <definedName name="X19Y18_36">'[1]36'!$AB$32</definedName>
    <definedName name="X19Y19_36">'[1]36'!$AC$32</definedName>
    <definedName name="X19Y20_36">'[1]36'!$AD$32</definedName>
    <definedName name="X19Y21_36">'[1]36'!$AE$32</definedName>
    <definedName name="X20Y01_36">'[1]36'!$K$33</definedName>
    <definedName name="X20Y02_36">'[1]36'!$L$33</definedName>
    <definedName name="X20Y03_36">'[1]36'!$M$33</definedName>
    <definedName name="X20Y04_36">'[1]36'!$N$33</definedName>
    <definedName name="X20Y05_36">'[1]36'!$O$33</definedName>
    <definedName name="X20Y06_36">'[1]36'!$P$33</definedName>
    <definedName name="X20Y07_36">'[1]36'!$Q$33</definedName>
    <definedName name="X20Y08_36">'[1]36'!$R$33</definedName>
    <definedName name="X20Y09_36">'[1]36'!$S$33</definedName>
    <definedName name="X20Y10_36">'[1]36'!$T$33</definedName>
    <definedName name="X20Y11_36">'[1]36'!$U$33</definedName>
    <definedName name="X20Y12_36">'[1]36'!$V$33</definedName>
    <definedName name="X20Y13_36">'[1]36'!$W$33</definedName>
    <definedName name="X20Y14_36">'[1]36'!$X$33</definedName>
    <definedName name="X20Y15_36">'[1]36'!$Y$33</definedName>
    <definedName name="X20Y16_36">'[1]36'!$Z$33</definedName>
    <definedName name="X20Y17_36">'[1]36'!$AA$33</definedName>
    <definedName name="X20Y18_36">'[1]36'!$AB$33</definedName>
    <definedName name="X20Y19_36">'[1]36'!$AC$33</definedName>
    <definedName name="X20Y20_36">'[1]36'!$AD$33</definedName>
    <definedName name="X20Y21_36">'[1]36'!$AE$33</definedName>
    <definedName name="X21Y01_36">'[1]36'!$K$34</definedName>
    <definedName name="X21Y02_36">'[1]36'!$L$34</definedName>
    <definedName name="X21Y03_36">'[1]36'!$M$34</definedName>
    <definedName name="X21Y04_36">'[1]36'!$N$34</definedName>
    <definedName name="X21Y05_36">'[1]36'!$O$34</definedName>
    <definedName name="X21Y06_36">'[1]36'!$P$34</definedName>
    <definedName name="X21Y07_36">'[1]36'!$Q$34</definedName>
    <definedName name="X21Y08_36">'[1]36'!$R$34</definedName>
    <definedName name="X21Y09_36">'[1]36'!$S$34</definedName>
    <definedName name="X21Y10_36">'[1]36'!$T$34</definedName>
    <definedName name="X21Y11_36">'[1]36'!$U$34</definedName>
    <definedName name="X21Y12_36">'[1]36'!$V$34</definedName>
    <definedName name="X21Y13_36">'[1]36'!$W$34</definedName>
    <definedName name="X21Y14_36">'[1]36'!$X$34</definedName>
    <definedName name="X21Y15_36">'[1]36'!$Y$34</definedName>
    <definedName name="X21Y16_36">'[1]36'!$Z$34</definedName>
    <definedName name="X21Y17_36">'[1]36'!$AA$34</definedName>
    <definedName name="X21Y18_36">'[1]36'!$AB$34</definedName>
    <definedName name="X21Y19_36">'[1]36'!$AC$34</definedName>
    <definedName name="X21Y20_36">'[1]36'!$AD$34</definedName>
    <definedName name="X21Y21_36">'[1]36'!$AE$34</definedName>
    <definedName name="X22Y01_36">'[1]36'!$K$35</definedName>
    <definedName name="X22Y02_36">'[1]36'!$L$35</definedName>
    <definedName name="X22Y03_36">'[1]36'!$M$35</definedName>
    <definedName name="X22Y04_36">'[1]36'!$N$35</definedName>
    <definedName name="X22Y05_36">'[1]36'!$O$35</definedName>
    <definedName name="X22Y06_36">'[1]36'!$P$35</definedName>
    <definedName name="X22Y07_36">'[1]36'!$Q$35</definedName>
    <definedName name="X22Y08_36">'[1]36'!$R$35</definedName>
    <definedName name="X22Y09_36">'[1]36'!$S$35</definedName>
    <definedName name="X22Y10_36">'[1]36'!$T$35</definedName>
    <definedName name="X22Y11_36">'[1]36'!$U$35</definedName>
    <definedName name="X22Y12_36">'[1]36'!$V$35</definedName>
    <definedName name="X22Y13_36">'[1]36'!$W$35</definedName>
    <definedName name="X22Y14_36">'[1]36'!$X$35</definedName>
    <definedName name="X22Y15_36">'[1]36'!$Y$35</definedName>
    <definedName name="X22Y16_36">'[1]36'!$Z$35</definedName>
    <definedName name="X22Y17_36">'[1]36'!$AA$35</definedName>
    <definedName name="X22Y18_36">'[1]36'!$AB$35</definedName>
    <definedName name="X22Y19_36">'[1]36'!$AC$35</definedName>
    <definedName name="X22Y20_36">'[1]36'!$AD$35</definedName>
    <definedName name="X22Y21_36">'[1]36'!$AE$35</definedName>
    <definedName name="X23Y01_36">'[1]36'!$K$36</definedName>
    <definedName name="X23Y02_36">'[1]36'!$L$36</definedName>
    <definedName name="X23Y03_36">'[1]36'!$M$36</definedName>
    <definedName name="X23Y04_36">'[1]36'!$N$36</definedName>
    <definedName name="X23Y05_36">'[1]36'!$O$36</definedName>
    <definedName name="X23Y06_36">'[1]36'!$P$36</definedName>
    <definedName name="X23Y07_36">'[1]36'!$Q$36</definedName>
    <definedName name="X23Y08_36">'[1]36'!$R$36</definedName>
    <definedName name="X23Y09_36">'[1]36'!$S$36</definedName>
    <definedName name="X23Y10_36">'[1]36'!$T$36</definedName>
    <definedName name="X23Y11_36">'[1]36'!$U$36</definedName>
    <definedName name="X23Y12_36">'[1]36'!$V$36</definedName>
    <definedName name="X23Y13_36">'[1]36'!$W$36</definedName>
    <definedName name="X23Y14_36">'[1]36'!$X$36</definedName>
    <definedName name="X23Y15_36">'[1]36'!$Y$36</definedName>
    <definedName name="X23Y16_36">'[1]36'!$Z$36</definedName>
    <definedName name="X23Y17_36">'[1]36'!$AA$36</definedName>
    <definedName name="X23Y18_36">'[1]36'!$AB$36</definedName>
    <definedName name="X23Y19_36">'[1]36'!$AC$36</definedName>
    <definedName name="X23Y20_36">'[1]36'!$AD$36</definedName>
    <definedName name="X23Y21_36">'[1]36'!$AE$36</definedName>
    <definedName name="X24Y01_36">'[1]36'!$K$37</definedName>
    <definedName name="X24Y02_36">'[1]36'!$L$37</definedName>
    <definedName name="X24Y03_36">'[1]36'!$M$37</definedName>
    <definedName name="X24Y04_36">'[1]36'!$N$37</definedName>
    <definedName name="X24Y05_36">'[1]36'!$O$37</definedName>
    <definedName name="X24Y06_36">'[1]36'!$P$37</definedName>
    <definedName name="X24Y07_36">'[1]36'!$Q$37</definedName>
    <definedName name="X24Y08_36">'[1]36'!$R$37</definedName>
    <definedName name="X24Y09_36">'[1]36'!$S$37</definedName>
    <definedName name="X24Y10_36">'[1]36'!$T$37</definedName>
    <definedName name="X24Y11_36">'[1]36'!$U$37</definedName>
    <definedName name="X24Y12_36">'[1]36'!$V$37</definedName>
    <definedName name="X24Y13_36">'[1]36'!$W$37</definedName>
    <definedName name="X24Y14_36">'[1]36'!$X$37</definedName>
    <definedName name="X24Y15_36">'[1]36'!$Y$37</definedName>
    <definedName name="X24Y16_36">'[1]36'!$Z$37</definedName>
    <definedName name="X24Y17_36">'[1]36'!$AA$37</definedName>
    <definedName name="X24Y18_36">'[1]36'!$AB$37</definedName>
    <definedName name="X24Y19_36">'[1]36'!$AC$37</definedName>
    <definedName name="X24Y20_36">'[1]36'!$AD$37</definedName>
    <definedName name="X24Y21_36">'[1]36'!$AE$37</definedName>
    <definedName name="X25Y01_36">'[1]36'!$K$38</definedName>
    <definedName name="X25Y02_36">'[1]36'!$L$38</definedName>
    <definedName name="X25Y03_36">'[1]36'!$M$38</definedName>
    <definedName name="X25Y04_36">'[1]36'!$N$38</definedName>
    <definedName name="X25Y05_36">'[1]36'!$O$38</definedName>
    <definedName name="X25Y06_36">'[1]36'!$P$38</definedName>
    <definedName name="X25Y07_36">'[1]36'!$Q$38</definedName>
    <definedName name="X25Y08_36">'[1]36'!$R$38</definedName>
    <definedName name="X25Y09_36">'[1]36'!$S$38</definedName>
    <definedName name="X25Y10_36">'[1]36'!$T$38</definedName>
    <definedName name="X25Y11_36">'[1]36'!$U$38</definedName>
    <definedName name="X25Y12_36">'[1]36'!$V$38</definedName>
    <definedName name="X25Y13_36">'[1]36'!$W$38</definedName>
    <definedName name="X25Y14_36">'[1]36'!$X$38</definedName>
    <definedName name="X25Y15_36">'[1]36'!$Y$38</definedName>
    <definedName name="X25Y16_36">'[1]36'!$Z$38</definedName>
    <definedName name="X25Y17_36">'[1]36'!$AA$38</definedName>
    <definedName name="X25Y18_36">'[1]36'!$AB$38</definedName>
    <definedName name="X25Y19_36">'[1]36'!$AC$38</definedName>
    <definedName name="X25Y20_36">'[1]36'!$AD$38</definedName>
    <definedName name="X25Y21_36">'[1]36'!$AE$38</definedName>
    <definedName name="X26Y01_36">'[1]36'!$K$39</definedName>
    <definedName name="X26Y02_36">'[1]36'!$L$39</definedName>
    <definedName name="X26Y03_36">'[1]36'!$M$39</definedName>
    <definedName name="X26Y04_36">'[1]36'!$N$39</definedName>
    <definedName name="X26Y05_36">'[1]36'!$O$39</definedName>
    <definedName name="X26Y06_36">'[1]36'!$P$39</definedName>
    <definedName name="X26Y07_36">'[1]36'!$Q$39</definedName>
    <definedName name="X26Y08_36">'[1]36'!$R$39</definedName>
    <definedName name="X26Y09_36">'[1]36'!$S$39</definedName>
    <definedName name="X26Y10_36">'[1]36'!$T$39</definedName>
    <definedName name="X26Y11_36">'[1]36'!$U$39</definedName>
    <definedName name="X26Y12_36">'[1]36'!$V$39</definedName>
    <definedName name="X26Y13_36">'[1]36'!$W$39</definedName>
    <definedName name="X26Y14_36">'[1]36'!$X$39</definedName>
    <definedName name="X26Y15_36">'[1]36'!$Y$39</definedName>
    <definedName name="X26Y16_36">'[1]36'!$Z$39</definedName>
    <definedName name="X26Y17_36">'[1]36'!$AA$39</definedName>
    <definedName name="X26Y18_36">'[1]36'!$AB$39</definedName>
    <definedName name="X26Y19_36">'[1]36'!$AC$39</definedName>
    <definedName name="X26Y20_36">'[1]36'!$AD$39</definedName>
    <definedName name="X26Y21_36">'[1]36'!$AE$39</definedName>
    <definedName name="X27Y01_36">'[1]36'!$K$40</definedName>
    <definedName name="X27Y02_36">'[1]36'!$L$40</definedName>
    <definedName name="X27Y03_36">'[1]36'!$M$40</definedName>
    <definedName name="X27Y04_36">'[1]36'!$N$40</definedName>
    <definedName name="X27Y05_36">'[1]36'!$O$40</definedName>
    <definedName name="X27Y06_36">'[1]36'!$P$40</definedName>
    <definedName name="X27Y07_36">'[1]36'!$Q$40</definedName>
    <definedName name="X27Y08_36">'[1]36'!$R$40</definedName>
    <definedName name="X27Y09_36">'[1]36'!$S$40</definedName>
    <definedName name="X27Y10_36">'[1]36'!$T$40</definedName>
    <definedName name="X27Y11_36">'[1]36'!$U$40</definedName>
    <definedName name="X27Y12_36">'[1]36'!$V$40</definedName>
    <definedName name="X27Y13_36">'[1]36'!$W$40</definedName>
    <definedName name="X27Y14_36">'[1]36'!$X$40</definedName>
    <definedName name="X27Y15_36">'[1]36'!$Y$40</definedName>
    <definedName name="X27Y16_36">'[1]36'!$Z$40</definedName>
    <definedName name="X27Y17_36">'[1]36'!$AA$40</definedName>
    <definedName name="X27Y18_36">'[1]36'!$AB$40</definedName>
    <definedName name="X27Y19_36">'[1]36'!$AC$40</definedName>
    <definedName name="X27Y20_36">'[1]36'!$AD$40</definedName>
    <definedName name="X27Y21_36">'[1]36'!$AE$40</definedName>
    <definedName name="X28Y01_36">'[1]36'!$K$41</definedName>
    <definedName name="X28Y02_36">'[1]36'!$L$41</definedName>
    <definedName name="X28Y03_36">'[1]36'!$M$41</definedName>
    <definedName name="X28Y04_36">'[1]36'!$N$41</definedName>
    <definedName name="X28Y05_36">'[1]36'!$O$41</definedName>
    <definedName name="X28Y06_36">'[1]36'!$P$41</definedName>
    <definedName name="X28Y07_36">'[1]36'!$Q$41</definedName>
    <definedName name="X28Y08_36">'[1]36'!$R$41</definedName>
    <definedName name="X28Y09_36">'[1]36'!$S$41</definedName>
    <definedName name="X28Y10_36">'[1]36'!$T$41</definedName>
    <definedName name="X28Y11_36">'[1]36'!$U$41</definedName>
    <definedName name="X28Y12_36">'[1]36'!$V$41</definedName>
    <definedName name="X28Y13_36">'[1]36'!$W$41</definedName>
    <definedName name="X28Y14_36">'[1]36'!$X$41</definedName>
    <definedName name="X28Y15_36">'[1]36'!$Y$41</definedName>
    <definedName name="X28Y16_36">'[1]36'!$Z$41</definedName>
    <definedName name="X28Y17_36">'[1]36'!$AA$41</definedName>
    <definedName name="X28Y18_36">'[1]36'!$AB$41</definedName>
    <definedName name="X28Y19_36">'[1]36'!$AC$41</definedName>
    <definedName name="X28Y20_36">'[1]36'!$AD$41</definedName>
    <definedName name="X28Y21_36">'[1]36'!$AE$41</definedName>
    <definedName name="X29Y01_36">'[1]36'!$K$42</definedName>
    <definedName name="X29Y02_36">'[1]36'!$L$42</definedName>
    <definedName name="X29Y03_36">'[1]36'!$M$42</definedName>
    <definedName name="X29Y04_36">'[1]36'!$N$42</definedName>
    <definedName name="X29Y05_36">'[1]36'!$O$42</definedName>
    <definedName name="X29Y06_36">'[1]36'!$P$42</definedName>
    <definedName name="X29Y07_36">'[1]36'!$Q$42</definedName>
    <definedName name="X29Y08_36">'[1]36'!$R$42</definedName>
    <definedName name="X29Y09_36">'[1]36'!$S$42</definedName>
    <definedName name="X29Y10_36">'[1]36'!$T$42</definedName>
    <definedName name="X29Y11_36">'[1]36'!$U$42</definedName>
    <definedName name="X29Y12_36">'[1]36'!$V$42</definedName>
    <definedName name="X29Y13_36">'[1]36'!$W$42</definedName>
    <definedName name="X29Y14_36">'[1]36'!$X$42</definedName>
    <definedName name="X29Y15_36">'[1]36'!$Y$42</definedName>
    <definedName name="X29Y16_36">'[1]36'!$Z$42</definedName>
    <definedName name="X29Y17_36">'[1]36'!$AA$42</definedName>
    <definedName name="X29Y18_36">'[1]36'!$AB$42</definedName>
    <definedName name="X29Y19_36">'[1]36'!$AC$42</definedName>
    <definedName name="X29Y20_36">'[1]36'!$AD$42</definedName>
    <definedName name="X29Y21_36">'[1]36'!$AE$42</definedName>
    <definedName name="X30Y01_36">'[1]36'!$K$43</definedName>
    <definedName name="X30Y02_36">'[1]36'!$L$43</definedName>
    <definedName name="X30Y03_36">'[1]36'!$M$43</definedName>
    <definedName name="X30Y04_36">'[1]36'!$N$43</definedName>
    <definedName name="X30Y05_36">'[1]36'!$O$43</definedName>
    <definedName name="X30Y06_36">'[1]36'!$P$43</definedName>
    <definedName name="X30Y07_36">'[1]36'!$Q$43</definedName>
    <definedName name="X30Y08_36">'[1]36'!$R$43</definedName>
    <definedName name="X30Y09_36">'[1]36'!$S$43</definedName>
    <definedName name="X30Y10_36">'[1]36'!$T$43</definedName>
    <definedName name="X30Y11_36">'[1]36'!$U$43</definedName>
    <definedName name="X30Y12_36">'[1]36'!$V$43</definedName>
    <definedName name="X30Y13_36">'[1]36'!$W$43</definedName>
    <definedName name="X30Y14_36">'[1]36'!$X$43</definedName>
    <definedName name="X30Y15_36">'[1]36'!$Y$43</definedName>
    <definedName name="X30Y16_36">'[1]36'!$Z$43</definedName>
    <definedName name="X30Y17_36">'[1]36'!$AA$43</definedName>
    <definedName name="X30Y18_36">'[1]36'!$AB$43</definedName>
    <definedName name="X30Y19_36">'[1]36'!$AC$43</definedName>
    <definedName name="X30Y20_36">'[1]36'!$AD$43</definedName>
    <definedName name="X30Y21_36">'[1]36'!$AE$43</definedName>
    <definedName name="X31Y01_36">'[1]36'!$K$44</definedName>
    <definedName name="X31Y02_36">'[1]36'!$L$44</definedName>
    <definedName name="X31Y03_36">'[1]36'!$M$44</definedName>
    <definedName name="X31Y04_36">'[1]36'!$N$44</definedName>
    <definedName name="X31Y05_36">'[1]36'!$O$44</definedName>
    <definedName name="X31Y06_36">'[1]36'!$P$44</definedName>
    <definedName name="X31Y07_36">'[1]36'!$Q$44</definedName>
    <definedName name="X31Y08_36">'[1]36'!$R$44</definedName>
    <definedName name="X31Y09_36">'[1]36'!$S$44</definedName>
    <definedName name="X31Y10_36">'[1]36'!$T$44</definedName>
    <definedName name="X31Y11_36">'[1]36'!$U$44</definedName>
    <definedName name="X31Y12_36">'[1]36'!$V$44</definedName>
    <definedName name="X31Y13_36">'[1]36'!$W$44</definedName>
    <definedName name="X31Y14_36">'[1]36'!$X$44</definedName>
    <definedName name="X31Y15_36">'[1]36'!$Y$44</definedName>
    <definedName name="X31Y16_36">'[1]36'!$Z$44</definedName>
    <definedName name="X31Y17_36">'[1]36'!$AA$44</definedName>
    <definedName name="X31Y18_36">'[1]36'!$AB$44</definedName>
    <definedName name="X31Y19_36">'[1]36'!$AC$44</definedName>
    <definedName name="X31Y20_36">'[1]36'!$AD$44</definedName>
    <definedName name="X31Y21_36">'[1]36'!$AE$44</definedName>
    <definedName name="X32Y01_36">'[1]36'!$K$45</definedName>
    <definedName name="X32Y02_36">'[1]36'!$L$45</definedName>
    <definedName name="X32Y03_36">'[1]36'!$M$45</definedName>
    <definedName name="X32Y04_36">'[1]36'!$N$45</definedName>
    <definedName name="X32Y05_36">'[1]36'!$O$45</definedName>
    <definedName name="X32Y06_36">'[1]36'!$P$45</definedName>
    <definedName name="X32Y07_36">'[1]36'!$Q$45</definedName>
    <definedName name="X32Y08_36">'[1]36'!$R$45</definedName>
    <definedName name="X32Y09_36">'[1]36'!$S$45</definedName>
    <definedName name="X32Y10_36">'[1]36'!$T$45</definedName>
    <definedName name="X32Y11_36">'[1]36'!$U$45</definedName>
    <definedName name="X32Y12_36">'[1]36'!$V$45</definedName>
    <definedName name="X32Y13_36">'[1]36'!$W$45</definedName>
    <definedName name="X32Y14_36">'[1]36'!$X$45</definedName>
    <definedName name="X32Y15_36">'[1]36'!$Y$45</definedName>
    <definedName name="X32Y16_36">'[1]36'!$Z$45</definedName>
    <definedName name="X32Y17_36">'[1]36'!$AA$45</definedName>
    <definedName name="X32Y18_36">'[1]36'!$AB$45</definedName>
    <definedName name="X32Y19_36">'[1]36'!$AC$45</definedName>
    <definedName name="X32Y20_36">'[1]36'!$AD$45</definedName>
    <definedName name="X32Y21_36">'[1]36'!$AE$45</definedName>
    <definedName name="X33Y01_36">'[1]36'!$K$46</definedName>
    <definedName name="X33Y02_13" localSheetId="14">'[2]13'!$Y$45</definedName>
    <definedName name="X33Y02_13">'[3]13'!$Y$45</definedName>
    <definedName name="X33Y02_36">'[1]36'!$L$46</definedName>
    <definedName name="X33Y03_13" localSheetId="14">'[2]13'!$Z$45</definedName>
    <definedName name="X33Y03_13">'[3]13'!$Z$45</definedName>
    <definedName name="X33Y03_36">'[1]36'!$M$46</definedName>
    <definedName name="X33Y04_36">'[1]36'!$N$46</definedName>
    <definedName name="X33Y05_36">'[1]36'!$O$46</definedName>
    <definedName name="X33Y06_36">'[1]36'!$P$46</definedName>
    <definedName name="X33Y07_36">'[1]36'!$Q$46</definedName>
    <definedName name="X33Y08_36">'[1]36'!$R$46</definedName>
    <definedName name="X33Y09_36">'[1]36'!$S$46</definedName>
    <definedName name="X33Y10_13" localSheetId="14">'[2]13'!$AG$45</definedName>
    <definedName name="X33Y10_13">'[3]13'!$AG$45</definedName>
    <definedName name="X33Y10_36">'[1]36'!$T$46</definedName>
    <definedName name="X33Y11_36">'[1]36'!$U$46</definedName>
    <definedName name="X33Y12_36">'[1]36'!$V$46</definedName>
    <definedName name="X33Y13_36">'[1]36'!$W$46</definedName>
    <definedName name="X33Y14_36">'[1]36'!$X$46</definedName>
    <definedName name="X33Y15_36">'[1]36'!$Y$46</definedName>
    <definedName name="X33Y16_36">'[1]36'!$Z$46</definedName>
    <definedName name="X33Y17_36">'[1]36'!$AA$46</definedName>
    <definedName name="X33Y18_36">'[1]36'!$AB$46</definedName>
    <definedName name="X33Y19_36">'[1]36'!$AC$46</definedName>
    <definedName name="X33Y20_36">'[1]36'!$AD$46</definedName>
    <definedName name="X33Y21_36">'[1]36'!$AE$46</definedName>
    <definedName name="X34Y02_13" localSheetId="14">'[2]13'!$Y$46</definedName>
    <definedName name="X34Y02_13">'[3]13'!$Y$46</definedName>
    <definedName name="X34Y03_13" localSheetId="14">'[2]13'!$Z$46</definedName>
    <definedName name="X34Y03_13">'[3]13'!$Z$46</definedName>
    <definedName name="X34Y10_13" localSheetId="14">'[2]13'!$AG$46</definedName>
    <definedName name="X34Y10_13">'[3]13'!$AG$46</definedName>
    <definedName name="X35Y02_13" localSheetId="14">'[2]13'!$Y$47</definedName>
    <definedName name="X35Y02_13">'[3]13'!$Y$47</definedName>
    <definedName name="X35Y03_13" localSheetId="14">'[2]13'!$Z$47</definedName>
    <definedName name="X35Y03_13">'[3]13'!$Z$47</definedName>
    <definedName name="X35Y10_13" localSheetId="14">'[2]13'!$AG$47</definedName>
    <definedName name="X35Y10_13">'[3]13'!$AG$47</definedName>
    <definedName name="カテゴリ一覧">[4]カテゴリ!$M$6:$M$16</definedName>
    <definedName name="フォーム共通定義_「画面ＩＤ」入力セルの位置_行" localSheetId="14">#REF!</definedName>
    <definedName name="フォーム共通定義_「画面ＩＤ」入力セルの位置_行">#REF!</definedName>
    <definedName name="フォーム共通定義_「画面ＩＤ」入力セルの位置_列" localSheetId="14">#REF!</definedName>
    <definedName name="フォーム共通定義_「画面ＩＤ」入力セルの位置_列">#REF!</definedName>
    <definedName name="画面イベント定義_「画面ＩＤ」入力セルの位置_行" localSheetId="14">#REF!</definedName>
    <definedName name="画面イベント定義_「画面ＩＤ」入力セルの位置_行">#REF!</definedName>
    <definedName name="画面イベント定義_「画面ＩＤ」入力セルの位置_列" localSheetId="14">#REF!</definedName>
    <definedName name="画面イベント定義_「画面ＩＤ」入力セルの位置_列">#REF!</definedName>
    <definedName name="論理データ型一覧">[4]論理データ型!$A$3:$A$41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7" l="1"/>
  <c r="F2" i="16"/>
  <c r="E3" i="15"/>
  <c r="E3" i="14"/>
  <c r="F2" i="13"/>
  <c r="B2" i="12"/>
  <c r="J2" i="11"/>
  <c r="I2" i="10"/>
  <c r="K2" i="9"/>
  <c r="C2" i="8"/>
  <c r="C2" i="7"/>
  <c r="F2" i="6"/>
  <c r="G2" i="5"/>
  <c r="H3" i="4"/>
  <c r="K14" i="4" s="1"/>
  <c r="I2" i="3"/>
  <c r="E6" i="16"/>
  <c r="E7" i="16"/>
  <c r="E8" i="16"/>
  <c r="J7" i="4" l="1"/>
  <c r="D17" i="9"/>
  <c r="E17" i="9"/>
  <c r="F17" i="9"/>
  <c r="G17" i="9"/>
  <c r="H17" i="9"/>
  <c r="I17" i="9"/>
  <c r="J17" i="9"/>
  <c r="K17" i="9"/>
  <c r="D5" i="9"/>
  <c r="B5" i="9" s="1"/>
  <c r="C5" i="9"/>
  <c r="B8" i="17" l="1"/>
  <c r="D8" i="14"/>
  <c r="D15" i="14"/>
  <c r="E12" i="9" l="1"/>
  <c r="F12" i="9"/>
  <c r="G12" i="9"/>
  <c r="H12" i="9"/>
  <c r="I12" i="9"/>
  <c r="J12" i="9"/>
  <c r="J5" i="9"/>
  <c r="I5" i="9"/>
  <c r="H5" i="9"/>
  <c r="G16" i="5" l="1"/>
  <c r="K29" i="4" l="1"/>
  <c r="D16" i="14" l="1"/>
  <c r="F13" i="5" l="1"/>
  <c r="F14" i="5"/>
  <c r="F15" i="5"/>
  <c r="E16" i="5"/>
  <c r="F5" i="6" l="1"/>
  <c r="E5" i="9"/>
  <c r="F5" i="9"/>
  <c r="G5" i="9"/>
  <c r="D12" i="9"/>
  <c r="F9" i="13" l="1"/>
  <c r="F8" i="13"/>
  <c r="F7" i="13"/>
  <c r="F5" i="13"/>
  <c r="F6" i="13"/>
  <c r="B17" i="8" l="1"/>
  <c r="E9" i="15" l="1"/>
  <c r="H28" i="18"/>
  <c r="G26" i="18" l="1"/>
  <c r="D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F26" i="18"/>
  <c r="H3" i="18"/>
  <c r="H26" i="18" l="1"/>
  <c r="J26" i="18" s="1"/>
  <c r="E26" i="18"/>
  <c r="B10" i="16" l="1"/>
  <c r="F10" i="16"/>
  <c r="E12" i="15"/>
  <c r="E15" i="15"/>
  <c r="E16" i="15" l="1"/>
  <c r="E17" i="15" s="1"/>
  <c r="C10" i="13"/>
  <c r="D10" i="13"/>
  <c r="E10" i="13"/>
  <c r="F10" i="13" l="1"/>
  <c r="K5" i="9"/>
  <c r="C12" i="9"/>
  <c r="C17" i="9" s="1"/>
  <c r="K12" i="9"/>
  <c r="B12" i="9" s="1"/>
  <c r="B17" i="9" l="1"/>
  <c r="B7" i="8"/>
  <c r="C17" i="8"/>
  <c r="C18" i="8" s="1"/>
  <c r="B18" i="8" l="1"/>
  <c r="B7" i="7"/>
  <c r="B17" i="7"/>
  <c r="C17" i="7"/>
  <c r="C18" i="7" s="1"/>
  <c r="B18" i="7" l="1"/>
  <c r="B6" i="6"/>
  <c r="C6" i="6"/>
  <c r="D6" i="6"/>
  <c r="E6" i="6"/>
  <c r="F6" i="6"/>
  <c r="F4" i="5"/>
  <c r="F5" i="5"/>
  <c r="F6" i="5"/>
  <c r="F7" i="5"/>
  <c r="F8" i="5"/>
  <c r="F9" i="5"/>
  <c r="F10" i="5"/>
  <c r="F11" i="5"/>
  <c r="F12" i="5"/>
  <c r="B16" i="5"/>
  <c r="C16" i="5"/>
  <c r="D16" i="5"/>
  <c r="F16" i="5" l="1"/>
  <c r="B12" i="4"/>
  <c r="C12" i="4"/>
  <c r="D12" i="4"/>
  <c r="F12" i="4"/>
  <c r="I12" i="4"/>
  <c r="J12" i="4"/>
  <c r="B29" i="4"/>
  <c r="C29" i="4"/>
  <c r="D29" i="4"/>
  <c r="F29" i="4"/>
  <c r="J29" i="4"/>
  <c r="E12" i="4" l="1"/>
  <c r="E29" i="4"/>
  <c r="H12" i="4"/>
  <c r="H29" i="4" l="1"/>
  <c r="E10" i="16"/>
</calcChain>
</file>

<file path=xl/comments1.xml><?xml version="1.0" encoding="utf-8"?>
<comments xmlns="http://schemas.openxmlformats.org/spreadsheetml/2006/main">
  <authors>
    <author>酒井 健司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翌年度予算償還利子/地方債残高</t>
        </r>
      </text>
    </comment>
  </commentList>
</comments>
</file>

<file path=xl/sharedStrings.xml><?xml version="1.0" encoding="utf-8"?>
<sst xmlns="http://schemas.openxmlformats.org/spreadsheetml/2006/main" count="512" uniqueCount="265">
  <si>
    <t>合計</t>
    <phoneticPr fontId="4"/>
  </si>
  <si>
    <t xml:space="preserve"> 物品</t>
    <phoneticPr fontId="4"/>
  </si>
  <si>
    <t>-</t>
  </si>
  <si>
    <t>　　建設仮勘定</t>
    <phoneticPr fontId="4"/>
  </si>
  <si>
    <t>　　その他</t>
    <phoneticPr fontId="4"/>
  </si>
  <si>
    <t>　　工作物</t>
    <phoneticPr fontId="4"/>
  </si>
  <si>
    <t>　　建物</t>
    <phoneticPr fontId="4"/>
  </si>
  <si>
    <t>　　土地</t>
    <phoneticPr fontId="4"/>
  </si>
  <si>
    <t xml:space="preserve"> インフラ資産</t>
    <phoneticPr fontId="4"/>
  </si>
  <si>
    <t>　　航空機</t>
    <phoneticPr fontId="4"/>
  </si>
  <si>
    <t>　　浮標等</t>
    <phoneticPr fontId="4"/>
  </si>
  <si>
    <t>　　船舶</t>
    <phoneticPr fontId="4"/>
  </si>
  <si>
    <t>　　立木竹</t>
    <phoneticPr fontId="4"/>
  </si>
  <si>
    <t>　  土地</t>
    <phoneticPr fontId="4"/>
  </si>
  <si>
    <t xml:space="preserve"> 事業用資産</t>
    <phoneticPr fontId="4"/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</si>
  <si>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</si>
  <si>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</si>
  <si>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</si>
  <si>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</si>
  <si>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</si>
  <si>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</si>
  <si>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</si>
  <si>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</si>
  <si>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</si>
  <si>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 xml:space="preserve"> ①有形固定資産の明細</t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</si>
  <si>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</si>
  <si>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</si>
  <si>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</si>
  <si>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附属明細書</t>
    <rPh sb="0" eb="2">
      <t>フゾク</t>
    </rPh>
    <rPh sb="2" eb="5">
      <t>メイサイショ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</si>
  <si>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</si>
  <si>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</si>
  <si>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</si>
  <si>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</si>
  <si>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</si>
  <si>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</si>
  <si>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</si>
  <si>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</si>
  <si>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</si>
  <si>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②有形固定資産の行政目的別明細</t>
    <phoneticPr fontId="4"/>
  </si>
  <si>
    <t>(株）テレビ神奈川</t>
  </si>
  <si>
    <t>地方公共団体金融機構</t>
  </si>
  <si>
    <t>公益財団法人神奈川県暴力追放推進センター</t>
  </si>
  <si>
    <t>一般社団法人砂防フロンティア整備推進機構</t>
  </si>
  <si>
    <t>公益財団法人かながわ健康財団</t>
  </si>
  <si>
    <t>公益財団法人リバーフロント研究所</t>
  </si>
  <si>
    <t>一般社団法人神奈川県畜産会</t>
  </si>
  <si>
    <t>公益財団法人かながわ国際交流財団</t>
  </si>
  <si>
    <t>一般社団法人神奈川県果実協会</t>
  </si>
  <si>
    <t>神奈川県信用保証協会</t>
  </si>
  <si>
    <t>神奈川県農業信用基金協会</t>
  </si>
  <si>
    <t>公益社団法人神奈川県農業公社</t>
  </si>
  <si>
    <t>秦野市森林組合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</si>
  <si>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</si>
  <si>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</si>
  <si>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</si>
  <si>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</si>
  <si>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</si>
  <si>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</si>
  <si>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</si>
  <si>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</si>
  <si>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</si>
  <si>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</si>
  <si>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</si>
  <si>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市場価格のないもののうち連結対象団体以外に対するもの</t>
  </si>
  <si>
    <t>公益財団法人秦野市スポーツ協会</t>
  </si>
  <si>
    <t>秦野市土地開発公社</t>
  </si>
  <si>
    <t>一般財団法人秦野市学校保全公社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</si>
  <si>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</si>
  <si>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</si>
  <si>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</si>
  <si>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保有なし</t>
    <rPh sb="0" eb="2">
      <t>ホユウ</t>
    </rPh>
    <phoneticPr fontId="4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</si>
  <si>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</si>
  <si>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</si>
  <si>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</si>
  <si>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</si>
  <si>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</si>
  <si>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</si>
  <si>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</si>
  <si>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</si>
  <si>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③投資及び出資金の明細</t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</si>
  <si>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14"/>
  </si>
  <si>
    <t>合計_x000D_
(貸借対照表計上額)</t>
  </si>
  <si>
    <t>その他</t>
  </si>
  <si>
    <t>土地</t>
  </si>
  <si>
    <t>有価証券</t>
  </si>
  <si>
    <t>現金預金</t>
  </si>
  <si>
    <t>種類</t>
  </si>
  <si>
    <t>④基金の明細</t>
    <phoneticPr fontId="3"/>
  </si>
  <si>
    <t>住宅新築等資金貸付金</t>
    <rPh sb="0" eb="2">
      <t>ジュウタク</t>
    </rPh>
    <rPh sb="2" eb="5">
      <t>シンチクトウ</t>
    </rPh>
    <rPh sb="5" eb="7">
      <t>シキン</t>
    </rPh>
    <rPh sb="7" eb="9">
      <t>カシツケ</t>
    </rPh>
    <rPh sb="9" eb="10">
      <t>キン</t>
    </rPh>
    <phoneticPr fontId="0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</si>
  <si>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</si>
  <si>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</si>
  <si>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</si>
  <si>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</si>
  <si>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</si>
  <si>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</si>
  <si>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⑤貸付金の明細</t>
    <phoneticPr fontId="3"/>
  </si>
  <si>
    <t>小計</t>
  </si>
  <si>
    <t>諸収入</t>
  </si>
  <si>
    <t>財産収入</t>
    <rPh sb="0" eb="2">
      <t>ザイサン</t>
    </rPh>
    <rPh sb="2" eb="4">
      <t>シュウニュウ</t>
    </rPh>
    <phoneticPr fontId="14"/>
  </si>
  <si>
    <t>使用料及び手数料</t>
  </si>
  <si>
    <t>分担金及び負担金</t>
  </si>
  <si>
    <t>都市計画税</t>
  </si>
  <si>
    <t>軽自動車税</t>
  </si>
  <si>
    <t>固定資産税</t>
  </si>
  <si>
    <t>市民税</t>
  </si>
  <si>
    <t>【未収金】</t>
  </si>
  <si>
    <t>住宅新築等資金貸付金</t>
    <phoneticPr fontId="4"/>
  </si>
  <si>
    <t>【貸付金】</t>
  </si>
  <si>
    <t>徴収不能引当金計上額</t>
  </si>
  <si>
    <t>⑥長期延滞債権の明細</t>
    <phoneticPr fontId="4"/>
  </si>
  <si>
    <t>財産収入</t>
  </si>
  <si>
    <t>【貸付金】</t>
    <phoneticPr fontId="4"/>
  </si>
  <si>
    <t>⑦未収金の明細</t>
    <phoneticPr fontId="4"/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</si>
  <si>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</si>
  <si>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</si>
  <si>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</si>
  <si>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</si>
  <si>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</si>
  <si>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</si>
  <si>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</si>
  <si>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</si>
  <si>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</si>
  <si>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</si>
  <si>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</si>
  <si>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</si>
  <si>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</si>
  <si>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</si>
  <si>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</si>
  <si>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</si>
  <si>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</si>
  <si>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</si>
  <si>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</si>
  <si>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</si>
  <si>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</si>
  <si>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①地方債（借入先別）の明細</t>
    <phoneticPr fontId="4"/>
  </si>
  <si>
    <t>（２）負債項目の明細</t>
    <phoneticPr fontId="4"/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</si>
  <si>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</si>
  <si>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</si>
  <si>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</si>
  <si>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</si>
  <si>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</si>
  <si>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</si>
  <si>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</si>
  <si>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</si>
  <si>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②地方債（利率別）の明細</t>
    <phoneticPr fontId="4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</si>
  <si>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</si>
  <si>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</si>
  <si>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</si>
  <si>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</si>
  <si>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</si>
  <si>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</si>
  <si>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</si>
  <si>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</si>
  <si>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</si>
  <si>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③地方債（返済期間別）の明細</t>
    <phoneticPr fontId="4"/>
  </si>
  <si>
    <t>該当なし</t>
    <rPh sb="0" eb="2">
      <t>ガイトウ</t>
    </rPh>
    <phoneticPr fontId="4"/>
  </si>
  <si>
    <t>契約条項の概要</t>
  </si>
  <si>
    <t>特定の契約条項が_x000D_
付された地方債等残高</t>
  </si>
  <si>
    <t>④特定の契約条項が付された地方債の概要</t>
    <phoneticPr fontId="4"/>
  </si>
  <si>
    <t>賞与等引当金</t>
    <phoneticPr fontId="1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</si>
  <si>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</si>
  <si>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損失補償等引当金</t>
    <phoneticPr fontId="14"/>
  </si>
  <si>
    <t>退職手当引当金</t>
    <phoneticPr fontId="14"/>
  </si>
  <si>
    <t>徴収不能引当金</t>
    <phoneticPr fontId="4"/>
  </si>
  <si>
    <t>目的使用</t>
  </si>
  <si>
    <t>本年度末残高</t>
  </si>
  <si>
    <t>本年度減少額</t>
  </si>
  <si>
    <t>本年度増加額</t>
  </si>
  <si>
    <t>前年度末残高</t>
  </si>
  <si>
    <t>⑤引当金の明細</t>
    <phoneticPr fontId="4"/>
  </si>
  <si>
    <t>計</t>
  </si>
  <si>
    <t>その他の補助金等</t>
  </si>
  <si>
    <t>日本赤十字社神奈川県支部</t>
  </si>
  <si>
    <t>他団体への公共施設等整備補助金等_x000D_
(所有外資産分)</t>
  </si>
  <si>
    <t>支出目的</t>
  </si>
  <si>
    <t>金額</t>
  </si>
  <si>
    <t>相手先</t>
  </si>
  <si>
    <t>名称</t>
  </si>
  <si>
    <t>（１）補助金等の明細</t>
    <phoneticPr fontId="4"/>
  </si>
  <si>
    <t>２．行政コスト計算書の内容に関する明細</t>
    <phoneticPr fontId="4"/>
  </si>
  <si>
    <t>都道府県等支出金</t>
    <phoneticPr fontId="4"/>
  </si>
  <si>
    <t>国庫支出金</t>
    <phoneticPr fontId="4"/>
  </si>
  <si>
    <t>経常的_x000D_
補助金</t>
  </si>
  <si>
    <t>資本的_x000D_
補助金</t>
  </si>
  <si>
    <t>国県等補助金</t>
  </si>
  <si>
    <t>その他</t>
    <phoneticPr fontId="4"/>
  </si>
  <si>
    <t>地方譲与税</t>
    <phoneticPr fontId="4"/>
  </si>
  <si>
    <t>地方交付税</t>
    <phoneticPr fontId="4"/>
  </si>
  <si>
    <t>地方税</t>
    <phoneticPr fontId="4"/>
  </si>
  <si>
    <t>税収等</t>
  </si>
  <si>
    <t>一般会計</t>
  </si>
  <si>
    <t>財源の内容</t>
  </si>
  <si>
    <t>会計</t>
  </si>
  <si>
    <t>（１）財源の明細</t>
    <phoneticPr fontId="4"/>
  </si>
  <si>
    <t>３．純資産変動計算書の内容に関する明細</t>
    <phoneticPr fontId="4"/>
  </si>
  <si>
    <t>貸付金・基金等の増加</t>
  </si>
  <si>
    <t>有形固定資産等の増加</t>
  </si>
  <si>
    <t>純行政コスト</t>
  </si>
  <si>
    <t>地方債等</t>
  </si>
  <si>
    <t>内訳</t>
  </si>
  <si>
    <t>（２）財源情報の明細</t>
    <phoneticPr fontId="4"/>
  </si>
  <si>
    <t>定期預金</t>
    <rPh sb="0" eb="2">
      <t>テイキ</t>
    </rPh>
    <rPh sb="2" eb="4">
      <t>ヨキン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</si>
  <si>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</si>
  <si>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現金</t>
    <rPh sb="0" eb="2">
      <t>ゲンキン</t>
    </rPh>
    <phoneticPr fontId="4"/>
  </si>
  <si>
    <t>（１）資金の明細</t>
    <phoneticPr fontId="4"/>
  </si>
  <si>
    <t>４．資金収支計算書の内容に関する明細</t>
    <phoneticPr fontId="4"/>
  </si>
  <si>
    <t>【一般会計】</t>
    <rPh sb="1" eb="3">
      <t>イッパン</t>
    </rPh>
    <rPh sb="3" eb="5">
      <t>カイケイ</t>
    </rPh>
    <phoneticPr fontId="3"/>
  </si>
  <si>
    <t>決算書税収</t>
    <rPh sb="0" eb="3">
      <t>ケッサンショ</t>
    </rPh>
    <rPh sb="3" eb="5">
      <t>ゼイシュウ</t>
    </rPh>
    <phoneticPr fontId="3"/>
  </si>
  <si>
    <t>未収金計上</t>
    <rPh sb="0" eb="3">
      <t>ミシュウキン</t>
    </rPh>
    <rPh sb="3" eb="5">
      <t>ケイジョウ</t>
    </rPh>
    <phoneticPr fontId="3"/>
  </si>
  <si>
    <t>長期延滞債権回収</t>
    <rPh sb="0" eb="2">
      <t>チョウキ</t>
    </rPh>
    <rPh sb="2" eb="4">
      <t>エンタイ</t>
    </rPh>
    <rPh sb="4" eb="6">
      <t>サイケン</t>
    </rPh>
    <rPh sb="6" eb="8">
      <t>カイシュウ</t>
    </rPh>
    <phoneticPr fontId="3"/>
  </si>
  <si>
    <t>未払金（負担金減少）</t>
    <rPh sb="0" eb="3">
      <t>ミバライキン</t>
    </rPh>
    <rPh sb="4" eb="7">
      <t>フタンキン</t>
    </rPh>
    <rPh sb="7" eb="9">
      <t>ゲンショウ</t>
    </rPh>
    <phoneticPr fontId="3"/>
  </si>
  <si>
    <t>財務書類</t>
    <rPh sb="0" eb="2">
      <t>ザイム</t>
    </rPh>
    <rPh sb="2" eb="4">
      <t>ショルイ</t>
    </rPh>
    <phoneticPr fontId="3"/>
  </si>
  <si>
    <t>税収</t>
    <rPh sb="0" eb="2">
      <t>ゼイシュウ</t>
    </rPh>
    <phoneticPr fontId="14"/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</si>
  <si>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</si>
  <si>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</si>
  <si>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</si>
  <si>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</si>
  <si>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</si>
  <si>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4"/>
  </si>
  <si>
    <t>地方消費税交付金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</si>
  <si>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14"/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</si>
  <si>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</si>
  <si>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</si>
  <si>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</si>
  <si>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</si>
  <si>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</si>
  <si>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寄附金</t>
    <phoneticPr fontId="14"/>
  </si>
  <si>
    <t>還付未払金</t>
    <rPh sb="0" eb="2">
      <t>カンプ</t>
    </rPh>
    <rPh sb="2" eb="5">
      <t>ミバライキン</t>
    </rPh>
    <phoneticPr fontId="3"/>
  </si>
  <si>
    <t>（NW税収等）</t>
    <rPh sb="3" eb="5">
      <t>ゼイシュウ</t>
    </rPh>
    <rPh sb="5" eb="6">
      <t>トウ</t>
    </rPh>
    <phoneticPr fontId="14"/>
  </si>
  <si>
    <t>合計</t>
    <rPh sb="0" eb="2">
      <t>ゴウケイ</t>
    </rPh>
    <phoneticPr fontId="3"/>
  </si>
  <si>
    <t>財産区繰入金</t>
    <rPh sb="0" eb="3">
      <t>ザイサンク</t>
    </rPh>
    <rPh sb="3" eb="6">
      <t>クリイレキン</t>
    </rPh>
    <phoneticPr fontId="14"/>
  </si>
  <si>
    <t>その他</t>
    <rPh sb="2" eb="3">
      <t>タ</t>
    </rPh>
    <phoneticPr fontId="3"/>
  </si>
  <si>
    <t>地方税</t>
    <rPh sb="0" eb="3">
      <t>チホウゼイ</t>
    </rPh>
    <phoneticPr fontId="3"/>
  </si>
  <si>
    <t>地方交付税</t>
    <rPh sb="0" eb="5">
      <t>チホウコウフゼイ</t>
    </rPh>
    <phoneticPr fontId="3"/>
  </si>
  <si>
    <t>地方譲与税</t>
    <rPh sb="0" eb="5">
      <t>チホウジョウヨゼイ</t>
    </rPh>
    <phoneticPr fontId="3"/>
  </si>
  <si>
    <t>集計</t>
    <rPh sb="0" eb="2">
      <t>シュウケイ</t>
    </rPh>
    <phoneticPr fontId="21"/>
  </si>
  <si>
    <t>新型コロナウイルス感染症対策利子補給基金</t>
    <rPh sb="0" eb="2">
      <t>シンガタ</t>
    </rPh>
    <phoneticPr fontId="6"/>
  </si>
  <si>
    <t>その他</t>
    <rPh sb="2" eb="3">
      <t>タ</t>
    </rPh>
    <phoneticPr fontId="2"/>
  </si>
  <si>
    <t>後期高齢者医療広域連合負担金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フタンキン</t>
    </rPh>
    <phoneticPr fontId="2"/>
  </si>
  <si>
    <t>秦野市伊勢原市環境衛生組合分担金</t>
    <rPh sb="13" eb="16">
      <t>ブンタンキン</t>
    </rPh>
    <phoneticPr fontId="2"/>
  </si>
  <si>
    <t>神奈川県後期高齢者医療広域連合</t>
    <rPh sb="0" eb="4">
      <t>カナガワケン</t>
    </rPh>
    <rPh sb="4" eb="9">
      <t>コウキコウレイシャ</t>
    </rPh>
    <rPh sb="9" eb="11">
      <t>イリョウ</t>
    </rPh>
    <rPh sb="11" eb="15">
      <t>コウイキレンゴウ</t>
    </rPh>
    <phoneticPr fontId="2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</si>
  <si>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2"/>
  </si>
  <si>
    <t>(集計参考R1)</t>
    <rPh sb="1" eb="3">
      <t>シュウケイ</t>
    </rPh>
    <rPh sb="3" eb="5">
      <t>サンコウ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</si>
  <si>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6"/>
  </si>
  <si>
    <t>職員退職給与準備基金</t>
    <rPh sb="0" eb="2">
      <t>ショクイン</t>
    </rPh>
    <rPh sb="2" eb="4">
      <t>タイショク</t>
    </rPh>
    <rPh sb="4" eb="6">
      <t>キュウヨ</t>
    </rPh>
    <rPh sb="6" eb="8">
      <t>ジュンビ</t>
    </rPh>
    <rPh sb="8" eb="10">
      <t>キキン</t>
    </rPh>
    <phoneticPr fontId="6"/>
  </si>
  <si>
    <t>ふるさと基金</t>
    <rPh sb="4" eb="6">
      <t>キキン</t>
    </rPh>
    <phoneticPr fontId="6"/>
  </si>
  <si>
    <t>住宅新築等資金借入金償還準備基金</t>
    <rPh sb="0" eb="2">
      <t>ジュウタク</t>
    </rPh>
    <rPh sb="2" eb="4">
      <t>シンチク</t>
    </rPh>
    <rPh sb="4" eb="5">
      <t>トウ</t>
    </rPh>
    <rPh sb="5" eb="7">
      <t>シキン</t>
    </rPh>
    <rPh sb="7" eb="9">
      <t>カリイレ</t>
    </rPh>
    <rPh sb="9" eb="10">
      <t>キン</t>
    </rPh>
    <rPh sb="10" eb="12">
      <t>ショウカン</t>
    </rPh>
    <rPh sb="12" eb="14">
      <t>ジュンビ</t>
    </rPh>
    <rPh sb="14" eb="16">
      <t>キキン</t>
    </rPh>
    <phoneticPr fontId="6"/>
  </si>
  <si>
    <t>文化振興基金</t>
    <rPh sb="0" eb="2">
      <t>ブンカ</t>
    </rPh>
    <rPh sb="2" eb="4">
      <t>シンコウ</t>
    </rPh>
    <rPh sb="4" eb="6">
      <t>キキン</t>
    </rPh>
    <phoneticPr fontId="6"/>
  </si>
  <si>
    <t>みどり基金</t>
    <rPh sb="3" eb="5">
      <t>キキン</t>
    </rPh>
    <phoneticPr fontId="6"/>
  </si>
  <si>
    <t>スポーツ振興基金</t>
    <rPh sb="4" eb="6">
      <t>シンコウ</t>
    </rPh>
    <rPh sb="6" eb="8">
      <t>キキン</t>
    </rPh>
    <phoneticPr fontId="6"/>
  </si>
  <si>
    <t>地下水汚染対策基金</t>
    <rPh sb="0" eb="3">
      <t>チカスイ</t>
    </rPh>
    <rPh sb="3" eb="5">
      <t>オセン</t>
    </rPh>
    <rPh sb="5" eb="7">
      <t>タイサク</t>
    </rPh>
    <rPh sb="7" eb="9">
      <t>キキン</t>
    </rPh>
    <phoneticPr fontId="6"/>
  </si>
  <si>
    <t>カルチャーパーク基金</t>
    <rPh sb="8" eb="10">
      <t>キキン</t>
    </rPh>
    <phoneticPr fontId="6"/>
  </si>
  <si>
    <t>土地開発基金</t>
    <rPh sb="0" eb="2">
      <t>トチ</t>
    </rPh>
    <rPh sb="2" eb="4">
      <t>カイハツ</t>
    </rPh>
    <rPh sb="4" eb="6">
      <t>キキン</t>
    </rPh>
    <phoneticPr fontId="6"/>
  </si>
  <si>
    <t>保育所等整備事業補助金</t>
  </si>
  <si>
    <t>申請者</t>
    <rPh sb="0" eb="3">
      <t>シンセイシャ</t>
    </rPh>
    <phoneticPr fontId="2"/>
  </si>
  <si>
    <t>保育所施設の整備に対する補助</t>
    <rPh sb="0" eb="2">
      <t>ホイク</t>
    </rPh>
    <rPh sb="2" eb="3">
      <t>ジョ</t>
    </rPh>
    <rPh sb="3" eb="5">
      <t>シセツ</t>
    </rPh>
    <rPh sb="6" eb="8">
      <t>セイビ</t>
    </rPh>
    <rPh sb="9" eb="10">
      <t>タイ</t>
    </rPh>
    <rPh sb="12" eb="14">
      <t>ホジョ</t>
    </rPh>
    <phoneticPr fontId="2"/>
  </si>
  <si>
    <t>秦野赤十字病院整備支援事業費</t>
  </si>
  <si>
    <t>地域医療体制の整備に対する補助</t>
    <rPh sb="10" eb="11">
      <t>タイ</t>
    </rPh>
    <rPh sb="13" eb="15">
      <t>ホジョ</t>
    </rPh>
    <phoneticPr fontId="2"/>
  </si>
  <si>
    <t>子育て世帯等臨時特別支援事業費</t>
  </si>
  <si>
    <t>子育て世帯等</t>
    <rPh sb="0" eb="2">
      <t>コソダ</t>
    </rPh>
    <rPh sb="3" eb="5">
      <t>セタイ</t>
    </rPh>
    <rPh sb="5" eb="6">
      <t>トウ</t>
    </rPh>
    <phoneticPr fontId="2"/>
  </si>
  <si>
    <t>新型コロナウイルス感染症対策</t>
    <rPh sb="0" eb="2">
      <t>シンガタ</t>
    </rPh>
    <rPh sb="9" eb="12">
      <t>カンセンショウ</t>
    </rPh>
    <rPh sb="12" eb="14">
      <t>タイサク</t>
    </rPh>
    <phoneticPr fontId="2"/>
  </si>
  <si>
    <t>一部事務組合に対する負担金</t>
    <rPh sb="0" eb="2">
      <t>イチブ</t>
    </rPh>
    <rPh sb="2" eb="4">
      <t>ジム</t>
    </rPh>
    <rPh sb="4" eb="6">
      <t>クミアイ</t>
    </rPh>
    <rPh sb="7" eb="8">
      <t>タイ</t>
    </rPh>
    <rPh sb="10" eb="13">
      <t>フタンキン</t>
    </rPh>
    <phoneticPr fontId="2"/>
  </si>
  <si>
    <t>福祉臨時特別支援事業費</t>
  </si>
  <si>
    <t>住民税非課税世帯等</t>
    <rPh sb="0" eb="6">
      <t>ジュウミンゼイヒカゼイ</t>
    </rPh>
    <rPh sb="6" eb="8">
      <t>セタイ</t>
    </rPh>
    <rPh sb="8" eb="9">
      <t>トウ</t>
    </rPh>
    <phoneticPr fontId="2"/>
  </si>
  <si>
    <t>消費者応援・地域消費喚起事業費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</si>
</sst>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00"/>
    <numFmt numFmtId="178" formatCode="#,##0.000"/>
    <numFmt numFmtId="179" formatCode="#,##0;&quot;▲ &quot;#,##0"/>
    <numFmt numFmtId="180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3" fontId="2" fillId="0" borderId="0" xfId="1" applyNumberFormat="1" applyFont="1"/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/>
    <xf numFmtId="3" fontId="7" fillId="0" borderId="0" xfId="1" applyNumberFormat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center"/>
    </xf>
    <xf numFmtId="3" fontId="10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Border="1" applyAlignment="1">
      <alignment horizontal="left" vertical="center"/>
    </xf>
    <xf numFmtId="9" fontId="2" fillId="0" borderId="0" xfId="2" applyFont="1" applyAlignment="1"/>
    <xf numFmtId="38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right" vertical="center"/>
    </xf>
    <xf numFmtId="176" fontId="10" fillId="0" borderId="1" xfId="4" applyNumberFormat="1" applyFont="1" applyFill="1" applyBorder="1" applyAlignment="1">
      <alignment horizontal="right" vertical="center"/>
    </xf>
    <xf numFmtId="10" fontId="10" fillId="0" borderId="1" xfId="5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1" xfId="3" applyNumberFormat="1" applyFont="1" applyBorder="1">
      <alignment vertical="center"/>
    </xf>
    <xf numFmtId="176" fontId="10" fillId="0" borderId="1" xfId="4" applyNumberFormat="1" applyFont="1" applyBorder="1">
      <alignment vertical="center"/>
    </xf>
    <xf numFmtId="10" fontId="10" fillId="0" borderId="1" xfId="5" applyNumberFormat="1" applyFont="1" applyBorder="1">
      <alignment vertical="center"/>
    </xf>
    <xf numFmtId="176" fontId="10" fillId="0" borderId="1" xfId="6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>
      <alignment vertical="center"/>
    </xf>
    <xf numFmtId="176" fontId="10" fillId="0" borderId="2" xfId="6" applyNumberFormat="1" applyFont="1" applyFill="1" applyBorder="1" applyAlignment="1">
      <alignment vertical="center"/>
    </xf>
    <xf numFmtId="3" fontId="13" fillId="0" borderId="0" xfId="1" applyNumberFormat="1" applyFont="1"/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0" fontId="10" fillId="0" borderId="1" xfId="8" applyFont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38" fontId="10" fillId="0" borderId="1" xfId="7" applyFont="1" applyBorder="1" applyAlignment="1">
      <alignment horizontal="right" vertical="center"/>
    </xf>
    <xf numFmtId="177" fontId="2" fillId="0" borderId="0" xfId="1" applyNumberFormat="1" applyFont="1"/>
    <xf numFmtId="38" fontId="10" fillId="0" borderId="4" xfId="1" applyNumberFormat="1" applyFont="1" applyBorder="1" applyAlignment="1">
      <alignment vertical="center"/>
    </xf>
    <xf numFmtId="38" fontId="10" fillId="0" borderId="5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horizontal="center" vertical="center"/>
    </xf>
    <xf numFmtId="38" fontId="10" fillId="0" borderId="1" xfId="7" applyFont="1" applyFill="1" applyBorder="1">
      <alignment vertical="center"/>
    </xf>
    <xf numFmtId="0" fontId="15" fillId="0" borderId="1" xfId="3" applyFont="1" applyBorder="1">
      <alignment vertical="center"/>
    </xf>
    <xf numFmtId="0" fontId="15" fillId="0" borderId="4" xfId="3" applyFont="1" applyBorder="1">
      <alignment vertical="center"/>
    </xf>
    <xf numFmtId="3" fontId="2" fillId="0" borderId="5" xfId="1" applyNumberFormat="1" applyFont="1" applyBorder="1" applyAlignment="1">
      <alignment horizontal="right" vertical="center"/>
    </xf>
    <xf numFmtId="178" fontId="2" fillId="0" borderId="0" xfId="1" applyNumberFormat="1" applyFont="1"/>
    <xf numFmtId="0" fontId="10" fillId="0" borderId="1" xfId="3" applyFont="1" applyBorder="1">
      <alignment vertical="center"/>
    </xf>
    <xf numFmtId="38" fontId="10" fillId="0" borderId="1" xfId="7" applyFont="1" applyFill="1" applyBorder="1" applyAlignment="1">
      <alignment horizontal="right" vertical="center"/>
    </xf>
    <xf numFmtId="38" fontId="10" fillId="0" borderId="5" xfId="7" applyFont="1" applyBorder="1" applyAlignment="1">
      <alignment horizontal="right" vertical="center"/>
    </xf>
    <xf numFmtId="38" fontId="10" fillId="0" borderId="8" xfId="7" applyFont="1" applyBorder="1">
      <alignment vertical="center"/>
    </xf>
    <xf numFmtId="38" fontId="10" fillId="0" borderId="9" xfId="7" applyFont="1" applyBorder="1">
      <alignment vertical="center"/>
    </xf>
    <xf numFmtId="38" fontId="2" fillId="0" borderId="8" xfId="7" applyFont="1" applyBorder="1" applyAlignment="1">
      <alignment vertical="center"/>
    </xf>
    <xf numFmtId="38" fontId="2" fillId="0" borderId="1" xfId="7" applyFont="1" applyBorder="1" applyAlignment="1">
      <alignment vertical="center"/>
    </xf>
    <xf numFmtId="3" fontId="2" fillId="2" borderId="9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/>
    </xf>
    <xf numFmtId="10" fontId="10" fillId="0" borderId="1" xfId="2" applyNumberFormat="1" applyFont="1" applyBorder="1" applyAlignment="1">
      <alignment horizontal="right" vertical="center" shrinkToFit="1"/>
    </xf>
    <xf numFmtId="38" fontId="10" fillId="0" borderId="1" xfId="7" applyFont="1" applyBorder="1" applyAlignment="1">
      <alignment vertical="center" shrinkToFit="1"/>
    </xf>
    <xf numFmtId="38" fontId="10" fillId="0" borderId="9" xfId="7" applyFont="1" applyBorder="1" applyAlignment="1">
      <alignment horizontal="right" vertical="center" shrinkToFit="1"/>
    </xf>
    <xf numFmtId="3" fontId="2" fillId="0" borderId="9" xfId="1" applyNumberFormat="1" applyFont="1" applyBorder="1" applyAlignment="1">
      <alignment horizontal="right" vertical="center"/>
    </xf>
    <xf numFmtId="3" fontId="2" fillId="0" borderId="9" xfId="1" applyNumberFormat="1" applyFont="1" applyBorder="1" applyAlignment="1">
      <alignment horizontal="left" vertical="center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0" borderId="12" xfId="1" applyNumberFormat="1" applyFont="1" applyBorder="1" applyAlignment="1">
      <alignment horizontal="center" vertical="center"/>
    </xf>
    <xf numFmtId="38" fontId="10" fillId="0" borderId="1" xfId="7" applyFont="1" applyBorder="1" applyAlignment="1">
      <alignment vertical="center"/>
    </xf>
    <xf numFmtId="38" fontId="10" fillId="0" borderId="1" xfId="7" applyFont="1" applyFill="1" applyBorder="1" applyAlignment="1">
      <alignment vertical="center"/>
    </xf>
    <xf numFmtId="3" fontId="18" fillId="0" borderId="1" xfId="1" applyNumberFormat="1" applyFont="1" applyBorder="1" applyAlignment="1">
      <alignment horizontal="right" vertical="center"/>
    </xf>
    <xf numFmtId="3" fontId="19" fillId="0" borderId="9" xfId="1" applyNumberFormat="1" applyFont="1" applyBorder="1" applyAlignment="1">
      <alignment horizontal="center" vertical="center"/>
    </xf>
    <xf numFmtId="3" fontId="19" fillId="0" borderId="9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8" fontId="23" fillId="0" borderId="1" xfId="11" applyFont="1" applyFill="1" applyBorder="1">
      <alignment vertical="center"/>
    </xf>
    <xf numFmtId="38" fontId="20" fillId="0" borderId="0" xfId="6" applyFont="1" applyFill="1">
      <alignment vertical="center"/>
    </xf>
    <xf numFmtId="38" fontId="23" fillId="0" borderId="2" xfId="11" applyFont="1" applyFill="1" applyBorder="1">
      <alignment vertical="center"/>
    </xf>
    <xf numFmtId="0" fontId="20" fillId="0" borderId="0" xfId="9">
      <alignment vertical="center"/>
    </xf>
    <xf numFmtId="38" fontId="20" fillId="0" borderId="0" xfId="9" applyNumberFormat="1">
      <alignment vertical="center"/>
    </xf>
    <xf numFmtId="0" fontId="20" fillId="0" borderId="15" xfId="9" applyBorder="1">
      <alignment vertical="center"/>
    </xf>
    <xf numFmtId="0" fontId="20" fillId="0" borderId="15" xfId="9" applyBorder="1" applyAlignment="1">
      <alignment horizontal="left" vertical="center"/>
    </xf>
    <xf numFmtId="0" fontId="20" fillId="0" borderId="16" xfId="9" applyBorder="1" applyAlignment="1">
      <alignment horizontal="left" vertical="center"/>
    </xf>
    <xf numFmtId="0" fontId="20" fillId="0" borderId="17" xfId="9" applyBorder="1">
      <alignment vertical="center"/>
    </xf>
    <xf numFmtId="0" fontId="20" fillId="0" borderId="18" xfId="9" applyBorder="1">
      <alignment vertical="center"/>
    </xf>
    <xf numFmtId="0" fontId="22" fillId="0" borderId="2" xfId="10" applyFont="1" applyBorder="1" applyAlignment="1">
      <alignment vertical="center"/>
    </xf>
    <xf numFmtId="38" fontId="20" fillId="0" borderId="19" xfId="9" applyNumberFormat="1" applyBorder="1">
      <alignment vertical="center"/>
    </xf>
    <xf numFmtId="0" fontId="20" fillId="0" borderId="1" xfId="9" applyBorder="1">
      <alignment vertical="center"/>
    </xf>
    <xf numFmtId="0" fontId="20" fillId="0" borderId="20" xfId="9" applyBorder="1">
      <alignment vertical="center"/>
    </xf>
    <xf numFmtId="0" fontId="20" fillId="0" borderId="5" xfId="9" applyBorder="1">
      <alignment vertical="center"/>
    </xf>
    <xf numFmtId="38" fontId="23" fillId="0" borderId="5" xfId="11" applyFont="1" applyFill="1" applyBorder="1">
      <alignment vertical="center"/>
    </xf>
    <xf numFmtId="38" fontId="23" fillId="0" borderId="21" xfId="11" applyFont="1" applyFill="1" applyBorder="1">
      <alignment vertical="center"/>
    </xf>
    <xf numFmtId="0" fontId="20" fillId="0" borderId="22" xfId="9" applyBorder="1">
      <alignment vertical="center"/>
    </xf>
    <xf numFmtId="0" fontId="20" fillId="0" borderId="23" xfId="9" applyBorder="1">
      <alignment vertical="center"/>
    </xf>
    <xf numFmtId="38" fontId="20" fillId="0" borderId="23" xfId="9" applyNumberFormat="1" applyBorder="1">
      <alignment vertical="center"/>
    </xf>
    <xf numFmtId="38" fontId="20" fillId="0" borderId="24" xfId="9" applyNumberFormat="1" applyBorder="1">
      <alignment vertical="center"/>
    </xf>
    <xf numFmtId="0" fontId="20" fillId="3" borderId="14" xfId="9" applyFill="1" applyBorder="1">
      <alignment vertical="center"/>
    </xf>
    <xf numFmtId="0" fontId="20" fillId="3" borderId="18" xfId="9" applyFill="1" applyBorder="1">
      <alignment vertical="center"/>
    </xf>
    <xf numFmtId="0" fontId="20" fillId="4" borderId="18" xfId="9" applyFill="1" applyBorder="1">
      <alignment vertical="center"/>
    </xf>
    <xf numFmtId="38" fontId="10" fillId="0" borderId="7" xfId="7" applyFont="1" applyBorder="1">
      <alignment vertical="center"/>
    </xf>
    <xf numFmtId="179" fontId="10" fillId="0" borderId="1" xfId="3" applyNumberFormat="1" applyFont="1" applyBorder="1" applyAlignment="1">
      <alignment horizontal="right" vertical="center"/>
    </xf>
    <xf numFmtId="0" fontId="10" fillId="0" borderId="1" xfId="3" applyFont="1" applyBorder="1" applyAlignment="1">
      <alignment vertical="center" wrapText="1"/>
    </xf>
    <xf numFmtId="38" fontId="0" fillId="0" borderId="0" xfId="6" applyFont="1" applyFill="1">
      <alignment vertical="center"/>
    </xf>
    <xf numFmtId="3" fontId="17" fillId="0" borderId="12" xfId="1" applyNumberFormat="1" applyFont="1" applyBorder="1" applyAlignment="1">
      <alignment horizontal="center" vertical="center"/>
    </xf>
    <xf numFmtId="9" fontId="6" fillId="0" borderId="0" xfId="13" applyFont="1" applyAlignment="1"/>
    <xf numFmtId="180" fontId="6" fillId="0" borderId="0" xfId="13" applyNumberFormat="1" applyFont="1" applyAlignment="1"/>
    <xf numFmtId="38" fontId="6" fillId="0" borderId="0" xfId="12" applyFont="1" applyAlignment="1"/>
    <xf numFmtId="3" fontId="18" fillId="0" borderId="0" xfId="0" applyNumberFormat="1" applyFont="1" applyAlignment="1">
      <alignment horizontal="right"/>
    </xf>
    <xf numFmtId="3" fontId="2" fillId="0" borderId="1" xfId="1" applyNumberFormat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vertical="center"/>
    </xf>
    <xf numFmtId="3" fontId="19" fillId="2" borderId="9" xfId="1" applyNumberFormat="1" applyFont="1" applyFill="1" applyBorder="1" applyAlignment="1">
      <alignment horizontal="center" vertical="center"/>
    </xf>
    <xf numFmtId="3" fontId="19" fillId="0" borderId="13" xfId="1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horizontal="center" vertical="center"/>
    </xf>
    <xf numFmtId="3" fontId="19" fillId="0" borderId="5" xfId="1" applyNumberFormat="1" applyFont="1" applyBorder="1" applyAlignment="1">
      <alignment vertical="center"/>
    </xf>
  </cellXfs>
  <cellStyles count="14">
    <cellStyle name="パーセント" xfId="13" builtinId="5"/>
    <cellStyle name="パーセント 2" xfId="2"/>
    <cellStyle name="パーセント 3 2" xfId="5"/>
    <cellStyle name="桁区切り" xfId="12" builtinId="6"/>
    <cellStyle name="桁区切り 2" xfId="6"/>
    <cellStyle name="桁区切り 3" xfId="4"/>
    <cellStyle name="桁区切り 3 2" xfId="11"/>
    <cellStyle name="桁区切り 4" xfId="7"/>
    <cellStyle name="標準" xfId="0" builtinId="0"/>
    <cellStyle name="標準 10 17" xfId="8"/>
    <cellStyle name="標準 2" xfId="1"/>
    <cellStyle name="標準 2 4" xfId="3"/>
    <cellStyle name="標準 6 2 2" xfId="9"/>
    <cellStyle name="標準_附属明細表PL・NW・WS　20060423修正版" xfId="10"/>
  </cellStyles>
  <dxfs count="468"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3" formatCode="\ #,##0,,;\-#,##0,,;\-"/>
    </dxf>
    <dxf>
      <numFmt numFmtId="181" formatCode="#,##0;\-#,##0;\-"/>
    </dxf>
    <dxf>
      <numFmt numFmtId="182" formatCode="\ #,##0,;\-#,##0,;\-"/>
    </dxf>
    <dxf>
      <numFmt numFmtId="182" formatCode="\ #,##0,;\-#,##0,;\-"/>
    </dxf>
    <dxf>
      <numFmt numFmtId="181" formatCode="#,##0;\-#,##0;\-"/>
    </dxf>
    <dxf>
      <numFmt numFmtId="183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ps_&#12497;&#12502;&#12522;&#12483;&#12463;&#12475;&#12463;&#12479;&#12540;\&#20844;&#20250;&#35336;\02.&#20316;&#26989;\H29&#24180;&#20316;&#26989;\&#21315;&#33865;&#30476;&#24066;&#30010;&#26449;&#32207;&#21512;&#20107;&#21209;&#32068;&#21512;_MMI&#20803;&#35531;\2_&#21463;&#38936;&#36039;&#26009;\290825_&#24517;&#29992;&#36039;&#26009;\01%20&#27770;&#31639;&#32113;&#35336;\02%20&#24179;&#25104;28&#24180;&#24230;\H28&#24180;&#24230;&#26222;&#36890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7"/>
      <sheetName val="08"/>
      <sheetName val="09"/>
      <sheetName val="10"/>
      <sheetName val="11"/>
      <sheetName val="12_1"/>
      <sheetName val="12_2"/>
      <sheetName val="13"/>
      <sheetName val="14"/>
      <sheetName val="15"/>
      <sheetName val="16"/>
      <sheetName val="19"/>
      <sheetName val="20"/>
      <sheetName val="21"/>
      <sheetName val="22"/>
      <sheetName val="23"/>
      <sheetName val="27"/>
      <sheetName val="29"/>
      <sheetName val="30"/>
      <sheetName val="32"/>
      <sheetName val="33"/>
      <sheetName val="34"/>
      <sheetName val="36"/>
      <sheetName val="37"/>
      <sheetName val="41"/>
      <sheetName val="42"/>
      <sheetName val="43"/>
      <sheetName val="44"/>
      <sheetName val="47"/>
      <sheetName val="48"/>
      <sheetName val="51"/>
      <sheetName val="52"/>
      <sheetName val="53"/>
      <sheetName val="56"/>
      <sheetName val="57"/>
      <sheetName val="60"/>
      <sheetName val="63"/>
      <sheetName val="64"/>
      <sheetName val="71"/>
      <sheetName val="72"/>
      <sheetName val="73"/>
      <sheetName val="74"/>
      <sheetName val="75"/>
      <sheetName val="76"/>
      <sheetName val="77"/>
      <sheetName val="78"/>
      <sheetName val="79_1"/>
      <sheetName val="79_2"/>
      <sheetName val="80"/>
      <sheetName val="81"/>
      <sheetName val="82"/>
      <sheetName val="83"/>
      <sheetName val="84"/>
      <sheetName val="85"/>
      <sheetName val="86_1"/>
      <sheetName val="86_2"/>
      <sheetName val="87"/>
      <sheetName val="89"/>
      <sheetName val="90"/>
      <sheetName val="93"/>
      <sheetName val="94"/>
      <sheetName val="95"/>
      <sheetName val="96"/>
      <sheetName val="97"/>
      <sheetName val="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/>
      <sheetData sheetId="1"/>
      <sheetData sheetId="2"/>
      <sheetData sheetId="3"/>
      <sheetData sheetId="4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26.375" style="1" bestFit="1" customWidth="1"/>
    <col min="2" max="8" width="15.875" style="1" customWidth="1"/>
    <col min="9" max="16384" width="8.875" style="1"/>
  </cols>
  <sheetData>
    <row r="1" spans="1:19" s="12" customFormat="1" ht="18.75" customHeight="1" x14ac:dyDescent="0.4">
      <c r="A1" s="108" t="s">
        <v>29</v>
      </c>
      <c r="B1" s="108"/>
      <c r="C1" s="108"/>
      <c r="D1" s="108"/>
      <c r="E1" s="108"/>
    </row>
    <row r="2" spans="1:19" s="12" customFormat="1" ht="24.75" customHeight="1" x14ac:dyDescent="0.4">
      <c r="A2" s="110" t="s">
        <v>28</v>
      </c>
      <c r="B2" s="110"/>
      <c r="C2" s="110"/>
      <c r="D2" s="110"/>
      <c r="E2" s="110"/>
      <c r="F2" s="110"/>
      <c r="G2" s="110"/>
      <c r="H2" s="110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10" customFormat="1" ht="19.5" customHeight="1" x14ac:dyDescent="0.4">
      <c r="A3" s="109" t="s">
        <v>27</v>
      </c>
      <c r="B3" s="109"/>
      <c r="C3" s="109"/>
      <c r="D3" s="109"/>
      <c r="E3" s="109"/>
      <c r="F3" s="109"/>
      <c r="G3" s="10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s="10" customFormat="1" ht="17.25" customHeight="1" x14ac:dyDescent="0.4">
      <c r="A4" s="111" t="s">
        <v>26</v>
      </c>
      <c r="B4" s="111"/>
      <c r="C4" s="111"/>
      <c r="D4" s="111"/>
      <c r="E4" s="111"/>
      <c r="F4" s="111"/>
      <c r="G4" s="111"/>
      <c r="H4" s="111"/>
    </row>
    <row r="5" spans="1:19" s="10" customFormat="1" ht="16.5" customHeight="1" x14ac:dyDescent="0.4">
      <c r="A5" s="111" t="s">
        <v>25</v>
      </c>
      <c r="B5" s="111"/>
      <c r="C5" s="111"/>
      <c r="D5" s="111"/>
      <c r="E5" s="111"/>
      <c r="F5" s="111"/>
      <c r="G5" s="111"/>
      <c r="H5" s="111"/>
    </row>
    <row r="6" spans="1:19" s="9" customFormat="1" ht="20.25" customHeight="1" x14ac:dyDescent="0.2">
      <c r="A6" s="9" t="s">
        <v>24</v>
      </c>
    </row>
    <row r="7" spans="1:19" ht="13.5" x14ac:dyDescent="0.15">
      <c r="A7" s="8"/>
      <c r="B7" s="8"/>
      <c r="C7" s="8"/>
      <c r="D7" s="8"/>
      <c r="E7" s="8"/>
      <c r="F7" s="8"/>
      <c r="G7" s="8"/>
      <c r="H7" s="7" t="s">
        <v>23</v>
      </c>
    </row>
    <row r="8" spans="1:19" ht="33.75" x14ac:dyDescent="0.15">
      <c r="A8" s="6" t="s">
        <v>22</v>
      </c>
      <c r="B8" s="5" t="s">
        <v>21</v>
      </c>
      <c r="C8" s="5" t="s">
        <v>20</v>
      </c>
      <c r="D8" s="5" t="s">
        <v>19</v>
      </c>
      <c r="E8" s="5" t="s">
        <v>18</v>
      </c>
      <c r="F8" s="5" t="s">
        <v>17</v>
      </c>
      <c r="G8" s="5" t="s">
        <v>16</v>
      </c>
      <c r="H8" s="5" t="s">
        <v>15</v>
      </c>
    </row>
    <row r="9" spans="1:19" x14ac:dyDescent="0.15">
      <c r="A9" s="4" t="s">
        <v>14</v>
      </c>
      <c r="B9" s="2">
        <v>137062495544</v>
      </c>
      <c r="C9" s="2">
        <v>3402870776</v>
      </c>
      <c r="D9" s="2">
        <v>2811546627</v>
      </c>
      <c r="E9" s="2">
        <v>137653819693</v>
      </c>
      <c r="F9" s="2">
        <v>52831267401</v>
      </c>
      <c r="G9" s="2">
        <v>1813429660</v>
      </c>
      <c r="H9" s="2">
        <v>84822552292</v>
      </c>
    </row>
    <row r="10" spans="1:19" x14ac:dyDescent="0.15">
      <c r="A10" s="4" t="s">
        <v>13</v>
      </c>
      <c r="B10" s="2">
        <v>55570166758</v>
      </c>
      <c r="C10" s="2">
        <v>63113124</v>
      </c>
      <c r="D10" s="2">
        <v>59076137</v>
      </c>
      <c r="E10" s="2">
        <v>55574203745</v>
      </c>
      <c r="F10" s="2" t="s">
        <v>2</v>
      </c>
      <c r="G10" s="2" t="s">
        <v>2</v>
      </c>
      <c r="H10" s="2">
        <v>55574203745</v>
      </c>
    </row>
    <row r="11" spans="1:19" x14ac:dyDescent="0.15">
      <c r="A11" s="4" t="s">
        <v>12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</row>
    <row r="12" spans="1:19" x14ac:dyDescent="0.15">
      <c r="A12" s="4" t="s">
        <v>6</v>
      </c>
      <c r="B12" s="2">
        <v>67465188862</v>
      </c>
      <c r="C12" s="2">
        <v>3060505722</v>
      </c>
      <c r="D12" s="2">
        <v>362827290</v>
      </c>
      <c r="E12" s="2">
        <v>70162867294</v>
      </c>
      <c r="F12" s="2">
        <v>43933773552</v>
      </c>
      <c r="G12" s="2">
        <v>1552890901</v>
      </c>
      <c r="H12" s="2">
        <v>26229093742</v>
      </c>
    </row>
    <row r="13" spans="1:19" x14ac:dyDescent="0.15">
      <c r="A13" s="4" t="s">
        <v>5</v>
      </c>
      <c r="B13" s="2">
        <v>11652336524</v>
      </c>
      <c r="C13" s="2">
        <v>271034930</v>
      </c>
      <c r="D13" s="2">
        <v>18656800</v>
      </c>
      <c r="E13" s="2">
        <v>11904714654</v>
      </c>
      <c r="F13" s="2">
        <v>8897493849</v>
      </c>
      <c r="G13" s="2">
        <v>260538759</v>
      </c>
      <c r="H13" s="2">
        <v>3007220805</v>
      </c>
    </row>
    <row r="14" spans="1:19" x14ac:dyDescent="0.15">
      <c r="A14" s="4" t="s">
        <v>11</v>
      </c>
      <c r="B14" s="2" t="s">
        <v>2</v>
      </c>
      <c r="C14" s="2" t="s">
        <v>2</v>
      </c>
      <c r="D14" s="2" t="s">
        <v>2</v>
      </c>
      <c r="E14" s="2" t="s">
        <v>2</v>
      </c>
      <c r="F14" s="2" t="s">
        <v>2</v>
      </c>
      <c r="G14" s="2" t="s">
        <v>2</v>
      </c>
      <c r="H14" s="2" t="s">
        <v>2</v>
      </c>
    </row>
    <row r="15" spans="1:19" x14ac:dyDescent="0.15">
      <c r="A15" s="4" t="s">
        <v>10</v>
      </c>
      <c r="B15" s="2" t="s">
        <v>2</v>
      </c>
      <c r="C15" s="2" t="s">
        <v>2</v>
      </c>
      <c r="D15" s="2" t="s">
        <v>2</v>
      </c>
      <c r="E15" s="2" t="s">
        <v>2</v>
      </c>
      <c r="F15" s="2" t="s">
        <v>2</v>
      </c>
      <c r="G15" s="2" t="s">
        <v>2</v>
      </c>
      <c r="H15" s="2" t="s">
        <v>2</v>
      </c>
    </row>
    <row r="16" spans="1:19" x14ac:dyDescent="0.15">
      <c r="A16" s="4" t="s">
        <v>9</v>
      </c>
      <c r="B16" s="2" t="s">
        <v>2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 t="s">
        <v>2</v>
      </c>
    </row>
    <row r="17" spans="1:8" x14ac:dyDescent="0.15">
      <c r="A17" s="4" t="s">
        <v>4</v>
      </c>
      <c r="B17" s="2" t="s">
        <v>2</v>
      </c>
      <c r="C17" s="2" t="s">
        <v>2</v>
      </c>
      <c r="D17" s="2" t="s">
        <v>2</v>
      </c>
      <c r="E17" s="2" t="s">
        <v>2</v>
      </c>
      <c r="F17" s="2" t="s">
        <v>2</v>
      </c>
      <c r="G17" s="2" t="s">
        <v>2</v>
      </c>
      <c r="H17" s="2" t="s">
        <v>2</v>
      </c>
    </row>
    <row r="18" spans="1:8" x14ac:dyDescent="0.15">
      <c r="A18" s="4" t="s">
        <v>3</v>
      </c>
      <c r="B18" s="2">
        <v>2374803400</v>
      </c>
      <c r="C18" s="2">
        <v>8217000</v>
      </c>
      <c r="D18" s="2">
        <v>2370986400</v>
      </c>
      <c r="E18" s="2">
        <v>12034000</v>
      </c>
      <c r="F18" s="2" t="s">
        <v>2</v>
      </c>
      <c r="G18" s="2" t="s">
        <v>2</v>
      </c>
      <c r="H18" s="2">
        <v>12034000</v>
      </c>
    </row>
    <row r="19" spans="1:8" x14ac:dyDescent="0.15">
      <c r="A19" s="4" t="s">
        <v>8</v>
      </c>
      <c r="B19" s="2">
        <v>209357050043</v>
      </c>
      <c r="C19" s="2">
        <v>1711697786</v>
      </c>
      <c r="D19" s="2">
        <v>432222414</v>
      </c>
      <c r="E19" s="2">
        <v>210636525415</v>
      </c>
      <c r="F19" s="2">
        <v>88828082860</v>
      </c>
      <c r="G19" s="2">
        <v>2878933334</v>
      </c>
      <c r="H19" s="2">
        <v>121808442555</v>
      </c>
    </row>
    <row r="20" spans="1:8" x14ac:dyDescent="0.15">
      <c r="A20" s="4" t="s">
        <v>7</v>
      </c>
      <c r="B20" s="2">
        <v>53815761638</v>
      </c>
      <c r="C20" s="2">
        <v>147399215</v>
      </c>
      <c r="D20" s="2">
        <v>359357097</v>
      </c>
      <c r="E20" s="2">
        <v>53603803756</v>
      </c>
      <c r="F20" s="2" t="s">
        <v>2</v>
      </c>
      <c r="G20" s="2" t="s">
        <v>2</v>
      </c>
      <c r="H20" s="2">
        <v>53603803756</v>
      </c>
    </row>
    <row r="21" spans="1:8" x14ac:dyDescent="0.15">
      <c r="A21" s="4" t="s">
        <v>6</v>
      </c>
      <c r="B21" s="2">
        <v>450316550</v>
      </c>
      <c r="C21" s="2" t="s">
        <v>2</v>
      </c>
      <c r="D21" s="2" t="s">
        <v>2</v>
      </c>
      <c r="E21" s="2">
        <v>450316550</v>
      </c>
      <c r="F21" s="2">
        <v>266270967</v>
      </c>
      <c r="G21" s="2">
        <v>17494978</v>
      </c>
      <c r="H21" s="2">
        <v>184045583</v>
      </c>
    </row>
    <row r="22" spans="1:8" x14ac:dyDescent="0.15">
      <c r="A22" s="4" t="s">
        <v>5</v>
      </c>
      <c r="B22" s="2">
        <v>155018232120</v>
      </c>
      <c r="C22" s="2">
        <v>1564298571</v>
      </c>
      <c r="D22" s="2">
        <v>125582</v>
      </c>
      <c r="E22" s="2">
        <v>156582405109</v>
      </c>
      <c r="F22" s="2">
        <v>88561811893</v>
      </c>
      <c r="G22" s="2">
        <v>2861438356</v>
      </c>
      <c r="H22" s="2">
        <v>68020593216</v>
      </c>
    </row>
    <row r="23" spans="1:8" x14ac:dyDescent="0.15">
      <c r="A23" s="4" t="s">
        <v>4</v>
      </c>
      <c r="B23" s="2" t="s">
        <v>2</v>
      </c>
      <c r="C23" s="2" t="s">
        <v>2</v>
      </c>
      <c r="D23" s="2" t="s">
        <v>2</v>
      </c>
      <c r="E23" s="2" t="s">
        <v>2</v>
      </c>
      <c r="F23" s="2" t="s">
        <v>2</v>
      </c>
      <c r="G23" s="2" t="s">
        <v>2</v>
      </c>
      <c r="H23" s="2" t="s">
        <v>2</v>
      </c>
    </row>
    <row r="24" spans="1:8" x14ac:dyDescent="0.15">
      <c r="A24" s="4" t="s">
        <v>3</v>
      </c>
      <c r="B24" s="2">
        <v>72739735</v>
      </c>
      <c r="C24" s="2" t="s">
        <v>2</v>
      </c>
      <c r="D24" s="2">
        <v>72739735</v>
      </c>
      <c r="E24" s="2" t="s">
        <v>2</v>
      </c>
      <c r="F24" s="2" t="s">
        <v>2</v>
      </c>
      <c r="G24" s="2" t="s">
        <v>2</v>
      </c>
      <c r="H24" s="2" t="s">
        <v>2</v>
      </c>
    </row>
    <row r="25" spans="1:8" x14ac:dyDescent="0.15">
      <c r="A25" s="4" t="s">
        <v>1</v>
      </c>
      <c r="B25" s="2">
        <v>3896994576</v>
      </c>
      <c r="C25" s="2">
        <v>130604315</v>
      </c>
      <c r="D25" s="2">
        <v>53987873</v>
      </c>
      <c r="E25" s="2">
        <v>3973611018</v>
      </c>
      <c r="F25" s="2">
        <v>2033858399</v>
      </c>
      <c r="G25" s="2">
        <v>185930542</v>
      </c>
      <c r="H25" s="2">
        <v>1939752619</v>
      </c>
    </row>
    <row r="26" spans="1:8" x14ac:dyDescent="0.15">
      <c r="A26" s="3" t="s">
        <v>0</v>
      </c>
      <c r="B26" s="2">
        <v>350316540163</v>
      </c>
      <c r="C26" s="2">
        <v>5245172877</v>
      </c>
      <c r="D26" s="2">
        <v>3297756914</v>
      </c>
      <c r="E26" s="2">
        <v>352263956126</v>
      </c>
      <c r="F26" s="2">
        <v>143693208660</v>
      </c>
      <c r="G26" s="2">
        <v>4878293536</v>
      </c>
      <c r="H26" s="2">
        <v>208570747466</v>
      </c>
    </row>
  </sheetData>
  <mergeCells count="5">
    <mergeCell ref="A1:E1"/>
    <mergeCell ref="A3:G3"/>
    <mergeCell ref="A2:H2"/>
    <mergeCell ref="A4:H4"/>
    <mergeCell ref="A5:H5"/>
  </mergeCells>
  <phoneticPr fontId="3"/>
  <conditionalFormatting sqref="B9:H26">
    <cfRule type="expression" dxfId="467" priority="211" stopIfTrue="1">
      <formula>$H$7="（単位：百万円）"</formula>
    </cfRule>
    <cfRule type="expression" dxfId="466" priority="212" stopIfTrue="1">
      <formula>$H$7="（単位：円）"</formula>
    </cfRule>
    <cfRule type="expression" dxfId="465" priority="213" stopIfTrue="1">
      <formula>$H$7="（単位：千円）"</formula>
    </cfRule>
  </conditionalFormatting>
  <conditionalFormatting sqref="B9:C9">
    <cfRule type="expression" dxfId="464" priority="210" stopIfTrue="1">
      <formula>$H$7="（単位：千円）"</formula>
    </cfRule>
    <cfRule type="expression" dxfId="463" priority="209" stopIfTrue="1">
      <formula>$H$7="（単位：円）"</formula>
    </cfRule>
    <cfRule type="expression" dxfId="462" priority="208" stopIfTrue="1">
      <formula>$H$7="（単位：百万円）"</formula>
    </cfRule>
  </conditionalFormatting>
  <conditionalFormatting sqref="B9 D9">
    <cfRule type="expression" dxfId="461" priority="207" stopIfTrue="1">
      <formula>$H$7="（単位：千円）"</formula>
    </cfRule>
    <cfRule type="expression" dxfId="460" priority="206" stopIfTrue="1">
      <formula>$H$7="（単位：円）"</formula>
    </cfRule>
    <cfRule type="expression" dxfId="459" priority="205" stopIfTrue="1">
      <formula>$H$7="（単位：百万円）"</formula>
    </cfRule>
  </conditionalFormatting>
  <conditionalFormatting sqref="B9 E9">
    <cfRule type="expression" dxfId="458" priority="204" stopIfTrue="1">
      <formula>$H$7="（単位：千円）"</formula>
    </cfRule>
    <cfRule type="expression" dxfId="457" priority="203" stopIfTrue="1">
      <formula>$H$7="（単位：円）"</formula>
    </cfRule>
    <cfRule type="expression" dxfId="456" priority="202" stopIfTrue="1">
      <formula>$H$7="（単位：百万円）"</formula>
    </cfRule>
  </conditionalFormatting>
  <conditionalFormatting sqref="B9 F9">
    <cfRule type="expression" dxfId="455" priority="201" stopIfTrue="1">
      <formula>$H$7="（単位：千円）"</formula>
    </cfRule>
    <cfRule type="expression" dxfId="454" priority="200" stopIfTrue="1">
      <formula>$H$7="（単位：円）"</formula>
    </cfRule>
    <cfRule type="expression" dxfId="453" priority="199" stopIfTrue="1">
      <formula>$H$7="（単位：百万円）"</formula>
    </cfRule>
  </conditionalFormatting>
  <conditionalFormatting sqref="B9 G9">
    <cfRule type="expression" dxfId="452" priority="198" stopIfTrue="1">
      <formula>$H$7="（単位：千円）"</formula>
    </cfRule>
    <cfRule type="expression" dxfId="451" priority="197" stopIfTrue="1">
      <formula>$H$7="（単位：円）"</formula>
    </cfRule>
    <cfRule type="expression" dxfId="450" priority="196" stopIfTrue="1">
      <formula>$H$7="（単位：百万円）"</formula>
    </cfRule>
  </conditionalFormatting>
  <conditionalFormatting sqref="B9:B10">
    <cfRule type="expression" dxfId="449" priority="195" stopIfTrue="1">
      <formula>$H$7="（単位：千円）"</formula>
    </cfRule>
    <cfRule type="expression" dxfId="448" priority="194" stopIfTrue="1">
      <formula>$H$7="（単位：円）"</formula>
    </cfRule>
    <cfRule type="expression" dxfId="447" priority="193" stopIfTrue="1">
      <formula>$H$7="（単位：百万円）"</formula>
    </cfRule>
  </conditionalFormatting>
  <conditionalFormatting sqref="B9 C10">
    <cfRule type="expression" dxfId="446" priority="192" stopIfTrue="1">
      <formula>$H$7="（単位：千円）"</formula>
    </cfRule>
    <cfRule type="expression" dxfId="445" priority="191" stopIfTrue="1">
      <formula>$H$7="（単位：円）"</formula>
    </cfRule>
    <cfRule type="expression" dxfId="444" priority="190" stopIfTrue="1">
      <formula>$H$7="（単位：百万円）"</formula>
    </cfRule>
  </conditionalFormatting>
  <conditionalFormatting sqref="B9 D10">
    <cfRule type="expression" dxfId="443" priority="189" stopIfTrue="1">
      <formula>$H$7="（単位：千円）"</formula>
    </cfRule>
    <cfRule type="expression" dxfId="442" priority="188" stopIfTrue="1">
      <formula>$H$7="（単位：円）"</formula>
    </cfRule>
    <cfRule type="expression" dxfId="441" priority="187" stopIfTrue="1">
      <formula>$H$7="（単位：百万円）"</formula>
    </cfRule>
  </conditionalFormatting>
  <conditionalFormatting sqref="B9 E10">
    <cfRule type="expression" dxfId="440" priority="186" stopIfTrue="1">
      <formula>$H$7="（単位：千円）"</formula>
    </cfRule>
    <cfRule type="expression" dxfId="439" priority="185" stopIfTrue="1">
      <formula>$H$7="（単位：円）"</formula>
    </cfRule>
    <cfRule type="expression" dxfId="438" priority="184" stopIfTrue="1">
      <formula>$H$7="（単位：百万円）"</formula>
    </cfRule>
  </conditionalFormatting>
  <conditionalFormatting sqref="B9 H9">
    <cfRule type="expression" dxfId="437" priority="183" stopIfTrue="1">
      <formula>$H$7="（単位：千円）"</formula>
    </cfRule>
    <cfRule type="expression" dxfId="436" priority="182" stopIfTrue="1">
      <formula>$H$7="（単位：円）"</formula>
    </cfRule>
    <cfRule type="expression" dxfId="435" priority="181" stopIfTrue="1">
      <formula>$H$7="（単位：百万円）"</formula>
    </cfRule>
  </conditionalFormatting>
  <conditionalFormatting sqref="B9 H10">
    <cfRule type="expression" dxfId="434" priority="180" stopIfTrue="1">
      <formula>$H$7="（単位：千円）"</formula>
    </cfRule>
    <cfRule type="expression" dxfId="433" priority="179" stopIfTrue="1">
      <formula>$H$7="（単位：円）"</formula>
    </cfRule>
    <cfRule type="expression" dxfId="432" priority="178" stopIfTrue="1">
      <formula>$H$7="（単位：百万円）"</formula>
    </cfRule>
  </conditionalFormatting>
  <conditionalFormatting sqref="B9 B12">
    <cfRule type="expression" dxfId="431" priority="177" stopIfTrue="1">
      <formula>$H$7="（単位：千円）"</formula>
    </cfRule>
    <cfRule type="expression" dxfId="430" priority="176" stopIfTrue="1">
      <formula>$H$7="（単位：円）"</formula>
    </cfRule>
    <cfRule type="expression" dxfId="429" priority="175" stopIfTrue="1">
      <formula>$H$7="（単位：百万円）"</formula>
    </cfRule>
  </conditionalFormatting>
  <conditionalFormatting sqref="B9 C12">
    <cfRule type="expression" dxfId="428" priority="174" stopIfTrue="1">
      <formula>$H$7="（単位：千円）"</formula>
    </cfRule>
    <cfRule type="expression" dxfId="427" priority="173" stopIfTrue="1">
      <formula>$H$7="（単位：円）"</formula>
    </cfRule>
    <cfRule type="expression" dxfId="426" priority="172" stopIfTrue="1">
      <formula>$H$7="（単位：百万円）"</formula>
    </cfRule>
  </conditionalFormatting>
  <conditionalFormatting sqref="B9 D12">
    <cfRule type="expression" dxfId="425" priority="171" stopIfTrue="1">
      <formula>$H$7="（単位：千円）"</formula>
    </cfRule>
    <cfRule type="expression" dxfId="424" priority="170" stopIfTrue="1">
      <formula>$H$7="（単位：円）"</formula>
    </cfRule>
    <cfRule type="expression" dxfId="423" priority="169" stopIfTrue="1">
      <formula>$H$7="（単位：百万円）"</formula>
    </cfRule>
  </conditionalFormatting>
  <conditionalFormatting sqref="B9 E12">
    <cfRule type="expression" dxfId="422" priority="168" stopIfTrue="1">
      <formula>$H$7="（単位：千円）"</formula>
    </cfRule>
    <cfRule type="expression" dxfId="421" priority="167" stopIfTrue="1">
      <formula>$H$7="（単位：円）"</formula>
    </cfRule>
    <cfRule type="expression" dxfId="420" priority="166" stopIfTrue="1">
      <formula>$H$7="（単位：百万円）"</formula>
    </cfRule>
  </conditionalFormatting>
  <conditionalFormatting sqref="B9 F12">
    <cfRule type="expression" dxfId="419" priority="165" stopIfTrue="1">
      <formula>$H$7="（単位：千円）"</formula>
    </cfRule>
    <cfRule type="expression" dxfId="418" priority="164" stopIfTrue="1">
      <formula>$H$7="（単位：円）"</formula>
    </cfRule>
    <cfRule type="expression" dxfId="417" priority="163" stopIfTrue="1">
      <formula>$H$7="（単位：百万円）"</formula>
    </cfRule>
  </conditionalFormatting>
  <conditionalFormatting sqref="B9 G12">
    <cfRule type="expression" dxfId="416" priority="162" stopIfTrue="1">
      <formula>$H$7="（単位：千円）"</formula>
    </cfRule>
    <cfRule type="expression" dxfId="415" priority="161" stopIfTrue="1">
      <formula>$H$7="（単位：円）"</formula>
    </cfRule>
    <cfRule type="expression" dxfId="414" priority="160" stopIfTrue="1">
      <formula>$H$7="（単位：百万円）"</formula>
    </cfRule>
  </conditionalFormatting>
  <conditionalFormatting sqref="B9 H12">
    <cfRule type="expression" dxfId="413" priority="159" stopIfTrue="1">
      <formula>$H$7="（単位：千円）"</formula>
    </cfRule>
    <cfRule type="expression" dxfId="412" priority="158" stopIfTrue="1">
      <formula>$H$7="（単位：円）"</formula>
    </cfRule>
    <cfRule type="expression" dxfId="411" priority="157" stopIfTrue="1">
      <formula>$H$7="（単位：百万円）"</formula>
    </cfRule>
  </conditionalFormatting>
  <conditionalFormatting sqref="B9 B13">
    <cfRule type="expression" dxfId="410" priority="156" stopIfTrue="1">
      <formula>$H$7="（単位：千円）"</formula>
    </cfRule>
    <cfRule type="expression" dxfId="409" priority="155" stopIfTrue="1">
      <formula>$H$7="（単位：円）"</formula>
    </cfRule>
    <cfRule type="expression" dxfId="408" priority="154" stopIfTrue="1">
      <formula>$H$7="（単位：百万円）"</formula>
    </cfRule>
  </conditionalFormatting>
  <conditionalFormatting sqref="B9 C13">
    <cfRule type="expression" dxfId="407" priority="153" stopIfTrue="1">
      <formula>$H$7="（単位：千円）"</formula>
    </cfRule>
    <cfRule type="expression" dxfId="406" priority="152" stopIfTrue="1">
      <formula>$H$7="（単位：円）"</formula>
    </cfRule>
    <cfRule type="expression" dxfId="405" priority="151" stopIfTrue="1">
      <formula>$H$7="（単位：百万円）"</formula>
    </cfRule>
  </conditionalFormatting>
  <conditionalFormatting sqref="B9 D13">
    <cfRule type="expression" dxfId="404" priority="150" stopIfTrue="1">
      <formula>$H$7="（単位：千円）"</formula>
    </cfRule>
    <cfRule type="expression" dxfId="403" priority="149" stopIfTrue="1">
      <formula>$H$7="（単位：円）"</formula>
    </cfRule>
    <cfRule type="expression" dxfId="402" priority="148" stopIfTrue="1">
      <formula>$H$7="（単位：百万円）"</formula>
    </cfRule>
  </conditionalFormatting>
  <conditionalFormatting sqref="B9 E13">
    <cfRule type="expression" dxfId="401" priority="147" stopIfTrue="1">
      <formula>$H$7="（単位：千円）"</formula>
    </cfRule>
    <cfRule type="expression" dxfId="400" priority="146" stopIfTrue="1">
      <formula>$H$7="（単位：円）"</formula>
    </cfRule>
    <cfRule type="expression" dxfId="399" priority="145" stopIfTrue="1">
      <formula>$H$7="（単位：百万円）"</formula>
    </cfRule>
  </conditionalFormatting>
  <conditionalFormatting sqref="B9 F13">
    <cfRule type="expression" dxfId="398" priority="144" stopIfTrue="1">
      <formula>$H$7="（単位：千円）"</formula>
    </cfRule>
    <cfRule type="expression" dxfId="397" priority="143" stopIfTrue="1">
      <formula>$H$7="（単位：円）"</formula>
    </cfRule>
    <cfRule type="expression" dxfId="396" priority="142" stopIfTrue="1">
      <formula>$H$7="（単位：百万円）"</formula>
    </cfRule>
  </conditionalFormatting>
  <conditionalFormatting sqref="B9 G13">
    <cfRule type="expression" dxfId="395" priority="141" stopIfTrue="1">
      <formula>$H$7="（単位：千円）"</formula>
    </cfRule>
    <cfRule type="expression" dxfId="394" priority="140" stopIfTrue="1">
      <formula>$H$7="（単位：円）"</formula>
    </cfRule>
    <cfRule type="expression" dxfId="393" priority="139" stopIfTrue="1">
      <formula>$H$7="（単位：百万円）"</formula>
    </cfRule>
  </conditionalFormatting>
  <conditionalFormatting sqref="B9 H13">
    <cfRule type="expression" dxfId="392" priority="138" stopIfTrue="1">
      <formula>$H$7="（単位：千円）"</formula>
    </cfRule>
    <cfRule type="expression" dxfId="391" priority="137" stopIfTrue="1">
      <formula>$H$7="（単位：円）"</formula>
    </cfRule>
    <cfRule type="expression" dxfId="390" priority="136" stopIfTrue="1">
      <formula>$H$7="（単位：百万円）"</formula>
    </cfRule>
  </conditionalFormatting>
  <conditionalFormatting sqref="B9 C18">
    <cfRule type="expression" dxfId="389" priority="135" stopIfTrue="1">
      <formula>$H$7="（単位：千円）"</formula>
    </cfRule>
    <cfRule type="expression" dxfId="388" priority="134" stopIfTrue="1">
      <formula>$H$7="（単位：円）"</formula>
    </cfRule>
    <cfRule type="expression" dxfId="387" priority="133" stopIfTrue="1">
      <formula>$H$7="（単位：百万円）"</formula>
    </cfRule>
  </conditionalFormatting>
  <conditionalFormatting sqref="B9 D18">
    <cfRule type="expression" dxfId="386" priority="132" stopIfTrue="1">
      <formula>$H$7="（単位：千円）"</formula>
    </cfRule>
    <cfRule type="expression" dxfId="385" priority="131" stopIfTrue="1">
      <formula>$H$7="（単位：円）"</formula>
    </cfRule>
    <cfRule type="expression" dxfId="384" priority="130" stopIfTrue="1">
      <formula>$H$7="（単位：百万円）"</formula>
    </cfRule>
  </conditionalFormatting>
  <conditionalFormatting sqref="B9 E18">
    <cfRule type="expression" dxfId="383" priority="129" stopIfTrue="1">
      <formula>$H$7="（単位：千円）"</formula>
    </cfRule>
    <cfRule type="expression" dxfId="382" priority="128" stopIfTrue="1">
      <formula>$H$7="（単位：円）"</formula>
    </cfRule>
    <cfRule type="expression" dxfId="381" priority="127" stopIfTrue="1">
      <formula>$H$7="（単位：百万円）"</formula>
    </cfRule>
  </conditionalFormatting>
  <conditionalFormatting sqref="B9 C19">
    <cfRule type="expression" dxfId="380" priority="126" stopIfTrue="1">
      <formula>$H$7="（単位：千円）"</formula>
    </cfRule>
    <cfRule type="expression" dxfId="379" priority="125" stopIfTrue="1">
      <formula>$H$7="（単位：円）"</formula>
    </cfRule>
    <cfRule type="expression" dxfId="378" priority="124" stopIfTrue="1">
      <formula>$H$7="（単位：百万円）"</formula>
    </cfRule>
  </conditionalFormatting>
  <conditionalFormatting sqref="B9 D19">
    <cfRule type="expression" dxfId="377" priority="123" stopIfTrue="1">
      <formula>$H$7="（単位：千円）"</formula>
    </cfRule>
    <cfRule type="expression" dxfId="376" priority="122" stopIfTrue="1">
      <formula>$H$7="（単位：円）"</formula>
    </cfRule>
    <cfRule type="expression" dxfId="375" priority="121" stopIfTrue="1">
      <formula>$H$7="（単位：百万円）"</formula>
    </cfRule>
  </conditionalFormatting>
  <conditionalFormatting sqref="B9 E19">
    <cfRule type="expression" dxfId="374" priority="120" stopIfTrue="1">
      <formula>$H$7="（単位：千円）"</formula>
    </cfRule>
    <cfRule type="expression" dxfId="373" priority="119" stopIfTrue="1">
      <formula>$H$7="（単位：円）"</formula>
    </cfRule>
    <cfRule type="expression" dxfId="372" priority="118" stopIfTrue="1">
      <formula>$H$7="（単位：百万円）"</formula>
    </cfRule>
  </conditionalFormatting>
  <conditionalFormatting sqref="B9 F19">
    <cfRule type="expression" dxfId="371" priority="117" stopIfTrue="1">
      <formula>$H$7="（単位：千円）"</formula>
    </cfRule>
    <cfRule type="expression" dxfId="370" priority="116" stopIfTrue="1">
      <formula>$H$7="（単位：円）"</formula>
    </cfRule>
    <cfRule type="expression" dxfId="369" priority="115" stopIfTrue="1">
      <formula>$H$7="（単位：百万円）"</formula>
    </cfRule>
  </conditionalFormatting>
  <conditionalFormatting sqref="B9 G19">
    <cfRule type="expression" dxfId="368" priority="114" stopIfTrue="1">
      <formula>$H$7="（単位：千円）"</formula>
    </cfRule>
    <cfRule type="expression" dxfId="367" priority="113" stopIfTrue="1">
      <formula>$H$7="（単位：円）"</formula>
    </cfRule>
    <cfRule type="expression" dxfId="366" priority="112" stopIfTrue="1">
      <formula>$H$7="（単位：百万円）"</formula>
    </cfRule>
  </conditionalFormatting>
  <conditionalFormatting sqref="B9 C20">
    <cfRule type="expression" dxfId="365" priority="111" stopIfTrue="1">
      <formula>$H$7="（単位：千円）"</formula>
    </cfRule>
    <cfRule type="expression" dxfId="364" priority="110" stopIfTrue="1">
      <formula>$H$7="（単位：円）"</formula>
    </cfRule>
    <cfRule type="expression" dxfId="363" priority="109" stopIfTrue="1">
      <formula>$H$7="（単位：百万円）"</formula>
    </cfRule>
  </conditionalFormatting>
  <conditionalFormatting sqref="B9 D20">
    <cfRule type="expression" dxfId="362" priority="108" stopIfTrue="1">
      <formula>$H$7="（単位：千円）"</formula>
    </cfRule>
    <cfRule type="expression" dxfId="361" priority="107" stopIfTrue="1">
      <formula>$H$7="（単位：円）"</formula>
    </cfRule>
    <cfRule type="expression" dxfId="360" priority="106" stopIfTrue="1">
      <formula>$H$7="（単位：百万円）"</formula>
    </cfRule>
  </conditionalFormatting>
  <conditionalFormatting sqref="B9 E20">
    <cfRule type="expression" dxfId="359" priority="105" stopIfTrue="1">
      <formula>$H$7="（単位：千円）"</formula>
    </cfRule>
    <cfRule type="expression" dxfId="358" priority="104" stopIfTrue="1">
      <formula>$H$7="（単位：円）"</formula>
    </cfRule>
    <cfRule type="expression" dxfId="357" priority="103" stopIfTrue="1">
      <formula>$H$7="（単位：百万円）"</formula>
    </cfRule>
  </conditionalFormatting>
  <conditionalFormatting sqref="B9 H18">
    <cfRule type="expression" dxfId="356" priority="102" stopIfTrue="1">
      <formula>$H$7="（単位：千円）"</formula>
    </cfRule>
    <cfRule type="expression" dxfId="355" priority="101" stopIfTrue="1">
      <formula>$H$7="（単位：円）"</formula>
    </cfRule>
    <cfRule type="expression" dxfId="354" priority="100" stopIfTrue="1">
      <formula>$H$7="（単位：百万円）"</formula>
    </cfRule>
  </conditionalFormatting>
  <conditionalFormatting sqref="B9 H19">
    <cfRule type="expression" dxfId="353" priority="99" stopIfTrue="1">
      <formula>$H$7="（単位：千円）"</formula>
    </cfRule>
    <cfRule type="expression" dxfId="352" priority="98" stopIfTrue="1">
      <formula>$H$7="（単位：円）"</formula>
    </cfRule>
    <cfRule type="expression" dxfId="351" priority="97" stopIfTrue="1">
      <formula>$H$7="（単位：百万円）"</formula>
    </cfRule>
  </conditionalFormatting>
  <conditionalFormatting sqref="B9 H20">
    <cfRule type="expression" dxfId="350" priority="96" stopIfTrue="1">
      <formula>$H$7="（単位：千円）"</formula>
    </cfRule>
    <cfRule type="expression" dxfId="349" priority="95" stopIfTrue="1">
      <formula>$H$7="（単位：円）"</formula>
    </cfRule>
    <cfRule type="expression" dxfId="348" priority="94" stopIfTrue="1">
      <formula>$H$7="（単位：百万円）"</formula>
    </cfRule>
  </conditionalFormatting>
  <conditionalFormatting sqref="B9 B18">
    <cfRule type="expression" dxfId="347" priority="93" stopIfTrue="1">
      <formula>$H$7="（単位：千円）"</formula>
    </cfRule>
    <cfRule type="expression" dxfId="346" priority="92" stopIfTrue="1">
      <formula>$H$7="（単位：円）"</formula>
    </cfRule>
    <cfRule type="expression" dxfId="345" priority="91" stopIfTrue="1">
      <formula>$H$7="（単位：百万円）"</formula>
    </cfRule>
  </conditionalFormatting>
  <conditionalFormatting sqref="B9 B19">
    <cfRule type="expression" dxfId="344" priority="90" stopIfTrue="1">
      <formula>$H$7="（単位：千円）"</formula>
    </cfRule>
    <cfRule type="expression" dxfId="343" priority="89" stopIfTrue="1">
      <formula>$H$7="（単位：円）"</formula>
    </cfRule>
    <cfRule type="expression" dxfId="342" priority="88" stopIfTrue="1">
      <formula>$H$7="（単位：百万円）"</formula>
    </cfRule>
  </conditionalFormatting>
  <conditionalFormatting sqref="B9 B20">
    <cfRule type="expression" dxfId="341" priority="87" stopIfTrue="1">
      <formula>$H$7="（単位：千円）"</formula>
    </cfRule>
    <cfRule type="expression" dxfId="340" priority="86" stopIfTrue="1">
      <formula>$H$7="（単位：円）"</formula>
    </cfRule>
    <cfRule type="expression" dxfId="339" priority="85" stopIfTrue="1">
      <formula>$H$7="（単位：百万円）"</formula>
    </cfRule>
  </conditionalFormatting>
  <conditionalFormatting sqref="B9 B21">
    <cfRule type="expression" dxfId="338" priority="84" stopIfTrue="1">
      <formula>$H$7="（単位：千円）"</formula>
    </cfRule>
    <cfRule type="expression" dxfId="337" priority="83" stopIfTrue="1">
      <formula>$H$7="（単位：円）"</formula>
    </cfRule>
    <cfRule type="expression" dxfId="336" priority="82" stopIfTrue="1">
      <formula>$H$7="（単位：百万円）"</formula>
    </cfRule>
  </conditionalFormatting>
  <conditionalFormatting sqref="B9 E21">
    <cfRule type="expression" dxfId="335" priority="81" stopIfTrue="1">
      <formula>$H$7="（単位：千円）"</formula>
    </cfRule>
    <cfRule type="expression" dxfId="334" priority="80" stopIfTrue="1">
      <formula>$H$7="（単位：円）"</formula>
    </cfRule>
    <cfRule type="expression" dxfId="333" priority="79" stopIfTrue="1">
      <formula>$H$7="（単位：百万円）"</formula>
    </cfRule>
  </conditionalFormatting>
  <conditionalFormatting sqref="B9 F21">
    <cfRule type="expression" dxfId="332" priority="78" stopIfTrue="1">
      <formula>$H$7="（単位：千円）"</formula>
    </cfRule>
    <cfRule type="expression" dxfId="331" priority="77" stopIfTrue="1">
      <formula>$H$7="（単位：円）"</formula>
    </cfRule>
    <cfRule type="expression" dxfId="330" priority="76" stopIfTrue="1">
      <formula>$H$7="（単位：百万円）"</formula>
    </cfRule>
  </conditionalFormatting>
  <conditionalFormatting sqref="B9 G21">
    <cfRule type="expression" dxfId="329" priority="75" stopIfTrue="1">
      <formula>$H$7="（単位：千円）"</formula>
    </cfRule>
    <cfRule type="expression" dxfId="328" priority="74" stopIfTrue="1">
      <formula>$H$7="（単位：円）"</formula>
    </cfRule>
    <cfRule type="expression" dxfId="327" priority="73" stopIfTrue="1">
      <formula>$H$7="（単位：百万円）"</formula>
    </cfRule>
  </conditionalFormatting>
  <conditionalFormatting sqref="B9 H21">
    <cfRule type="expression" dxfId="326" priority="72" stopIfTrue="1">
      <formula>$H$7="（単位：千円）"</formula>
    </cfRule>
    <cfRule type="expression" dxfId="325" priority="71" stopIfTrue="1">
      <formula>$H$7="（単位：円）"</formula>
    </cfRule>
    <cfRule type="expression" dxfId="324" priority="70" stopIfTrue="1">
      <formula>$H$7="（単位：百万円）"</formula>
    </cfRule>
  </conditionalFormatting>
  <conditionalFormatting sqref="B9 B22">
    <cfRule type="expression" dxfId="323" priority="69" stopIfTrue="1">
      <formula>$H$7="（単位：千円）"</formula>
    </cfRule>
    <cfRule type="expression" dxfId="322" priority="68" stopIfTrue="1">
      <formula>$H$7="（単位：円）"</formula>
    </cfRule>
    <cfRule type="expression" dxfId="321" priority="67" stopIfTrue="1">
      <formula>$H$7="（単位：百万円）"</formula>
    </cfRule>
  </conditionalFormatting>
  <conditionalFormatting sqref="B9 C22">
    <cfRule type="expression" dxfId="320" priority="66" stopIfTrue="1">
      <formula>$H$7="（単位：千円）"</formula>
    </cfRule>
    <cfRule type="expression" dxfId="319" priority="65" stopIfTrue="1">
      <formula>$H$7="（単位：円）"</formula>
    </cfRule>
    <cfRule type="expression" dxfId="318" priority="64" stopIfTrue="1">
      <formula>$H$7="（単位：百万円）"</formula>
    </cfRule>
  </conditionalFormatting>
  <conditionalFormatting sqref="B9 D22">
    <cfRule type="expression" dxfId="317" priority="63" stopIfTrue="1">
      <formula>$H$7="（単位：千円）"</formula>
    </cfRule>
    <cfRule type="expression" dxfId="316" priority="62" stopIfTrue="1">
      <formula>$H$7="（単位：円）"</formula>
    </cfRule>
    <cfRule type="expression" dxfId="315" priority="61" stopIfTrue="1">
      <formula>$H$7="（単位：百万円）"</formula>
    </cfRule>
  </conditionalFormatting>
  <conditionalFormatting sqref="B9 E22">
    <cfRule type="expression" dxfId="314" priority="60" stopIfTrue="1">
      <formula>$H$7="（単位：千円）"</formula>
    </cfRule>
    <cfRule type="expression" dxfId="313" priority="59" stopIfTrue="1">
      <formula>$H$7="（単位：円）"</formula>
    </cfRule>
    <cfRule type="expression" dxfId="312" priority="58" stopIfTrue="1">
      <formula>$H$7="（単位：百万円）"</formula>
    </cfRule>
  </conditionalFormatting>
  <conditionalFormatting sqref="B9 F22">
    <cfRule type="expression" dxfId="311" priority="57" stopIfTrue="1">
      <formula>$H$7="（単位：千円）"</formula>
    </cfRule>
    <cfRule type="expression" dxfId="310" priority="56" stopIfTrue="1">
      <formula>$H$7="（単位：円）"</formula>
    </cfRule>
    <cfRule type="expression" dxfId="309" priority="55" stopIfTrue="1">
      <formula>$H$7="（単位：百万円）"</formula>
    </cfRule>
  </conditionalFormatting>
  <conditionalFormatting sqref="B9 G22">
    <cfRule type="expression" dxfId="308" priority="54" stopIfTrue="1">
      <formula>$H$7="（単位：千円）"</formula>
    </cfRule>
    <cfRule type="expression" dxfId="307" priority="53" stopIfTrue="1">
      <formula>$H$7="（単位：円）"</formula>
    </cfRule>
    <cfRule type="expression" dxfId="306" priority="52" stopIfTrue="1">
      <formula>$H$7="（単位：百万円）"</formula>
    </cfRule>
  </conditionalFormatting>
  <conditionalFormatting sqref="B9 H22">
    <cfRule type="expression" dxfId="305" priority="51" stopIfTrue="1">
      <formula>$H$7="（単位：千円）"</formula>
    </cfRule>
    <cfRule type="expression" dxfId="304" priority="50" stopIfTrue="1">
      <formula>$H$7="（単位：円）"</formula>
    </cfRule>
    <cfRule type="expression" dxfId="303" priority="49" stopIfTrue="1">
      <formula>$H$7="（単位：百万円）"</formula>
    </cfRule>
  </conditionalFormatting>
  <conditionalFormatting sqref="B9 B24">
    <cfRule type="expression" dxfId="302" priority="48" stopIfTrue="1">
      <formula>$H$7="（単位：千円）"</formula>
    </cfRule>
    <cfRule type="expression" dxfId="301" priority="47" stopIfTrue="1">
      <formula>$H$7="（単位：円）"</formula>
    </cfRule>
    <cfRule type="expression" dxfId="300" priority="46" stopIfTrue="1">
      <formula>$H$7="（単位：百万円）"</formula>
    </cfRule>
  </conditionalFormatting>
  <conditionalFormatting sqref="B9 D24">
    <cfRule type="expression" dxfId="299" priority="45" stopIfTrue="1">
      <formula>$H$7="（単位：千円）"</formula>
    </cfRule>
    <cfRule type="expression" dxfId="298" priority="44" stopIfTrue="1">
      <formula>$H$7="（単位：円）"</formula>
    </cfRule>
    <cfRule type="expression" dxfId="297" priority="43" stopIfTrue="1">
      <formula>$H$7="（単位：百万円）"</formula>
    </cfRule>
  </conditionalFormatting>
  <conditionalFormatting sqref="B9 B25">
    <cfRule type="expression" dxfId="296" priority="42" stopIfTrue="1">
      <formula>$H$7="（単位：千円）"</formula>
    </cfRule>
    <cfRule type="expression" dxfId="295" priority="41" stopIfTrue="1">
      <formula>$H$7="（単位：円）"</formula>
    </cfRule>
    <cfRule type="expression" dxfId="294" priority="40" stopIfTrue="1">
      <formula>$H$7="（単位：百万円）"</formula>
    </cfRule>
  </conditionalFormatting>
  <conditionalFormatting sqref="B9 C25">
    <cfRule type="expression" dxfId="293" priority="39" stopIfTrue="1">
      <formula>$H$7="（単位：千円）"</formula>
    </cfRule>
    <cfRule type="expression" dxfId="292" priority="38" stopIfTrue="1">
      <formula>$H$7="（単位：円）"</formula>
    </cfRule>
    <cfRule type="expression" dxfId="291" priority="37" stopIfTrue="1">
      <formula>$H$7="（単位：百万円）"</formula>
    </cfRule>
  </conditionalFormatting>
  <conditionalFormatting sqref="B9 D25">
    <cfRule type="expression" dxfId="290" priority="36" stopIfTrue="1">
      <formula>$H$7="（単位：千円）"</formula>
    </cfRule>
    <cfRule type="expression" dxfId="289" priority="35" stopIfTrue="1">
      <formula>$H$7="（単位：円）"</formula>
    </cfRule>
    <cfRule type="expression" dxfId="288" priority="34" stopIfTrue="1">
      <formula>$H$7="（単位：百万円）"</formula>
    </cfRule>
  </conditionalFormatting>
  <conditionalFormatting sqref="B9 E25">
    <cfRule type="expression" dxfId="287" priority="33" stopIfTrue="1">
      <formula>$H$7="（単位：千円）"</formula>
    </cfRule>
    <cfRule type="expression" dxfId="286" priority="32" stopIfTrue="1">
      <formula>$H$7="（単位：円）"</formula>
    </cfRule>
    <cfRule type="expression" dxfId="285" priority="31" stopIfTrue="1">
      <formula>$H$7="（単位：百万円）"</formula>
    </cfRule>
  </conditionalFormatting>
  <conditionalFormatting sqref="B9 F25">
    <cfRule type="expression" dxfId="284" priority="30" stopIfTrue="1">
      <formula>$H$7="（単位：千円）"</formula>
    </cfRule>
    <cfRule type="expression" dxfId="283" priority="29" stopIfTrue="1">
      <formula>$H$7="（単位：円）"</formula>
    </cfRule>
    <cfRule type="expression" dxfId="282" priority="28" stopIfTrue="1">
      <formula>$H$7="（単位：百万円）"</formula>
    </cfRule>
  </conditionalFormatting>
  <conditionalFormatting sqref="B9 G25">
    <cfRule type="expression" dxfId="281" priority="27" stopIfTrue="1">
      <formula>$H$7="（単位：千円）"</formula>
    </cfRule>
    <cfRule type="expression" dxfId="280" priority="26" stopIfTrue="1">
      <formula>$H$7="（単位：円）"</formula>
    </cfRule>
    <cfRule type="expression" dxfId="279" priority="25" stopIfTrue="1">
      <formula>$H$7="（単位：百万円）"</formula>
    </cfRule>
  </conditionalFormatting>
  <conditionalFormatting sqref="B9 H25">
    <cfRule type="expression" dxfId="278" priority="24" stopIfTrue="1">
      <formula>$H$7="（単位：千円）"</formula>
    </cfRule>
    <cfRule type="expression" dxfId="277" priority="23" stopIfTrue="1">
      <formula>$H$7="（単位：円）"</formula>
    </cfRule>
    <cfRule type="expression" dxfId="276" priority="22" stopIfTrue="1">
      <formula>$H$7="（単位：百万円）"</formula>
    </cfRule>
  </conditionalFormatting>
  <conditionalFormatting sqref="B9 B26">
    <cfRule type="expression" dxfId="275" priority="21" stopIfTrue="1">
      <formula>$H$7="（単位：千円）"</formula>
    </cfRule>
    <cfRule type="expression" dxfId="274" priority="20" stopIfTrue="1">
      <formula>$H$7="（単位：円）"</formula>
    </cfRule>
    <cfRule type="expression" dxfId="273" priority="19" stopIfTrue="1">
      <formula>$H$7="（単位：百万円）"</formula>
    </cfRule>
  </conditionalFormatting>
  <conditionalFormatting sqref="B9 C26">
    <cfRule type="expression" dxfId="272" priority="18" stopIfTrue="1">
      <formula>$H$7="（単位：千円）"</formula>
    </cfRule>
    <cfRule type="expression" dxfId="271" priority="17" stopIfTrue="1">
      <formula>$H$7="（単位：円）"</formula>
    </cfRule>
    <cfRule type="expression" dxfId="270" priority="16" stopIfTrue="1">
      <formula>$H$7="（単位：百万円）"</formula>
    </cfRule>
  </conditionalFormatting>
  <conditionalFormatting sqref="B9 D26">
    <cfRule type="expression" dxfId="269" priority="15" stopIfTrue="1">
      <formula>$H$7="（単位：千円）"</formula>
    </cfRule>
    <cfRule type="expression" dxfId="268" priority="14" stopIfTrue="1">
      <formula>$H$7="（単位：円）"</formula>
    </cfRule>
    <cfRule type="expression" dxfId="267" priority="13" stopIfTrue="1">
      <formula>$H$7="（単位：百万円）"</formula>
    </cfRule>
  </conditionalFormatting>
  <conditionalFormatting sqref="B9 E26">
    <cfRule type="expression" dxfId="266" priority="12" stopIfTrue="1">
      <formula>$H$7="（単位：千円）"</formula>
    </cfRule>
    <cfRule type="expression" dxfId="265" priority="11" stopIfTrue="1">
      <formula>$H$7="（単位：円）"</formula>
    </cfRule>
    <cfRule type="expression" dxfId="264" priority="10" stopIfTrue="1">
      <formula>$H$7="（単位：百万円）"</formula>
    </cfRule>
  </conditionalFormatting>
  <conditionalFormatting sqref="B9 F26">
    <cfRule type="expression" dxfId="263" priority="9" stopIfTrue="1">
      <formula>$H$7="（単位：千円）"</formula>
    </cfRule>
    <cfRule type="expression" dxfId="262" priority="8" stopIfTrue="1">
      <formula>$H$7="（単位：円）"</formula>
    </cfRule>
    <cfRule type="expression" dxfId="261" priority="7" stopIfTrue="1">
      <formula>$H$7="（単位：百万円）"</formula>
    </cfRule>
  </conditionalFormatting>
  <conditionalFormatting sqref="B9 G26">
    <cfRule type="expression" dxfId="260" priority="6" stopIfTrue="1">
      <formula>$H$7="（単位：千円）"</formula>
    </cfRule>
    <cfRule type="expression" dxfId="259" priority="5" stopIfTrue="1">
      <formula>$H$7="（単位：円）"</formula>
    </cfRule>
    <cfRule type="expression" dxfId="258" priority="4" stopIfTrue="1">
      <formula>$H$7="（単位：百万円）"</formula>
    </cfRule>
  </conditionalFormatting>
  <conditionalFormatting sqref="B9 H26">
    <cfRule type="expression" dxfId="257" priority="3" stopIfTrue="1">
      <formula>$H$7="（単位：千円）"</formula>
    </cfRule>
    <cfRule type="expression" dxfId="256" priority="2" stopIfTrue="1">
      <formula>$H$7="（単位：円）"</formula>
    </cfRule>
    <cfRule type="expression" dxfId="255" priority="1" stopIfTrue="1">
      <formula>$H$7="（単位：百万円）"</formula>
    </cfRule>
  </conditionalFormatting>
  <dataValidations count="1">
    <dataValidation type="list" allowBlank="1" showInputMessage="1" showErrorMessage="1" sqref="H7">
      <formula1>"（単位：円）,（単位：千円）,（単位：百万円）"</formula1>
    </dataValidation>
  </dataValidations>
  <pageMargins left="0.78740157480314965" right="0.39370078740157483" top="1.1811023622047245" bottom="0.39370078740157483" header="0.19685039370078741" footer="0.19685039370078741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22.875" style="1" customWidth="1"/>
    <col min="2" max="10" width="12.875" style="1" customWidth="1"/>
    <col min="11" max="16384" width="8.875" style="1"/>
  </cols>
  <sheetData>
    <row r="1" spans="1:10" ht="17.25" x14ac:dyDescent="0.2">
      <c r="A1" s="9" t="s">
        <v>154</v>
      </c>
    </row>
    <row r="2" spans="1:10" ht="13.5" x14ac:dyDescent="0.15">
      <c r="J2" s="7" t="str">
        <f>有形固定資産の明細!$H$7</f>
        <v>（単位：円）</v>
      </c>
    </row>
    <row r="3" spans="1:10" ht="22.5" customHeight="1" x14ac:dyDescent="0.15">
      <c r="A3" s="57" t="s">
        <v>133</v>
      </c>
      <c r="B3" s="26" t="s">
        <v>153</v>
      </c>
      <c r="C3" s="25" t="s">
        <v>152</v>
      </c>
      <c r="D3" s="25" t="s">
        <v>151</v>
      </c>
      <c r="E3" s="25" t="s">
        <v>150</v>
      </c>
      <c r="F3" s="25" t="s">
        <v>149</v>
      </c>
      <c r="G3" s="25" t="s">
        <v>148</v>
      </c>
      <c r="H3" s="25" t="s">
        <v>147</v>
      </c>
      <c r="I3" s="25" t="s">
        <v>146</v>
      </c>
      <c r="J3" s="26" t="s">
        <v>145</v>
      </c>
    </row>
    <row r="4" spans="1:10" ht="18" customHeight="1" x14ac:dyDescent="0.15">
      <c r="A4" s="64">
        <v>35886515339</v>
      </c>
      <c r="B4" s="2">
        <v>3373945914</v>
      </c>
      <c r="C4" s="2">
        <v>3358838310</v>
      </c>
      <c r="D4" s="2">
        <v>3274165753</v>
      </c>
      <c r="E4" s="2">
        <v>3075405220</v>
      </c>
      <c r="F4" s="2">
        <v>2797243003</v>
      </c>
      <c r="G4" s="2">
        <v>11064644114</v>
      </c>
      <c r="H4" s="2">
        <v>6585032899</v>
      </c>
      <c r="I4" s="2">
        <v>2357240126</v>
      </c>
      <c r="J4" s="2">
        <v>0</v>
      </c>
    </row>
  </sheetData>
  <phoneticPr fontId="3"/>
  <conditionalFormatting sqref="A4:J4">
    <cfRule type="expression" dxfId="20" priority="3" stopIfTrue="1">
      <formula>$J$2="（単位：千円）"</formula>
    </cfRule>
    <cfRule type="expression" dxfId="19" priority="2" stopIfTrue="1">
      <formula>$J$2="（単位：円）"</formula>
    </cfRule>
    <cfRule type="expression" dxfId="18" priority="1" stopIfTrue="1">
      <formula>$J$2="（単位：百万円）"</formula>
    </cfRule>
  </conditionalFormatting>
  <dataValidations count="1">
    <dataValidation type="list" allowBlank="1" showInputMessage="1" showErrorMessage="1" sqref="J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22.875" style="1" customWidth="1"/>
    <col min="2" max="2" width="112.875" style="1" customWidth="1"/>
    <col min="3" max="16384" width="8.875" style="1"/>
  </cols>
  <sheetData>
    <row r="1" spans="1:2" ht="17.25" x14ac:dyDescent="0.2">
      <c r="A1" s="9" t="s">
        <v>158</v>
      </c>
    </row>
    <row r="2" spans="1:2" ht="13.5" x14ac:dyDescent="0.15">
      <c r="B2" s="7" t="str">
        <f>有形固定資産の明細!$H$7</f>
        <v>（単位：円）</v>
      </c>
    </row>
    <row r="3" spans="1:2" ht="22.5" customHeight="1" x14ac:dyDescent="0.15">
      <c r="A3" s="66" t="s">
        <v>157</v>
      </c>
      <c r="B3" s="26" t="s">
        <v>156</v>
      </c>
    </row>
    <row r="4" spans="1:2" ht="18" customHeight="1" x14ac:dyDescent="0.15">
      <c r="A4" s="65" t="s">
        <v>155</v>
      </c>
      <c r="B4" s="2"/>
    </row>
  </sheetData>
  <phoneticPr fontId="3"/>
  <conditionalFormatting sqref="A4">
    <cfRule type="expression" dxfId="17" priority="3" stopIfTrue="1">
      <formula>$B$2="（単位：千円）"</formula>
    </cfRule>
    <cfRule type="expression" dxfId="16" priority="2" stopIfTrue="1">
      <formula>$B$2="（単位：円）"</formula>
    </cfRule>
    <cfRule type="expression" dxfId="15" priority="1" stopIfTrue="1">
      <formula>$B$2="（単位：百万円）"</formula>
    </cfRule>
  </conditionalFormatting>
  <dataValidations count="1">
    <dataValidation type="list" allowBlank="1" showInputMessage="1" showErrorMessage="1" sqref="B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18.875" style="1" customWidth="1"/>
    <col min="2" max="6" width="20.875" style="1" customWidth="1"/>
    <col min="7" max="7" width="10.25" style="1" customWidth="1"/>
    <col min="8" max="9" width="8.875" style="1"/>
    <col min="10" max="10" width="10.125" style="1" bestFit="1" customWidth="1"/>
    <col min="11" max="16384" width="8.875" style="1"/>
  </cols>
  <sheetData>
    <row r="1" spans="1:6" ht="17.25" x14ac:dyDescent="0.2">
      <c r="A1" s="9" t="s">
        <v>169</v>
      </c>
    </row>
    <row r="2" spans="1:6" ht="13.5" x14ac:dyDescent="0.15">
      <c r="F2" s="7" t="str">
        <f>有形固定資産の明細!$H$7</f>
        <v>（単位：円）</v>
      </c>
    </row>
    <row r="3" spans="1:6" ht="22.5" customHeight="1" x14ac:dyDescent="0.15">
      <c r="A3" s="113" t="s">
        <v>22</v>
      </c>
      <c r="B3" s="113" t="s">
        <v>168</v>
      </c>
      <c r="C3" s="113" t="s">
        <v>167</v>
      </c>
      <c r="D3" s="113" t="s">
        <v>166</v>
      </c>
      <c r="E3" s="113"/>
      <c r="F3" s="113" t="s">
        <v>165</v>
      </c>
    </row>
    <row r="4" spans="1:6" ht="22.5" customHeight="1" x14ac:dyDescent="0.15">
      <c r="A4" s="113"/>
      <c r="B4" s="113"/>
      <c r="C4" s="113"/>
      <c r="D4" s="26" t="s">
        <v>164</v>
      </c>
      <c r="E4" s="26" t="s">
        <v>82</v>
      </c>
      <c r="F4" s="113"/>
    </row>
    <row r="5" spans="1:6" ht="18" customHeight="1" x14ac:dyDescent="0.15">
      <c r="A5" s="15" t="s">
        <v>163</v>
      </c>
      <c r="B5" s="2">
        <v>113225891</v>
      </c>
      <c r="C5" s="2">
        <v>73317047</v>
      </c>
      <c r="D5" s="2">
        <v>82869147</v>
      </c>
      <c r="E5" s="2"/>
      <c r="F5" s="2">
        <f>+B5+C5-D5-E5</f>
        <v>103673791</v>
      </c>
    </row>
    <row r="6" spans="1:6" ht="18" customHeight="1" x14ac:dyDescent="0.15">
      <c r="A6" s="18" t="s">
        <v>162</v>
      </c>
      <c r="B6" s="36">
        <v>6383213000</v>
      </c>
      <c r="C6" s="2">
        <v>17935000</v>
      </c>
      <c r="D6" s="2"/>
      <c r="E6" s="2"/>
      <c r="F6" s="2">
        <f>+B6+C6-D6-E6</f>
        <v>6401148000</v>
      </c>
    </row>
    <row r="7" spans="1:6" ht="18" customHeight="1" x14ac:dyDescent="0.15">
      <c r="A7" s="18" t="s">
        <v>161</v>
      </c>
      <c r="B7" s="36">
        <v>1111459000</v>
      </c>
      <c r="C7" s="2"/>
      <c r="D7" s="2">
        <v>88399000</v>
      </c>
      <c r="E7" s="2">
        <v>28939000</v>
      </c>
      <c r="F7" s="2">
        <f t="shared" ref="F7:F10" si="0">+B7+C7-D7-E7</f>
        <v>994121000</v>
      </c>
    </row>
    <row r="8" spans="1:6" ht="18" customHeight="1" x14ac:dyDescent="0.15">
      <c r="A8" s="18" t="s">
        <v>160</v>
      </c>
      <c r="B8" s="45">
        <v>5000000</v>
      </c>
      <c r="C8" s="2"/>
      <c r="D8" s="2"/>
      <c r="E8" s="2"/>
      <c r="F8" s="2">
        <f t="shared" si="0"/>
        <v>5000000</v>
      </c>
    </row>
    <row r="9" spans="1:6" ht="18" customHeight="1" x14ac:dyDescent="0.15">
      <c r="A9" s="18" t="s">
        <v>159</v>
      </c>
      <c r="B9" s="36">
        <v>632876052</v>
      </c>
      <c r="C9" s="2">
        <v>617866003</v>
      </c>
      <c r="D9" s="36">
        <v>632876052</v>
      </c>
      <c r="E9" s="2"/>
      <c r="F9" s="2">
        <f t="shared" si="0"/>
        <v>617866003</v>
      </c>
    </row>
    <row r="10" spans="1:6" ht="18" customHeight="1" x14ac:dyDescent="0.15">
      <c r="A10" s="3" t="s">
        <v>30</v>
      </c>
      <c r="B10" s="36">
        <v>8500453391</v>
      </c>
      <c r="C10" s="36">
        <f>+SUM(C5:C9)</f>
        <v>709118050</v>
      </c>
      <c r="D10" s="36">
        <f>+SUM(D5:D9)</f>
        <v>804144199</v>
      </c>
      <c r="E10" s="36">
        <f>+SUM(E5:E9)</f>
        <v>28939000</v>
      </c>
      <c r="F10" s="45">
        <f t="shared" si="0"/>
        <v>8376488242</v>
      </c>
    </row>
  </sheetData>
  <mergeCells count="5">
    <mergeCell ref="A3:A4"/>
    <mergeCell ref="B3:B4"/>
    <mergeCell ref="C3:C4"/>
    <mergeCell ref="F3:F4"/>
    <mergeCell ref="D3:E3"/>
  </mergeCells>
  <phoneticPr fontId="3"/>
  <conditionalFormatting sqref="B5:F10">
    <cfRule type="expression" dxfId="14" priority="3" stopIfTrue="1">
      <formula>$F$2="（単位：千円）"</formula>
    </cfRule>
    <cfRule type="expression" dxfId="13" priority="2" stopIfTrue="1">
      <formula>$F$2="（単位：円）"</formula>
    </cfRule>
    <cfRule type="expression" dxfId="12" priority="1" stopIfTrue="1">
      <formula>$F$2="（単位：百万円）"</formula>
    </cfRule>
  </conditionalFormatting>
  <dataValidations count="1">
    <dataValidation type="list" allowBlank="1" showInputMessage="1" showErrorMessage="1" sqref="F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25.875" style="1" customWidth="1"/>
    <col min="2" max="2" width="26.125" style="1" customWidth="1"/>
    <col min="3" max="3" width="25.5" style="1" bestFit="1" customWidth="1"/>
    <col min="4" max="4" width="18" style="1" customWidth="1"/>
    <col min="5" max="5" width="24.625" style="1" customWidth="1"/>
    <col min="6" max="16384" width="8.875" style="1"/>
  </cols>
  <sheetData>
    <row r="1" spans="1:5" ht="17.25" x14ac:dyDescent="0.2">
      <c r="A1" s="9" t="s">
        <v>179</v>
      </c>
    </row>
    <row r="2" spans="1:5" ht="17.25" x14ac:dyDescent="0.2">
      <c r="A2" s="9" t="s">
        <v>178</v>
      </c>
    </row>
    <row r="3" spans="1:5" ht="13.5" x14ac:dyDescent="0.15">
      <c r="E3" s="7" t="str">
        <f>有形固定資産の明細!$H$7</f>
        <v>（単位：円）</v>
      </c>
    </row>
    <row r="4" spans="1:5" ht="22.5" customHeight="1" x14ac:dyDescent="0.15">
      <c r="A4" s="26" t="s">
        <v>22</v>
      </c>
      <c r="B4" s="26" t="s">
        <v>177</v>
      </c>
      <c r="C4" s="26" t="s">
        <v>176</v>
      </c>
      <c r="D4" s="26" t="s">
        <v>175</v>
      </c>
      <c r="E4" s="26" t="s">
        <v>174</v>
      </c>
    </row>
    <row r="5" spans="1:5" ht="18" customHeight="1" x14ac:dyDescent="0.15">
      <c r="A5" s="119" t="s">
        <v>173</v>
      </c>
      <c r="B5" s="4" t="s">
        <v>253</v>
      </c>
      <c r="C5" s="4" t="s">
        <v>254</v>
      </c>
      <c r="D5" s="2">
        <v>168367000</v>
      </c>
      <c r="E5" s="4" t="s">
        <v>255</v>
      </c>
    </row>
    <row r="6" spans="1:5" ht="18" customHeight="1" x14ac:dyDescent="0.15">
      <c r="A6" s="119"/>
      <c r="B6" s="4" t="s">
        <v>256</v>
      </c>
      <c r="C6" s="4" t="s">
        <v>172</v>
      </c>
      <c r="D6" s="2">
        <v>125202062</v>
      </c>
      <c r="E6" s="4" t="s">
        <v>257</v>
      </c>
    </row>
    <row r="7" spans="1:5" ht="18" customHeight="1" x14ac:dyDescent="0.15">
      <c r="A7" s="119"/>
      <c r="B7" s="4" t="s">
        <v>237</v>
      </c>
      <c r="C7" s="4"/>
      <c r="D7" s="2">
        <v>225407160</v>
      </c>
      <c r="E7" s="4"/>
    </row>
    <row r="8" spans="1:5" ht="18" customHeight="1" x14ac:dyDescent="0.15">
      <c r="A8" s="120"/>
      <c r="B8" s="3" t="s">
        <v>170</v>
      </c>
      <c r="C8" s="67"/>
      <c r="D8" s="2">
        <f>SUM(D5:D7)</f>
        <v>518976222</v>
      </c>
      <c r="E8" s="67"/>
    </row>
    <row r="9" spans="1:5" ht="18" customHeight="1" x14ac:dyDescent="0.15">
      <c r="A9" s="121" t="s">
        <v>171</v>
      </c>
      <c r="B9" s="4" t="s">
        <v>258</v>
      </c>
      <c r="C9" s="4" t="s">
        <v>259</v>
      </c>
      <c r="D9" s="2">
        <v>2105700000</v>
      </c>
      <c r="E9" s="4" t="s">
        <v>260</v>
      </c>
    </row>
    <row r="10" spans="1:5" ht="18" customHeight="1" x14ac:dyDescent="0.15">
      <c r="A10" s="121"/>
      <c r="B10" s="4" t="s">
        <v>238</v>
      </c>
      <c r="C10" s="4" t="s">
        <v>240</v>
      </c>
      <c r="D10" s="2">
        <v>1410991625</v>
      </c>
      <c r="E10" s="4" t="s">
        <v>261</v>
      </c>
    </row>
    <row r="11" spans="1:5" ht="18" customHeight="1" x14ac:dyDescent="0.15">
      <c r="A11" s="121"/>
      <c r="B11" s="4" t="s">
        <v>262</v>
      </c>
      <c r="C11" s="4" t="s">
        <v>263</v>
      </c>
      <c r="D11" s="2">
        <v>1318400000</v>
      </c>
      <c r="E11" s="4" t="s">
        <v>260</v>
      </c>
    </row>
    <row r="12" spans="1:5" ht="18" customHeight="1" x14ac:dyDescent="0.15">
      <c r="A12" s="121"/>
      <c r="B12" s="4" t="s">
        <v>239</v>
      </c>
      <c r="C12" s="4" t="s">
        <v>241</v>
      </c>
      <c r="D12" s="2">
        <v>1080092000</v>
      </c>
      <c r="E12" s="4" t="s">
        <v>261</v>
      </c>
    </row>
    <row r="13" spans="1:5" ht="18" customHeight="1" x14ac:dyDescent="0.15">
      <c r="A13" s="121"/>
      <c r="B13" s="4" t="s">
        <v>264</v>
      </c>
      <c r="C13" s="4" t="s">
        <v>254</v>
      </c>
      <c r="D13" s="14">
        <v>552710383</v>
      </c>
      <c r="E13" s="107" t="s">
        <v>260</v>
      </c>
    </row>
    <row r="14" spans="1:5" ht="18" customHeight="1" x14ac:dyDescent="0.15">
      <c r="A14" s="121"/>
      <c r="B14" s="4" t="s">
        <v>237</v>
      </c>
      <c r="C14" s="4"/>
      <c r="D14" s="14">
        <v>1659638018</v>
      </c>
      <c r="E14" s="3"/>
    </row>
    <row r="15" spans="1:5" ht="18" customHeight="1" x14ac:dyDescent="0.15">
      <c r="A15" s="120"/>
      <c r="B15" s="3" t="s">
        <v>170</v>
      </c>
      <c r="C15" s="67"/>
      <c r="D15" s="14">
        <f>SUM(D9:D14)</f>
        <v>8127532026</v>
      </c>
      <c r="E15" s="67"/>
    </row>
    <row r="16" spans="1:5" ht="18" customHeight="1" x14ac:dyDescent="0.15">
      <c r="A16" s="3" t="s">
        <v>30</v>
      </c>
      <c r="B16" s="67"/>
      <c r="C16" s="67"/>
      <c r="D16" s="14">
        <f>+D8+D15</f>
        <v>8646508248</v>
      </c>
      <c r="E16" s="102"/>
    </row>
  </sheetData>
  <mergeCells count="2">
    <mergeCell ref="A5:A8"/>
    <mergeCell ref="A9:A15"/>
  </mergeCells>
  <phoneticPr fontId="3"/>
  <conditionalFormatting sqref="D5:D16">
    <cfRule type="expression" dxfId="11" priority="3" stopIfTrue="1">
      <formula>$E$3="（単位：千円）"</formula>
    </cfRule>
    <cfRule type="expression" dxfId="10" priority="2" stopIfTrue="1">
      <formula>$E$3="（単位：円）"</formula>
    </cfRule>
    <cfRule type="expression" dxfId="9" priority="1" stopIfTrue="1">
      <formula>$E$3="（単位：百万円）"</formula>
    </cfRule>
  </conditionalFormatting>
  <dataValidations count="1">
    <dataValidation type="list" allowBlank="1" showInputMessage="1" showErrorMessage="1" sqref="E3">
      <formula1>"（単位：円）,（単位：千円）,（単位：百万円）"</formula1>
    </dataValidation>
  </dataValidations>
  <pageMargins left="0.59055118110236227" right="0.39370078740157483" top="1.1811023622047245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B3" sqref="B3"/>
    </sheetView>
  </sheetViews>
  <sheetFormatPr defaultColWidth="8.875" defaultRowHeight="11.25" outlineLevelCol="1" x14ac:dyDescent="0.15"/>
  <cols>
    <col min="1" max="1" width="46" style="1" customWidth="1" outlineLevel="1"/>
    <col min="2" max="2" width="24.875" style="1" customWidth="1" outlineLevel="1"/>
    <col min="3" max="3" width="24.875" style="1" customWidth="1"/>
    <col min="4" max="4" width="13.5" style="1" bestFit="1" customWidth="1"/>
    <col min="5" max="5" width="24.875" style="1" customWidth="1"/>
    <col min="6" max="6" width="11" style="1" bestFit="1" customWidth="1"/>
    <col min="7" max="7" width="2" style="1" bestFit="1" customWidth="1"/>
    <col min="8" max="16384" width="8.875" style="1"/>
  </cols>
  <sheetData>
    <row r="1" spans="1:5" s="9" customFormat="1" ht="17.25" x14ac:dyDescent="0.2">
      <c r="A1" s="9" t="s">
        <v>194</v>
      </c>
    </row>
    <row r="2" spans="1:5" s="9" customFormat="1" ht="17.25" x14ac:dyDescent="0.2">
      <c r="A2" s="9" t="s">
        <v>193</v>
      </c>
    </row>
    <row r="3" spans="1:5" ht="13.5" x14ac:dyDescent="0.15">
      <c r="E3" s="7" t="str">
        <f>有形固定資産の明細!$H$7</f>
        <v>（単位：円）</v>
      </c>
    </row>
    <row r="4" spans="1:5" ht="22.5" customHeight="1" x14ac:dyDescent="0.15">
      <c r="A4" s="26" t="s">
        <v>192</v>
      </c>
      <c r="B4" s="26" t="s">
        <v>22</v>
      </c>
      <c r="C4" s="113" t="s">
        <v>191</v>
      </c>
      <c r="D4" s="113"/>
      <c r="E4" s="26" t="s">
        <v>175</v>
      </c>
    </row>
    <row r="5" spans="1:5" ht="18" customHeight="1" x14ac:dyDescent="0.15">
      <c r="A5" s="120" t="s">
        <v>190</v>
      </c>
      <c r="B5" s="120" t="s">
        <v>189</v>
      </c>
      <c r="C5" s="121" t="s">
        <v>188</v>
      </c>
      <c r="D5" s="123"/>
      <c r="E5" s="2">
        <v>22063548108</v>
      </c>
    </row>
    <row r="6" spans="1:5" ht="18" customHeight="1" x14ac:dyDescent="0.15">
      <c r="A6" s="120"/>
      <c r="B6" s="120"/>
      <c r="C6" s="121" t="s">
        <v>187</v>
      </c>
      <c r="D6" s="123"/>
      <c r="E6" s="2">
        <v>4749118000</v>
      </c>
    </row>
    <row r="7" spans="1:5" ht="18" customHeight="1" x14ac:dyDescent="0.15">
      <c r="A7" s="120"/>
      <c r="B7" s="120"/>
      <c r="C7" s="121" t="s">
        <v>186</v>
      </c>
      <c r="D7" s="123"/>
      <c r="E7" s="2">
        <v>357677000</v>
      </c>
    </row>
    <row r="8" spans="1:5" ht="18" customHeight="1" x14ac:dyDescent="0.15">
      <c r="A8" s="120"/>
      <c r="B8" s="120"/>
      <c r="C8" s="121" t="s">
        <v>185</v>
      </c>
      <c r="D8" s="123"/>
      <c r="E8" s="69">
        <v>5530684306</v>
      </c>
    </row>
    <row r="9" spans="1:5" ht="18" customHeight="1" x14ac:dyDescent="0.15">
      <c r="A9" s="120"/>
      <c r="B9" s="120"/>
      <c r="C9" s="120" t="s">
        <v>96</v>
      </c>
      <c r="D9" s="123"/>
      <c r="E9" s="2">
        <f>SUM(E5:E8)</f>
        <v>32701027414</v>
      </c>
    </row>
    <row r="10" spans="1:5" ht="18" customHeight="1" x14ac:dyDescent="0.15">
      <c r="A10" s="120"/>
      <c r="B10" s="120" t="s">
        <v>184</v>
      </c>
      <c r="C10" s="122" t="s">
        <v>183</v>
      </c>
      <c r="D10" s="4" t="s">
        <v>181</v>
      </c>
      <c r="E10" s="2">
        <v>1010601400</v>
      </c>
    </row>
    <row r="11" spans="1:5" ht="18" customHeight="1" x14ac:dyDescent="0.15">
      <c r="A11" s="120"/>
      <c r="B11" s="120"/>
      <c r="C11" s="120"/>
      <c r="D11" s="4" t="s">
        <v>180</v>
      </c>
      <c r="E11" s="2">
        <v>131517000</v>
      </c>
    </row>
    <row r="12" spans="1:5" ht="18" customHeight="1" x14ac:dyDescent="0.15">
      <c r="A12" s="120"/>
      <c r="B12" s="120"/>
      <c r="C12" s="120"/>
      <c r="D12" s="3" t="s">
        <v>170</v>
      </c>
      <c r="E12" s="68">
        <f>+SUM(E10:E11)</f>
        <v>1142118400</v>
      </c>
    </row>
    <row r="13" spans="1:5" ht="18" customHeight="1" x14ac:dyDescent="0.15">
      <c r="A13" s="120"/>
      <c r="B13" s="120"/>
      <c r="C13" s="122" t="s">
        <v>182</v>
      </c>
      <c r="D13" s="4" t="s">
        <v>181</v>
      </c>
      <c r="E13" s="2">
        <v>14855467335</v>
      </c>
    </row>
    <row r="14" spans="1:5" ht="18" customHeight="1" x14ac:dyDescent="0.15">
      <c r="A14" s="120"/>
      <c r="B14" s="120"/>
      <c r="C14" s="120"/>
      <c r="D14" s="4" t="s">
        <v>180</v>
      </c>
      <c r="E14" s="2">
        <v>3801424674</v>
      </c>
    </row>
    <row r="15" spans="1:5" ht="18" customHeight="1" x14ac:dyDescent="0.15">
      <c r="A15" s="120"/>
      <c r="B15" s="120"/>
      <c r="C15" s="120"/>
      <c r="D15" s="3" t="s">
        <v>170</v>
      </c>
      <c r="E15" s="68">
        <f>+SUM(E13:E14)</f>
        <v>18656892009</v>
      </c>
    </row>
    <row r="16" spans="1:5" ht="18" customHeight="1" x14ac:dyDescent="0.15">
      <c r="A16" s="123"/>
      <c r="B16" s="123"/>
      <c r="C16" s="120" t="s">
        <v>96</v>
      </c>
      <c r="D16" s="123"/>
      <c r="E16" s="68">
        <f>+E12+E15</f>
        <v>19799010409</v>
      </c>
    </row>
    <row r="17" spans="1:5" ht="18" customHeight="1" x14ac:dyDescent="0.15">
      <c r="A17" s="123"/>
      <c r="B17" s="120" t="s">
        <v>30</v>
      </c>
      <c r="C17" s="123"/>
      <c r="D17" s="123"/>
      <c r="E17" s="68">
        <f>+E9+E16</f>
        <v>52500037823</v>
      </c>
    </row>
  </sheetData>
  <mergeCells count="13">
    <mergeCell ref="C13:C15"/>
    <mergeCell ref="C16:D16"/>
    <mergeCell ref="B17:D17"/>
    <mergeCell ref="C4:D4"/>
    <mergeCell ref="A5:A17"/>
    <mergeCell ref="B5:B9"/>
    <mergeCell ref="C5:D5"/>
    <mergeCell ref="C6:D6"/>
    <mergeCell ref="C7:D7"/>
    <mergeCell ref="C8:D8"/>
    <mergeCell ref="C9:D9"/>
    <mergeCell ref="B10:B16"/>
    <mergeCell ref="C10:C12"/>
  </mergeCells>
  <phoneticPr fontId="3"/>
  <conditionalFormatting sqref="E5:E17">
    <cfRule type="expression" dxfId="8" priority="3" stopIfTrue="1">
      <formula>$E$3="（単位：千円）"</formula>
    </cfRule>
    <cfRule type="expression" dxfId="7" priority="2" stopIfTrue="1">
      <formula>$E$3="（単位：円）"</formula>
    </cfRule>
    <cfRule type="expression" dxfId="6" priority="1" stopIfTrue="1">
      <formula>$E$3="（単位：百万円）"</formula>
    </cfRule>
  </conditionalFormatting>
  <dataValidations count="1">
    <dataValidation type="list" allowBlank="1" showInputMessage="1" showErrorMessage="1" sqref="E3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9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activeCell="E17" sqref="E17"/>
    </sheetView>
  </sheetViews>
  <sheetFormatPr defaultColWidth="8.125" defaultRowHeight="18.75" x14ac:dyDescent="0.4"/>
  <cols>
    <col min="1" max="1" width="6.75" style="77" bestFit="1" customWidth="1"/>
    <col min="2" max="2" width="11.75" style="77" bestFit="1" customWidth="1"/>
    <col min="3" max="3" width="15.125" style="77" customWidth="1"/>
    <col min="4" max="4" width="15.25" style="77" customWidth="1"/>
    <col min="5" max="5" width="13.25" style="77" customWidth="1"/>
    <col min="6" max="6" width="15" style="77" customWidth="1"/>
    <col min="7" max="8" width="14.25" style="77" customWidth="1"/>
    <col min="9" max="9" width="14.25" style="75" bestFit="1" customWidth="1"/>
    <col min="10" max="10" width="2.75" style="77" bestFit="1" customWidth="1"/>
    <col min="11" max="16384" width="8.125" style="77"/>
  </cols>
  <sheetData>
    <row r="1" spans="1:10" s="75" customFormat="1" ht="19.5" thickBot="1" x14ac:dyDescent="0.45">
      <c r="B1" s="77" t="s">
        <v>206</v>
      </c>
      <c r="C1" s="77"/>
      <c r="D1" s="78"/>
      <c r="E1" s="78"/>
      <c r="F1" s="78"/>
      <c r="G1" s="78"/>
      <c r="H1" s="78"/>
      <c r="J1" s="77"/>
    </row>
    <row r="2" spans="1:10" s="75" customFormat="1" x14ac:dyDescent="0.4">
      <c r="B2" s="95" t="s">
        <v>235</v>
      </c>
      <c r="C2" s="79"/>
      <c r="D2" s="80" t="s">
        <v>207</v>
      </c>
      <c r="E2" s="80" t="s">
        <v>208</v>
      </c>
      <c r="F2" s="80" t="s">
        <v>209</v>
      </c>
      <c r="G2" s="81" t="s">
        <v>210</v>
      </c>
      <c r="H2" s="82" t="s">
        <v>211</v>
      </c>
      <c r="I2" s="101" t="s">
        <v>242</v>
      </c>
      <c r="J2" s="77"/>
    </row>
    <row r="3" spans="1:10" s="75" customFormat="1" x14ac:dyDescent="0.4">
      <c r="A3" s="75" t="s">
        <v>212</v>
      </c>
      <c r="B3" s="96" t="s">
        <v>232</v>
      </c>
      <c r="C3" s="84" t="s">
        <v>213</v>
      </c>
      <c r="D3" s="74">
        <v>22750467326</v>
      </c>
      <c r="E3" s="74"/>
      <c r="F3" s="74"/>
      <c r="G3" s="76">
        <v>0</v>
      </c>
      <c r="H3" s="85">
        <f t="shared" ref="H3:H25" si="0">SUM(D3:G3)</f>
        <v>22750467326</v>
      </c>
      <c r="I3" s="75">
        <v>23076944037</v>
      </c>
      <c r="J3" s="78"/>
    </row>
    <row r="4" spans="1:10" s="75" customFormat="1" x14ac:dyDescent="0.4">
      <c r="A4" s="75" t="s">
        <v>212</v>
      </c>
      <c r="B4" s="96" t="s">
        <v>234</v>
      </c>
      <c r="C4" s="84" t="s">
        <v>214</v>
      </c>
      <c r="D4" s="74">
        <v>351402000</v>
      </c>
      <c r="E4" s="74"/>
      <c r="F4" s="74"/>
      <c r="G4" s="76"/>
      <c r="H4" s="85">
        <f t="shared" si="0"/>
        <v>351402000</v>
      </c>
      <c r="I4" s="75">
        <v>342602033</v>
      </c>
      <c r="J4" s="78"/>
    </row>
    <row r="5" spans="1:10" s="75" customFormat="1" x14ac:dyDescent="0.4">
      <c r="A5" s="75" t="s">
        <v>212</v>
      </c>
      <c r="B5" s="97" t="s">
        <v>231</v>
      </c>
      <c r="C5" s="84" t="s">
        <v>215</v>
      </c>
      <c r="D5" s="74">
        <v>13346000</v>
      </c>
      <c r="E5" s="74"/>
      <c r="F5" s="74"/>
      <c r="G5" s="76"/>
      <c r="H5" s="85">
        <f t="shared" si="0"/>
        <v>13346000</v>
      </c>
      <c r="I5" s="75">
        <v>13503000</v>
      </c>
      <c r="J5" s="78"/>
    </row>
    <row r="6" spans="1:10" s="75" customFormat="1" x14ac:dyDescent="0.4">
      <c r="A6" s="75" t="s">
        <v>212</v>
      </c>
      <c r="B6" s="97" t="s">
        <v>231</v>
      </c>
      <c r="C6" s="84" t="s">
        <v>216</v>
      </c>
      <c r="D6" s="74">
        <v>112614000</v>
      </c>
      <c r="E6" s="74"/>
      <c r="F6" s="74"/>
      <c r="G6" s="76"/>
      <c r="H6" s="85">
        <f t="shared" si="0"/>
        <v>112614000</v>
      </c>
      <c r="I6" s="75">
        <v>124266000</v>
      </c>
      <c r="J6" s="78"/>
    </row>
    <row r="7" spans="1:10" s="75" customFormat="1" x14ac:dyDescent="0.4">
      <c r="A7" s="75" t="s">
        <v>212</v>
      </c>
      <c r="B7" s="97" t="s">
        <v>231</v>
      </c>
      <c r="C7" s="84" t="s">
        <v>217</v>
      </c>
      <c r="D7" s="74">
        <v>132855000</v>
      </c>
      <c r="E7" s="74"/>
      <c r="G7" s="76"/>
      <c r="H7" s="85">
        <f t="shared" si="0"/>
        <v>132855000</v>
      </c>
      <c r="I7" s="75">
        <v>74519000</v>
      </c>
      <c r="J7" s="78"/>
    </row>
    <row r="8" spans="1:10" s="75" customFormat="1" x14ac:dyDescent="0.4">
      <c r="A8" s="75" t="s">
        <v>212</v>
      </c>
      <c r="B8" s="97" t="s">
        <v>231</v>
      </c>
      <c r="C8" s="84" t="s">
        <v>218</v>
      </c>
      <c r="D8" s="74">
        <v>103276000</v>
      </c>
      <c r="E8" s="74"/>
      <c r="F8" s="74"/>
      <c r="G8" s="76"/>
      <c r="H8" s="85">
        <f t="shared" si="0"/>
        <v>103276000</v>
      </c>
      <c r="I8" s="75">
        <v>0</v>
      </c>
      <c r="J8" s="78"/>
    </row>
    <row r="9" spans="1:10" s="75" customFormat="1" x14ac:dyDescent="0.4">
      <c r="A9" s="75" t="s">
        <v>212</v>
      </c>
      <c r="B9" s="97" t="s">
        <v>231</v>
      </c>
      <c r="C9" s="84" t="s">
        <v>219</v>
      </c>
      <c r="D9" s="74">
        <v>3291347000</v>
      </c>
      <c r="E9" s="74"/>
      <c r="F9" s="74"/>
      <c r="G9" s="76"/>
      <c r="H9" s="85">
        <f t="shared" si="0"/>
        <v>3291347000</v>
      </c>
      <c r="I9" s="75">
        <v>2671275000</v>
      </c>
      <c r="J9" s="78"/>
    </row>
    <row r="10" spans="1:10" s="75" customFormat="1" x14ac:dyDescent="0.4">
      <c r="A10" s="75" t="s">
        <v>212</v>
      </c>
      <c r="B10" s="97" t="s">
        <v>231</v>
      </c>
      <c r="C10" s="84" t="s">
        <v>220</v>
      </c>
      <c r="D10" s="74">
        <v>60621544</v>
      </c>
      <c r="E10" s="74"/>
      <c r="F10" s="74"/>
      <c r="G10" s="76"/>
      <c r="H10" s="85">
        <f t="shared" si="0"/>
        <v>60621544</v>
      </c>
      <c r="I10" s="75">
        <v>29510000</v>
      </c>
      <c r="J10" s="78"/>
    </row>
    <row r="11" spans="1:10" s="75" customFormat="1" x14ac:dyDescent="0.4">
      <c r="A11" s="75" t="s">
        <v>212</v>
      </c>
      <c r="B11" s="97" t="s">
        <v>231</v>
      </c>
      <c r="C11" s="84" t="s">
        <v>221</v>
      </c>
      <c r="D11" s="74">
        <v>80494732</v>
      </c>
      <c r="E11" s="74"/>
      <c r="F11" s="74"/>
      <c r="G11" s="76"/>
      <c r="H11" s="85">
        <f t="shared" si="0"/>
        <v>80494732</v>
      </c>
      <c r="I11" s="75">
        <v>81130661</v>
      </c>
      <c r="J11" s="78"/>
    </row>
    <row r="12" spans="1:10" s="75" customFormat="1" x14ac:dyDescent="0.4">
      <c r="A12" s="75" t="s">
        <v>212</v>
      </c>
      <c r="B12" s="97" t="s">
        <v>231</v>
      </c>
      <c r="C12" s="84" t="s">
        <v>222</v>
      </c>
      <c r="D12" s="74">
        <v>0</v>
      </c>
      <c r="E12" s="74"/>
      <c r="F12" s="74"/>
      <c r="G12" s="76"/>
      <c r="H12" s="85">
        <f t="shared" si="0"/>
        <v>0</v>
      </c>
      <c r="I12" s="75">
        <v>94515072</v>
      </c>
      <c r="J12" s="78"/>
    </row>
    <row r="13" spans="1:10" s="75" customFormat="1" x14ac:dyDescent="0.4">
      <c r="A13" s="75" t="s">
        <v>212</v>
      </c>
      <c r="B13" s="97" t="s">
        <v>231</v>
      </c>
      <c r="C13" s="84" t="s">
        <v>223</v>
      </c>
      <c r="D13" s="74">
        <v>177966000</v>
      </c>
      <c r="E13" s="74"/>
      <c r="F13" s="74"/>
      <c r="G13" s="76"/>
      <c r="H13" s="85">
        <f t="shared" si="0"/>
        <v>177966000</v>
      </c>
      <c r="I13" s="75">
        <v>387227000</v>
      </c>
      <c r="J13" s="78"/>
    </row>
    <row r="14" spans="1:10" s="75" customFormat="1" x14ac:dyDescent="0.4">
      <c r="A14" s="75" t="s">
        <v>212</v>
      </c>
      <c r="B14" s="96" t="s">
        <v>233</v>
      </c>
      <c r="C14" s="84" t="s">
        <v>224</v>
      </c>
      <c r="D14" s="74">
        <v>3007463000</v>
      </c>
      <c r="E14" s="74"/>
      <c r="F14" s="74"/>
      <c r="G14" s="76"/>
      <c r="H14" s="85">
        <f t="shared" si="0"/>
        <v>3007463000</v>
      </c>
      <c r="I14" s="75">
        <v>2901320000</v>
      </c>
      <c r="J14" s="78"/>
    </row>
    <row r="15" spans="1:10" s="75" customFormat="1" x14ac:dyDescent="0.4">
      <c r="A15" s="75" t="s">
        <v>212</v>
      </c>
      <c r="B15" s="97" t="s">
        <v>231</v>
      </c>
      <c r="C15" s="84" t="s">
        <v>225</v>
      </c>
      <c r="D15" s="74">
        <v>22149000</v>
      </c>
      <c r="E15" s="74"/>
      <c r="F15" s="74"/>
      <c r="G15" s="76"/>
      <c r="H15" s="85">
        <f t="shared" si="0"/>
        <v>22149000</v>
      </c>
      <c r="I15" s="75">
        <v>20006000</v>
      </c>
      <c r="J15" s="78"/>
    </row>
    <row r="16" spans="1:10" s="75" customFormat="1" x14ac:dyDescent="0.4">
      <c r="B16" s="97" t="s">
        <v>231</v>
      </c>
      <c r="C16" s="86" t="s">
        <v>100</v>
      </c>
      <c r="D16" s="74">
        <v>266495449</v>
      </c>
      <c r="E16" s="74"/>
      <c r="F16" s="74"/>
      <c r="G16" s="76"/>
      <c r="H16" s="85">
        <f t="shared" si="0"/>
        <v>266495449</v>
      </c>
      <c r="I16" s="75">
        <v>440260630</v>
      </c>
      <c r="J16" s="78"/>
    </row>
    <row r="17" spans="1:11" s="75" customFormat="1" x14ac:dyDescent="0.4">
      <c r="B17" s="97" t="s">
        <v>231</v>
      </c>
      <c r="C17" s="86" t="s">
        <v>230</v>
      </c>
      <c r="D17" s="74">
        <v>31277016</v>
      </c>
      <c r="E17" s="74"/>
      <c r="F17" s="74"/>
      <c r="G17" s="76"/>
      <c r="H17" s="85">
        <f t="shared" si="0"/>
        <v>31277016</v>
      </c>
      <c r="I17" s="75">
        <v>14196625</v>
      </c>
      <c r="J17" s="78"/>
    </row>
    <row r="18" spans="1:11" x14ac:dyDescent="0.4">
      <c r="A18" s="75"/>
      <c r="B18" s="97" t="s">
        <v>231</v>
      </c>
      <c r="C18" s="86" t="s">
        <v>226</v>
      </c>
      <c r="D18" s="74">
        <v>270787537</v>
      </c>
      <c r="E18" s="74"/>
      <c r="F18" s="74"/>
      <c r="G18" s="76"/>
      <c r="H18" s="85">
        <f t="shared" ref="H18" si="1">SUM(D18:G18)</f>
        <v>270787537</v>
      </c>
      <c r="I18" s="75">
        <v>286026842</v>
      </c>
      <c r="J18" s="78"/>
    </row>
    <row r="19" spans="1:11" x14ac:dyDescent="0.4">
      <c r="B19" s="97"/>
      <c r="C19" s="86"/>
      <c r="D19" s="74"/>
      <c r="E19" s="74"/>
      <c r="F19" s="74"/>
      <c r="G19" s="76"/>
      <c r="H19" s="85">
        <f t="shared" si="0"/>
        <v>0</v>
      </c>
    </row>
    <row r="20" spans="1:11" x14ac:dyDescent="0.4">
      <c r="A20" s="75"/>
      <c r="B20" s="97" t="s">
        <v>231</v>
      </c>
      <c r="C20" s="86"/>
      <c r="D20" s="74"/>
      <c r="E20" s="74">
        <v>1845220</v>
      </c>
      <c r="F20" s="74">
        <v>-3511036</v>
      </c>
      <c r="G20" s="76"/>
      <c r="H20" s="85">
        <f t="shared" si="0"/>
        <v>-1665816</v>
      </c>
    </row>
    <row r="21" spans="1:11" x14ac:dyDescent="0.4">
      <c r="A21" s="75"/>
      <c r="B21" s="97" t="s">
        <v>231</v>
      </c>
      <c r="C21" s="86"/>
      <c r="D21" s="74"/>
      <c r="E21" s="74">
        <v>310450945</v>
      </c>
      <c r="F21" s="74">
        <v>-204590592</v>
      </c>
      <c r="G21" s="76"/>
      <c r="H21" s="85">
        <f t="shared" si="0"/>
        <v>105860353</v>
      </c>
    </row>
    <row r="22" spans="1:11" x14ac:dyDescent="0.4">
      <c r="B22" s="83"/>
      <c r="C22" s="86"/>
      <c r="D22" s="74"/>
      <c r="E22" s="74"/>
      <c r="F22" s="74"/>
      <c r="G22" s="76"/>
      <c r="H22" s="85">
        <f t="shared" si="0"/>
        <v>0</v>
      </c>
    </row>
    <row r="23" spans="1:11" x14ac:dyDescent="0.4">
      <c r="B23" s="83"/>
      <c r="C23" s="86"/>
      <c r="D23" s="74"/>
      <c r="E23" s="74"/>
      <c r="F23" s="74"/>
      <c r="G23" s="76"/>
      <c r="H23" s="85">
        <f t="shared" si="0"/>
        <v>0</v>
      </c>
    </row>
    <row r="24" spans="1:11" x14ac:dyDescent="0.4">
      <c r="B24" s="83"/>
      <c r="C24" s="86"/>
      <c r="D24" s="74"/>
      <c r="E24" s="74"/>
      <c r="F24" s="74"/>
      <c r="G24" s="76"/>
      <c r="H24" s="85">
        <f t="shared" si="0"/>
        <v>0</v>
      </c>
    </row>
    <row r="25" spans="1:11" ht="19.5" thickBot="1" x14ac:dyDescent="0.45">
      <c r="B25" s="87" t="s">
        <v>227</v>
      </c>
      <c r="C25" s="88"/>
      <c r="D25" s="89"/>
      <c r="E25" s="89"/>
      <c r="F25" s="89"/>
      <c r="G25" s="90"/>
      <c r="H25" s="85">
        <f t="shared" si="0"/>
        <v>0</v>
      </c>
      <c r="I25" s="75" t="s">
        <v>228</v>
      </c>
    </row>
    <row r="26" spans="1:11" ht="20.25" thickTop="1" thickBot="1" x14ac:dyDescent="0.45">
      <c r="B26" s="91" t="s">
        <v>229</v>
      </c>
      <c r="C26" s="92"/>
      <c r="D26" s="93">
        <f>SUM(D3:D25)</f>
        <v>30672561604</v>
      </c>
      <c r="E26" s="93">
        <f>SUM(E3:E25)</f>
        <v>312296165</v>
      </c>
      <c r="F26" s="93">
        <f>SUM(F3:F25)</f>
        <v>-208101628</v>
      </c>
      <c r="G26" s="93">
        <f>SUM(G3:G25)</f>
        <v>0</v>
      </c>
      <c r="H26" s="94">
        <f>SUM(H3:H25)</f>
        <v>30776756141</v>
      </c>
      <c r="I26" s="75">
        <v>30776756141</v>
      </c>
      <c r="J26" s="78">
        <f>+I26-H26</f>
        <v>0</v>
      </c>
      <c r="K26" s="78"/>
    </row>
    <row r="27" spans="1:11" x14ac:dyDescent="0.4">
      <c r="E27" s="78"/>
      <c r="J27" s="75"/>
    </row>
    <row r="28" spans="1:11" x14ac:dyDescent="0.4">
      <c r="G28" s="75" t="s">
        <v>231</v>
      </c>
      <c r="H28" s="78">
        <f>SUMIF($B$3:$B$24,"その他",$H$3:$H$25)</f>
        <v>4667423815</v>
      </c>
    </row>
    <row r="29" spans="1:11" x14ac:dyDescent="0.4">
      <c r="D29" s="78"/>
      <c r="H29" s="78"/>
    </row>
    <row r="30" spans="1:11" x14ac:dyDescent="0.4">
      <c r="H30" s="78"/>
    </row>
    <row r="31" spans="1:11" x14ac:dyDescent="0.4">
      <c r="I31" s="77"/>
      <c r="J31" s="78"/>
    </row>
    <row r="32" spans="1:11" x14ac:dyDescent="0.4">
      <c r="H32" s="78"/>
      <c r="J32" s="78"/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85" zoomScaleNormal="85" workbookViewId="0">
      <selection activeCell="B3" sqref="B3"/>
    </sheetView>
  </sheetViews>
  <sheetFormatPr defaultColWidth="8.875" defaultRowHeight="20.25" customHeight="1" x14ac:dyDescent="0.15"/>
  <cols>
    <col min="1" max="1" width="23.375" style="8" customWidth="1"/>
    <col min="2" max="6" width="20.875" style="8" customWidth="1"/>
    <col min="7" max="7" width="13" style="8" bestFit="1" customWidth="1"/>
    <col min="8" max="8" width="14" style="8" bestFit="1" customWidth="1"/>
    <col min="9" max="9" width="12.875" style="8" bestFit="1" customWidth="1"/>
    <col min="10" max="12" width="8.875" style="8"/>
    <col min="13" max="13" width="9.25" style="8" bestFit="1" customWidth="1"/>
    <col min="14" max="16384" width="8.875" style="8"/>
  </cols>
  <sheetData>
    <row r="1" spans="1:14" ht="20.25" customHeight="1" x14ac:dyDescent="0.15">
      <c r="A1" s="112" t="s">
        <v>200</v>
      </c>
      <c r="B1" s="112"/>
      <c r="C1" s="112"/>
      <c r="D1" s="112"/>
      <c r="E1" s="112"/>
      <c r="F1" s="112"/>
    </row>
    <row r="2" spans="1:14" ht="20.25" customHeight="1" x14ac:dyDescent="0.15">
      <c r="A2" s="73"/>
      <c r="B2" s="73"/>
      <c r="C2" s="73"/>
      <c r="D2" s="73"/>
      <c r="E2" s="73"/>
      <c r="F2" s="7" t="str">
        <f>有形固定資産の明細!$H$7</f>
        <v>（単位：円）</v>
      </c>
    </row>
    <row r="3" spans="1:14" ht="20.25" customHeight="1" x14ac:dyDescent="0.15">
      <c r="A3" s="124" t="s">
        <v>22</v>
      </c>
      <c r="B3" s="126" t="s">
        <v>175</v>
      </c>
      <c r="C3" s="126" t="s">
        <v>199</v>
      </c>
      <c r="D3" s="126"/>
      <c r="E3" s="126"/>
      <c r="F3" s="126"/>
    </row>
    <row r="4" spans="1:14" ht="20.25" customHeight="1" x14ac:dyDescent="0.15">
      <c r="A4" s="124"/>
      <c r="B4" s="126"/>
      <c r="C4" s="126" t="s">
        <v>184</v>
      </c>
      <c r="D4" s="126" t="s">
        <v>198</v>
      </c>
      <c r="E4" s="126" t="s">
        <v>189</v>
      </c>
      <c r="F4" s="126" t="s">
        <v>82</v>
      </c>
    </row>
    <row r="5" spans="1:14" ht="20.25" customHeight="1" thickBot="1" x14ac:dyDescent="0.2">
      <c r="A5" s="125"/>
      <c r="B5" s="127"/>
      <c r="C5" s="127"/>
      <c r="D5" s="127"/>
      <c r="E5" s="127"/>
      <c r="F5" s="127"/>
    </row>
    <row r="6" spans="1:14" ht="20.25" customHeight="1" thickTop="1" x14ac:dyDescent="0.15">
      <c r="A6" s="72" t="s">
        <v>197</v>
      </c>
      <c r="B6" s="70">
        <v>45745018707</v>
      </c>
      <c r="C6" s="70">
        <v>18944080997.317257</v>
      </c>
      <c r="D6" s="70">
        <v>3430189306.0470338</v>
      </c>
      <c r="E6" s="70">
        <f>B6-SUM(C6:D6,F6)</f>
        <v>24311748771.635708</v>
      </c>
      <c r="F6" s="70">
        <v>-941000368</v>
      </c>
      <c r="H6" s="106"/>
    </row>
    <row r="7" spans="1:14" ht="20.25" customHeight="1" x14ac:dyDescent="0.15">
      <c r="A7" s="72" t="s">
        <v>196</v>
      </c>
      <c r="B7" s="70">
        <v>2863699582</v>
      </c>
      <c r="C7" s="70">
        <v>854929411.68274248</v>
      </c>
      <c r="D7" s="70">
        <v>719610693.95296609</v>
      </c>
      <c r="E7" s="70">
        <f>B7-SUM(C7:D7)</f>
        <v>1289159476.3642914</v>
      </c>
      <c r="F7" s="70">
        <v>0</v>
      </c>
    </row>
    <row r="8" spans="1:14" ht="20.25" customHeight="1" x14ac:dyDescent="0.15">
      <c r="A8" s="72" t="s">
        <v>195</v>
      </c>
      <c r="B8" s="70">
        <v>4474089272</v>
      </c>
      <c r="C8" s="70">
        <v>0</v>
      </c>
      <c r="D8" s="70">
        <v>0</v>
      </c>
      <c r="E8" s="70">
        <f>B8</f>
        <v>4474089272</v>
      </c>
      <c r="F8" s="70">
        <v>0</v>
      </c>
    </row>
    <row r="9" spans="1:14" ht="20.25" customHeight="1" x14ac:dyDescent="0.15">
      <c r="A9" s="72" t="s">
        <v>82</v>
      </c>
      <c r="B9" s="70"/>
      <c r="C9" s="70"/>
      <c r="D9" s="70"/>
      <c r="E9" s="70"/>
      <c r="F9" s="70"/>
    </row>
    <row r="10" spans="1:14" ht="20.25" customHeight="1" x14ac:dyDescent="0.15">
      <c r="A10" s="71" t="s">
        <v>30</v>
      </c>
      <c r="B10" s="70">
        <f>SUM(B6:B9)</f>
        <v>53082807561</v>
      </c>
      <c r="C10" s="70">
        <v>19799010409</v>
      </c>
      <c r="D10" s="70">
        <v>4149800000</v>
      </c>
      <c r="E10" s="70">
        <f>SUM(E6:E9)</f>
        <v>30074997520</v>
      </c>
      <c r="F10" s="70">
        <f>SUM(F6:F9)</f>
        <v>-941000368</v>
      </c>
    </row>
    <row r="12" spans="1:14" ht="20.25" customHeight="1" x14ac:dyDescent="0.15">
      <c r="N12" s="104"/>
    </row>
    <row r="13" spans="1:14" ht="20.25" customHeight="1" x14ac:dyDescent="0.15">
      <c r="N13" s="104"/>
    </row>
    <row r="14" spans="1:14" ht="20.25" customHeight="1" x14ac:dyDescent="0.15">
      <c r="N14" s="104"/>
    </row>
    <row r="15" spans="1:14" ht="20.25" customHeight="1" x14ac:dyDescent="0.15">
      <c r="F15" s="105"/>
    </row>
    <row r="16" spans="1:14" ht="20.25" customHeight="1" x14ac:dyDescent="0.15">
      <c r="D16" s="104"/>
      <c r="F16" s="105"/>
      <c r="G16" s="104"/>
      <c r="J16" s="103"/>
    </row>
    <row r="17" spans="7:9" ht="20.25" customHeight="1" x14ac:dyDescent="0.15">
      <c r="G17" s="104"/>
      <c r="I17" s="103"/>
    </row>
  </sheetData>
  <mergeCells count="8">
    <mergeCell ref="A1:F1"/>
    <mergeCell ref="A3:A5"/>
    <mergeCell ref="B3:B5"/>
    <mergeCell ref="C3:F3"/>
    <mergeCell ref="C4:C5"/>
    <mergeCell ref="D4:D5"/>
    <mergeCell ref="E4:E5"/>
    <mergeCell ref="F4:F5"/>
  </mergeCells>
  <phoneticPr fontId="3"/>
  <conditionalFormatting sqref="B6:F10">
    <cfRule type="expression" dxfId="5" priority="3" stopIfTrue="1">
      <formula>$F$2="（単位：千円）"</formula>
    </cfRule>
    <cfRule type="expression" dxfId="4" priority="2" stopIfTrue="1">
      <formula>$F$2="（単位：円）"</formula>
    </cfRule>
    <cfRule type="expression" dxfId="3" priority="1" stopIfTrue="1">
      <formula>$F$2="（単位：百万円）"</formula>
    </cfRule>
  </conditionalFormatting>
  <dataValidations count="1">
    <dataValidation type="list" allowBlank="1" showInputMessage="1" showErrorMessage="1" sqref="F2">
      <formula1>"（単位：円）,（単位：千円）,（単位：百万円）"</formula1>
    </dataValidation>
  </dataValidations>
  <printOptions horizontalCentered="1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44" style="1" customWidth="1"/>
    <col min="2" max="2" width="40.875" style="1" customWidth="1"/>
    <col min="3" max="16384" width="8.875" style="1"/>
  </cols>
  <sheetData>
    <row r="1" spans="1:2" s="9" customFormat="1" ht="17.25" x14ac:dyDescent="0.2">
      <c r="A1" s="9" t="s">
        <v>205</v>
      </c>
    </row>
    <row r="2" spans="1:2" s="9" customFormat="1" ht="17.25" x14ac:dyDescent="0.2">
      <c r="A2" s="9" t="s">
        <v>204</v>
      </c>
    </row>
    <row r="3" spans="1:2" ht="13.5" x14ac:dyDescent="0.15">
      <c r="B3" s="7" t="str">
        <f>有形固定資産の明細!$H$7</f>
        <v>（単位：円）</v>
      </c>
    </row>
    <row r="4" spans="1:2" ht="22.5" customHeight="1" x14ac:dyDescent="0.15">
      <c r="A4" s="26" t="s">
        <v>86</v>
      </c>
      <c r="B4" s="26" t="s">
        <v>165</v>
      </c>
    </row>
    <row r="5" spans="1:2" ht="18" customHeight="1" x14ac:dyDescent="0.15">
      <c r="A5" s="4" t="s">
        <v>203</v>
      </c>
      <c r="B5" s="2">
        <v>0</v>
      </c>
    </row>
    <row r="6" spans="1:2" ht="18" customHeight="1" x14ac:dyDescent="0.15">
      <c r="A6" s="4" t="s">
        <v>202</v>
      </c>
      <c r="B6" s="14">
        <v>3868545276</v>
      </c>
    </row>
    <row r="7" spans="1:2" ht="18" customHeight="1" x14ac:dyDescent="0.15">
      <c r="A7" s="4" t="s">
        <v>201</v>
      </c>
      <c r="B7" s="2">
        <v>0</v>
      </c>
    </row>
    <row r="8" spans="1:2" ht="18" customHeight="1" x14ac:dyDescent="0.15">
      <c r="A8" s="3" t="s">
        <v>30</v>
      </c>
      <c r="B8" s="14">
        <f>SUM(B5:B7)</f>
        <v>3868545276</v>
      </c>
    </row>
  </sheetData>
  <phoneticPr fontId="3"/>
  <conditionalFormatting sqref="B5:B8">
    <cfRule type="expression" dxfId="2" priority="3" stopIfTrue="1">
      <formula>$B$3="（単位：千円）"</formula>
    </cfRule>
    <cfRule type="expression" dxfId="1" priority="2" stopIfTrue="1">
      <formula>$B$3="（単位：円）"</formula>
    </cfRule>
    <cfRule type="expression" dxfId="0" priority="1" stopIfTrue="1">
      <formula>$B$3="（単位：百万円）"</formula>
    </cfRule>
  </conditionalFormatting>
  <dataValidations count="1">
    <dataValidation type="list" allowBlank="1" showInputMessage="1" showErrorMessage="1" sqref="B3">
      <formula1>"（単位：円）,（単位：千円）,（単位：百万円）"</formula1>
    </dataValidation>
  </dataValidations>
  <pageMargins left="0.78740157480314965" right="0.39370078740157483" top="1.1811023622047245" bottom="0.39370078740157483" header="0.19685039370078741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30.875" style="1" customWidth="1"/>
    <col min="2" max="11" width="15.875" style="1" customWidth="1"/>
    <col min="12" max="16384" width="8.875" style="1"/>
  </cols>
  <sheetData>
    <row r="1" spans="1:9" ht="17.25" x14ac:dyDescent="0.15">
      <c r="A1" s="112" t="s">
        <v>38</v>
      </c>
      <c r="B1" s="112"/>
      <c r="C1" s="112"/>
      <c r="D1" s="112"/>
      <c r="E1" s="112"/>
      <c r="F1" s="112"/>
      <c r="G1" s="112"/>
      <c r="H1" s="112"/>
      <c r="I1" s="112"/>
    </row>
    <row r="2" spans="1:9" ht="13.5" x14ac:dyDescent="0.15">
      <c r="A2" s="8"/>
      <c r="B2" s="8"/>
      <c r="C2" s="8"/>
      <c r="D2" s="8"/>
      <c r="E2" s="8"/>
      <c r="F2" s="8"/>
      <c r="G2" s="8"/>
      <c r="H2" s="8"/>
      <c r="I2" s="7" t="str">
        <f>有形固定資産の明細!H7</f>
        <v>（単位：円）</v>
      </c>
    </row>
    <row r="3" spans="1:9" ht="22.5" x14ac:dyDescent="0.15">
      <c r="A3" s="6" t="s">
        <v>22</v>
      </c>
      <c r="B3" s="5" t="s">
        <v>37</v>
      </c>
      <c r="C3" s="6" t="s">
        <v>36</v>
      </c>
      <c r="D3" s="6" t="s">
        <v>35</v>
      </c>
      <c r="E3" s="6" t="s">
        <v>34</v>
      </c>
      <c r="F3" s="6" t="s">
        <v>33</v>
      </c>
      <c r="G3" s="6" t="s">
        <v>32</v>
      </c>
      <c r="H3" s="6" t="s">
        <v>31</v>
      </c>
      <c r="I3" s="6" t="s">
        <v>30</v>
      </c>
    </row>
    <row r="4" spans="1:9" x14ac:dyDescent="0.15">
      <c r="A4" s="4" t="s">
        <v>14</v>
      </c>
      <c r="B4" s="2">
        <v>6026962602</v>
      </c>
      <c r="C4" s="2">
        <v>50593994584</v>
      </c>
      <c r="D4" s="2">
        <v>7427531956</v>
      </c>
      <c r="E4" s="2">
        <v>2035857407</v>
      </c>
      <c r="F4" s="2">
        <v>5351272718</v>
      </c>
      <c r="G4" s="2">
        <v>3848755582</v>
      </c>
      <c r="H4" s="2">
        <v>9538177443</v>
      </c>
      <c r="I4" s="2">
        <v>84822552292</v>
      </c>
    </row>
    <row r="5" spans="1:9" x14ac:dyDescent="0.15">
      <c r="A5" s="15" t="s">
        <v>13</v>
      </c>
      <c r="B5" s="14">
        <v>4757778446</v>
      </c>
      <c r="C5" s="14">
        <v>32719599612</v>
      </c>
      <c r="D5" s="14">
        <v>4433804195</v>
      </c>
      <c r="E5" s="14">
        <v>1191615776</v>
      </c>
      <c r="F5" s="14">
        <v>4538050847</v>
      </c>
      <c r="G5" s="14">
        <v>1100400923</v>
      </c>
      <c r="H5" s="14">
        <v>6832953946</v>
      </c>
      <c r="I5" s="14">
        <v>55574203745</v>
      </c>
    </row>
    <row r="6" spans="1:9" x14ac:dyDescent="0.15">
      <c r="A6" s="4" t="s">
        <v>12</v>
      </c>
      <c r="B6" s="2" t="s">
        <v>2</v>
      </c>
      <c r="C6" s="2" t="s">
        <v>2</v>
      </c>
      <c r="D6" s="2" t="s">
        <v>2</v>
      </c>
      <c r="E6" s="2" t="s">
        <v>2</v>
      </c>
      <c r="F6" s="2" t="s">
        <v>2</v>
      </c>
      <c r="G6" s="2" t="s">
        <v>2</v>
      </c>
      <c r="H6" s="2" t="s">
        <v>2</v>
      </c>
      <c r="I6" s="2" t="s">
        <v>2</v>
      </c>
    </row>
    <row r="7" spans="1:9" x14ac:dyDescent="0.15">
      <c r="A7" s="4" t="s">
        <v>6</v>
      </c>
      <c r="B7" s="2">
        <v>1217181268</v>
      </c>
      <c r="C7" s="2">
        <v>16725492667</v>
      </c>
      <c r="D7" s="2">
        <v>2988588878</v>
      </c>
      <c r="E7" s="2">
        <v>822167065</v>
      </c>
      <c r="F7" s="2">
        <v>698264245</v>
      </c>
      <c r="G7" s="2">
        <v>1114778216</v>
      </c>
      <c r="H7" s="2">
        <v>2662621403</v>
      </c>
      <c r="I7" s="2">
        <v>26229093742</v>
      </c>
    </row>
    <row r="8" spans="1:9" x14ac:dyDescent="0.15">
      <c r="A8" s="4" t="s">
        <v>5</v>
      </c>
      <c r="B8" s="2">
        <v>52002888</v>
      </c>
      <c r="C8" s="2">
        <v>1148902305</v>
      </c>
      <c r="D8" s="2">
        <v>5138883</v>
      </c>
      <c r="E8" s="2">
        <v>19324566</v>
      </c>
      <c r="F8" s="2">
        <v>109490626</v>
      </c>
      <c r="G8" s="2">
        <v>1633576443</v>
      </c>
      <c r="H8" s="2">
        <v>38785094</v>
      </c>
      <c r="I8" s="2">
        <v>3007220805</v>
      </c>
    </row>
    <row r="9" spans="1:9" x14ac:dyDescent="0.15">
      <c r="A9" s="4" t="s">
        <v>11</v>
      </c>
      <c r="B9" s="2" t="s">
        <v>2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2" t="s">
        <v>2</v>
      </c>
    </row>
    <row r="10" spans="1:9" x14ac:dyDescent="0.15">
      <c r="A10" s="4" t="s">
        <v>10</v>
      </c>
      <c r="B10" s="2" t="s">
        <v>2</v>
      </c>
      <c r="C10" s="2" t="s">
        <v>2</v>
      </c>
      <c r="D10" s="2" t="s">
        <v>2</v>
      </c>
      <c r="E10" s="2" t="s">
        <v>2</v>
      </c>
      <c r="F10" s="2" t="s">
        <v>2</v>
      </c>
      <c r="G10" s="2" t="s">
        <v>2</v>
      </c>
      <c r="H10" s="2" t="s">
        <v>2</v>
      </c>
      <c r="I10" s="2" t="s">
        <v>2</v>
      </c>
    </row>
    <row r="11" spans="1:9" x14ac:dyDescent="0.15">
      <c r="A11" s="4" t="s">
        <v>9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2" t="s">
        <v>2</v>
      </c>
    </row>
    <row r="12" spans="1:9" x14ac:dyDescent="0.15">
      <c r="A12" s="4" t="s">
        <v>4</v>
      </c>
      <c r="B12" s="2" t="s">
        <v>2</v>
      </c>
      <c r="C12" s="2" t="s">
        <v>2</v>
      </c>
      <c r="D12" s="2" t="s">
        <v>2</v>
      </c>
      <c r="E12" s="2" t="s">
        <v>2</v>
      </c>
      <c r="F12" s="2" t="s">
        <v>2</v>
      </c>
      <c r="G12" s="2" t="s">
        <v>2</v>
      </c>
      <c r="H12" s="2" t="s">
        <v>2</v>
      </c>
      <c r="I12" s="2" t="s">
        <v>2</v>
      </c>
    </row>
    <row r="13" spans="1:9" x14ac:dyDescent="0.15">
      <c r="A13" s="4" t="s">
        <v>3</v>
      </c>
      <c r="B13" s="2" t="s">
        <v>2</v>
      </c>
      <c r="C13" s="2" t="s">
        <v>2</v>
      </c>
      <c r="D13" s="2" t="s">
        <v>2</v>
      </c>
      <c r="E13" s="2">
        <v>2750000</v>
      </c>
      <c r="F13" s="2">
        <v>5467000</v>
      </c>
      <c r="G13" s="2" t="s">
        <v>2</v>
      </c>
      <c r="H13" s="2">
        <v>3817000</v>
      </c>
      <c r="I13" s="2">
        <v>12034000</v>
      </c>
    </row>
    <row r="14" spans="1:9" x14ac:dyDescent="0.15">
      <c r="A14" s="4" t="s">
        <v>8</v>
      </c>
      <c r="B14" s="2">
        <v>117849823572</v>
      </c>
      <c r="C14" s="2">
        <v>734096084</v>
      </c>
      <c r="D14" s="2" t="s">
        <v>2</v>
      </c>
      <c r="E14" s="2">
        <v>11765957</v>
      </c>
      <c r="F14" s="2">
        <v>2462210843</v>
      </c>
      <c r="G14" s="2" t="s">
        <v>2</v>
      </c>
      <c r="H14" s="2">
        <v>750546099</v>
      </c>
      <c r="I14" s="2">
        <v>121808442555</v>
      </c>
    </row>
    <row r="15" spans="1:9" x14ac:dyDescent="0.15">
      <c r="A15" s="4" t="s">
        <v>7</v>
      </c>
      <c r="B15" s="2">
        <v>51966503820</v>
      </c>
      <c r="C15" s="2">
        <v>734096083</v>
      </c>
      <c r="D15" s="2" t="s">
        <v>2</v>
      </c>
      <c r="E15" s="2">
        <v>11765957</v>
      </c>
      <c r="F15" s="2">
        <v>292177862</v>
      </c>
      <c r="G15" s="2" t="s">
        <v>2</v>
      </c>
      <c r="H15" s="2">
        <v>599260034</v>
      </c>
      <c r="I15" s="2">
        <v>53603803756</v>
      </c>
    </row>
    <row r="16" spans="1:9" x14ac:dyDescent="0.15">
      <c r="A16" s="4" t="s">
        <v>6</v>
      </c>
      <c r="B16" s="2">
        <v>184045582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>
        <v>1</v>
      </c>
      <c r="I16" s="2">
        <v>184045583</v>
      </c>
    </row>
    <row r="17" spans="1:9" x14ac:dyDescent="0.15">
      <c r="A17" s="4" t="s">
        <v>5</v>
      </c>
      <c r="B17" s="2">
        <v>65699274170</v>
      </c>
      <c r="C17" s="2">
        <v>1</v>
      </c>
      <c r="D17" s="2" t="s">
        <v>2</v>
      </c>
      <c r="E17" s="2" t="s">
        <v>2</v>
      </c>
      <c r="F17" s="2">
        <v>2170032981</v>
      </c>
      <c r="G17" s="2" t="s">
        <v>2</v>
      </c>
      <c r="H17" s="2">
        <v>151286064</v>
      </c>
      <c r="I17" s="2">
        <v>68020593216</v>
      </c>
    </row>
    <row r="18" spans="1:9" x14ac:dyDescent="0.15">
      <c r="A18" s="4" t="s">
        <v>4</v>
      </c>
      <c r="B18" s="2" t="s">
        <v>2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</row>
    <row r="19" spans="1:9" x14ac:dyDescent="0.15">
      <c r="A19" s="4" t="s">
        <v>3</v>
      </c>
      <c r="B19" s="2" t="s">
        <v>2</v>
      </c>
      <c r="C19" s="2" t="s">
        <v>2</v>
      </c>
      <c r="D19" s="2" t="s">
        <v>2</v>
      </c>
      <c r="E19" s="2" t="s">
        <v>2</v>
      </c>
      <c r="F19" s="2" t="s">
        <v>2</v>
      </c>
      <c r="G19" s="2" t="s">
        <v>2</v>
      </c>
      <c r="H19" s="2" t="s">
        <v>2</v>
      </c>
      <c r="I19" s="2" t="s">
        <v>2</v>
      </c>
    </row>
    <row r="20" spans="1:9" x14ac:dyDescent="0.15">
      <c r="A20" s="15" t="s">
        <v>1</v>
      </c>
      <c r="B20" s="14">
        <v>3</v>
      </c>
      <c r="C20" s="14">
        <v>1529494331</v>
      </c>
      <c r="D20" s="14">
        <v>5364008</v>
      </c>
      <c r="E20" s="14">
        <v>4357527</v>
      </c>
      <c r="F20" s="14">
        <v>2</v>
      </c>
      <c r="G20" s="14">
        <v>356824805</v>
      </c>
      <c r="H20" s="14">
        <v>43711943</v>
      </c>
      <c r="I20" s="14">
        <v>1939752619</v>
      </c>
    </row>
    <row r="21" spans="1:9" x14ac:dyDescent="0.15">
      <c r="A21" s="3" t="s">
        <v>0</v>
      </c>
      <c r="B21" s="2">
        <v>123876786177</v>
      </c>
      <c r="C21" s="2">
        <v>52857584999</v>
      </c>
      <c r="D21" s="2">
        <v>7432895964</v>
      </c>
      <c r="E21" s="2">
        <v>2051980891</v>
      </c>
      <c r="F21" s="2">
        <v>7813483563</v>
      </c>
      <c r="G21" s="2">
        <v>4205580387</v>
      </c>
      <c r="H21" s="2">
        <v>10332435485</v>
      </c>
      <c r="I21" s="2">
        <v>208570747466</v>
      </c>
    </row>
  </sheetData>
  <mergeCells count="1">
    <mergeCell ref="A1:I1"/>
  </mergeCells>
  <phoneticPr fontId="3"/>
  <conditionalFormatting sqref="B4:C4">
    <cfRule type="expression" dxfId="254" priority="213" stopIfTrue="1">
      <formula>$I$2="（単位：千円）"</formula>
    </cfRule>
    <cfRule type="expression" dxfId="253" priority="212" stopIfTrue="1">
      <formula>$I$2="（単位：円）"</formula>
    </cfRule>
    <cfRule type="expression" dxfId="252" priority="211" stopIfTrue="1">
      <formula>$I$2="（単位：百万円）"</formula>
    </cfRule>
  </conditionalFormatting>
  <conditionalFormatting sqref="B4 D4">
    <cfRule type="expression" dxfId="251" priority="210" stopIfTrue="1">
      <formula>$I$2="（単位：千円）"</formula>
    </cfRule>
    <cfRule type="expression" dxfId="250" priority="209" stopIfTrue="1">
      <formula>$I$2="（単位：円）"</formula>
    </cfRule>
    <cfRule type="expression" dxfId="249" priority="208" stopIfTrue="1">
      <formula>$I$2="（単位：百万円）"</formula>
    </cfRule>
  </conditionalFormatting>
  <conditionalFormatting sqref="B4 E4">
    <cfRule type="expression" dxfId="248" priority="207" stopIfTrue="1">
      <formula>$I$2="（単位：千円）"</formula>
    </cfRule>
    <cfRule type="expression" dxfId="247" priority="206" stopIfTrue="1">
      <formula>$I$2="（単位：円）"</formula>
    </cfRule>
    <cfRule type="expression" dxfId="246" priority="205" stopIfTrue="1">
      <formula>$I$2="（単位：百万円）"</formula>
    </cfRule>
  </conditionalFormatting>
  <conditionalFormatting sqref="B4 F4">
    <cfRule type="expression" dxfId="245" priority="204" stopIfTrue="1">
      <formula>$I$2="（単位：千円）"</formula>
    </cfRule>
    <cfRule type="expression" dxfId="244" priority="203" stopIfTrue="1">
      <formula>$I$2="（単位：円）"</formula>
    </cfRule>
    <cfRule type="expression" dxfId="243" priority="202" stopIfTrue="1">
      <formula>$I$2="（単位：百万円）"</formula>
    </cfRule>
  </conditionalFormatting>
  <conditionalFormatting sqref="B4 G4">
    <cfRule type="expression" dxfId="242" priority="201" stopIfTrue="1">
      <formula>$I$2="（単位：千円）"</formula>
    </cfRule>
    <cfRule type="expression" dxfId="241" priority="200" stopIfTrue="1">
      <formula>$I$2="（単位：円）"</formula>
    </cfRule>
    <cfRule type="expression" dxfId="240" priority="199" stopIfTrue="1">
      <formula>$I$2="（単位：百万円）"</formula>
    </cfRule>
  </conditionalFormatting>
  <conditionalFormatting sqref="B4 H4">
    <cfRule type="expression" dxfId="239" priority="198" stopIfTrue="1">
      <formula>$I$2="（単位：千円）"</formula>
    </cfRule>
    <cfRule type="expression" dxfId="238" priority="197" stopIfTrue="1">
      <formula>$I$2="（単位：円）"</formula>
    </cfRule>
    <cfRule type="expression" dxfId="237" priority="196" stopIfTrue="1">
      <formula>$I$2="（単位：百万円）"</formula>
    </cfRule>
  </conditionalFormatting>
  <conditionalFormatting sqref="B4 I4">
    <cfRule type="expression" dxfId="236" priority="195" stopIfTrue="1">
      <formula>$I$2="（単位：千円）"</formula>
    </cfRule>
    <cfRule type="expression" dxfId="235" priority="194" stopIfTrue="1">
      <formula>$I$2="（単位：円）"</formula>
    </cfRule>
    <cfRule type="expression" dxfId="234" priority="193" stopIfTrue="1">
      <formula>$I$2="（単位：百万円）"</formula>
    </cfRule>
  </conditionalFormatting>
  <conditionalFormatting sqref="B4:B5">
    <cfRule type="expression" dxfId="233" priority="192" stopIfTrue="1">
      <formula>$I$2="（単位：千円）"</formula>
    </cfRule>
    <cfRule type="expression" dxfId="232" priority="191" stopIfTrue="1">
      <formula>$I$2="（単位：円）"</formula>
    </cfRule>
    <cfRule type="expression" dxfId="231" priority="190" stopIfTrue="1">
      <formula>$I$2="（単位：百万円）"</formula>
    </cfRule>
  </conditionalFormatting>
  <conditionalFormatting sqref="B4 C5">
    <cfRule type="expression" dxfId="230" priority="189" stopIfTrue="1">
      <formula>$I$2="（単位：千円）"</formula>
    </cfRule>
    <cfRule type="expression" dxfId="229" priority="188" stopIfTrue="1">
      <formula>$I$2="（単位：円）"</formula>
    </cfRule>
    <cfRule type="expression" dxfId="228" priority="187" stopIfTrue="1">
      <formula>$I$2="（単位：百万円）"</formula>
    </cfRule>
  </conditionalFormatting>
  <conditionalFormatting sqref="B4 D5">
    <cfRule type="expression" dxfId="227" priority="186" stopIfTrue="1">
      <formula>$I$2="（単位：千円）"</formula>
    </cfRule>
    <cfRule type="expression" dxfId="226" priority="185" stopIfTrue="1">
      <formula>$I$2="（単位：円）"</formula>
    </cfRule>
    <cfRule type="expression" dxfId="225" priority="184" stopIfTrue="1">
      <formula>$I$2="（単位：百万円）"</formula>
    </cfRule>
  </conditionalFormatting>
  <conditionalFormatting sqref="B4 E5">
    <cfRule type="expression" dxfId="224" priority="183" stopIfTrue="1">
      <formula>$I$2="（単位：千円）"</formula>
    </cfRule>
    <cfRule type="expression" dxfId="223" priority="182" stopIfTrue="1">
      <formula>$I$2="（単位：円）"</formula>
    </cfRule>
    <cfRule type="expression" dxfId="222" priority="181" stopIfTrue="1">
      <formula>$I$2="（単位：百万円）"</formula>
    </cfRule>
  </conditionalFormatting>
  <conditionalFormatting sqref="B4 F5">
    <cfRule type="expression" dxfId="221" priority="180" stopIfTrue="1">
      <formula>$I$2="（単位：千円）"</formula>
    </cfRule>
    <cfRule type="expression" dxfId="220" priority="179" stopIfTrue="1">
      <formula>$I$2="（単位：円）"</formula>
    </cfRule>
    <cfRule type="expression" dxfId="219" priority="178" stopIfTrue="1">
      <formula>$I$2="（単位：百万円）"</formula>
    </cfRule>
  </conditionalFormatting>
  <conditionalFormatting sqref="B4 G5">
    <cfRule type="expression" dxfId="218" priority="177" stopIfTrue="1">
      <formula>$I$2="（単位：千円）"</formula>
    </cfRule>
    <cfRule type="expression" dxfId="217" priority="176" stopIfTrue="1">
      <formula>$I$2="（単位：円）"</formula>
    </cfRule>
    <cfRule type="expression" dxfId="216" priority="175" stopIfTrue="1">
      <formula>$I$2="（単位：百万円）"</formula>
    </cfRule>
  </conditionalFormatting>
  <conditionalFormatting sqref="B4 H5">
    <cfRule type="expression" dxfId="215" priority="174" stopIfTrue="1">
      <formula>$I$2="（単位：千円）"</formula>
    </cfRule>
    <cfRule type="expression" dxfId="214" priority="173" stopIfTrue="1">
      <formula>$I$2="（単位：円）"</formula>
    </cfRule>
    <cfRule type="expression" dxfId="213" priority="172" stopIfTrue="1">
      <formula>$I$2="（単位：百万円）"</formula>
    </cfRule>
  </conditionalFormatting>
  <conditionalFormatting sqref="B4 I5">
    <cfRule type="expression" dxfId="212" priority="171" stopIfTrue="1">
      <formula>$I$2="（単位：千円）"</formula>
    </cfRule>
    <cfRule type="expression" dxfId="211" priority="170" stopIfTrue="1">
      <formula>$I$2="（単位：円）"</formula>
    </cfRule>
    <cfRule type="expression" dxfId="210" priority="169" stopIfTrue="1">
      <formula>$I$2="（単位：百万円）"</formula>
    </cfRule>
  </conditionalFormatting>
  <conditionalFormatting sqref="B4 B7">
    <cfRule type="expression" dxfId="209" priority="168" stopIfTrue="1">
      <formula>$I$2="（単位：千円）"</formula>
    </cfRule>
    <cfRule type="expression" dxfId="208" priority="167" stopIfTrue="1">
      <formula>$I$2="（単位：円）"</formula>
    </cfRule>
    <cfRule type="expression" dxfId="207" priority="166" stopIfTrue="1">
      <formula>$I$2="（単位：百万円）"</formula>
    </cfRule>
  </conditionalFormatting>
  <conditionalFormatting sqref="B4 C7">
    <cfRule type="expression" dxfId="206" priority="165" stopIfTrue="1">
      <formula>$I$2="（単位：千円）"</formula>
    </cfRule>
    <cfRule type="expression" dxfId="205" priority="164" stopIfTrue="1">
      <formula>$I$2="（単位：円）"</formula>
    </cfRule>
    <cfRule type="expression" dxfId="204" priority="163" stopIfTrue="1">
      <formula>$I$2="（単位：百万円）"</formula>
    </cfRule>
  </conditionalFormatting>
  <conditionalFormatting sqref="B4 D7">
    <cfRule type="expression" dxfId="203" priority="162" stopIfTrue="1">
      <formula>$I$2="（単位：千円）"</formula>
    </cfRule>
    <cfRule type="expression" dxfId="202" priority="161" stopIfTrue="1">
      <formula>$I$2="（単位：円）"</formula>
    </cfRule>
    <cfRule type="expression" dxfId="201" priority="160" stopIfTrue="1">
      <formula>$I$2="（単位：百万円）"</formula>
    </cfRule>
  </conditionalFormatting>
  <conditionalFormatting sqref="B4 E7">
    <cfRule type="expression" dxfId="200" priority="159" stopIfTrue="1">
      <formula>$I$2="（単位：千円）"</formula>
    </cfRule>
    <cfRule type="expression" dxfId="199" priority="158" stopIfTrue="1">
      <formula>$I$2="（単位：円）"</formula>
    </cfRule>
    <cfRule type="expression" dxfId="198" priority="157" stopIfTrue="1">
      <formula>$I$2="（単位：百万円）"</formula>
    </cfRule>
  </conditionalFormatting>
  <conditionalFormatting sqref="B4 F7">
    <cfRule type="expression" dxfId="197" priority="156" stopIfTrue="1">
      <formula>$I$2="（単位：千円）"</formula>
    </cfRule>
    <cfRule type="expression" dxfId="196" priority="155" stopIfTrue="1">
      <formula>$I$2="（単位：円）"</formula>
    </cfRule>
    <cfRule type="expression" dxfId="195" priority="154" stopIfTrue="1">
      <formula>$I$2="（単位：百万円）"</formula>
    </cfRule>
  </conditionalFormatting>
  <conditionalFormatting sqref="B4 G7">
    <cfRule type="expression" dxfId="194" priority="153" stopIfTrue="1">
      <formula>$I$2="（単位：千円）"</formula>
    </cfRule>
    <cfRule type="expression" dxfId="193" priority="152" stopIfTrue="1">
      <formula>$I$2="（単位：円）"</formula>
    </cfRule>
    <cfRule type="expression" dxfId="192" priority="151" stopIfTrue="1">
      <formula>$I$2="（単位：百万円）"</formula>
    </cfRule>
  </conditionalFormatting>
  <conditionalFormatting sqref="B4 H7">
    <cfRule type="expression" dxfId="191" priority="150" stopIfTrue="1">
      <formula>$I$2="（単位：千円）"</formula>
    </cfRule>
    <cfRule type="expression" dxfId="190" priority="149" stopIfTrue="1">
      <formula>$I$2="（単位：円）"</formula>
    </cfRule>
    <cfRule type="expression" dxfId="189" priority="148" stopIfTrue="1">
      <formula>$I$2="（単位：百万円）"</formula>
    </cfRule>
  </conditionalFormatting>
  <conditionalFormatting sqref="B4 I7">
    <cfRule type="expression" dxfId="188" priority="147" stopIfTrue="1">
      <formula>$I$2="（単位：千円）"</formula>
    </cfRule>
    <cfRule type="expression" dxfId="187" priority="146" stopIfTrue="1">
      <formula>$I$2="（単位：円）"</formula>
    </cfRule>
    <cfRule type="expression" dxfId="186" priority="145" stopIfTrue="1">
      <formula>$I$2="（単位：百万円）"</formula>
    </cfRule>
  </conditionalFormatting>
  <conditionalFormatting sqref="B4 B8">
    <cfRule type="expression" dxfId="185" priority="144" stopIfTrue="1">
      <formula>$I$2="（単位：千円）"</formula>
    </cfRule>
    <cfRule type="expression" dxfId="184" priority="143" stopIfTrue="1">
      <formula>$I$2="（単位：円）"</formula>
    </cfRule>
    <cfRule type="expression" dxfId="183" priority="142" stopIfTrue="1">
      <formula>$I$2="（単位：百万円）"</formula>
    </cfRule>
  </conditionalFormatting>
  <conditionalFormatting sqref="B4 C8">
    <cfRule type="expression" dxfId="182" priority="141" stopIfTrue="1">
      <formula>$I$2="（単位：千円）"</formula>
    </cfRule>
    <cfRule type="expression" dxfId="181" priority="140" stopIfTrue="1">
      <formula>$I$2="（単位：円）"</formula>
    </cfRule>
    <cfRule type="expression" dxfId="180" priority="139" stopIfTrue="1">
      <formula>$I$2="（単位：百万円）"</formula>
    </cfRule>
  </conditionalFormatting>
  <conditionalFormatting sqref="B4 D8">
    <cfRule type="expression" dxfId="179" priority="138" stopIfTrue="1">
      <formula>$I$2="（単位：千円）"</formula>
    </cfRule>
    <cfRule type="expression" dxfId="178" priority="137" stopIfTrue="1">
      <formula>$I$2="（単位：円）"</formula>
    </cfRule>
    <cfRule type="expression" dxfId="177" priority="136" stopIfTrue="1">
      <formula>$I$2="（単位：百万円）"</formula>
    </cfRule>
  </conditionalFormatting>
  <conditionalFormatting sqref="B4 E8">
    <cfRule type="expression" dxfId="176" priority="135" stopIfTrue="1">
      <formula>$I$2="（単位：千円）"</formula>
    </cfRule>
    <cfRule type="expression" dxfId="175" priority="134" stopIfTrue="1">
      <formula>$I$2="（単位：円）"</formula>
    </cfRule>
    <cfRule type="expression" dxfId="174" priority="133" stopIfTrue="1">
      <formula>$I$2="（単位：百万円）"</formula>
    </cfRule>
  </conditionalFormatting>
  <conditionalFormatting sqref="B4 F8">
    <cfRule type="expression" dxfId="173" priority="132" stopIfTrue="1">
      <formula>$I$2="（単位：千円）"</formula>
    </cfRule>
    <cfRule type="expression" dxfId="172" priority="131" stopIfTrue="1">
      <formula>$I$2="（単位：円）"</formula>
    </cfRule>
    <cfRule type="expression" dxfId="171" priority="130" stopIfTrue="1">
      <formula>$I$2="（単位：百万円）"</formula>
    </cfRule>
  </conditionalFormatting>
  <conditionalFormatting sqref="B4 G8">
    <cfRule type="expression" dxfId="170" priority="129" stopIfTrue="1">
      <formula>$I$2="（単位：千円）"</formula>
    </cfRule>
    <cfRule type="expression" dxfId="169" priority="128" stopIfTrue="1">
      <formula>$I$2="（単位：円）"</formula>
    </cfRule>
    <cfRule type="expression" dxfId="168" priority="127" stopIfTrue="1">
      <formula>$I$2="（単位：百万円）"</formula>
    </cfRule>
  </conditionalFormatting>
  <conditionalFormatting sqref="B4 H8">
    <cfRule type="expression" dxfId="167" priority="126" stopIfTrue="1">
      <formula>$I$2="（単位：千円）"</formula>
    </cfRule>
    <cfRule type="expression" dxfId="166" priority="125" stopIfTrue="1">
      <formula>$I$2="（単位：円）"</formula>
    </cfRule>
    <cfRule type="expression" dxfId="165" priority="124" stopIfTrue="1">
      <formula>$I$2="（単位：百万円）"</formula>
    </cfRule>
  </conditionalFormatting>
  <conditionalFormatting sqref="B4 I8">
    <cfRule type="expression" dxfId="164" priority="123" stopIfTrue="1">
      <formula>$I$2="（単位：千円）"</formula>
    </cfRule>
    <cfRule type="expression" dxfId="163" priority="122" stopIfTrue="1">
      <formula>$I$2="（単位：円）"</formula>
    </cfRule>
    <cfRule type="expression" dxfId="162" priority="121" stopIfTrue="1">
      <formula>$I$2="（単位：百万円）"</formula>
    </cfRule>
  </conditionalFormatting>
  <conditionalFormatting sqref="B4 E13">
    <cfRule type="expression" dxfId="161" priority="120" stopIfTrue="1">
      <formula>$I$2="（単位：千円）"</formula>
    </cfRule>
    <cfRule type="expression" dxfId="160" priority="119" stopIfTrue="1">
      <formula>$I$2="（単位：円）"</formula>
    </cfRule>
    <cfRule type="expression" dxfId="159" priority="118" stopIfTrue="1">
      <formula>$I$2="（単位：百万円）"</formula>
    </cfRule>
  </conditionalFormatting>
  <conditionalFormatting sqref="B4 F13">
    <cfRule type="expression" dxfId="158" priority="117" stopIfTrue="1">
      <formula>$I$2="（単位：千円）"</formula>
    </cfRule>
    <cfRule type="expression" dxfId="157" priority="116" stopIfTrue="1">
      <formula>$I$2="（単位：円）"</formula>
    </cfRule>
    <cfRule type="expression" dxfId="156" priority="115" stopIfTrue="1">
      <formula>$I$2="（単位：百万円）"</formula>
    </cfRule>
  </conditionalFormatting>
  <conditionalFormatting sqref="B4 E14">
    <cfRule type="expression" dxfId="155" priority="114" stopIfTrue="1">
      <formula>$I$2="（単位：千円）"</formula>
    </cfRule>
    <cfRule type="expression" dxfId="154" priority="113" stopIfTrue="1">
      <formula>$I$2="（単位：円）"</formula>
    </cfRule>
    <cfRule type="expression" dxfId="153" priority="112" stopIfTrue="1">
      <formula>$I$2="（単位：百万円）"</formula>
    </cfRule>
  </conditionalFormatting>
  <conditionalFormatting sqref="B4 F14">
    <cfRule type="expression" dxfId="152" priority="111" stopIfTrue="1">
      <formula>$I$2="（単位：千円）"</formula>
    </cfRule>
    <cfRule type="expression" dxfId="151" priority="110" stopIfTrue="1">
      <formula>$I$2="（単位：円）"</formula>
    </cfRule>
    <cfRule type="expression" dxfId="150" priority="109" stopIfTrue="1">
      <formula>$I$2="（単位：百万円）"</formula>
    </cfRule>
  </conditionalFormatting>
  <conditionalFormatting sqref="B4 E15">
    <cfRule type="expression" dxfId="149" priority="108" stopIfTrue="1">
      <formula>$I$2="（単位：千円）"</formula>
    </cfRule>
    <cfRule type="expression" dxfId="148" priority="107" stopIfTrue="1">
      <formula>$I$2="（単位：円）"</formula>
    </cfRule>
    <cfRule type="expression" dxfId="147" priority="106" stopIfTrue="1">
      <formula>$I$2="（単位：百万円）"</formula>
    </cfRule>
  </conditionalFormatting>
  <conditionalFormatting sqref="B4 F15">
    <cfRule type="expression" dxfId="146" priority="105" stopIfTrue="1">
      <formula>$I$2="（単位：千円）"</formula>
    </cfRule>
    <cfRule type="expression" dxfId="145" priority="104" stopIfTrue="1">
      <formula>$I$2="（単位：円）"</formula>
    </cfRule>
    <cfRule type="expression" dxfId="144" priority="103" stopIfTrue="1">
      <formula>$I$2="（単位：百万円）"</formula>
    </cfRule>
  </conditionalFormatting>
  <conditionalFormatting sqref="B4 H13">
    <cfRule type="expression" dxfId="143" priority="102" stopIfTrue="1">
      <formula>$I$2="（単位：千円）"</formula>
    </cfRule>
    <cfRule type="expression" dxfId="142" priority="101" stopIfTrue="1">
      <formula>$I$2="（単位：円）"</formula>
    </cfRule>
    <cfRule type="expression" dxfId="141" priority="100" stopIfTrue="1">
      <formula>$I$2="（単位：百万円）"</formula>
    </cfRule>
  </conditionalFormatting>
  <conditionalFormatting sqref="B4 I13">
    <cfRule type="expression" dxfId="140" priority="99" stopIfTrue="1">
      <formula>$I$2="（単位：千円）"</formula>
    </cfRule>
    <cfRule type="expression" dxfId="139" priority="98" stopIfTrue="1">
      <formula>$I$2="（単位：円）"</formula>
    </cfRule>
    <cfRule type="expression" dxfId="138" priority="97" stopIfTrue="1">
      <formula>$I$2="（単位：百万円）"</formula>
    </cfRule>
  </conditionalFormatting>
  <conditionalFormatting sqref="B4 H14">
    <cfRule type="expression" dxfId="137" priority="96" stopIfTrue="1">
      <formula>$I$2="（単位：千円）"</formula>
    </cfRule>
    <cfRule type="expression" dxfId="136" priority="95" stopIfTrue="1">
      <formula>$I$2="（単位：円）"</formula>
    </cfRule>
    <cfRule type="expression" dxfId="135" priority="94" stopIfTrue="1">
      <formula>$I$2="（単位：百万円）"</formula>
    </cfRule>
  </conditionalFormatting>
  <conditionalFormatting sqref="B4 I14">
    <cfRule type="expression" dxfId="134" priority="93" stopIfTrue="1">
      <formula>$I$2="（単位：千円）"</formula>
    </cfRule>
    <cfRule type="expression" dxfId="133" priority="92" stopIfTrue="1">
      <formula>$I$2="（単位：円）"</formula>
    </cfRule>
    <cfRule type="expression" dxfId="132" priority="91" stopIfTrue="1">
      <formula>$I$2="（単位：百万円）"</formula>
    </cfRule>
  </conditionalFormatting>
  <conditionalFormatting sqref="B4 H15">
    <cfRule type="expression" dxfId="131" priority="90" stopIfTrue="1">
      <formula>$I$2="（単位：千円）"</formula>
    </cfRule>
    <cfRule type="expression" dxfId="130" priority="89" stopIfTrue="1">
      <formula>$I$2="（単位：円）"</formula>
    </cfRule>
    <cfRule type="expression" dxfId="129" priority="88" stopIfTrue="1">
      <formula>$I$2="（単位：百万円）"</formula>
    </cfRule>
  </conditionalFormatting>
  <conditionalFormatting sqref="B4 I15">
    <cfRule type="expression" dxfId="128" priority="87" stopIfTrue="1">
      <formula>$I$2="（単位：千円）"</formula>
    </cfRule>
    <cfRule type="expression" dxfId="127" priority="86" stopIfTrue="1">
      <formula>$I$2="（単位：円）"</formula>
    </cfRule>
    <cfRule type="expression" dxfId="126" priority="85" stopIfTrue="1">
      <formula>$I$2="（単位：百万円）"</formula>
    </cfRule>
  </conditionalFormatting>
  <conditionalFormatting sqref="B4 H16">
    <cfRule type="expression" dxfId="125" priority="84" stopIfTrue="1">
      <formula>$I$2="（単位：千円）"</formula>
    </cfRule>
    <cfRule type="expression" dxfId="124" priority="83" stopIfTrue="1">
      <formula>$I$2="（単位：円）"</formula>
    </cfRule>
    <cfRule type="expression" dxfId="123" priority="82" stopIfTrue="1">
      <formula>$I$2="（単位：百万円）"</formula>
    </cfRule>
  </conditionalFormatting>
  <conditionalFormatting sqref="B4 I16">
    <cfRule type="expression" dxfId="122" priority="81" stopIfTrue="1">
      <formula>$I$2="（単位：千円）"</formula>
    </cfRule>
    <cfRule type="expression" dxfId="121" priority="80" stopIfTrue="1">
      <formula>$I$2="（単位：円）"</formula>
    </cfRule>
    <cfRule type="expression" dxfId="120" priority="79" stopIfTrue="1">
      <formula>$I$2="（単位：百万円）"</formula>
    </cfRule>
  </conditionalFormatting>
  <conditionalFormatting sqref="B4 H17">
    <cfRule type="expression" dxfId="119" priority="78" stopIfTrue="1">
      <formula>$I$2="（単位：千円）"</formula>
    </cfRule>
    <cfRule type="expression" dxfId="118" priority="77" stopIfTrue="1">
      <formula>$I$2="（単位：円）"</formula>
    </cfRule>
    <cfRule type="expression" dxfId="117" priority="76" stopIfTrue="1">
      <formula>$I$2="（単位：百万円）"</formula>
    </cfRule>
  </conditionalFormatting>
  <conditionalFormatting sqref="B4 I17">
    <cfRule type="expression" dxfId="116" priority="75" stopIfTrue="1">
      <formula>$I$2="（単位：千円）"</formula>
    </cfRule>
    <cfRule type="expression" dxfId="115" priority="74" stopIfTrue="1">
      <formula>$I$2="（単位：円）"</formula>
    </cfRule>
    <cfRule type="expression" dxfId="114" priority="73" stopIfTrue="1">
      <formula>$I$2="（単位：百万円）"</formula>
    </cfRule>
  </conditionalFormatting>
  <conditionalFormatting sqref="B4 C14">
    <cfRule type="expression" dxfId="113" priority="72" stopIfTrue="1">
      <formula>$I$2="（単位：千円）"</formula>
    </cfRule>
    <cfRule type="expression" dxfId="112" priority="71" stopIfTrue="1">
      <formula>$I$2="（単位：円）"</formula>
    </cfRule>
    <cfRule type="expression" dxfId="111" priority="70" stopIfTrue="1">
      <formula>$I$2="（単位：百万円）"</formula>
    </cfRule>
  </conditionalFormatting>
  <conditionalFormatting sqref="B4 C15">
    <cfRule type="expression" dxfId="110" priority="69" stopIfTrue="1">
      <formula>$I$2="（単位：千円）"</formula>
    </cfRule>
    <cfRule type="expression" dxfId="109" priority="68" stopIfTrue="1">
      <formula>$I$2="（単位：円）"</formula>
    </cfRule>
    <cfRule type="expression" dxfId="108" priority="67" stopIfTrue="1">
      <formula>$I$2="（単位：百万円）"</formula>
    </cfRule>
  </conditionalFormatting>
  <conditionalFormatting sqref="B4 B14">
    <cfRule type="expression" dxfId="107" priority="66" stopIfTrue="1">
      <formula>$I$2="（単位：千円）"</formula>
    </cfRule>
    <cfRule type="expression" dxfId="106" priority="65" stopIfTrue="1">
      <formula>$I$2="（単位：円）"</formula>
    </cfRule>
    <cfRule type="expression" dxfId="105" priority="64" stopIfTrue="1">
      <formula>$I$2="（単位：百万円）"</formula>
    </cfRule>
  </conditionalFormatting>
  <conditionalFormatting sqref="B4 B15">
    <cfRule type="expression" dxfId="104" priority="63" stopIfTrue="1">
      <formula>$I$2="（単位：千円）"</formula>
    </cfRule>
    <cfRule type="expression" dxfId="103" priority="62" stopIfTrue="1">
      <formula>$I$2="（単位：円）"</formula>
    </cfRule>
    <cfRule type="expression" dxfId="102" priority="61" stopIfTrue="1">
      <formula>$I$2="（単位：百万円）"</formula>
    </cfRule>
  </conditionalFormatting>
  <conditionalFormatting sqref="B4 B16">
    <cfRule type="expression" dxfId="101" priority="60" stopIfTrue="1">
      <formula>$I$2="（単位：千円）"</formula>
    </cfRule>
    <cfRule type="expression" dxfId="100" priority="59" stopIfTrue="1">
      <formula>$I$2="（単位：円）"</formula>
    </cfRule>
    <cfRule type="expression" dxfId="99" priority="58" stopIfTrue="1">
      <formula>$I$2="（単位：百万円）"</formula>
    </cfRule>
  </conditionalFormatting>
  <conditionalFormatting sqref="B4 B17">
    <cfRule type="expression" dxfId="98" priority="57" stopIfTrue="1">
      <formula>$I$2="（単位：千円）"</formula>
    </cfRule>
    <cfRule type="expression" dxfId="97" priority="56" stopIfTrue="1">
      <formula>$I$2="（単位：円）"</formula>
    </cfRule>
    <cfRule type="expression" dxfId="96" priority="55" stopIfTrue="1">
      <formula>$I$2="（単位：百万円）"</formula>
    </cfRule>
  </conditionalFormatting>
  <conditionalFormatting sqref="B4 C17">
    <cfRule type="expression" dxfId="95" priority="54" stopIfTrue="1">
      <formula>$I$2="（単位：千円）"</formula>
    </cfRule>
    <cfRule type="expression" dxfId="94" priority="53" stopIfTrue="1">
      <formula>$I$2="（単位：円）"</formula>
    </cfRule>
    <cfRule type="expression" dxfId="93" priority="52" stopIfTrue="1">
      <formula>$I$2="（単位：百万円）"</formula>
    </cfRule>
  </conditionalFormatting>
  <conditionalFormatting sqref="B4 F17">
    <cfRule type="expression" dxfId="92" priority="51" stopIfTrue="1">
      <formula>$I$2="（単位：千円）"</formula>
    </cfRule>
    <cfRule type="expression" dxfId="91" priority="50" stopIfTrue="1">
      <formula>$I$2="（単位：円）"</formula>
    </cfRule>
    <cfRule type="expression" dxfId="90" priority="49" stopIfTrue="1">
      <formula>$I$2="（単位：百万円）"</formula>
    </cfRule>
  </conditionalFormatting>
  <conditionalFormatting sqref="B4 B20">
    <cfRule type="expression" dxfId="89" priority="48" stopIfTrue="1">
      <formula>$I$2="（単位：千円）"</formula>
    </cfRule>
    <cfRule type="expression" dxfId="88" priority="47" stopIfTrue="1">
      <formula>$I$2="（単位：円）"</formula>
    </cfRule>
    <cfRule type="expression" dxfId="87" priority="46" stopIfTrue="1">
      <formula>$I$2="（単位：百万円）"</formula>
    </cfRule>
  </conditionalFormatting>
  <conditionalFormatting sqref="B4 C20">
    <cfRule type="expression" dxfId="86" priority="45" stopIfTrue="1">
      <formula>$I$2="（単位：千円）"</formula>
    </cfRule>
    <cfRule type="expression" dxfId="85" priority="44" stopIfTrue="1">
      <formula>$I$2="（単位：円）"</formula>
    </cfRule>
    <cfRule type="expression" dxfId="84" priority="43" stopIfTrue="1">
      <formula>$I$2="（単位：百万円）"</formula>
    </cfRule>
  </conditionalFormatting>
  <conditionalFormatting sqref="B4 D20">
    <cfRule type="expression" dxfId="83" priority="42" stopIfTrue="1">
      <formula>$I$2="（単位：千円）"</formula>
    </cfRule>
    <cfRule type="expression" dxfId="82" priority="41" stopIfTrue="1">
      <formula>$I$2="（単位：円）"</formula>
    </cfRule>
    <cfRule type="expression" dxfId="81" priority="40" stopIfTrue="1">
      <formula>$I$2="（単位：百万円）"</formula>
    </cfRule>
  </conditionalFormatting>
  <conditionalFormatting sqref="B4 E20">
    <cfRule type="expression" dxfId="80" priority="39" stopIfTrue="1">
      <formula>$I$2="（単位：千円）"</formula>
    </cfRule>
    <cfRule type="expression" dxfId="79" priority="38" stopIfTrue="1">
      <formula>$I$2="（単位：円）"</formula>
    </cfRule>
    <cfRule type="expression" dxfId="78" priority="37" stopIfTrue="1">
      <formula>$I$2="（単位：百万円）"</formula>
    </cfRule>
  </conditionalFormatting>
  <conditionalFormatting sqref="B4 F20">
    <cfRule type="expression" dxfId="77" priority="36" stopIfTrue="1">
      <formula>$I$2="（単位：千円）"</formula>
    </cfRule>
    <cfRule type="expression" dxfId="76" priority="35" stopIfTrue="1">
      <formula>$I$2="（単位：円）"</formula>
    </cfRule>
    <cfRule type="expression" dxfId="75" priority="34" stopIfTrue="1">
      <formula>$I$2="（単位：百万円）"</formula>
    </cfRule>
  </conditionalFormatting>
  <conditionalFormatting sqref="B4 G20">
    <cfRule type="expression" dxfId="74" priority="33" stopIfTrue="1">
      <formula>$I$2="（単位：千円）"</formula>
    </cfRule>
    <cfRule type="expression" dxfId="73" priority="32" stopIfTrue="1">
      <formula>$I$2="（単位：円）"</formula>
    </cfRule>
    <cfRule type="expression" dxfId="72" priority="31" stopIfTrue="1">
      <formula>$I$2="（単位：百万円）"</formula>
    </cfRule>
  </conditionalFormatting>
  <conditionalFormatting sqref="B4 H20">
    <cfRule type="expression" dxfId="71" priority="30" stopIfTrue="1">
      <formula>$I$2="（単位：千円）"</formula>
    </cfRule>
    <cfRule type="expression" dxfId="70" priority="29" stopIfTrue="1">
      <formula>$I$2="（単位：円）"</formula>
    </cfRule>
    <cfRule type="expression" dxfId="69" priority="28" stopIfTrue="1">
      <formula>$I$2="（単位：百万円）"</formula>
    </cfRule>
  </conditionalFormatting>
  <conditionalFormatting sqref="B4 I20">
    <cfRule type="expression" dxfId="68" priority="27" stopIfTrue="1">
      <formula>$I$2="（単位：千円）"</formula>
    </cfRule>
    <cfRule type="expression" dxfId="67" priority="26" stopIfTrue="1">
      <formula>$I$2="（単位：円）"</formula>
    </cfRule>
    <cfRule type="expression" dxfId="66" priority="25" stopIfTrue="1">
      <formula>$I$2="（単位：百万円）"</formula>
    </cfRule>
  </conditionalFormatting>
  <conditionalFormatting sqref="B4 B21">
    <cfRule type="expression" dxfId="65" priority="24" stopIfTrue="1">
      <formula>$I$2="（単位：千円）"</formula>
    </cfRule>
    <cfRule type="expression" dxfId="64" priority="23" stopIfTrue="1">
      <formula>$I$2="（単位：円）"</formula>
    </cfRule>
    <cfRule type="expression" dxfId="63" priority="22" stopIfTrue="1">
      <formula>$I$2="（単位：百万円）"</formula>
    </cfRule>
  </conditionalFormatting>
  <conditionalFormatting sqref="B4 C21">
    <cfRule type="expression" dxfId="62" priority="21" stopIfTrue="1">
      <formula>$I$2="（単位：千円）"</formula>
    </cfRule>
    <cfRule type="expression" dxfId="61" priority="20" stopIfTrue="1">
      <formula>$I$2="（単位：円）"</formula>
    </cfRule>
    <cfRule type="expression" dxfId="60" priority="19" stopIfTrue="1">
      <formula>$I$2="（単位：百万円）"</formula>
    </cfRule>
  </conditionalFormatting>
  <conditionalFormatting sqref="B4 D21">
    <cfRule type="expression" dxfId="59" priority="18" stopIfTrue="1">
      <formula>$I$2="（単位：千円）"</formula>
    </cfRule>
    <cfRule type="expression" dxfId="58" priority="17" stopIfTrue="1">
      <formula>$I$2="（単位：円）"</formula>
    </cfRule>
    <cfRule type="expression" dxfId="57" priority="16" stopIfTrue="1">
      <formula>$I$2="（単位：百万円）"</formula>
    </cfRule>
  </conditionalFormatting>
  <conditionalFormatting sqref="B4 E21">
    <cfRule type="expression" dxfId="56" priority="15" stopIfTrue="1">
      <formula>$I$2="（単位：千円）"</formula>
    </cfRule>
    <cfRule type="expression" dxfId="55" priority="14" stopIfTrue="1">
      <formula>$I$2="（単位：円）"</formula>
    </cfRule>
    <cfRule type="expression" dxfId="54" priority="13" stopIfTrue="1">
      <formula>$I$2="（単位：百万円）"</formula>
    </cfRule>
  </conditionalFormatting>
  <conditionalFormatting sqref="B4 F21">
    <cfRule type="expression" dxfId="53" priority="12" stopIfTrue="1">
      <formula>$I$2="（単位：千円）"</formula>
    </cfRule>
    <cfRule type="expression" dxfId="52" priority="11" stopIfTrue="1">
      <formula>$I$2="（単位：円）"</formula>
    </cfRule>
    <cfRule type="expression" dxfId="51" priority="10" stopIfTrue="1">
      <formula>$I$2="（単位：百万円）"</formula>
    </cfRule>
  </conditionalFormatting>
  <conditionalFormatting sqref="B4 G21">
    <cfRule type="expression" dxfId="50" priority="9" stopIfTrue="1">
      <formula>$I$2="（単位：千円）"</formula>
    </cfRule>
    <cfRule type="expression" dxfId="49" priority="8" stopIfTrue="1">
      <formula>$I$2="（単位：円）"</formula>
    </cfRule>
    <cfRule type="expression" dxfId="48" priority="7" stopIfTrue="1">
      <formula>$I$2="（単位：百万円）"</formula>
    </cfRule>
  </conditionalFormatting>
  <conditionalFormatting sqref="B4 H21">
    <cfRule type="expression" dxfId="47" priority="6" stopIfTrue="1">
      <formula>$I$2="（単位：千円）"</formula>
    </cfRule>
    <cfRule type="expression" dxfId="46" priority="5" stopIfTrue="1">
      <formula>$I$2="（単位：円）"</formula>
    </cfRule>
    <cfRule type="expression" dxfId="45" priority="4" stopIfTrue="1">
      <formula>$I$2="（単位：百万円）"</formula>
    </cfRule>
  </conditionalFormatting>
  <conditionalFormatting sqref="B4 I21">
    <cfRule type="expression" dxfId="44" priority="3" stopIfTrue="1">
      <formula>$I$2="（単位：千円）"</formula>
    </cfRule>
    <cfRule type="expression" dxfId="43" priority="2" stopIfTrue="1">
      <formula>$I$2="（単位：円）"</formula>
    </cfRule>
    <cfRule type="expression" dxfId="42" priority="1" stopIfTrue="1">
      <formula>$I$2="（単位：百万円）"</formula>
    </cfRule>
  </conditionalFormatting>
  <dataValidations count="1">
    <dataValidation type="list" allowBlank="1" showInputMessage="1" showErrorMessage="1" sqref="I2">
      <formula1>"（単位：円）,（単位：千円）,（単位：百万円）"</formula1>
    </dataValidation>
  </dataValidations>
  <pageMargins left="0.39370078740157483" right="0.39370078740157483" top="1.1811023622047245" bottom="0.19685039370078741" header="0.19685039370078741" footer="0.19685039370078741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5" zoomScaleNormal="115" workbookViewId="0">
      <selection activeCell="B3" sqref="B3"/>
    </sheetView>
  </sheetViews>
  <sheetFormatPr defaultColWidth="8.875" defaultRowHeight="11.25" x14ac:dyDescent="0.15"/>
  <cols>
    <col min="1" max="1" width="19.75" style="1" customWidth="1"/>
    <col min="2" max="11" width="15.375" style="1" customWidth="1"/>
    <col min="12" max="12" width="13.125" style="1" bestFit="1" customWidth="1"/>
    <col min="13" max="13" width="13.25" style="1" customWidth="1"/>
    <col min="14" max="16384" width="8.875" style="1"/>
  </cols>
  <sheetData>
    <row r="1" spans="1:14" ht="17.25" x14ac:dyDescent="0.15">
      <c r="A1" s="10" t="s">
        <v>79</v>
      </c>
    </row>
    <row r="2" spans="1:14" ht="13.5" x14ac:dyDescent="0.15">
      <c r="A2" s="35"/>
      <c r="H2" s="7"/>
    </row>
    <row r="3" spans="1:14" ht="13.5" x14ac:dyDescent="0.15">
      <c r="A3" s="8" t="s">
        <v>78</v>
      </c>
      <c r="H3" s="7" t="str">
        <f>有形固定資産の明細!$H$7</f>
        <v>（単位：円）</v>
      </c>
    </row>
    <row r="4" spans="1:14" ht="37.5" customHeight="1" x14ac:dyDescent="0.15">
      <c r="A4" s="26" t="s">
        <v>77</v>
      </c>
      <c r="B4" s="25" t="s">
        <v>76</v>
      </c>
      <c r="C4" s="25" t="s">
        <v>75</v>
      </c>
      <c r="D4" s="25" t="s">
        <v>74</v>
      </c>
      <c r="E4" s="25" t="s">
        <v>73</v>
      </c>
      <c r="F4" s="25" t="s">
        <v>72</v>
      </c>
      <c r="G4" s="25" t="s">
        <v>71</v>
      </c>
      <c r="H4" s="25" t="s">
        <v>52</v>
      </c>
    </row>
    <row r="5" spans="1:14" ht="18" customHeight="1" x14ac:dyDescent="0.15">
      <c r="A5" s="4" t="s">
        <v>70</v>
      </c>
      <c r="B5" s="2"/>
      <c r="C5" s="2"/>
      <c r="D5" s="2"/>
      <c r="E5" s="2"/>
      <c r="F5" s="2"/>
      <c r="G5" s="2"/>
      <c r="H5" s="2"/>
    </row>
    <row r="7" spans="1:14" ht="13.5" x14ac:dyDescent="0.15">
      <c r="A7" s="8" t="s">
        <v>69</v>
      </c>
      <c r="J7" s="7" t="str">
        <f>H3</f>
        <v>（単位：円）</v>
      </c>
    </row>
    <row r="8" spans="1:14" ht="37.5" customHeight="1" x14ac:dyDescent="0.15">
      <c r="A8" s="26" t="s">
        <v>62</v>
      </c>
      <c r="B8" s="25" t="s">
        <v>68</v>
      </c>
      <c r="C8" s="25" t="s">
        <v>60</v>
      </c>
      <c r="D8" s="25" t="s">
        <v>59</v>
      </c>
      <c r="E8" s="25" t="s">
        <v>58</v>
      </c>
      <c r="F8" s="25" t="s">
        <v>57</v>
      </c>
      <c r="G8" s="25" t="s">
        <v>56</v>
      </c>
      <c r="H8" s="25" t="s">
        <v>55</v>
      </c>
      <c r="I8" s="25" t="s">
        <v>67</v>
      </c>
      <c r="J8" s="25" t="s">
        <v>52</v>
      </c>
    </row>
    <row r="9" spans="1:14" ht="25.15" customHeight="1" x14ac:dyDescent="0.15">
      <c r="A9" s="24" t="s">
        <v>66</v>
      </c>
      <c r="B9" s="34">
        <v>5000000</v>
      </c>
      <c r="C9" s="34">
        <v>33065214</v>
      </c>
      <c r="D9" s="32">
        <v>27656604</v>
      </c>
      <c r="E9" s="33">
        <v>5408610</v>
      </c>
      <c r="F9" s="32">
        <v>5000000</v>
      </c>
      <c r="G9" s="31">
        <v>1</v>
      </c>
      <c r="H9" s="30">
        <v>5408610</v>
      </c>
      <c r="I9" s="20"/>
      <c r="J9" s="29">
        <v>5000000</v>
      </c>
    </row>
    <row r="10" spans="1:14" ht="25.15" customHeight="1" x14ac:dyDescent="0.15">
      <c r="A10" s="24" t="s">
        <v>65</v>
      </c>
      <c r="B10" s="34">
        <v>5000000</v>
      </c>
      <c r="C10" s="34">
        <v>2035684266</v>
      </c>
      <c r="D10" s="32">
        <v>1972494283</v>
      </c>
      <c r="E10" s="33">
        <v>63189983</v>
      </c>
      <c r="F10" s="32">
        <v>5000000</v>
      </c>
      <c r="G10" s="31">
        <v>1</v>
      </c>
      <c r="H10" s="30">
        <v>63189983</v>
      </c>
      <c r="I10" s="20">
        <v>5000000</v>
      </c>
      <c r="J10" s="29">
        <v>5000000</v>
      </c>
    </row>
    <row r="11" spans="1:14" ht="25.15" customHeight="1" x14ac:dyDescent="0.15">
      <c r="A11" s="24" t="s">
        <v>64</v>
      </c>
      <c r="B11" s="34">
        <v>50000000</v>
      </c>
      <c r="C11" s="34">
        <v>86905670</v>
      </c>
      <c r="D11" s="32">
        <v>7442477</v>
      </c>
      <c r="E11" s="33">
        <v>79463193</v>
      </c>
      <c r="F11" s="32">
        <v>50000000</v>
      </c>
      <c r="G11" s="31">
        <v>1</v>
      </c>
      <c r="H11" s="30">
        <v>79463193</v>
      </c>
      <c r="I11" s="20"/>
      <c r="J11" s="29">
        <v>50000000</v>
      </c>
    </row>
    <row r="12" spans="1:14" ht="18" customHeight="1" x14ac:dyDescent="0.15">
      <c r="A12" s="19" t="s">
        <v>30</v>
      </c>
      <c r="B12" s="27">
        <f>+SUM(B9:B11)</f>
        <v>60000000</v>
      </c>
      <c r="C12" s="27">
        <f>+SUM(C9:C11)</f>
        <v>2155655150</v>
      </c>
      <c r="D12" s="27">
        <f>+SUM(D9:D11)</f>
        <v>2007593364</v>
      </c>
      <c r="E12" s="27">
        <f>+SUM(E9:E11)</f>
        <v>148061786</v>
      </c>
      <c r="F12" s="27">
        <f>+SUM(F9:F11)</f>
        <v>60000000</v>
      </c>
      <c r="G12" s="28"/>
      <c r="H12" s="27">
        <f>+SUM(H9:H11)</f>
        <v>148061786</v>
      </c>
      <c r="I12" s="27">
        <f>+SUM(I9:I11)</f>
        <v>5000000</v>
      </c>
      <c r="J12" s="27">
        <f>+SUM(J9:J11)</f>
        <v>60000000</v>
      </c>
    </row>
    <row r="14" spans="1:14" ht="13.5" x14ac:dyDescent="0.15">
      <c r="A14" s="8" t="s">
        <v>63</v>
      </c>
      <c r="K14" s="7" t="str">
        <f>H3</f>
        <v>（単位：円）</v>
      </c>
    </row>
    <row r="15" spans="1:14" ht="37.5" customHeight="1" x14ac:dyDescent="0.15">
      <c r="A15" s="26" t="s">
        <v>62</v>
      </c>
      <c r="B15" s="25" t="s">
        <v>61</v>
      </c>
      <c r="C15" s="25" t="s">
        <v>60</v>
      </c>
      <c r="D15" s="25" t="s">
        <v>59</v>
      </c>
      <c r="E15" s="25" t="s">
        <v>58</v>
      </c>
      <c r="F15" s="25" t="s">
        <v>57</v>
      </c>
      <c r="G15" s="25" t="s">
        <v>56</v>
      </c>
      <c r="H15" s="25" t="s">
        <v>55</v>
      </c>
      <c r="I15" s="25" t="s">
        <v>54</v>
      </c>
      <c r="J15" s="25" t="s">
        <v>53</v>
      </c>
      <c r="K15" s="25" t="s">
        <v>52</v>
      </c>
    </row>
    <row r="16" spans="1:14" ht="25.15" customHeight="1" x14ac:dyDescent="0.15">
      <c r="A16" s="24" t="s">
        <v>51</v>
      </c>
      <c r="B16" s="20">
        <v>45000</v>
      </c>
      <c r="C16" s="23">
        <v>297151161</v>
      </c>
      <c r="D16" s="21">
        <v>162344436</v>
      </c>
      <c r="E16" s="21">
        <v>134806725</v>
      </c>
      <c r="F16" s="21">
        <v>23083000</v>
      </c>
      <c r="G16" s="22">
        <v>1.94948663518607E-3</v>
      </c>
      <c r="H16" s="21">
        <v>262803.90872070356</v>
      </c>
      <c r="I16" s="99">
        <v>217803.90872070356</v>
      </c>
      <c r="J16" s="20">
        <v>262803.90872070356</v>
      </c>
      <c r="K16" s="20">
        <v>45000</v>
      </c>
      <c r="N16" s="16"/>
    </row>
    <row r="17" spans="1:14" ht="25.15" customHeight="1" x14ac:dyDescent="0.15">
      <c r="A17" s="100" t="s">
        <v>50</v>
      </c>
      <c r="B17" s="20">
        <v>800000</v>
      </c>
      <c r="C17" s="23">
        <v>239348277</v>
      </c>
      <c r="D17" s="21">
        <v>132286182</v>
      </c>
      <c r="E17" s="21">
        <v>107062095</v>
      </c>
      <c r="F17" s="21">
        <v>69100000</v>
      </c>
      <c r="G17" s="22">
        <v>1.1577424023154847E-2</v>
      </c>
      <c r="H17" s="21">
        <v>1239503.2706222865</v>
      </c>
      <c r="I17" s="99">
        <v>439503.27062228648</v>
      </c>
      <c r="J17" s="20">
        <v>1239503.2706222865</v>
      </c>
      <c r="K17" s="20">
        <v>800000</v>
      </c>
      <c r="N17" s="16"/>
    </row>
    <row r="18" spans="1:14" ht="25.15" customHeight="1" x14ac:dyDescent="0.15">
      <c r="A18" s="100" t="s">
        <v>49</v>
      </c>
      <c r="B18" s="20">
        <v>1560000</v>
      </c>
      <c r="C18" s="23">
        <v>242821956299</v>
      </c>
      <c r="D18" s="21">
        <v>230804949962</v>
      </c>
      <c r="E18" s="21">
        <v>12017006337</v>
      </c>
      <c r="F18" s="21">
        <v>5371100000</v>
      </c>
      <c r="G18" s="22">
        <v>2.904432983932528E-4</v>
      </c>
      <c r="H18" s="21">
        <v>3490258.9573309007</v>
      </c>
      <c r="I18" s="99">
        <v>1930258.9573309007</v>
      </c>
      <c r="J18" s="20">
        <v>3490258.9573309007</v>
      </c>
      <c r="K18" s="20">
        <v>1560000</v>
      </c>
      <c r="N18" s="16"/>
    </row>
    <row r="19" spans="1:14" ht="25.15" customHeight="1" x14ac:dyDescent="0.15">
      <c r="A19" s="100" t="s">
        <v>48</v>
      </c>
      <c r="B19" s="20">
        <v>41130000</v>
      </c>
      <c r="C19" s="23">
        <v>1280119367155</v>
      </c>
      <c r="D19" s="21">
        <v>1195993370579</v>
      </c>
      <c r="E19" s="21">
        <v>84125996576</v>
      </c>
      <c r="F19" s="21">
        <v>59611096576</v>
      </c>
      <c r="G19" s="22">
        <v>6.899722092439972E-4</v>
      </c>
      <c r="H19" s="21">
        <v>58044599.712395661</v>
      </c>
      <c r="I19" s="99">
        <v>16914599.712395661</v>
      </c>
      <c r="J19" s="20">
        <v>58044599.712395661</v>
      </c>
      <c r="K19" s="20">
        <v>41130000</v>
      </c>
      <c r="N19" s="16"/>
    </row>
    <row r="20" spans="1:14" ht="25.15" customHeight="1" x14ac:dyDescent="0.15">
      <c r="A20" s="100" t="s">
        <v>47</v>
      </c>
      <c r="B20" s="20">
        <v>360000</v>
      </c>
      <c r="C20" s="23">
        <v>177470501</v>
      </c>
      <c r="D20" s="21">
        <v>90277800</v>
      </c>
      <c r="E20" s="21">
        <v>87192701</v>
      </c>
      <c r="F20" s="21">
        <v>87192701</v>
      </c>
      <c r="G20" s="22">
        <v>4.1287859634030607E-3</v>
      </c>
      <c r="H20" s="21">
        <v>360000</v>
      </c>
      <c r="I20" s="99">
        <v>0</v>
      </c>
      <c r="J20" s="20">
        <v>360000</v>
      </c>
      <c r="K20" s="20">
        <v>360000</v>
      </c>
      <c r="N20" s="16"/>
    </row>
    <row r="21" spans="1:14" ht="25.15" customHeight="1" x14ac:dyDescent="0.15">
      <c r="A21" s="100" t="s">
        <v>46</v>
      </c>
      <c r="B21" s="20">
        <v>1292000</v>
      </c>
      <c r="C21" s="23">
        <v>4377370717</v>
      </c>
      <c r="D21" s="21">
        <v>54515299</v>
      </c>
      <c r="E21" s="21">
        <v>4322855418</v>
      </c>
      <c r="F21" s="21">
        <v>823400080</v>
      </c>
      <c r="G21" s="22">
        <v>1.5691035638471156E-3</v>
      </c>
      <c r="H21" s="21">
        <v>6783007.8423796128</v>
      </c>
      <c r="I21" s="99">
        <v>5491007.8423796128</v>
      </c>
      <c r="J21" s="20">
        <v>6783007.8423796128</v>
      </c>
      <c r="K21" s="20">
        <v>1292000</v>
      </c>
      <c r="N21" s="16"/>
    </row>
    <row r="22" spans="1:14" ht="25.15" customHeight="1" x14ac:dyDescent="0.15">
      <c r="A22" s="100" t="s">
        <v>45</v>
      </c>
      <c r="B22" s="20">
        <v>2500000</v>
      </c>
      <c r="C22" s="23">
        <v>409125356</v>
      </c>
      <c r="D22" s="21">
        <v>336000489</v>
      </c>
      <c r="E22" s="21">
        <v>73124867</v>
      </c>
      <c r="F22" s="21">
        <v>73124867</v>
      </c>
      <c r="G22" s="22">
        <v>3.4188096369460748E-2</v>
      </c>
      <c r="H22" s="21">
        <v>2500000</v>
      </c>
      <c r="I22" s="99">
        <v>0</v>
      </c>
      <c r="J22" s="20">
        <v>2500000</v>
      </c>
      <c r="K22" s="20">
        <v>2500000</v>
      </c>
      <c r="N22" s="16"/>
    </row>
    <row r="23" spans="1:14" ht="25.15" customHeight="1" x14ac:dyDescent="0.15">
      <c r="A23" s="100" t="s">
        <v>44</v>
      </c>
      <c r="B23" s="20">
        <v>1000000</v>
      </c>
      <c r="C23" s="23">
        <v>1977613823</v>
      </c>
      <c r="D23" s="21">
        <v>456071897</v>
      </c>
      <c r="E23" s="21">
        <v>1521541926</v>
      </c>
      <c r="F23" s="21">
        <v>542300000</v>
      </c>
      <c r="G23" s="22">
        <v>1.8439977872026553E-3</v>
      </c>
      <c r="H23" s="21">
        <v>2805719.9446800663</v>
      </c>
      <c r="I23" s="99">
        <v>1805719.9446800663</v>
      </c>
      <c r="J23" s="20">
        <v>2805719.9446800663</v>
      </c>
      <c r="K23" s="20">
        <v>1000000</v>
      </c>
      <c r="N23" s="16"/>
    </row>
    <row r="24" spans="1:14" ht="25.15" customHeight="1" x14ac:dyDescent="0.15">
      <c r="A24" s="100" t="s">
        <v>43</v>
      </c>
      <c r="B24" s="20">
        <v>2400000</v>
      </c>
      <c r="C24" s="23">
        <v>914965445</v>
      </c>
      <c r="D24" s="21">
        <v>53351010</v>
      </c>
      <c r="E24" s="21">
        <v>861614435</v>
      </c>
      <c r="F24" s="21">
        <v>709898208</v>
      </c>
      <c r="G24" s="22">
        <v>3.38076638728464E-3</v>
      </c>
      <c r="H24" s="21">
        <v>2912917.1206472465</v>
      </c>
      <c r="I24" s="99">
        <v>512917.12064724648</v>
      </c>
      <c r="J24" s="20">
        <v>2912917.1206472465</v>
      </c>
      <c r="K24" s="20">
        <v>2400000</v>
      </c>
      <c r="N24" s="16"/>
    </row>
    <row r="25" spans="1:14" ht="25.15" customHeight="1" x14ac:dyDescent="0.15">
      <c r="A25" s="100" t="s">
        <v>42</v>
      </c>
      <c r="B25" s="20">
        <v>400000</v>
      </c>
      <c r="C25" s="23">
        <v>2546090664</v>
      </c>
      <c r="D25" s="21">
        <v>598561329</v>
      </c>
      <c r="E25" s="21">
        <v>1947529335</v>
      </c>
      <c r="F25" s="21">
        <v>400000000</v>
      </c>
      <c r="G25" s="22">
        <v>1E-3</v>
      </c>
      <c r="H25" s="21">
        <v>1947529.335</v>
      </c>
      <c r="I25" s="99">
        <v>1547529.335</v>
      </c>
      <c r="J25" s="20">
        <v>1947529.335</v>
      </c>
      <c r="K25" s="20">
        <v>400000</v>
      </c>
      <c r="N25" s="16"/>
    </row>
    <row r="26" spans="1:14" ht="25.15" customHeight="1" x14ac:dyDescent="0.15">
      <c r="A26" s="100" t="s">
        <v>41</v>
      </c>
      <c r="B26" s="20">
        <v>4000000</v>
      </c>
      <c r="C26" s="23">
        <v>527660179</v>
      </c>
      <c r="D26" s="21">
        <v>4349107</v>
      </c>
      <c r="E26" s="21">
        <v>523311072</v>
      </c>
      <c r="F26" s="21">
        <v>500000000</v>
      </c>
      <c r="G26" s="22">
        <v>8.0000000000000002E-3</v>
      </c>
      <c r="H26" s="21">
        <v>4186488.5759999999</v>
      </c>
      <c r="I26" s="99">
        <v>186488.57599999988</v>
      </c>
      <c r="J26" s="20">
        <v>4186488.5759999999</v>
      </c>
      <c r="K26" s="20">
        <v>4000000</v>
      </c>
      <c r="N26" s="16"/>
    </row>
    <row r="27" spans="1:14" ht="25.15" customHeight="1" x14ac:dyDescent="0.15">
      <c r="A27" s="100" t="s">
        <v>40</v>
      </c>
      <c r="B27" s="20">
        <v>88000</v>
      </c>
      <c r="C27" s="23">
        <v>24834865000000</v>
      </c>
      <c r="D27" s="21">
        <v>24466761000000</v>
      </c>
      <c r="E27" s="21">
        <v>368104000000</v>
      </c>
      <c r="F27" s="21">
        <v>16602000000</v>
      </c>
      <c r="G27" s="22">
        <v>5.3005661968437536E-6</v>
      </c>
      <c r="H27" s="21">
        <v>1951159.6193229731</v>
      </c>
      <c r="I27" s="99">
        <v>1863159.6193229731</v>
      </c>
      <c r="J27" s="20">
        <v>1951159.6193229731</v>
      </c>
      <c r="K27" s="20">
        <v>88000</v>
      </c>
      <c r="N27" s="16"/>
    </row>
    <row r="28" spans="1:14" ht="25.15" customHeight="1" x14ac:dyDescent="0.15">
      <c r="A28" s="100" t="s">
        <v>39</v>
      </c>
      <c r="B28" s="20">
        <v>12750000</v>
      </c>
      <c r="C28" s="23">
        <v>22413000000</v>
      </c>
      <c r="D28" s="21">
        <v>15473000000</v>
      </c>
      <c r="E28" s="21">
        <v>6940000000</v>
      </c>
      <c r="F28" s="21">
        <v>3600000000</v>
      </c>
      <c r="G28" s="22">
        <v>3.5416666666666665E-3</v>
      </c>
      <c r="H28" s="21">
        <v>24579166.666666664</v>
      </c>
      <c r="I28" s="99">
        <v>11829166.666666664</v>
      </c>
      <c r="J28" s="20">
        <v>24579166.666666664</v>
      </c>
      <c r="K28" s="20">
        <v>12750000</v>
      </c>
      <c r="N28" s="16"/>
    </row>
    <row r="29" spans="1:14" ht="25.15" customHeight="1" x14ac:dyDescent="0.15">
      <c r="A29" s="19" t="s">
        <v>30</v>
      </c>
      <c r="B29" s="17">
        <f>+SUM(B16:B28)</f>
        <v>68325000</v>
      </c>
      <c r="C29" s="17">
        <f>+SUM(C16:C28)</f>
        <v>26391686119577</v>
      </c>
      <c r="D29" s="17">
        <f>+SUM(D16:D28)</f>
        <v>25910920078090</v>
      </c>
      <c r="E29" s="17">
        <f>+SUM(E16:E28)</f>
        <v>480766041487</v>
      </c>
      <c r="F29" s="17">
        <f>+SUM(F16:F28)</f>
        <v>88412295432</v>
      </c>
      <c r="G29" s="18"/>
      <c r="H29" s="17">
        <f>+SUM(H16:H28)</f>
        <v>111063154.95376611</v>
      </c>
      <c r="I29" s="18">
        <v>0</v>
      </c>
      <c r="J29" s="17">
        <f>+SUM(J16:J28)</f>
        <v>111063154.95376611</v>
      </c>
      <c r="K29" s="17">
        <f>+SUM(K16:K28)</f>
        <v>68325000</v>
      </c>
      <c r="N29" s="16"/>
    </row>
    <row r="30" spans="1:14" ht="28.5" customHeight="1" x14ac:dyDescent="0.15"/>
    <row r="31" spans="1:14" ht="28.5" customHeight="1" x14ac:dyDescent="0.15"/>
  </sheetData>
  <phoneticPr fontId="3"/>
  <conditionalFormatting sqref="B5:H5 B9:F12 H9:J12 B16:F29 H16:K29">
    <cfRule type="expression" dxfId="41" priority="3" stopIfTrue="1">
      <formula>$H$3="（単位：千円）"</formula>
    </cfRule>
    <cfRule type="expression" dxfId="40" priority="2" stopIfTrue="1">
      <formula>$H$3="（単位：円）"</formula>
    </cfRule>
    <cfRule type="expression" dxfId="39" priority="1" stopIfTrue="1">
      <formula>$H$3="（単位：百万円）"</formula>
    </cfRule>
  </conditionalFormatting>
  <dataValidations count="1">
    <dataValidation type="list" allowBlank="1" showInputMessage="1" showErrorMessage="1" sqref="H3">
      <formula1>"（単位：円）,（単位：千円）,（単位：百万円）"</formula1>
    </dataValidation>
  </dataValidations>
  <pageMargins left="0.59055118110236227" right="0.39370078740157483" top="1.1811023622047245" bottom="0.39370078740157483" header="0.19685039370078741" footer="0.19685039370078741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workbookViewId="0">
      <selection activeCell="B3" sqref="B3"/>
    </sheetView>
  </sheetViews>
  <sheetFormatPr defaultColWidth="8.875" defaultRowHeight="11.25" x14ac:dyDescent="0.15"/>
  <cols>
    <col min="1" max="1" width="31.75" style="1" customWidth="1"/>
    <col min="2" max="7" width="19.125" style="1" customWidth="1"/>
    <col min="8" max="8" width="10.75" style="1" bestFit="1" customWidth="1"/>
    <col min="9" max="16384" width="8.875" style="1"/>
  </cols>
  <sheetData>
    <row r="1" spans="1:7" ht="17.25" x14ac:dyDescent="0.15">
      <c r="A1" s="39" t="s">
        <v>87</v>
      </c>
    </row>
    <row r="2" spans="1:7" ht="13.5" x14ac:dyDescent="0.15">
      <c r="G2" s="7" t="str">
        <f>有形固定資産の明細!$H$7</f>
        <v>（単位：円）</v>
      </c>
    </row>
    <row r="3" spans="1:7" ht="22.5" customHeight="1" x14ac:dyDescent="0.15">
      <c r="A3" s="26" t="s">
        <v>86</v>
      </c>
      <c r="B3" s="26" t="s">
        <v>85</v>
      </c>
      <c r="C3" s="26" t="s">
        <v>84</v>
      </c>
      <c r="D3" s="26" t="s">
        <v>83</v>
      </c>
      <c r="E3" s="26" t="s">
        <v>82</v>
      </c>
      <c r="F3" s="25" t="s">
        <v>81</v>
      </c>
      <c r="G3" s="25" t="s">
        <v>52</v>
      </c>
    </row>
    <row r="4" spans="1:7" ht="18" customHeight="1" x14ac:dyDescent="0.15">
      <c r="A4" s="38" t="s">
        <v>80</v>
      </c>
      <c r="B4" s="37">
        <v>3454172273</v>
      </c>
      <c r="C4" s="37">
        <v>22818500</v>
      </c>
      <c r="D4" s="37"/>
      <c r="E4" s="2"/>
      <c r="F4" s="37">
        <f t="shared" ref="F4:F16" si="0">+SUM(B4:E4)</f>
        <v>3476990773</v>
      </c>
      <c r="G4" s="37">
        <v>3476991000</v>
      </c>
    </row>
    <row r="5" spans="1:7" ht="18" customHeight="1" x14ac:dyDescent="0.15">
      <c r="A5" s="38" t="s">
        <v>243</v>
      </c>
      <c r="B5" s="37">
        <v>220827372</v>
      </c>
      <c r="C5" s="37"/>
      <c r="D5" s="37"/>
      <c r="E5" s="37"/>
      <c r="F5" s="37">
        <f t="shared" si="0"/>
        <v>220827372</v>
      </c>
      <c r="G5" s="37">
        <v>220827000</v>
      </c>
    </row>
    <row r="6" spans="1:7" ht="18" customHeight="1" x14ac:dyDescent="0.15">
      <c r="A6" s="38" t="s">
        <v>244</v>
      </c>
      <c r="B6" s="37">
        <v>189058200</v>
      </c>
      <c r="C6" s="37"/>
      <c r="D6" s="37"/>
      <c r="E6" s="37"/>
      <c r="F6" s="37">
        <f t="shared" si="0"/>
        <v>189058200</v>
      </c>
      <c r="G6" s="37">
        <v>189058000</v>
      </c>
    </row>
    <row r="7" spans="1:7" ht="18" customHeight="1" x14ac:dyDescent="0.15">
      <c r="A7" s="38" t="s">
        <v>245</v>
      </c>
      <c r="B7" s="37">
        <v>489516199</v>
      </c>
      <c r="C7" s="37"/>
      <c r="D7" s="37"/>
      <c r="E7" s="37"/>
      <c r="F7" s="37">
        <f t="shared" si="0"/>
        <v>489516199</v>
      </c>
      <c r="G7" s="37">
        <v>489516000</v>
      </c>
    </row>
    <row r="8" spans="1:7" ht="18" customHeight="1" x14ac:dyDescent="0.15">
      <c r="A8" s="38" t="s">
        <v>246</v>
      </c>
      <c r="B8" s="37">
        <v>8780269</v>
      </c>
      <c r="C8" s="37"/>
      <c r="D8" s="37"/>
      <c r="E8" s="37"/>
      <c r="F8" s="37">
        <f t="shared" si="0"/>
        <v>8780269</v>
      </c>
      <c r="G8" s="37">
        <v>8780000</v>
      </c>
    </row>
    <row r="9" spans="1:7" ht="18" customHeight="1" x14ac:dyDescent="0.15">
      <c r="A9" s="38" t="s">
        <v>247</v>
      </c>
      <c r="B9" s="37">
        <v>63020590</v>
      </c>
      <c r="C9" s="37"/>
      <c r="D9" s="37"/>
      <c r="E9" s="37"/>
      <c r="F9" s="37">
        <f t="shared" si="0"/>
        <v>63020590</v>
      </c>
      <c r="G9" s="37">
        <v>63021000</v>
      </c>
    </row>
    <row r="10" spans="1:7" ht="18" customHeight="1" x14ac:dyDescent="0.15">
      <c r="A10" s="38" t="s">
        <v>248</v>
      </c>
      <c r="B10" s="37">
        <v>11723292</v>
      </c>
      <c r="C10" s="37"/>
      <c r="D10" s="37"/>
      <c r="E10" s="37"/>
      <c r="F10" s="37">
        <f t="shared" si="0"/>
        <v>11723292</v>
      </c>
      <c r="G10" s="37">
        <v>11723000</v>
      </c>
    </row>
    <row r="11" spans="1:7" ht="17.45" customHeight="1" x14ac:dyDescent="0.15">
      <c r="A11" s="38" t="s">
        <v>249</v>
      </c>
      <c r="B11" s="37">
        <v>2536123</v>
      </c>
      <c r="C11" s="37"/>
      <c r="D11" s="37"/>
      <c r="E11" s="37"/>
      <c r="F11" s="37">
        <f t="shared" si="0"/>
        <v>2536123</v>
      </c>
      <c r="G11" s="37">
        <v>2536000</v>
      </c>
    </row>
    <row r="12" spans="1:7" ht="18" customHeight="1" x14ac:dyDescent="0.15">
      <c r="A12" s="38" t="s">
        <v>250</v>
      </c>
      <c r="B12" s="37">
        <v>1067686</v>
      </c>
      <c r="C12" s="37"/>
      <c r="D12" s="37"/>
      <c r="E12" s="37"/>
      <c r="F12" s="37">
        <f t="shared" si="0"/>
        <v>1067686</v>
      </c>
      <c r="G12" s="37">
        <v>1068000</v>
      </c>
    </row>
    <row r="13" spans="1:7" ht="18" customHeight="1" x14ac:dyDescent="0.15">
      <c r="A13" s="38" t="s">
        <v>251</v>
      </c>
      <c r="B13" s="37">
        <v>2485156</v>
      </c>
      <c r="C13" s="37"/>
      <c r="D13" s="37"/>
      <c r="E13" s="37"/>
      <c r="F13" s="37">
        <f t="shared" si="0"/>
        <v>2485156</v>
      </c>
      <c r="G13" s="98">
        <v>2485000</v>
      </c>
    </row>
    <row r="14" spans="1:7" ht="18" customHeight="1" x14ac:dyDescent="0.15">
      <c r="A14" s="38" t="s">
        <v>252</v>
      </c>
      <c r="B14" s="37">
        <v>230773032</v>
      </c>
      <c r="C14" s="37"/>
      <c r="D14" s="37">
        <v>76226968</v>
      </c>
      <c r="E14" s="37"/>
      <c r="F14" s="37">
        <f t="shared" si="0"/>
        <v>307000000</v>
      </c>
      <c r="G14" s="36">
        <v>307000000</v>
      </c>
    </row>
    <row r="15" spans="1:7" ht="18" customHeight="1" x14ac:dyDescent="0.15">
      <c r="A15" s="38" t="s">
        <v>236</v>
      </c>
      <c r="B15" s="37">
        <v>334747163</v>
      </c>
      <c r="C15" s="37"/>
      <c r="D15" s="37"/>
      <c r="E15" s="2"/>
      <c r="F15" s="37">
        <f t="shared" si="0"/>
        <v>334747163</v>
      </c>
      <c r="G15" s="37">
        <v>334747000</v>
      </c>
    </row>
    <row r="16" spans="1:7" ht="18" customHeight="1" x14ac:dyDescent="0.15">
      <c r="A16" s="3" t="s">
        <v>30</v>
      </c>
      <c r="B16" s="2">
        <f>+SUM(B4:B15)</f>
        <v>5008707355</v>
      </c>
      <c r="C16" s="36">
        <f>+SUM(C4:C15)</f>
        <v>22818500</v>
      </c>
      <c r="D16" s="36">
        <f>+SUM(D4:D15)</f>
        <v>76226968</v>
      </c>
      <c r="E16" s="36">
        <f>+SUM(E4:E15)</f>
        <v>0</v>
      </c>
      <c r="F16" s="36">
        <f t="shared" si="0"/>
        <v>5107752823</v>
      </c>
      <c r="G16" s="36">
        <f>SUM(G4:G15)</f>
        <v>5107752000</v>
      </c>
    </row>
  </sheetData>
  <phoneticPr fontId="3"/>
  <conditionalFormatting sqref="B4:G16">
    <cfRule type="expression" dxfId="38" priority="3" stopIfTrue="1">
      <formula>$G$2="（単位：千円）"</formula>
    </cfRule>
    <cfRule type="expression" dxfId="37" priority="2" stopIfTrue="1">
      <formula>$G$2="（単位：円）"</formula>
    </cfRule>
    <cfRule type="expression" dxfId="36" priority="1" stopIfTrue="1">
      <formula>$G$2="（単位：百万円）"</formula>
    </cfRule>
  </conditionalFormatting>
  <dataValidations count="1">
    <dataValidation type="list" allowBlank="1" showInputMessage="1" showErrorMessage="1" sqref="G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30.875" style="1" customWidth="1"/>
    <col min="2" max="6" width="19.875" style="1" customWidth="1"/>
    <col min="7" max="16384" width="8.875" style="1"/>
  </cols>
  <sheetData>
    <row r="1" spans="1:6" ht="17.25" x14ac:dyDescent="0.15">
      <c r="A1" s="39" t="s">
        <v>95</v>
      </c>
    </row>
    <row r="2" spans="1:6" ht="13.5" x14ac:dyDescent="0.15">
      <c r="F2" s="7" t="str">
        <f>有形固定資産の明細!$H$7</f>
        <v>（単位：円）</v>
      </c>
    </row>
    <row r="3" spans="1:6" ht="22.5" customHeight="1" x14ac:dyDescent="0.15">
      <c r="A3" s="113" t="s">
        <v>94</v>
      </c>
      <c r="B3" s="113" t="s">
        <v>93</v>
      </c>
      <c r="C3" s="113"/>
      <c r="D3" s="113" t="s">
        <v>92</v>
      </c>
      <c r="E3" s="113"/>
      <c r="F3" s="114" t="s">
        <v>91</v>
      </c>
    </row>
    <row r="4" spans="1:6" ht="22.5" customHeight="1" x14ac:dyDescent="0.15">
      <c r="A4" s="113"/>
      <c r="B4" s="26" t="s">
        <v>90</v>
      </c>
      <c r="C4" s="25" t="s">
        <v>89</v>
      </c>
      <c r="D4" s="26" t="s">
        <v>90</v>
      </c>
      <c r="E4" s="25" t="s">
        <v>89</v>
      </c>
      <c r="F4" s="113"/>
    </row>
    <row r="5" spans="1:6" ht="18" customHeight="1" x14ac:dyDescent="0.15">
      <c r="A5" s="4" t="s">
        <v>88</v>
      </c>
      <c r="B5" s="2">
        <v>3103292</v>
      </c>
      <c r="C5" s="2"/>
      <c r="D5" s="2">
        <v>2072275</v>
      </c>
      <c r="E5" s="2"/>
      <c r="F5" s="2">
        <f>+B5+D5</f>
        <v>5175567</v>
      </c>
    </row>
    <row r="6" spans="1:6" ht="18" customHeight="1" x14ac:dyDescent="0.15">
      <c r="A6" s="3" t="s">
        <v>30</v>
      </c>
      <c r="B6" s="36">
        <f>+SUM(B5:B5)</f>
        <v>3103292</v>
      </c>
      <c r="C6" s="36">
        <f>+SUM(C5:C5)</f>
        <v>0</v>
      </c>
      <c r="D6" s="36">
        <f>+SUM(D5:D5)</f>
        <v>2072275</v>
      </c>
      <c r="E6" s="36">
        <f>+SUM(E5:E5)</f>
        <v>0</v>
      </c>
      <c r="F6" s="40">
        <f>+F5</f>
        <v>5175567</v>
      </c>
    </row>
  </sheetData>
  <mergeCells count="4">
    <mergeCell ref="A3:A4"/>
    <mergeCell ref="B3:C3"/>
    <mergeCell ref="D3:E3"/>
    <mergeCell ref="F3:F4"/>
  </mergeCells>
  <phoneticPr fontId="3"/>
  <conditionalFormatting sqref="B5:F6">
    <cfRule type="expression" dxfId="35" priority="3" stopIfTrue="1">
      <formula>$F$2="（単位：千円）"</formula>
    </cfRule>
    <cfRule type="expression" dxfId="34" priority="2" stopIfTrue="1">
      <formula>$F$2="（単位：円）"</formula>
    </cfRule>
    <cfRule type="expression" dxfId="33" priority="1" stopIfTrue="1">
      <formula>$F$2="（単位：百万円）"</formula>
    </cfRule>
  </conditionalFormatting>
  <dataValidations count="1">
    <dataValidation type="list" allowBlank="1" showInputMessage="1" showErrorMessage="1" sqref="F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zoomScaleNormal="85" zoomScaleSheetLayoutView="100" workbookViewId="0">
      <selection activeCell="B3" sqref="B3"/>
    </sheetView>
  </sheetViews>
  <sheetFormatPr defaultColWidth="8.875" defaultRowHeight="11.25" x14ac:dyDescent="0.15"/>
  <cols>
    <col min="1" max="1" width="26.625" style="1" bestFit="1" customWidth="1"/>
    <col min="2" max="2" width="23.5" style="1" customWidth="1"/>
    <col min="3" max="3" width="23.875" style="1" customWidth="1"/>
    <col min="4" max="16384" width="8.875" style="1"/>
  </cols>
  <sheetData>
    <row r="1" spans="1:3" ht="17.25" x14ac:dyDescent="0.2">
      <c r="A1" s="9" t="s">
        <v>109</v>
      </c>
    </row>
    <row r="2" spans="1:3" ht="13.5" x14ac:dyDescent="0.15">
      <c r="C2" s="7" t="str">
        <f>有形固定資産の明細!$H$7</f>
        <v>（単位：円）</v>
      </c>
    </row>
    <row r="3" spans="1:3" ht="22.5" customHeight="1" x14ac:dyDescent="0.15">
      <c r="A3" s="26" t="s">
        <v>94</v>
      </c>
      <c r="B3" s="26" t="s">
        <v>90</v>
      </c>
      <c r="C3" s="26" t="s">
        <v>108</v>
      </c>
    </row>
    <row r="4" spans="1:3" ht="18" customHeight="1" x14ac:dyDescent="0.15">
      <c r="A4" s="4" t="s">
        <v>107</v>
      </c>
      <c r="B4" s="2"/>
      <c r="C4" s="2"/>
    </row>
    <row r="5" spans="1:3" ht="18" customHeight="1" x14ac:dyDescent="0.15">
      <c r="A5" s="4" t="s">
        <v>106</v>
      </c>
      <c r="B5" s="36">
        <v>191291793</v>
      </c>
      <c r="C5" s="2"/>
    </row>
    <row r="6" spans="1:3" ht="18" customHeight="1" x14ac:dyDescent="0.15">
      <c r="A6" s="4"/>
      <c r="B6" s="36"/>
      <c r="C6" s="2"/>
    </row>
    <row r="7" spans="1:3" ht="18" customHeight="1" thickBot="1" x14ac:dyDescent="0.2">
      <c r="A7" s="44" t="s">
        <v>96</v>
      </c>
      <c r="B7" s="43">
        <f>+SUM(B5:B6)</f>
        <v>191291793</v>
      </c>
      <c r="C7" s="48">
        <v>0</v>
      </c>
    </row>
    <row r="8" spans="1:3" ht="18" customHeight="1" thickTop="1" x14ac:dyDescent="0.15">
      <c r="A8" s="4" t="s">
        <v>105</v>
      </c>
      <c r="B8" s="2"/>
      <c r="C8" s="2"/>
    </row>
    <row r="9" spans="1:3" ht="18" customHeight="1" x14ac:dyDescent="0.15">
      <c r="A9" s="47" t="s">
        <v>104</v>
      </c>
      <c r="B9" s="36">
        <v>268357981</v>
      </c>
      <c r="C9" s="115">
        <v>100457310</v>
      </c>
    </row>
    <row r="10" spans="1:3" ht="18" customHeight="1" x14ac:dyDescent="0.15">
      <c r="A10" s="47" t="s">
        <v>103</v>
      </c>
      <c r="B10" s="36">
        <v>221664881</v>
      </c>
      <c r="C10" s="116"/>
    </row>
    <row r="11" spans="1:3" ht="18" customHeight="1" x14ac:dyDescent="0.15">
      <c r="A11" s="47" t="s">
        <v>102</v>
      </c>
      <c r="B11" s="36">
        <v>11014312</v>
      </c>
      <c r="C11" s="116"/>
    </row>
    <row r="12" spans="1:3" ht="18" customHeight="1" x14ac:dyDescent="0.15">
      <c r="A12" s="47" t="s">
        <v>101</v>
      </c>
      <c r="B12" s="36">
        <v>65018976</v>
      </c>
      <c r="C12" s="116"/>
    </row>
    <row r="13" spans="1:3" ht="18" customHeight="1" x14ac:dyDescent="0.15">
      <c r="A13" s="46" t="s">
        <v>100</v>
      </c>
      <c r="B13" s="36">
        <v>5496417</v>
      </c>
      <c r="C13" s="116"/>
    </row>
    <row r="14" spans="1:3" ht="18" customHeight="1" x14ac:dyDescent="0.15">
      <c r="A14" s="46" t="s">
        <v>99</v>
      </c>
      <c r="B14" s="45">
        <v>1159000</v>
      </c>
      <c r="C14" s="116"/>
    </row>
    <row r="15" spans="1:3" ht="18" customHeight="1" x14ac:dyDescent="0.15">
      <c r="A15" s="46" t="s">
        <v>98</v>
      </c>
      <c r="B15" s="45">
        <v>0</v>
      </c>
      <c r="C15" s="116"/>
    </row>
    <row r="16" spans="1:3" ht="18" customHeight="1" x14ac:dyDescent="0.15">
      <c r="A16" s="46" t="s">
        <v>97</v>
      </c>
      <c r="B16" s="45">
        <v>145176655</v>
      </c>
      <c r="C16" s="117"/>
    </row>
    <row r="17" spans="1:3" ht="18" customHeight="1" thickBot="1" x14ac:dyDescent="0.2">
      <c r="A17" s="44" t="s">
        <v>96</v>
      </c>
      <c r="B17" s="43">
        <f>+SUM(B9:B16)</f>
        <v>717888222</v>
      </c>
      <c r="C17" s="43">
        <f>+C9</f>
        <v>100457310</v>
      </c>
    </row>
    <row r="18" spans="1:3" ht="18" customHeight="1" thickTop="1" x14ac:dyDescent="0.15">
      <c r="A18" s="3" t="s">
        <v>30</v>
      </c>
      <c r="B18" s="42">
        <f>+B7+B17</f>
        <v>909180015</v>
      </c>
      <c r="C18" s="42">
        <f>+C7+C17</f>
        <v>100457310</v>
      </c>
    </row>
    <row r="19" spans="1:3" x14ac:dyDescent="0.15">
      <c r="C19" s="41"/>
    </row>
  </sheetData>
  <mergeCells count="1">
    <mergeCell ref="C9:C16"/>
  </mergeCells>
  <phoneticPr fontId="3"/>
  <conditionalFormatting sqref="B4:C18">
    <cfRule type="expression" dxfId="32" priority="3" stopIfTrue="1">
      <formula>$C$2="（単位：千円）"</formula>
    </cfRule>
    <cfRule type="expression" dxfId="31" priority="2" stopIfTrue="1">
      <formula>$C$2="（単位：円）"</formula>
    </cfRule>
    <cfRule type="expression" dxfId="30" priority="1" stopIfTrue="1">
      <formula>$C$2="（単位：百万円）"</formula>
    </cfRule>
  </conditionalFormatting>
  <dataValidations count="1">
    <dataValidation type="list" allowBlank="1" showInputMessage="1" showErrorMessage="1" sqref="C2">
      <formula1>"（単位：円）,（単位：千円）,（単位：百万円）"</formula1>
    </dataValidation>
  </dataValidations>
  <pageMargins left="1.1811023622047245" right="0.39370078740157483" top="0.59055118110236227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zoomScaleNormal="85" zoomScaleSheetLayoutView="100" workbookViewId="0">
      <selection activeCell="B3" sqref="B3"/>
    </sheetView>
  </sheetViews>
  <sheetFormatPr defaultColWidth="8.875" defaultRowHeight="11.25" x14ac:dyDescent="0.15"/>
  <cols>
    <col min="1" max="1" width="30.875" style="1" customWidth="1"/>
    <col min="2" max="2" width="19.875" style="1" customWidth="1"/>
    <col min="3" max="3" width="22.5" style="1" customWidth="1"/>
    <col min="4" max="4" width="8.875" style="1"/>
    <col min="5" max="5" width="10.25" style="1" bestFit="1" customWidth="1"/>
    <col min="6" max="16384" width="8.875" style="1"/>
  </cols>
  <sheetData>
    <row r="1" spans="1:3" ht="17.25" x14ac:dyDescent="0.2">
      <c r="A1" s="9" t="s">
        <v>112</v>
      </c>
    </row>
    <row r="2" spans="1:3" ht="13.5" x14ac:dyDescent="0.15">
      <c r="C2" s="7" t="str">
        <f>有形固定資産の明細!$H$7</f>
        <v>（単位：円）</v>
      </c>
    </row>
    <row r="3" spans="1:3" ht="22.5" customHeight="1" x14ac:dyDescent="0.15">
      <c r="A3" s="26" t="s">
        <v>94</v>
      </c>
      <c r="B3" s="26" t="s">
        <v>90</v>
      </c>
      <c r="C3" s="26" t="s">
        <v>108</v>
      </c>
    </row>
    <row r="4" spans="1:3" ht="18" customHeight="1" x14ac:dyDescent="0.15">
      <c r="A4" s="4" t="s">
        <v>111</v>
      </c>
      <c r="B4" s="2"/>
      <c r="C4" s="2"/>
    </row>
    <row r="5" spans="1:3" ht="18" customHeight="1" x14ac:dyDescent="0.15">
      <c r="A5" s="4" t="s">
        <v>106</v>
      </c>
      <c r="B5" s="40">
        <v>2305845</v>
      </c>
      <c r="C5" s="40"/>
    </row>
    <row r="6" spans="1:3" ht="18" customHeight="1" x14ac:dyDescent="0.15">
      <c r="A6" s="4"/>
      <c r="B6" s="40"/>
      <c r="C6" s="40"/>
    </row>
    <row r="7" spans="1:3" ht="18" customHeight="1" thickBot="1" x14ac:dyDescent="0.2">
      <c r="A7" s="44" t="s">
        <v>96</v>
      </c>
      <c r="B7" s="52">
        <f>+SUM(B5:B6)</f>
        <v>2305845</v>
      </c>
      <c r="C7" s="48">
        <v>0</v>
      </c>
    </row>
    <row r="8" spans="1:3" ht="18" customHeight="1" thickTop="1" x14ac:dyDescent="0.15">
      <c r="A8" s="4" t="s">
        <v>105</v>
      </c>
      <c r="B8" s="2"/>
      <c r="C8" s="2"/>
    </row>
    <row r="9" spans="1:3" ht="18" customHeight="1" x14ac:dyDescent="0.15">
      <c r="A9" s="47" t="s">
        <v>104</v>
      </c>
      <c r="B9" s="36">
        <v>127926225</v>
      </c>
      <c r="C9" s="115">
        <v>3216481</v>
      </c>
    </row>
    <row r="10" spans="1:3" ht="18" customHeight="1" x14ac:dyDescent="0.15">
      <c r="A10" s="47" t="s">
        <v>103</v>
      </c>
      <c r="B10" s="36">
        <v>67305942</v>
      </c>
      <c r="C10" s="116"/>
    </row>
    <row r="11" spans="1:3" ht="18" customHeight="1" x14ac:dyDescent="0.15">
      <c r="A11" s="47" t="s">
        <v>102</v>
      </c>
      <c r="B11" s="40">
        <v>6961350</v>
      </c>
      <c r="C11" s="116"/>
    </row>
    <row r="12" spans="1:3" ht="18" customHeight="1" x14ac:dyDescent="0.15">
      <c r="A12" s="47" t="s">
        <v>101</v>
      </c>
      <c r="B12" s="40">
        <v>37180459</v>
      </c>
      <c r="C12" s="116"/>
    </row>
    <row r="13" spans="1:3" ht="18" customHeight="1" x14ac:dyDescent="0.15">
      <c r="A13" s="47" t="s">
        <v>100</v>
      </c>
      <c r="B13" s="40">
        <v>1832660</v>
      </c>
      <c r="C13" s="116"/>
    </row>
    <row r="14" spans="1:3" ht="18" customHeight="1" x14ac:dyDescent="0.15">
      <c r="A14" s="46" t="s">
        <v>99</v>
      </c>
      <c r="B14" s="51">
        <v>0</v>
      </c>
      <c r="C14" s="116"/>
    </row>
    <row r="15" spans="1:3" ht="18" customHeight="1" x14ac:dyDescent="0.15">
      <c r="A15" s="46" t="s">
        <v>110</v>
      </c>
      <c r="B15" s="40">
        <v>0</v>
      </c>
      <c r="C15" s="116"/>
    </row>
    <row r="16" spans="1:3" ht="18" customHeight="1" x14ac:dyDescent="0.15">
      <c r="A16" s="50" t="s">
        <v>97</v>
      </c>
      <c r="B16" s="40">
        <v>25489801</v>
      </c>
      <c r="C16" s="117"/>
    </row>
    <row r="17" spans="1:3" ht="18" customHeight="1" thickBot="1" x14ac:dyDescent="0.2">
      <c r="A17" s="44" t="s">
        <v>96</v>
      </c>
      <c r="B17" s="43">
        <f>+SUM(B9:B16)</f>
        <v>266696437</v>
      </c>
      <c r="C17" s="43">
        <f>+C9</f>
        <v>3216481</v>
      </c>
    </row>
    <row r="18" spans="1:3" ht="18" customHeight="1" thickTop="1" x14ac:dyDescent="0.15">
      <c r="A18" s="3" t="s">
        <v>30</v>
      </c>
      <c r="B18" s="42">
        <f>+B7+B17</f>
        <v>269002282</v>
      </c>
      <c r="C18" s="42">
        <f>+C7+C17</f>
        <v>3216481</v>
      </c>
    </row>
    <row r="19" spans="1:3" x14ac:dyDescent="0.15">
      <c r="C19" s="49"/>
    </row>
  </sheetData>
  <mergeCells count="1">
    <mergeCell ref="C9:C16"/>
  </mergeCells>
  <phoneticPr fontId="3"/>
  <conditionalFormatting sqref="B4:C18">
    <cfRule type="expression" dxfId="29" priority="3" stopIfTrue="1">
      <formula>$C$2="（単位：千円）"</formula>
    </cfRule>
    <cfRule type="expression" dxfId="28" priority="2" stopIfTrue="1">
      <formula>$C$2="（単位：円）"</formula>
    </cfRule>
    <cfRule type="expression" dxfId="27" priority="1" stopIfTrue="1">
      <formula>$C$2="（単位：百万円）"</formula>
    </cfRule>
  </conditionalFormatting>
  <dataValidations count="1">
    <dataValidation type="list" allowBlank="1" showInputMessage="1" showErrorMessage="1" sqref="C2">
      <formula1>"（単位：円）,（単位：千円）,（単位：百万円）"</formula1>
    </dataValidation>
  </dataValidations>
  <pageMargins left="1.1811023622047245" right="0.39370078740157483" top="0.59055118110236227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85" zoomScaleNormal="85" workbookViewId="0">
      <selection activeCell="B3" sqref="B3"/>
    </sheetView>
  </sheetViews>
  <sheetFormatPr defaultColWidth="8.875" defaultRowHeight="11.25" x14ac:dyDescent="0.1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7.25" x14ac:dyDescent="0.2">
      <c r="A1" s="9" t="s">
        <v>135</v>
      </c>
    </row>
    <row r="2" spans="1:11" ht="17.25" x14ac:dyDescent="0.2">
      <c r="A2" s="9" t="s">
        <v>134</v>
      </c>
      <c r="K2" s="7" t="str">
        <f>有形固定資産の明細!$H$7</f>
        <v>（単位：円）</v>
      </c>
    </row>
    <row r="3" spans="1:11" ht="22.5" customHeight="1" x14ac:dyDescent="0.15">
      <c r="A3" s="113" t="s">
        <v>86</v>
      </c>
      <c r="B3" s="118" t="s">
        <v>133</v>
      </c>
      <c r="C3" s="60"/>
      <c r="D3" s="113" t="s">
        <v>132</v>
      </c>
      <c r="E3" s="114" t="s">
        <v>131</v>
      </c>
      <c r="F3" s="113" t="s">
        <v>130</v>
      </c>
      <c r="G3" s="114" t="s">
        <v>129</v>
      </c>
      <c r="H3" s="118" t="s">
        <v>128</v>
      </c>
      <c r="I3" s="59"/>
      <c r="J3" s="58"/>
      <c r="K3" s="113" t="s">
        <v>82</v>
      </c>
    </row>
    <row r="4" spans="1:11" ht="22.5" customHeight="1" x14ac:dyDescent="0.15">
      <c r="A4" s="113"/>
      <c r="B4" s="113"/>
      <c r="C4" s="57" t="s">
        <v>127</v>
      </c>
      <c r="D4" s="113"/>
      <c r="E4" s="113"/>
      <c r="F4" s="113"/>
      <c r="G4" s="113"/>
      <c r="H4" s="113"/>
      <c r="I4" s="26" t="s">
        <v>126</v>
      </c>
      <c r="J4" s="26" t="s">
        <v>125</v>
      </c>
      <c r="K4" s="113"/>
    </row>
    <row r="5" spans="1:11" ht="18" customHeight="1" x14ac:dyDescent="0.15">
      <c r="A5" s="4" t="s">
        <v>124</v>
      </c>
      <c r="B5" s="56">
        <f>+SUM(D5:K5)</f>
        <v>10140718545</v>
      </c>
      <c r="C5" s="54">
        <f t="shared" ref="C5:K5" si="0">+SUM(C6:C11)</f>
        <v>1236778116</v>
      </c>
      <c r="D5" s="53">
        <f t="shared" si="0"/>
        <v>2771016010</v>
      </c>
      <c r="E5" s="36">
        <f t="shared" si="0"/>
        <v>2302490227</v>
      </c>
      <c r="F5" s="36">
        <f t="shared" si="0"/>
        <v>512669338</v>
      </c>
      <c r="G5" s="36">
        <f t="shared" si="0"/>
        <v>1081732904</v>
      </c>
      <c r="H5" s="36">
        <f t="shared" si="0"/>
        <v>0</v>
      </c>
      <c r="I5" s="36">
        <f t="shared" si="0"/>
        <v>0</v>
      </c>
      <c r="J5" s="36">
        <f t="shared" si="0"/>
        <v>0</v>
      </c>
      <c r="K5" s="36">
        <f t="shared" si="0"/>
        <v>3472810066</v>
      </c>
    </row>
    <row r="6" spans="1:11" ht="18" customHeight="1" x14ac:dyDescent="0.15">
      <c r="A6" s="4" t="s">
        <v>123</v>
      </c>
      <c r="B6" s="56">
        <v>2161122363</v>
      </c>
      <c r="C6" s="54">
        <v>153698715</v>
      </c>
      <c r="D6" s="53">
        <v>465663625</v>
      </c>
      <c r="E6" s="36">
        <v>1118492189</v>
      </c>
      <c r="F6" s="36"/>
      <c r="G6" s="36">
        <v>20911166</v>
      </c>
      <c r="H6" s="36">
        <v>0</v>
      </c>
      <c r="I6" s="36">
        <v>0</v>
      </c>
      <c r="J6" s="36">
        <v>0</v>
      </c>
      <c r="K6" s="45">
        <v>556055383</v>
      </c>
    </row>
    <row r="7" spans="1:11" ht="18" customHeight="1" x14ac:dyDescent="0.15">
      <c r="A7" s="4" t="s">
        <v>122</v>
      </c>
      <c r="B7" s="56">
        <v>38875041</v>
      </c>
      <c r="C7" s="54">
        <v>19499983</v>
      </c>
      <c r="D7" s="53">
        <v>38875041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45">
        <v>0</v>
      </c>
    </row>
    <row r="8" spans="1:11" ht="18" customHeight="1" x14ac:dyDescent="0.15">
      <c r="A8" s="4" t="s">
        <v>121</v>
      </c>
      <c r="B8" s="56">
        <v>36000000</v>
      </c>
      <c r="C8" s="54">
        <v>0</v>
      </c>
      <c r="D8" s="53">
        <v>36000000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45">
        <v>0</v>
      </c>
    </row>
    <row r="9" spans="1:11" ht="18" customHeight="1" x14ac:dyDescent="0.15">
      <c r="A9" s="4" t="s">
        <v>120</v>
      </c>
      <c r="B9" s="56">
        <v>2142048419</v>
      </c>
      <c r="C9" s="54">
        <v>277924349</v>
      </c>
      <c r="D9" s="53">
        <v>1565672205</v>
      </c>
      <c r="E9" s="36">
        <v>239880289</v>
      </c>
      <c r="F9" s="36"/>
      <c r="G9" s="36">
        <v>161677788</v>
      </c>
      <c r="H9" s="36">
        <v>0</v>
      </c>
      <c r="I9" s="36">
        <v>0</v>
      </c>
      <c r="J9" s="36">
        <v>0</v>
      </c>
      <c r="K9" s="45">
        <v>174818137</v>
      </c>
    </row>
    <row r="10" spans="1:11" ht="18" customHeight="1" x14ac:dyDescent="0.15">
      <c r="A10" s="4" t="s">
        <v>119</v>
      </c>
      <c r="B10" s="56">
        <v>4261376255</v>
      </c>
      <c r="C10" s="54">
        <v>651612271</v>
      </c>
      <c r="D10" s="53">
        <v>127305139</v>
      </c>
      <c r="E10" s="36">
        <v>944117749</v>
      </c>
      <c r="F10" s="36">
        <v>512669338</v>
      </c>
      <c r="G10" s="36">
        <v>622143950</v>
      </c>
      <c r="H10" s="36">
        <v>0</v>
      </c>
      <c r="I10" s="36">
        <v>0</v>
      </c>
      <c r="J10" s="36">
        <v>0</v>
      </c>
      <c r="K10" s="45">
        <v>2055140079</v>
      </c>
    </row>
    <row r="11" spans="1:11" ht="18" customHeight="1" x14ac:dyDescent="0.15">
      <c r="A11" s="4" t="s">
        <v>114</v>
      </c>
      <c r="B11" s="56">
        <v>1501296467</v>
      </c>
      <c r="C11" s="54">
        <v>134042798</v>
      </c>
      <c r="D11" s="53">
        <v>537500000</v>
      </c>
      <c r="E11" s="53"/>
      <c r="F11" s="53"/>
      <c r="G11" s="53">
        <v>277000000</v>
      </c>
      <c r="H11" s="36">
        <v>0</v>
      </c>
      <c r="I11" s="36">
        <v>0</v>
      </c>
      <c r="J11" s="36">
        <v>0</v>
      </c>
      <c r="K11" s="45">
        <v>686796467</v>
      </c>
    </row>
    <row r="12" spans="1:11" ht="18" customHeight="1" x14ac:dyDescent="0.15">
      <c r="A12" s="4" t="s">
        <v>118</v>
      </c>
      <c r="B12" s="56">
        <f t="shared" ref="B12" si="1">+SUM(D12:K12)</f>
        <v>25745796794</v>
      </c>
      <c r="C12" s="54">
        <f>+SUM(C13:C16)</f>
        <v>2137167798</v>
      </c>
      <c r="D12" s="53">
        <f>+SUM(D13:D16)</f>
        <v>19487975410</v>
      </c>
      <c r="E12" s="36">
        <f t="shared" ref="E12:J12" si="2">+SUM(E13:E16)</f>
        <v>5843031113</v>
      </c>
      <c r="F12" s="36">
        <f t="shared" si="2"/>
        <v>0</v>
      </c>
      <c r="G12" s="36">
        <f t="shared" si="2"/>
        <v>14444430</v>
      </c>
      <c r="H12" s="36">
        <f t="shared" si="2"/>
        <v>0</v>
      </c>
      <c r="I12" s="36">
        <f t="shared" si="2"/>
        <v>0</v>
      </c>
      <c r="J12" s="36">
        <f t="shared" si="2"/>
        <v>0</v>
      </c>
      <c r="K12" s="36">
        <f>+SUM(K13:K16)</f>
        <v>400345841</v>
      </c>
    </row>
    <row r="13" spans="1:11" ht="18" customHeight="1" x14ac:dyDescent="0.15">
      <c r="A13" s="4" t="s">
        <v>117</v>
      </c>
      <c r="B13" s="56">
        <v>23884959563</v>
      </c>
      <c r="C13" s="54">
        <v>1971920171</v>
      </c>
      <c r="D13" s="53">
        <v>18851714284</v>
      </c>
      <c r="E13" s="36">
        <v>5033245279</v>
      </c>
      <c r="F13" s="36"/>
      <c r="G13" s="36"/>
      <c r="H13" s="36">
        <v>0</v>
      </c>
      <c r="I13" s="36">
        <v>0</v>
      </c>
      <c r="J13" s="36">
        <v>0</v>
      </c>
      <c r="K13" s="45">
        <v>0</v>
      </c>
    </row>
    <row r="14" spans="1:11" ht="18" customHeight="1" x14ac:dyDescent="0.15">
      <c r="A14" s="4" t="s">
        <v>116</v>
      </c>
      <c r="B14" s="56">
        <v>230894886</v>
      </c>
      <c r="C14" s="54">
        <v>81995254</v>
      </c>
      <c r="D14" s="53">
        <v>230894886</v>
      </c>
      <c r="E14" s="36"/>
      <c r="F14" s="36"/>
      <c r="G14" s="36"/>
      <c r="H14" s="36">
        <v>0</v>
      </c>
      <c r="I14" s="36">
        <v>0</v>
      </c>
      <c r="J14" s="36">
        <v>0</v>
      </c>
      <c r="K14" s="45">
        <v>0</v>
      </c>
    </row>
    <row r="15" spans="1:11" ht="18" customHeight="1" x14ac:dyDescent="0.15">
      <c r="A15" s="4" t="s">
        <v>115</v>
      </c>
      <c r="B15" s="56">
        <v>0</v>
      </c>
      <c r="C15" s="54">
        <v>0</v>
      </c>
      <c r="D15" s="53">
        <v>0</v>
      </c>
      <c r="E15" s="36"/>
      <c r="F15" s="36"/>
      <c r="G15" s="36"/>
      <c r="H15" s="36">
        <v>0</v>
      </c>
      <c r="I15" s="36">
        <v>0</v>
      </c>
      <c r="J15" s="36">
        <v>0</v>
      </c>
      <c r="K15" s="45">
        <v>0</v>
      </c>
    </row>
    <row r="16" spans="1:11" ht="18" customHeight="1" x14ac:dyDescent="0.15">
      <c r="A16" s="4" t="s">
        <v>114</v>
      </c>
      <c r="B16" s="56">
        <v>1629942345</v>
      </c>
      <c r="C16" s="54">
        <v>83252373</v>
      </c>
      <c r="D16" s="53">
        <v>405366240</v>
      </c>
      <c r="E16" s="36">
        <v>809785834</v>
      </c>
      <c r="F16" s="36"/>
      <c r="G16" s="36">
        <v>14444430</v>
      </c>
      <c r="H16" s="36">
        <v>0</v>
      </c>
      <c r="I16" s="36">
        <v>0</v>
      </c>
      <c r="J16" s="36">
        <v>0</v>
      </c>
      <c r="K16" s="45">
        <v>400345841</v>
      </c>
    </row>
    <row r="17" spans="1:11" ht="18" customHeight="1" x14ac:dyDescent="0.15">
      <c r="A17" s="3" t="s">
        <v>113</v>
      </c>
      <c r="B17" s="55">
        <f t="shared" ref="B17:C17" si="3">+B5+B12</f>
        <v>35886515339</v>
      </c>
      <c r="C17" s="54">
        <f t="shared" si="3"/>
        <v>3373945914</v>
      </c>
      <c r="D17" s="53">
        <f t="shared" ref="D17:K17" si="4">D12+D5</f>
        <v>22258991420</v>
      </c>
      <c r="E17" s="36">
        <f t="shared" si="4"/>
        <v>8145521340</v>
      </c>
      <c r="F17" s="36">
        <f t="shared" si="4"/>
        <v>512669338</v>
      </c>
      <c r="G17" s="36">
        <f t="shared" si="4"/>
        <v>1096177334</v>
      </c>
      <c r="H17" s="36">
        <f t="shared" si="4"/>
        <v>0</v>
      </c>
      <c r="I17" s="36">
        <f t="shared" si="4"/>
        <v>0</v>
      </c>
      <c r="J17" s="36">
        <f t="shared" si="4"/>
        <v>0</v>
      </c>
      <c r="K17" s="45">
        <f t="shared" si="4"/>
        <v>3873155907</v>
      </c>
    </row>
  </sheetData>
  <mergeCells count="8">
    <mergeCell ref="G3:G4"/>
    <mergeCell ref="H3:H4"/>
    <mergeCell ref="K3:K4"/>
    <mergeCell ref="A3:A4"/>
    <mergeCell ref="B3:B4"/>
    <mergeCell ref="D3:D4"/>
    <mergeCell ref="E3:E4"/>
    <mergeCell ref="F3:F4"/>
  </mergeCells>
  <phoneticPr fontId="3"/>
  <conditionalFormatting sqref="B5:K17">
    <cfRule type="expression" dxfId="26" priority="3" stopIfTrue="1">
      <formula>$K$2="（単位：千円）"</formula>
    </cfRule>
    <cfRule type="expression" dxfId="25" priority="2" stopIfTrue="1">
      <formula>$K$2="（単位：円）"</formula>
    </cfRule>
    <cfRule type="expression" dxfId="24" priority="1" stopIfTrue="1">
      <formula>$K$2="（単位：百万円）"</formula>
    </cfRule>
  </conditionalFormatting>
  <dataValidations count="1">
    <dataValidation type="list" allowBlank="1" showInputMessage="1" showErrorMessage="1" sqref="K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3" sqref="B3"/>
    </sheetView>
  </sheetViews>
  <sheetFormatPr defaultColWidth="8.875" defaultRowHeight="11.25" x14ac:dyDescent="0.15"/>
  <cols>
    <col min="1" max="1" width="22.875" style="1" customWidth="1"/>
    <col min="2" max="8" width="13.5" style="1" customWidth="1"/>
    <col min="9" max="9" width="12.875" style="1" customWidth="1"/>
    <col min="10" max="16384" width="8.875" style="1"/>
  </cols>
  <sheetData>
    <row r="1" spans="1:9" ht="17.25" x14ac:dyDescent="0.2">
      <c r="A1" s="9" t="s">
        <v>144</v>
      </c>
    </row>
    <row r="2" spans="1:9" ht="13.5" x14ac:dyDescent="0.15">
      <c r="I2" s="7" t="str">
        <f>有形固定資産の明細!$H$7</f>
        <v>（単位：円）</v>
      </c>
    </row>
    <row r="3" spans="1:9" ht="37.5" customHeight="1" x14ac:dyDescent="0.15">
      <c r="A3" s="57" t="s">
        <v>133</v>
      </c>
      <c r="B3" s="26" t="s">
        <v>143</v>
      </c>
      <c r="C3" s="25" t="s">
        <v>142</v>
      </c>
      <c r="D3" s="25" t="s">
        <v>141</v>
      </c>
      <c r="E3" s="25" t="s">
        <v>140</v>
      </c>
      <c r="F3" s="25" t="s">
        <v>139</v>
      </c>
      <c r="G3" s="25" t="s">
        <v>138</v>
      </c>
      <c r="H3" s="26" t="s">
        <v>137</v>
      </c>
      <c r="I3" s="25" t="s">
        <v>136</v>
      </c>
    </row>
    <row r="4" spans="1:9" ht="18" customHeight="1" x14ac:dyDescent="0.15">
      <c r="A4" s="63">
        <v>35886515339</v>
      </c>
      <c r="B4" s="62">
        <v>35204329061</v>
      </c>
      <c r="C4" s="62">
        <v>669624264</v>
      </c>
      <c r="D4" s="62">
        <v>9207844</v>
      </c>
      <c r="E4" s="62"/>
      <c r="F4" s="62">
        <v>3354170</v>
      </c>
      <c r="G4" s="62"/>
      <c r="H4" s="62"/>
      <c r="I4" s="61">
        <v>2.6203776483531768E-3</v>
      </c>
    </row>
  </sheetData>
  <phoneticPr fontId="3"/>
  <conditionalFormatting sqref="A4:H4">
    <cfRule type="expression" dxfId="23" priority="3" stopIfTrue="1">
      <formula>$I$2="（単位：千円）"</formula>
    </cfRule>
    <cfRule type="expression" dxfId="22" priority="2" stopIfTrue="1">
      <formula>$I$2="（単位：円）"</formula>
    </cfRule>
    <cfRule type="expression" dxfId="21" priority="1" stopIfTrue="1">
      <formula>$I$2="（単位：百万円）"</formula>
    </cfRule>
  </conditionalFormatting>
  <dataValidations count="1">
    <dataValidation type="list" allowBlank="1" showInputMessage="1" showErrorMessage="1" sqref="I2">
      <formula1>"（単位：円）,（単位：千円）,（単位：百万円）"</formula1>
    </dataValidation>
  </dataValidations>
  <pageMargins left="0.39370078740157483" right="0.39370078740157483" top="1.1811023622047245" bottom="0.39370078740157483" header="0.19685039370078741" footer="0.19685039370078741"/>
  <pageSetup paperSize="9" scale="9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sheet1 (3)</vt:lpstr>
      <vt:lpstr>財源情報の明細</vt:lpstr>
      <vt:lpstr>資金の明細</vt:lpstr>
      <vt:lpstr>長期延滞債権の明細!Print_Area</vt:lpstr>
      <vt:lpstr>未収金の明細!Print_Area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Windows ユーザー</cp:lastModifiedBy>
  <cp:lastPrinted>2023-03-27T05:29:00Z</cp:lastPrinted>
  <dcterms:created xsi:type="dcterms:W3CDTF">2021-03-02T02:50:48Z</dcterms:created>
  <dcterms:modified xsi:type="dcterms:W3CDTF">2023-03-27T05:29:05Z</dcterms:modified>
</cp:coreProperties>
</file>