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99-1_市町村送付用（確定版）\２回目\"/>
    </mc:Choice>
  </mc:AlternateContent>
  <bookViews>
    <workbookView xWindow="0" yWindow="0" windowWidth="23040" windowHeight="91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<sst xmlns="http://schemas.openxmlformats.org/spreadsheetml/2006/main" count="1080" uniqueCount="595">
  <si>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</si>
  <si>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</si>
  <si>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</si>
  <si>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</si>
  <si>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</si>
  <si>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</si>
  <si>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</si>
  <si>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</si>
  <si>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</si>
  <si>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</si>
  <si>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</si>
  <si>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</si>
  <si>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</si>
  <si>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</si>
  <si>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</si>
  <si>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</si>
  <si>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</si>
  <si>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</si>
  <si>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</si>
  <si>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</si>
  <si>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</si>
  <si>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</si>
  <si>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</si>
  <si>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</si>
  <si>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</si>
  <si>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</si>
  <si>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</si>
  <si>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</si>
  <si>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</si>
  <si>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</si>
  <si>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</si>
  <si>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</si>
  <si>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</si>
  <si>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</si>
  <si>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</si>
  <si>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</si>
  <si>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</si>
  <si>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</si>
  <si>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</si>
  <si>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</si>
  <si>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</si>
  <si>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</si>
  <si>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</si>
  <si>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</si>
  <si>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</si>
  <si>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</si>
  <si>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</si>
  <si>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</si>
  <si>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</si>
  <si>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</si>
  <si>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</si>
  <si>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</si>
  <si>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</si>
  <si>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</si>
  <si>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</si>
  <si>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</si>
  <si>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</si>
  <si>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</si>
  <si>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</si>
  <si>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</si>
  <si>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</si>
  <si>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</si>
  <si>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</si>
  <si>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</si>
  <si>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</si>
  <si>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</si>
  <si>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</si>
  <si>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</si>
  <si>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</si>
  <si>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</si>
  <si>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</si>
  <si>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</si>
  <si>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</si>
  <si>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</si>
  <si>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</si>
  <si>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</si>
  <si>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</si>
  <si>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</si>
  <si>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</si>
  <si>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</si>
  <si>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</si>
  <si>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</si>
  <si>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</si>
  <si>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</si>
  <si>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</si>
  <si>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</si>
  <si>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</si>
  <si>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</si>
  <si>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</si>
  <si>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</si>
  <si>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</si>
  <si>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</si>
  <si>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</si>
  <si>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</si>
  <si>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</si>
  <si>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</si>
  <si>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</si>
  <si>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</si>
  <si>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</si>
  <si>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</si>
  <si>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</si>
  <si>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</si>
  <si>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</si>
  <si>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</si>
  <si>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</si>
  <si>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</si>
  <si>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</si>
  <si>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</si>
  <si>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</si>
  <si>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</si>
  <si>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</si>
  <si>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</si>
  <si>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</si>
  <si>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</si>
  <si>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</si>
  <si>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</si>
  <si>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</si>
  <si>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</si>
  <si>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</si>
  <si>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</si>
  <si>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</si>
  <si>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</si>
  <si>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</si>
  <si>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</si>
  <si>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</si>
  <si>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</si>
  <si>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</si>
  <si>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</si>
  <si>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</si>
  <si>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</si>
  <si>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</si>
  <si>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</si>
  <si>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</si>
  <si>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</si>
  <si>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</si>
  <si>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</si>
  <si>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</si>
  <si>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</si>
  <si>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</si>
  <si>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</si>
  <si>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</si>
  <si>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</si>
  <si>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</si>
  <si>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</si>
  <si>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</si>
  <si>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</si>
  <si>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</si>
  <si>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</si>
  <si>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</si>
  <si>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</si>
  <si>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</si>
  <si>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</si>
  <si>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</si>
  <si>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</si>
  <si>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</si>
  <si>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</si>
  <si>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</si>
  <si>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</si>
  <si>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</si>
  <si>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</si>
  <si>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</si>
  <si>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</si>
  <si>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</si>
  <si>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</si>
  <si>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</si>
  <si>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</si>
  <si>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</si>
  <si>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</si>
  <si>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</si>
  <si>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</si>
  <si>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</si>
  <si>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</si>
  <si>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</si>
  <si>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</si>
  <si>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</si>
  <si>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</si>
  <si>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</si>
  <si>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</si>
  <si>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</si>
  <si>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</si>
  <si>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</si>
  <si>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</si>
  <si>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</si>
  <si>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</si>
  <si>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</si>
  <si>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</si>
  <si>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</si>
  <si>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</si>
  <si>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</si>
  <si>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</si>
  <si>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</si>
  <si>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</si>
  <si>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</si>
  <si>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</si>
  <si>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</si>
  <si>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</si>
  <si>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</si>
  <si>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</si>
  <si>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</si>
  <si>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</si>
  <si>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</si>
  <si>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</si>
  <si>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</si>
  <si>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</si>
  <si>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</si>
  <si>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</si>
  <si>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</si>
  <si>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</si>
  <si>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</si>
  <si>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</si>
  <si>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</si>
  <si>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</si>
  <si>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</si>
  <si>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</si>
  <si>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</si>
  <si>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</si>
  <si>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</si>
  <si>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</si>
  <si>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</si>
  <si>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</si>
  <si>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</si>
  <si>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</si>
  <si>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</si>
  <si>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</si>
  <si>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</si>
  <si>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</si>
  <si>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</si>
  <si>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</si>
  <si>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</si>
  <si>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</si>
  <si>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</si>
  <si>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</si>
  <si>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</si>
  <si>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</si>
  <si>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</si>
  <si>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</si>
  <si>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</si>
  <si>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</si>
  <si>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</si>
  <si>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</si>
  <si>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</si>
  <si>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</si>
  <si>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</si>
  <si>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</si>
  <si>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</si>
  <si>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</si>
  <si>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</si>
  <si>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</si>
  <si>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</si>
  <si>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</si>
  <si>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</si>
  <si>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</si>
  <si>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</si>
  <si>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</si>
  <si>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</si>
  <si>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</si>
  <si>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</si>
  <si>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</si>
  <si>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</si>
  <si>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</si>
  <si>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</si>
  <si>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</si>
  <si>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</si>
  <si>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</si>
  <si>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</si>
  <si>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</si>
  <si>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</si>
  <si>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</si>
  <si>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</si>
  <si>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</si>
  <si>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</si>
  <si>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</si>
  <si>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</si>
  <si>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</si>
  <si>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</si>
  <si>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</si>
  <si>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</si>
  <si>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</si>
  <si>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</si>
  <si>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</si>
  <si>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</si>
  <si>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</si>
  <si>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</si>
  <si>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</si>
  <si>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</si>
  <si>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</si>
  <si>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</si>
  <si>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</si>
  <si>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</si>
  <si>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</si>
  <si>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</si>
  <si>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</si>
  <si>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</si>
  <si>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</si>
  <si>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</si>
  <si>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</si>
  <si>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</si>
  <si>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</si>
  <si>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</si>
  <si>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</si>
  <si>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</si>
  <si>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</si>
  <si>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</si>
  <si>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</si>
  <si>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</si>
  <si>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</si>
  <si>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</si>
  <si>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</si>
  <si>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</si>
  <si>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</si>
  <si>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</si>
  <si>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</si>
  <si>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</si>
  <si>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</si>
  <si>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</si>
  <si>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</si>
  <si>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</si>
  <si>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</si>
  <si>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</si>
  <si>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</si>
  <si>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</si>
  <si>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</si>
  <si>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</si>
  <si>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</si>
  <si>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</si>
  <si>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</si>
  <si>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</si>
  <si>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</si>
  <si>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</si>
  <si>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</si>
  <si>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</si>
  <si>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</si>
  <si>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</si>
  <si>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</si>
  <si>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</si>
  <si>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</si>
  <si>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</si>
  <si>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</si>
  <si>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</si>
  <si>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</si>
  <si>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</si>
  <si>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</si>
  <si>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</si>
  <si>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</si>
  <si>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</si>
  <si>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</si>
  <si>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</si>
  <si>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</si>
  <si>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</si>
  <si>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</si>
  <si>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</si>
  <si>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</si>
  <si>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</si>
  <si>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</si>
  <si>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</si>
  <si>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</si>
  <si>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</si>
  <si>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</si>
  <si>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</si>
  <si>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</si>
  <si>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</si>
  <si>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</si>
  <si>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</si>
  <si>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</si>
  <si>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</si>
  <si>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</si>
  <si>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</si>
  <si>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</si>
  <si>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</si>
  <si>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</si>
  <si>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</si>
  <si>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</si>
  <si>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</si>
  <si>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</si>
  <si>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</si>
  <si>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</si>
  <si>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</si>
  <si>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</si>
  <si>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</si>
  <si>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</si>
  <si>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</si>
  <si>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</si>
  <si>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</si>
  <si>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</si>
  <si>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</si>
  <si>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</si>
  <si>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</si>
  <si>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</si>
  <si>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</si>
  <si>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</si>
  <si>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</si>
  <si>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</si>
  <si>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</si>
  <si>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</si>
  <si>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</si>
  <si>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</si>
  <si>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</si>
  <si>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</si>
  <si>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</si>
  <si>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</si>
  <si>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</si>
  <si>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</si>
  <si>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</si>
  <si>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</si>
  <si>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</si>
  <si>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</si>
  <si>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</si>
  <si>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</si>
  <si>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</si>
  <si>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</si>
  <si>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</si>
  <si>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</si>
  <si>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</si>
  <si>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</si>
  <si>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</si>
  <si>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</si>
  <si>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</si>
  <si>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</si>
  <si>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</si>
  <si>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</si>
  <si>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</si>
  <si>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</si>
  <si>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</si>
  <si>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</si>
  <si>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</si>
  <si>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</si>
  <si>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</si>
  <si>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</si>
  <si>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</si>
  <si>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</si>
  <si>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</si>
  <si>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</si>
  <si>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</si>
  <si>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</si>
  <si>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</si>
  <si>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</si>
  <si>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</si>
  <si>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</si>
  <si>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</si>
  <si>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</si>
  <si>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</si>
  <si>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</si>
  <si>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</si>
  <si>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</si>
  <si>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</si>
  <si>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</si>
  <si>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</si>
  <si>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</si>
  <si>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</si>
  <si>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</si>
  <si>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</si>
  <si>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</si>
  <si>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</si>
  <si>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</si>
  <si>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</si>
  <si>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</si>
  <si>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</si>
  <si>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</si>
  <si>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</si>
  <si>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</si>
  <si>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</si>
  <si>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</si>
  <si>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</si>
  <si>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</si>
  <si>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</si>
  <si>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</si>
  <si>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</si>
  <si>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</si>
  <si>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</si>
  <si>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</si>
  <si>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</si>
  <si>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</si>
  <si>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</si>
  <si>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</si>
  <si>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</si>
  <si>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</si>
  <si>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</si>
  <si>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</si>
  <si>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</si>
  <si>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</si>
  <si>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</si>
  <si>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</si>
  <si>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</si>
  <si>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</si>
  <si>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</si>
  <si>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</si>
  <si>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</si>
  <si>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</si>
  <si>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</si>
  <si>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</si>
  <si>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</si>
  <si>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</si>
  <si>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</si>
  <si>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</si>
  <si>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</si>
  <si>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</si>
  <si>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</si>
  <si>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</si>
  <si>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</si>
  <si>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</si>
  <si>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</si>
  <si>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</si>
  <si>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</si>
  <si>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</si>
  <si>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</si>
  <si>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</si>
  <si>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</si>
  <si>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</si>
  <si>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</si>
  <si>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</si>
  <si>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</si>
  <si>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</si>
  <si>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</si>
  <si>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</si>
  <si>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</si>
  <si>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</si>
  <si>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</si>
  <si>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</si>
  <si>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</si>
  <si>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</si>
  <si>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</si>
  <si>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</si>
  <si>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</si>
  <si>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</si>
  <si>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</si>
  <si>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</si>
  <si>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</si>
  <si>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</si>
  <si>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</si>
  <si>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</si>
  <si>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</si>
  <si>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</si>
  <si>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</si>
  <si>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</si>
  <si>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</si>
  <si>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</si>
  <si>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</si>
  <si>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</si>
  <si>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</si>
  <si>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</si>
  <si>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</si>
  <si>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</si>
  <si>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</si>
  <si>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</si>
  <si>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</si>
  <si>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</si>
  <si>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</si>
  <si>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</si>
  <si>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</si>
  <si>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</si>
  <si>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</si>
  <si>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</si>
  <si>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</si>
  <si>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3.19</t>
  </si>
  <si>
    <t>▲ 2.69</t>
  </si>
  <si>
    <t>▲ 1.22</t>
  </si>
  <si>
    <t>▲ 4.01</t>
  </si>
  <si>
    <t>一般会計</t>
  </si>
  <si>
    <t>水道事業会計</t>
  </si>
  <si>
    <t>公共下水道事業会計</t>
  </si>
  <si>
    <t>介護保険事業特別会計</t>
  </si>
  <si>
    <t>後期高齢者医療事業特別会計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</si>
  <si>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</si>
  <si>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</si>
  <si>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</si>
  <si>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</si>
  <si>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</si>
  <si>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</si>
  <si>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</si>
  <si>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</si>
  <si>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</si>
  <si>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</si>
  <si>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</si>
  <si>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</si>
  <si>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2">
      <t>カナメ</t>
    </rPh>
    <rPh sb="2" eb="3">
      <t>ガワ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</si>
  <si>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</si>
  <si>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</si>
  <si>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</si>
  <si>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〇</t>
  </si>
  <si>
    <t>ふるさと基金</t>
    <rPh sb="4" eb="6">
      <t>キキン</t>
    </rPh>
    <phoneticPr fontId="5"/>
  </si>
  <si>
    <t>新型コロナウイルス感染症対策利子補給基金</t>
    <rPh sb="0" eb="2">
      <t>シンガタ</t>
    </rPh>
    <rPh sb="9" eb="12">
      <t>カンセンショウ</t>
    </rPh>
    <rPh sb="12" eb="14">
      <t>タイサク</t>
    </rPh>
    <rPh sb="14" eb="20">
      <t>リシホキュウキキン</t>
    </rPh>
    <phoneticPr fontId="5"/>
  </si>
  <si>
    <t>公共施設整備基金</t>
    <rPh sb="0" eb="2">
      <t>コウキョウ</t>
    </rPh>
    <rPh sb="2" eb="4">
      <t>シセツ</t>
    </rPh>
    <rPh sb="4" eb="8">
      <t>セイビキキン</t>
    </rPh>
    <phoneticPr fontId="5"/>
  </si>
  <si>
    <t>職員退職給与準備基金</t>
    <rPh sb="0" eb="2">
      <t>ショクイン</t>
    </rPh>
    <rPh sb="2" eb="4">
      <t>タイショク</t>
    </rPh>
    <rPh sb="4" eb="6">
      <t>キュウヨ</t>
    </rPh>
    <rPh sb="6" eb="10">
      <t>ジュンビキキン</t>
    </rPh>
    <phoneticPr fontId="5"/>
  </si>
  <si>
    <t>文化振興基金</t>
    <rPh sb="0" eb="6">
      <t>ブンカシンコウキキン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</si>
  <si>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</si>
  <si>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</si>
  <si>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</si>
  <si>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</si>
  <si>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</si>
  <si>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</si>
  <si>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</si>
  <si>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</si>
  <si>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</si>
  <si>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theme="1"/>
        <rFont val="ＭＳ Ｐゴシック"/>
        <family val="3"/>
        <charset val="128"/>
      </rPr>
      <t>　将来負担比率は、令和4年度は、公共下水道事業で借り入れた地方債の償還が進んだことで公営企業債等繰入見込額が減少したことなどにより、対前年度比で7.1ポイント減少したものの、類似団体との比較では高い水準となった。また、有形固定資産減価償却率は、道路の更新を計画的に実施してきたことなどにより、類似団体よりも低くなっており、将来の財政負担を見据えながら、施設の更新を進めたことによるものと考えられる。</t>
    </r>
    <r>
      <rPr>
        <sz val="11"/>
        <color rgb="FFFF0000"/>
        <rFont val="ＭＳ Ｐゴシック"/>
        <family val="3"/>
        <charset val="128"/>
      </rPr>
      <t xml:space="preserve">
　</t>
    </r>
    <r>
      <rPr>
        <sz val="11"/>
        <color theme="1"/>
        <rFont val="ＭＳ Ｐゴシック"/>
        <family val="3"/>
        <charset val="128"/>
      </rPr>
      <t>今後も、中長期的な財政見通しを立て、財政負担を平準化しながら、「公共施設等総合管理計画」や個別施設計画に基づき、老朽化対策に取り組んでいく。</t>
    </r>
    <rPh sb="87" eb="89">
      <t>ルイジ</t>
    </rPh>
    <rPh sb="89" eb="91">
      <t>ダンタイ</t>
    </rPh>
    <rPh sb="93" eb="95">
      <t>ヒカク</t>
    </rPh>
    <rPh sb="97" eb="98">
      <t>タカ</t>
    </rPh>
    <rPh sb="99" eb="101">
      <t>スイジュン</t>
    </rPh>
    <phoneticPr fontId="5"/>
  </si>
  <si>
    <t>　将来負担比率は、類似団体と比較して高い水準にある。一方で、実質公債費比率は、類似団体と比較して低い水準となっているものの、地方債の元金償還額の増加により、対前年度比で0.3ポイント増加している。
　将来に過度な負担を残すことのないよう、中長期的な財政見通しを立てたうえで、計画的に市債を活用するとともに、財政調整基金の一定残高を確保し、その活用を図りながら、それぞれの比率が一定の水準を保てるよう引き続き努めていく。</t>
    <rPh sb="62" eb="64">
      <t>チホウ</t>
    </rPh>
    <rPh sb="100" eb="102">
      <t>ショウライ</t>
    </rPh>
    <rPh sb="199" eb="200">
      <t>ヒ</t>
    </rPh>
    <rPh sb="201" eb="20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</si>
</sst>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C2A3-41C4-B046-B49DA1E04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24784</c:v>
                </c:pt>
                <c:pt idx="1">
                  <c:v>23990</c:v>
                </c:pt>
                <c:pt idx="2">
                  <c:v>32182</c:v>
                </c:pt>
                <c:pt idx="3">
                  <c:v>26367</c:v>
                </c:pt>
                <c:pt idx="4">
                  <c:v>21188</c:v>
                </c:pt>
              </c:numCache>
            </c:numRef>
          </c:val>
          <c:smooth val="0"/>
          <c:extLst>
            <c:ext xmlns:c16="http://schemas.microsoft.com/office/drawing/2014/chart" uri="{C3380CC4-5D6E-409C-BE32-E72D297353CC}">
              <c16:uniqueId val="{00000001-C2A3-41C4-B046-B49DA1E04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6.08</c:v>
                </c:pt>
                <c:pt idx="1">
                  <c:v>3.31</c:v>
                </c:pt>
                <c:pt idx="2">
                  <c:v>5.74</c:v>
                </c:pt>
                <c:pt idx="3">
                  <c:v>10.69</c:v>
                </c:pt>
                <c:pt idx="4">
                  <c:v>8.9700000000000006</c:v>
                </c:pt>
              </c:numCache>
            </c:numRef>
          </c:val>
          <c:extLst>
            <c:ext xmlns:c16="http://schemas.microsoft.com/office/drawing/2014/chart" uri="{C3380CC4-5D6E-409C-BE32-E72D297353CC}">
              <c16:uniqueId val="{00000000-F3E9-4616-AA23-59A1981D63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8.74</c:v>
                </c:pt>
                <c:pt idx="1">
                  <c:v>10.87</c:v>
                </c:pt>
                <c:pt idx="2">
                  <c:v>7.68</c:v>
                </c:pt>
                <c:pt idx="3">
                  <c:v>10.79</c:v>
                </c:pt>
                <c:pt idx="4">
                  <c:v>13.87</c:v>
                </c:pt>
              </c:numCache>
            </c:numRef>
          </c:val>
          <c:extLst>
            <c:ext xmlns:c16="http://schemas.microsoft.com/office/drawing/2014/chart" uri="{C3380CC4-5D6E-409C-BE32-E72D297353CC}">
              <c16:uniqueId val="{00000001-F3E9-4616-AA23-59A1981D63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-3.19</c:v>
                </c:pt>
                <c:pt idx="1">
                  <c:v>-2.69</c:v>
                </c:pt>
                <c:pt idx="2">
                  <c:v>-1.22</c:v>
                </c:pt>
                <c:pt idx="3">
                  <c:v>6.57</c:v>
                </c:pt>
                <c:pt idx="4">
                  <c:v>-4.01</c:v>
                </c:pt>
              </c:numCache>
            </c:numRef>
          </c:val>
          <c:smooth val="0"/>
          <c:extLst>
            <c:ext xmlns:c16="http://schemas.microsoft.com/office/drawing/2014/chart" uri="{C3380CC4-5D6E-409C-BE32-E72D297353CC}">
              <c16:uniqueId val="{00000002-F3E9-4616-AA23-59A1981D63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C1-414E-9F04-B6BDDE8C5F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C1-414E-9F04-B6BDDE8C5F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C1-414E-9F04-B6BDDE8C5F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C1-414E-9F04-B6BDDE8C5F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0.04</c:v>
                </c:pt>
                <c:pt idx="4">
                  <c:v>#N/A</c:v>
                </c:pt>
                <c:pt idx="5">
                  <c:v>0.06</c:v>
                </c:pt>
                <c:pt idx="6">
                  <c:v>#N/A</c:v>
                </c:pt>
                <c:pt idx="7">
                  <c:v>0.02</c:v>
                </c:pt>
                <c:pt idx="8">
                  <c:v>#N/A</c:v>
                </c:pt>
                <c:pt idx="9">
                  <c:v>0.37</c:v>
                </c:pt>
              </c:numCache>
            </c:numRef>
          </c:val>
          <c:extLst>
            <c:ext xmlns:c16="http://schemas.microsoft.com/office/drawing/2014/chart" uri="{C3380CC4-5D6E-409C-BE32-E72D297353CC}">
              <c16:uniqueId val="{00000004-FCC1-414E-9F04-B6BDDE8C5F2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0.36</c:v>
                </c:pt>
                <c:pt idx="4">
                  <c:v>#N/A</c:v>
                </c:pt>
                <c:pt idx="5">
                  <c:v>0.44</c:v>
                </c:pt>
                <c:pt idx="6">
                  <c:v>#N/A</c:v>
                </c:pt>
                <c:pt idx="7">
                  <c:v>0.27</c:v>
                </c:pt>
                <c:pt idx="8">
                  <c:v>#N/A</c:v>
                </c:pt>
                <c:pt idx="9">
                  <c:v>0.43</c:v>
                </c:pt>
              </c:numCache>
            </c:numRef>
          </c:val>
          <c:extLst>
            <c:ext xmlns:c16="http://schemas.microsoft.com/office/drawing/2014/chart" uri="{C3380CC4-5D6E-409C-BE32-E72D297353CC}">
              <c16:uniqueId val="{00000005-FCC1-414E-9F04-B6BDDE8C5F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0.39</c:v>
                </c:pt>
                <c:pt idx="4">
                  <c:v>#N/A</c:v>
                </c:pt>
                <c:pt idx="5">
                  <c:v>0.44</c:v>
                </c:pt>
                <c:pt idx="6">
                  <c:v>#N/A</c:v>
                </c:pt>
                <c:pt idx="7">
                  <c:v>0.55000000000000004</c:v>
                </c:pt>
                <c:pt idx="8">
                  <c:v>#N/A</c:v>
                </c:pt>
                <c:pt idx="9">
                  <c:v>0.87</c:v>
                </c:pt>
              </c:numCache>
            </c:numRef>
          </c:val>
          <c:extLst>
            <c:ext xmlns:c16="http://schemas.microsoft.com/office/drawing/2014/chart" uri="{C3380CC4-5D6E-409C-BE32-E72D297353CC}">
              <c16:uniqueId val="{00000006-FCC1-414E-9F04-B6BDDE8C5F2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2.79</c:v>
                </c:pt>
                <c:pt idx="2">
                  <c:v>#N/A</c:v>
                </c:pt>
                <c:pt idx="3">
                  <c:v>3.46</c:v>
                </c:pt>
                <c:pt idx="4">
                  <c:v>#N/A</c:v>
                </c:pt>
                <c:pt idx="5">
                  <c:v>3.81</c:v>
                </c:pt>
                <c:pt idx="6">
                  <c:v>#N/A</c:v>
                </c:pt>
                <c:pt idx="7">
                  <c:v>3.33</c:v>
                </c:pt>
                <c:pt idx="8">
                  <c:v>#N/A</c:v>
                </c:pt>
                <c:pt idx="9">
                  <c:v>3.06</c:v>
                </c:pt>
              </c:numCache>
            </c:numRef>
          </c:val>
          <c:extLst>
            <c:ext xmlns:c16="http://schemas.microsoft.com/office/drawing/2014/chart" uri="{C3380CC4-5D6E-409C-BE32-E72D297353CC}">
              <c16:uniqueId val="{00000007-FCC1-414E-9F04-B6BDDE8C5F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6.94</c:v>
                </c:pt>
                <c:pt idx="2">
                  <c:v>#N/A</c:v>
                </c:pt>
                <c:pt idx="3">
                  <c:v>6.95</c:v>
                </c:pt>
                <c:pt idx="4">
                  <c:v>#N/A</c:v>
                </c:pt>
                <c:pt idx="5">
                  <c:v>6.84</c:v>
                </c:pt>
                <c:pt idx="6">
                  <c:v>#N/A</c:v>
                </c:pt>
                <c:pt idx="7">
                  <c:v>6.82</c:v>
                </c:pt>
                <c:pt idx="8">
                  <c:v>#N/A</c:v>
                </c:pt>
                <c:pt idx="9">
                  <c:v>6.88</c:v>
                </c:pt>
              </c:numCache>
            </c:numRef>
          </c:val>
          <c:extLst>
            <c:ext xmlns:c16="http://schemas.microsoft.com/office/drawing/2014/chart" uri="{C3380CC4-5D6E-409C-BE32-E72D297353CC}">
              <c16:uniqueId val="{00000008-FCC1-414E-9F04-B6BDDE8C5F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6.07</c:v>
                </c:pt>
                <c:pt idx="2">
                  <c:v>#N/A</c:v>
                </c:pt>
                <c:pt idx="3">
                  <c:v>3.31</c:v>
                </c:pt>
                <c:pt idx="4">
                  <c:v>#N/A</c:v>
                </c:pt>
                <c:pt idx="5">
                  <c:v>5.74</c:v>
                </c:pt>
                <c:pt idx="6">
                  <c:v>#N/A</c:v>
                </c:pt>
                <c:pt idx="7">
                  <c:v>10.68</c:v>
                </c:pt>
                <c:pt idx="8">
                  <c:v>#N/A</c:v>
                </c:pt>
                <c:pt idx="9">
                  <c:v>8.9600000000000009</c:v>
                </c:pt>
              </c:numCache>
            </c:numRef>
          </c:val>
          <c:extLst>
            <c:ext xmlns:c16="http://schemas.microsoft.com/office/drawing/2014/chart" uri="{C3380CC4-5D6E-409C-BE32-E72D297353CC}">
              <c16:uniqueId val="{00000009-FCC1-414E-9F04-B6BDDE8C5F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5140</c:v>
                </c:pt>
                <c:pt idx="5">
                  <c:v>5186</c:v>
                </c:pt>
                <c:pt idx="8">
                  <c:v>5120</c:v>
                </c:pt>
                <c:pt idx="11">
                  <c:v>5032</c:v>
                </c:pt>
                <c:pt idx="14">
                  <c:v>4980</c:v>
                </c:pt>
              </c:numCache>
            </c:numRef>
          </c:val>
          <c:extLst>
            <c:ext xmlns:c16="http://schemas.microsoft.com/office/drawing/2014/chart" uri="{C3380CC4-5D6E-409C-BE32-E72D297353CC}">
              <c16:uniqueId val="{00000000-B1CD-4765-B2CD-FACBADD999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D-4765-B2CD-FACBADD999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134</c:v>
                </c:pt>
                <c:pt idx="3">
                  <c:v>132</c:v>
                </c:pt>
                <c:pt idx="6">
                  <c:v>130</c:v>
                </c:pt>
                <c:pt idx="9">
                  <c:v>202</c:v>
                </c:pt>
                <c:pt idx="12">
                  <c:v>212</c:v>
                </c:pt>
              </c:numCache>
            </c:numRef>
          </c:val>
          <c:extLst>
            <c:ext xmlns:c16="http://schemas.microsoft.com/office/drawing/2014/chart" uri="{C3380CC4-5D6E-409C-BE32-E72D297353CC}">
              <c16:uniqueId val="{00000002-B1CD-4765-B2CD-FACBADD999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304</c:v>
                </c:pt>
                <c:pt idx="3">
                  <c:v>320</c:v>
                </c:pt>
                <c:pt idx="6">
                  <c:v>384</c:v>
                </c:pt>
                <c:pt idx="9">
                  <c:v>411</c:v>
                </c:pt>
                <c:pt idx="12">
                  <c:v>423</c:v>
                </c:pt>
              </c:numCache>
            </c:numRef>
          </c:val>
          <c:extLst>
            <c:ext xmlns:c16="http://schemas.microsoft.com/office/drawing/2014/chart" uri="{C3380CC4-5D6E-409C-BE32-E72D297353CC}">
              <c16:uniqueId val="{00000003-B1CD-4765-B2CD-FACBADD999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1765</c:v>
                </c:pt>
                <c:pt idx="3">
                  <c:v>1681</c:v>
                </c:pt>
                <c:pt idx="6">
                  <c:v>1655</c:v>
                </c:pt>
                <c:pt idx="9">
                  <c:v>1525</c:v>
                </c:pt>
                <c:pt idx="12">
                  <c:v>1343</c:v>
                </c:pt>
              </c:numCache>
            </c:numRef>
          </c:val>
          <c:extLst>
            <c:ext xmlns:c16="http://schemas.microsoft.com/office/drawing/2014/chart" uri="{C3380CC4-5D6E-409C-BE32-E72D297353CC}">
              <c16:uniqueId val="{00000004-B1CD-4765-B2CD-FACBADD999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D-4765-B2CD-FACBADD999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D-4765-B2CD-FACBADD999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3266</c:v>
                </c:pt>
                <c:pt idx="3">
                  <c:v>3220</c:v>
                </c:pt>
                <c:pt idx="6">
                  <c:v>3338</c:v>
                </c:pt>
                <c:pt idx="9">
                  <c:v>3444</c:v>
                </c:pt>
                <c:pt idx="12">
                  <c:v>3451</c:v>
                </c:pt>
              </c:numCache>
            </c:numRef>
          </c:val>
          <c:extLst>
            <c:ext xmlns:c16="http://schemas.microsoft.com/office/drawing/2014/chart" uri="{C3380CC4-5D6E-409C-BE32-E72D297353CC}">
              <c16:uniqueId val="{00000007-B1CD-4765-B2CD-FACBADD999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329</c:v>
                </c:pt>
                <c:pt idx="2">
                  <c:v>#N/A</c:v>
                </c:pt>
                <c:pt idx="3">
                  <c:v>#N/A</c:v>
                </c:pt>
                <c:pt idx="4">
                  <c:v>167</c:v>
                </c:pt>
                <c:pt idx="5">
                  <c:v>#N/A</c:v>
                </c:pt>
                <c:pt idx="6">
                  <c:v>#N/A</c:v>
                </c:pt>
                <c:pt idx="7">
                  <c:v>387</c:v>
                </c:pt>
                <c:pt idx="8">
                  <c:v>#N/A</c:v>
                </c:pt>
                <c:pt idx="9">
                  <c:v>#N/A</c:v>
                </c:pt>
                <c:pt idx="10">
                  <c:v>550</c:v>
                </c:pt>
                <c:pt idx="11">
                  <c:v>#N/A</c:v>
                </c:pt>
                <c:pt idx="12">
                  <c:v>#N/A</c:v>
                </c:pt>
                <c:pt idx="13">
                  <c:v>449</c:v>
                </c:pt>
                <c:pt idx="14">
                  <c:v>#N/A</c:v>
                </c:pt>
              </c:numCache>
            </c:numRef>
          </c:val>
          <c:smooth val="0"/>
          <c:extLst>
            <c:ext xmlns:c16="http://schemas.microsoft.com/office/drawing/2014/chart" uri="{C3380CC4-5D6E-409C-BE32-E72D297353CC}">
              <c16:uniqueId val="{00000008-B1CD-4765-B2CD-FACBADD999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42333</c:v>
                </c:pt>
                <c:pt idx="5">
                  <c:v>42003</c:v>
                </c:pt>
                <c:pt idx="8">
                  <c:v>41453</c:v>
                </c:pt>
                <c:pt idx="11">
                  <c:v>40608</c:v>
                </c:pt>
                <c:pt idx="14">
                  <c:v>38638</c:v>
                </c:pt>
              </c:numCache>
            </c:numRef>
          </c:val>
          <c:extLst>
            <c:ext xmlns:c16="http://schemas.microsoft.com/office/drawing/2014/chart" uri="{C3380CC4-5D6E-409C-BE32-E72D297353CC}">
              <c16:uniqueId val="{00000000-4FCB-4121-BD81-913C41E5E9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15454</c:v>
                </c:pt>
                <c:pt idx="5">
                  <c:v>15686</c:v>
                </c:pt>
                <c:pt idx="8">
                  <c:v>15142</c:v>
                </c:pt>
                <c:pt idx="11">
                  <c:v>14531</c:v>
                </c:pt>
                <c:pt idx="14">
                  <c:v>13808</c:v>
                </c:pt>
              </c:numCache>
            </c:numRef>
          </c:val>
          <c:extLst>
            <c:ext xmlns:c16="http://schemas.microsoft.com/office/drawing/2014/chart" uri="{C3380CC4-5D6E-409C-BE32-E72D297353CC}">
              <c16:uniqueId val="{00000001-4FCB-4121-BD81-913C41E5E9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4667</c:v>
                </c:pt>
                <c:pt idx="5">
                  <c:v>5457</c:v>
                </c:pt>
                <c:pt idx="8">
                  <c:v>4834</c:v>
                </c:pt>
                <c:pt idx="11">
                  <c:v>5891</c:v>
                </c:pt>
                <c:pt idx="14">
                  <c:v>6678</c:v>
                </c:pt>
              </c:numCache>
            </c:numRef>
          </c:val>
          <c:extLst>
            <c:ext xmlns:c16="http://schemas.microsoft.com/office/drawing/2014/chart" uri="{C3380CC4-5D6E-409C-BE32-E72D297353CC}">
              <c16:uniqueId val="{00000002-4FCB-4121-BD81-913C41E5E9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CB-4121-BD81-913C41E5E9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CB-4121-BD81-913C41E5E9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1540</c:v>
                </c:pt>
                <c:pt idx="3">
                  <c:v>1271</c:v>
                </c:pt>
                <c:pt idx="6">
                  <c:v>1111</c:v>
                </c:pt>
                <c:pt idx="9">
                  <c:v>1022</c:v>
                </c:pt>
                <c:pt idx="12">
                  <c:v>966</c:v>
                </c:pt>
              </c:numCache>
            </c:numRef>
          </c:val>
          <c:extLst>
            <c:ext xmlns:c16="http://schemas.microsoft.com/office/drawing/2014/chart" uri="{C3380CC4-5D6E-409C-BE32-E72D297353CC}">
              <c16:uniqueId val="{00000005-4FCB-4121-BD81-913C41E5E9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6201</c:v>
                </c:pt>
                <c:pt idx="3">
                  <c:v>6465</c:v>
                </c:pt>
                <c:pt idx="6">
                  <c:v>6383</c:v>
                </c:pt>
                <c:pt idx="9">
                  <c:v>6401</c:v>
                </c:pt>
                <c:pt idx="12">
                  <c:v>6408</c:v>
                </c:pt>
              </c:numCache>
            </c:numRef>
          </c:val>
          <c:extLst>
            <c:ext xmlns:c16="http://schemas.microsoft.com/office/drawing/2014/chart" uri="{C3380CC4-5D6E-409C-BE32-E72D297353CC}">
              <c16:uniqueId val="{00000006-4FCB-4121-BD81-913C41E5E9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3758</c:v>
                </c:pt>
                <c:pt idx="3">
                  <c:v>3454</c:v>
                </c:pt>
                <c:pt idx="6">
                  <c:v>3067</c:v>
                </c:pt>
                <c:pt idx="9">
                  <c:v>2664</c:v>
                </c:pt>
                <c:pt idx="12">
                  <c:v>2247</c:v>
                </c:pt>
              </c:numCache>
            </c:numRef>
          </c:val>
          <c:extLst>
            <c:ext xmlns:c16="http://schemas.microsoft.com/office/drawing/2014/chart" uri="{C3380CC4-5D6E-409C-BE32-E72D297353CC}">
              <c16:uniqueId val="{00000007-4FCB-4121-BD81-913C41E5E9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22052</c:v>
                </c:pt>
                <c:pt idx="3">
                  <c:v>20188</c:v>
                </c:pt>
                <c:pt idx="6">
                  <c:v>18919</c:v>
                </c:pt>
                <c:pt idx="9">
                  <c:v>17427</c:v>
                </c:pt>
                <c:pt idx="12">
                  <c:v>15866</c:v>
                </c:pt>
              </c:numCache>
            </c:numRef>
          </c:val>
          <c:extLst>
            <c:ext xmlns:c16="http://schemas.microsoft.com/office/drawing/2014/chart" uri="{C3380CC4-5D6E-409C-BE32-E72D297353CC}">
              <c16:uniqueId val="{00000008-4FCB-4121-BD81-913C41E5E9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1829</c:v>
                </c:pt>
                <c:pt idx="3">
                  <c:v>1715</c:v>
                </c:pt>
                <c:pt idx="6">
                  <c:v>1600</c:v>
                </c:pt>
                <c:pt idx="9">
                  <c:v>3165</c:v>
                </c:pt>
                <c:pt idx="12">
                  <c:v>3008</c:v>
                </c:pt>
              </c:numCache>
            </c:numRef>
          </c:val>
          <c:extLst>
            <c:ext xmlns:c16="http://schemas.microsoft.com/office/drawing/2014/chart" uri="{C3380CC4-5D6E-409C-BE32-E72D297353CC}">
              <c16:uniqueId val="{00000009-4FCB-4121-BD81-913C41E5E9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33987</c:v>
                </c:pt>
                <c:pt idx="3">
                  <c:v>34658</c:v>
                </c:pt>
                <c:pt idx="6">
                  <c:v>35088</c:v>
                </c:pt>
                <c:pt idx="9">
                  <c:v>35887</c:v>
                </c:pt>
                <c:pt idx="12">
                  <c:v>34040</c:v>
                </c:pt>
              </c:numCache>
            </c:numRef>
          </c:val>
          <c:extLst>
            <c:ext xmlns:c16="http://schemas.microsoft.com/office/drawing/2014/chart" uri="{C3380CC4-5D6E-409C-BE32-E72D297353CC}">
              <c16:uniqueId val="{0000000A-4FCB-4121-BD81-913C41E5E9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6913</c:v>
                </c:pt>
                <c:pt idx="2">
                  <c:v>#N/A</c:v>
                </c:pt>
                <c:pt idx="3">
                  <c:v>#N/A</c:v>
                </c:pt>
                <c:pt idx="4">
                  <c:v>4604</c:v>
                </c:pt>
                <c:pt idx="5">
                  <c:v>#N/A</c:v>
                </c:pt>
                <c:pt idx="6">
                  <c:v>#N/A</c:v>
                </c:pt>
                <c:pt idx="7">
                  <c:v>4739</c:v>
                </c:pt>
                <c:pt idx="8">
                  <c:v>#N/A</c:v>
                </c:pt>
                <c:pt idx="9">
                  <c:v>#N/A</c:v>
                </c:pt>
                <c:pt idx="10">
                  <c:v>5533</c:v>
                </c:pt>
                <c:pt idx="11">
                  <c:v>#N/A</c:v>
                </c:pt>
                <c:pt idx="12">
                  <c:v>#N/A</c:v>
                </c:pt>
                <c:pt idx="13">
                  <c:v>3410</c:v>
                </c:pt>
                <c:pt idx="14">
                  <c:v>#N/A</c:v>
                </c:pt>
              </c:numCache>
            </c:numRef>
          </c:val>
          <c:smooth val="0"/>
          <c:extLst>
            <c:ext xmlns:c16="http://schemas.microsoft.com/office/drawing/2014/chart" uri="{C3380CC4-5D6E-409C-BE32-E72D297353CC}">
              <c16:uniqueId val="{0000000B-4FCB-4121-BD81-913C41E5E9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2346</c:v>
                </c:pt>
                <c:pt idx="1">
                  <c:v>3477</c:v>
                </c:pt>
                <c:pt idx="2">
                  <c:v>4349</c:v>
                </c:pt>
              </c:numCache>
            </c:numRef>
          </c:val>
          <c:extLst>
            <c:ext xmlns:c16="http://schemas.microsoft.com/office/drawing/2014/chart" uri="{C3380CC4-5D6E-409C-BE32-E72D297353CC}">
              <c16:uniqueId val="{00000000-D710-4D1F-B729-A59392F013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710-4D1F-B729-A59392F013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1405</c:v>
                </c:pt>
                <c:pt idx="1">
                  <c:v>1324</c:v>
                </c:pt>
                <c:pt idx="2">
                  <c:v>1414</c:v>
                </c:pt>
              </c:numCache>
            </c:numRef>
          </c:val>
          <c:extLst>
            <c:ext xmlns:c16="http://schemas.microsoft.com/office/drawing/2014/chart" uri="{C3380CC4-5D6E-409C-BE32-E72D297353CC}">
              <c16:uniqueId val="{00000002-D710-4D1F-B729-A59392F013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{1FD3ED5C-08BC-49B5-9FB5-E18625572917}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84-4A0E-A280-88E3BDDFB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{75065BAF-2BF2-4237-AC38-69264033190A}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4-4A0E-A280-88E3BDDFB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{A27BE4F2-7FF8-40E2-9F61-3DCDAADB8F65}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4-4A0E-A280-88E3BDDFB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{C0F2CAC5-D5DD-42ED-BD51-5864E5DFDEA6}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4-4A0E-A280-88E3BDDFB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{0942ED17-8860-4B1B-A096-D7823FF5A527}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4-4A0E-A280-88E3BDDFBC2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{0D7896DF-269D-4C7C-BF86-84CC45370A4F}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84-4A0E-A280-88E3BDDFBC2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{9D33FFE5-B7E9-4A19-A56A-1C3A8118077B}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84-4A0E-A280-88E3BDDFBC2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{DB32B2B0-B7DE-423D-B20A-E9AE769D5272}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84-4A0E-A280-88E3BDDFBC21}"/>
                </c:ext>
              </c:extLst>
            </c:dLbl>
            <c:dLbl>
              <c:idx val="32"/>
              <c:layout>
                <c:manualLayout>
                  <c:x val="-3.910549446773117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{A2283A60-5C64-4262-9C6D-126358A0A781}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84-4A0E-A280-88E3BDDFB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58.4</c:v>
                </c:pt>
                <c:pt idx="24">
                  <c:v>59.2</c:v>
                </c:pt>
                <c:pt idx="32">
                  <c:v>60.5</c:v>
                </c:pt>
              </c:numCache>
            </c:numRef>
          </c:xVal>
          <c:yVal>
            <c:numRef>
              <c:f>公会計指標分析・財政指標組合せ分析表!$BP$51:$DC$51</c:f>
              <c:numCache>
                <c:formatCode>#,##0.0;"▲ "#,##0.0</c:formatCode>
                <c:ptCount val="40"/>
                <c:pt idx="8">
                  <c:v>17.600000000000001</c:v>
                </c:pt>
                <c:pt idx="16">
                  <c:v>17.5</c:v>
                </c:pt>
                <c:pt idx="24">
                  <c:v>19.3</c:v>
                </c:pt>
                <c:pt idx="32">
                  <c:v>12.2</c:v>
                </c:pt>
              </c:numCache>
            </c:numRef>
          </c:yVal>
          <c:smooth val="0"/>
          <c:extLst>
            <c:ext xmlns:c16="http://schemas.microsoft.com/office/drawing/2014/chart" uri="{C3380CC4-5D6E-409C-BE32-E72D297353CC}">
              <c16:uniqueId val="{00000009-BC84-4A0E-A280-88E3BDDFBC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{3F745F71-3D1A-4737-A80F-6CB4252144AB}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84-4A0E-A280-88E3BDDFBC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{B531B7A8-6842-467D-8057-0D6D3A7DA016}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4-4A0E-A280-88E3BDDFB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{EF53F5A8-D1AD-43E8-AA56-0F9D150C0672}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4-4A0E-A280-88E3BDDFB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{F55B642C-F0F7-4267-8F15-62F11EAF31B8}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4-4A0E-A280-88E3BDDFB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{6953BA2F-F925-4A13-8B2B-2C91E6E10698}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4-4A0E-A280-88E3BDDFBC21}"/>
                </c:ext>
              </c:extLst>
            </c:dLbl>
            <c:dLbl>
              <c:idx val="8"/>
              <c:layout>
                <c:manualLayout>
                  <c:x val="-2.49260068327372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{9BA8C91B-D868-40CA-9AD8-494B86B29604}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84-4A0E-A280-88E3BDDFBC2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{E5EAA252-7708-4107-8C62-E4CF966AB577}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84-4A0E-A280-88E3BDDFBC2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{8BB2C876-3610-4F24-99DF-4FB679456A2E}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84-4A0E-A280-88E3BDDFBC2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{A87FCAE4-BEFE-488A-9F15-8D07CE96DEAB}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84-4A0E-A280-88E3BDDFB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61</c:v>
                </c:pt>
                <c:pt idx="24">
                  <c:v>62.1</c:v>
                </c:pt>
                <c:pt idx="32">
                  <c:v>68.2</c:v>
                </c:pt>
              </c:numCache>
            </c:numRef>
          </c:xVal>
          <c:yVal>
            <c:numRef>
              <c:f>公会計指標分析・財政指標組合せ分析表!$BP$55:$DC$55</c:f>
              <c:numCache>
                <c:formatCode>#,##0.0;"▲ "#,##0.0</c:formatCode>
                <c:ptCount val="40"/>
                <c:pt idx="8">
                  <c:v>11.2</c:v>
                </c:pt>
                <c:pt idx="16">
                  <c:v>7.1</c:v>
                </c:pt>
                <c:pt idx="24">
                  <c:v>5</c:v>
                </c:pt>
                <c:pt idx="32">
                  <c:v>0.1</c:v>
                </c:pt>
              </c:numCache>
            </c:numRef>
          </c:yVal>
          <c:smooth val="0"/>
          <c:extLst>
            <c:ext xmlns:c16="http://schemas.microsoft.com/office/drawing/2014/chart" uri="{C3380CC4-5D6E-409C-BE32-E72D297353CC}">
              <c16:uniqueId val="{00000013-BC84-4A0E-A280-88E3BDDFBC2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{E02A2B7C-2872-458D-B32B-396B96A257BF}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DA-4D83-A995-AFFBDDBDF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{4320F3D4-4695-48E3-80AB-734889BE2A4B}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A-4D83-A995-AFFBDDBDF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{D951B2F6-BACD-414B-82F7-B5741E3DE5B2}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A-4D83-A995-AFFBDDBDF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{76AFA9BE-7A51-46F1-B3C7-FC5356586778}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A-4D83-A995-AFFBDDBDF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{20B87229-033B-4D9B-9734-246694928A75}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A-4D83-A995-AFFBDDBDF6E8}"/>
                </c:ext>
              </c:extLst>
            </c:dLbl>
            <c:dLbl>
              <c:idx val="8"/>
              <c:layout>
                <c:manualLayout>
                  <c:x val="-3.4310845302750435E-2"/>
                  <c:y val="-8.34935033532957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{1441D1D4-3DDB-4A13-A708-5F70AAFC9671}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DA-4D83-A995-AFFBDDBDF6E8}"/>
                </c:ext>
              </c:extLst>
            </c:dLbl>
            <c:dLbl>
              <c:idx val="16"/>
              <c:layout>
                <c:manualLayout>
                  <c:x val="-2.8829840147400865E-2"/>
                  <c:y val="-4.370398251395465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{0CCC76FC-ECC4-4C3B-B1EF-19A3FF4D5EA2}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DA-4D83-A995-AFFBDDBDF6E8}"/>
                </c:ext>
              </c:extLst>
            </c:dLbl>
            <c:dLbl>
              <c:idx val="24"/>
              <c:layout>
                <c:manualLayout>
                  <c:x val="-3.1570342725075584E-2"/>
                  <c:y val="-6.00526266399161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{50110B23-03B4-4B04-ABD7-437EB57CC57A}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DA-4D83-A995-AFFBDDBDF6E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{869E199A-E4F9-445E-AF6B-63A062769DE8}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DA-4D83-A995-AFFBDDBDF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1.2</c:v>
                </c:pt>
                <c:pt idx="16">
                  <c:v>1.1000000000000001</c:v>
                </c:pt>
                <c:pt idx="24">
                  <c:v>1.3</c:v>
                </c:pt>
                <c:pt idx="32">
                  <c:v>1.6</c:v>
                </c:pt>
              </c:numCache>
            </c:numRef>
          </c:xVal>
          <c:yVal>
            <c:numRef>
              <c:f>公会計指標分析・財政指標組合せ分析表!$BP$73:$DC$73</c:f>
              <c:numCache>
                <c:formatCode>#,##0.0;"▲ "#,##0.0</c:formatCode>
                <c:ptCount val="40"/>
                <c:pt idx="0">
                  <c:v>26.7</c:v>
                </c:pt>
                <c:pt idx="8">
                  <c:v>17.600000000000001</c:v>
                </c:pt>
                <c:pt idx="16">
                  <c:v>17.5</c:v>
                </c:pt>
                <c:pt idx="24">
                  <c:v>19.3</c:v>
                </c:pt>
                <c:pt idx="32">
                  <c:v>12.2</c:v>
                </c:pt>
              </c:numCache>
            </c:numRef>
          </c:yVal>
          <c:smooth val="0"/>
          <c:extLst>
            <c:ext xmlns:c16="http://schemas.microsoft.com/office/drawing/2014/chart" uri="{C3380CC4-5D6E-409C-BE32-E72D297353CC}">
              <c16:uniqueId val="{00000009-02DA-4D83-A995-AFFBDDBDF6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1554414082540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{921B55B3-564A-4B51-9ED3-2AA58BFDFCCB}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DA-4D83-A995-AFFBDDBDF6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{342BB8E5-2DD6-4BD1-9933-DF6B493D2D7A}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A-4D83-A995-AFFBDDBDF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{527AD58D-BB2E-4D78-AFD9-6E112130A9AC}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A-4D83-A995-AFFBDDBDF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{760D285D-7E53-4714-8D33-22DB1CD7EE33}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A-4D83-A995-AFFBDDBDF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{2E798D48-7732-4996-9285-9F5E5AF03774}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A-4D83-A995-AFFBDDBDF6E8}"/>
                </c:ext>
              </c:extLst>
            </c:dLbl>
            <c:dLbl>
              <c:idx val="8"/>
              <c:layout>
                <c:manualLayout>
                  <c:x val="0"/>
                  <c:y val="-1.01554414082540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{7FDEAFCC-FB69-4E7B-8456-B6A8201FF59C}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DA-4D83-A995-AFFBDDBDF6E8}"/>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{7B14DF58-1797-4E32-8C73-D384D967BFE8}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DA-4D83-A995-AFFBDDBDF6E8}"/>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{5A20300C-15B7-41F4-9510-59BE8F76CD47}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DA-4D83-A995-AFFBDDBDF6E8}"/>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{758D95E5-CD2A-4ACF-BCF8-414438FFBEAB}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DA-4D83-A995-AFFBDDBDF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02DA-4D83-A995-AFFBDDBDF6E8}"/>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を下回り、人口減少や少子高齢化が進行する中、社会保障費が増加を続ける一方で、税収の回復は見られず、</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年続けて普通交付税交付団体となっている。令和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0.795</a:t>
          </a:r>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0.808</a:t>
          </a:r>
          <a:r>
            <a:rPr kumimoji="1" lang="ja-JP" altLang="en-US" sz="1100">
              <a:latin typeface="ＭＳ Ｐゴシック" panose="020B0600070205080204" pitchFamily="50" charset="-128"/>
              <a:ea typeface="ＭＳ Ｐゴシック" panose="020B0600070205080204" pitchFamily="50" charset="-128"/>
            </a:rPr>
            <a:t>）と減少しており、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年間の平均でも減少が続いている。</a:t>
          </a:r>
        </a:p>
        <a:p>
          <a:r>
            <a:rPr kumimoji="1" lang="ja-JP" altLang="en-US" sz="1100">
              <a:latin typeface="ＭＳ Ｐゴシック" panose="020B0600070205080204" pitchFamily="50" charset="-128"/>
              <a:ea typeface="ＭＳ Ｐゴシック" panose="020B0600070205080204" pitchFamily="50" charset="-128"/>
            </a:rPr>
            <a:t>　これは、個人の給与所得の増加により市民税（所得割）が</a:t>
          </a:r>
          <a:r>
            <a:rPr kumimoji="1" lang="en-US" altLang="ja-JP" sz="1100">
              <a:latin typeface="ＭＳ Ｐゴシック" panose="020B0600070205080204" pitchFamily="50" charset="-128"/>
              <a:ea typeface="ＭＳ Ｐゴシック" panose="020B0600070205080204" pitchFamily="50" charset="-128"/>
            </a:rPr>
            <a:t>255,466</a:t>
          </a:r>
          <a:r>
            <a:rPr kumimoji="1" lang="ja-JP" altLang="en-US" sz="1100">
              <a:latin typeface="ＭＳ Ｐゴシック" panose="020B0600070205080204" pitchFamily="50" charset="-128"/>
              <a:ea typeface="ＭＳ Ｐゴシック" panose="020B0600070205080204" pitchFamily="50" charset="-128"/>
            </a:rPr>
            <a:t>千円増加したほか、企業業績の上振れに伴い市民税（法人税割）が</a:t>
          </a:r>
          <a:r>
            <a:rPr kumimoji="1" lang="en-US" altLang="ja-JP" sz="1100">
              <a:latin typeface="ＭＳ Ｐゴシック" panose="020B0600070205080204" pitchFamily="50" charset="-128"/>
              <a:ea typeface="ＭＳ Ｐゴシック" panose="020B0600070205080204" pitchFamily="50" charset="-128"/>
            </a:rPr>
            <a:t>156,862</a:t>
          </a:r>
          <a:r>
            <a:rPr kumimoji="1" lang="ja-JP" altLang="en-US" sz="1100">
              <a:latin typeface="ＭＳ Ｐゴシック" panose="020B0600070205080204" pitchFamily="50" charset="-128"/>
              <a:ea typeface="ＭＳ Ｐゴシック" panose="020B0600070205080204" pitchFamily="50" charset="-128"/>
            </a:rPr>
            <a:t>千円増加し、基準財政収入額は</a:t>
          </a:r>
          <a:r>
            <a:rPr kumimoji="1" lang="en-US" altLang="ja-JP" sz="1100">
              <a:latin typeface="ＭＳ Ｐゴシック" panose="020B0600070205080204" pitchFamily="50" charset="-128"/>
              <a:ea typeface="ＭＳ Ｐゴシック" panose="020B0600070205080204" pitchFamily="50" charset="-128"/>
            </a:rPr>
            <a:t>642,569</a:t>
          </a:r>
          <a:r>
            <a:rPr kumimoji="1" lang="ja-JP" altLang="en-US" sz="1100">
              <a:latin typeface="ＭＳ Ｐゴシック" panose="020B0600070205080204" pitchFamily="50" charset="-128"/>
              <a:ea typeface="ＭＳ Ｐゴシック" panose="020B0600070205080204" pitchFamily="50" charset="-128"/>
            </a:rPr>
            <a:t>千円増加したが、国税収入等の増加を背景に臨時財政対策債の発行額が縮減され、臨時財政対策債振替後の基準財政需要額が</a:t>
          </a:r>
          <a:r>
            <a:rPr kumimoji="1" lang="en-US" altLang="ja-JP" sz="1100">
              <a:latin typeface="ＭＳ Ｐゴシック" panose="020B0600070205080204" pitchFamily="50" charset="-128"/>
              <a:ea typeface="ＭＳ Ｐゴシック" panose="020B0600070205080204" pitchFamily="50" charset="-128"/>
            </a:rPr>
            <a:t>1,201,939</a:t>
          </a:r>
          <a:r>
            <a:rPr kumimoji="1" lang="ja-JP" altLang="en-US" sz="1100">
              <a:latin typeface="ＭＳ Ｐゴシック" panose="020B0600070205080204" pitchFamily="50" charset="-128"/>
              <a:ea typeface="ＭＳ Ｐゴシック" panose="020B0600070205080204" pitchFamily="50" charset="-128"/>
            </a:rPr>
            <a:t>千円増加したことから、この増額幅が基準財政収入額の増額幅を上回ったためである。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62795</xdr:rowOff>
    </xdr:to>
    <xdr:cxnSp macro="">
      <xdr:nvCxnSpPr>
        <xdr:cNvPr id="69" name="直線コネクタ 68"/>
        <xdr:cNvCxnSpPr/>
      </xdr:nvCxnSpPr>
      <xdr:spPr>
        <a:xfrm>
          <a:off x="4114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22578</xdr:rowOff>
    </xdr:to>
    <xdr:cxnSp macro="">
      <xdr:nvCxnSpPr>
        <xdr:cNvPr id="72" name="直線コネクタ 71"/>
        <xdr:cNvCxnSpPr/>
      </xdr:nvCxnSpPr>
      <xdr:spPr>
        <a:xfrm>
          <a:off x="3225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58155</xdr:rowOff>
    </xdr:from>
    <xdr:ext cx="736600" cy="259045"/>
    <xdr:sp macro="" textlink="">
      <xdr:nvSpPr>
        <xdr:cNvPr id="91" name="テキスト ボックス 90"/>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17938</xdr:rowOff>
    </xdr:from>
    <xdr:ext cx="762000" cy="259045"/>
    <xdr:sp macro="" textlink="">
      <xdr:nvSpPr>
        <xdr:cNvPr id="93" name="テキスト ボックス 92"/>
        <xdr:cNvSpPr txBox="1"/>
      </xdr:nvSpPr>
      <xdr:spPr>
        <a:xfrm>
          <a:off x="2844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年度は、神奈川県平均を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ポイント下回っているものの、類似団体内平均及び全国平均をそれぞれ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経常収支比率が前年度と比べて</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ポイント増加した要因は、物件費や補助費等の増加により、分子である経常経費充当一般財源等が</a:t>
          </a:r>
          <a:r>
            <a:rPr kumimoji="1" lang="en-US" altLang="ja-JP" sz="1100">
              <a:latin typeface="ＭＳ Ｐゴシック" panose="020B0600070205080204" pitchFamily="50" charset="-128"/>
              <a:ea typeface="ＭＳ Ｐゴシック" panose="020B0600070205080204" pitchFamily="50" charset="-128"/>
            </a:rPr>
            <a:t>1,318,206</a:t>
          </a:r>
          <a:r>
            <a:rPr kumimoji="1" lang="ja-JP" altLang="en-US" sz="1100">
              <a:latin typeface="ＭＳ Ｐゴシック" panose="020B0600070205080204" pitchFamily="50" charset="-128"/>
              <a:ea typeface="ＭＳ Ｐゴシック" panose="020B0600070205080204" pitchFamily="50" charset="-128"/>
            </a:rPr>
            <a:t>千円増加した一方で、臨時財政対策債の減少等により、分母となる経常一般財源等歳入合計が</a:t>
          </a:r>
          <a:r>
            <a:rPr kumimoji="1" lang="en-US" altLang="ja-JP" sz="1100">
              <a:latin typeface="ＭＳ Ｐゴシック" panose="020B0600070205080204" pitchFamily="50" charset="-128"/>
              <a:ea typeface="ＭＳ Ｐゴシック" panose="020B0600070205080204" pitchFamily="50" charset="-128"/>
            </a:rPr>
            <a:t>1,233,107</a:t>
          </a:r>
          <a:r>
            <a:rPr kumimoji="1" lang="ja-JP" altLang="en-US" sz="1100">
              <a:latin typeface="ＭＳ Ｐゴシック" panose="020B0600070205080204" pitchFamily="50" charset="-128"/>
              <a:ea typeface="ＭＳ Ｐゴシック" panose="020B0600070205080204" pitchFamily="50" charset="-128"/>
            </a:rPr>
            <a:t>千円減少したためである。</a:t>
          </a:r>
        </a:p>
        <a:p>
          <a:r>
            <a:rPr kumimoji="1" lang="ja-JP" altLang="en-US" sz="1100">
              <a:latin typeface="ＭＳ Ｐゴシック" panose="020B0600070205080204" pitchFamily="50" charset="-128"/>
              <a:ea typeface="ＭＳ Ｐゴシック" panose="020B0600070205080204" pitchFamily="50" charset="-128"/>
            </a:rPr>
            <a:t>　予算の編成や執行においては、全ての事務事業の必要性や優先度、経費の内容を見直し、経常経費の削減に努める。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109220</xdr:rowOff>
    </xdr:to>
    <xdr:cxnSp macro="">
      <xdr:nvCxnSpPr>
        <xdr:cNvPr id="132" name="直線コネクタ 131"/>
        <xdr:cNvCxnSpPr/>
      </xdr:nvCxnSpPr>
      <xdr:spPr>
        <a:xfrm>
          <a:off x="4114800" y="106502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65</xdr:row>
      <xdr:rowOff>109220</xdr:rowOff>
    </xdr:to>
    <xdr:cxnSp macro="">
      <xdr:nvCxnSpPr>
        <xdr:cNvPr id="135" name="直線コネクタ 134"/>
        <xdr:cNvCxnSpPr/>
      </xdr:nvCxnSpPr>
      <xdr:spPr>
        <a:xfrm flipV="1">
          <a:off x="3225800" y="106502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65</xdr:row>
      <xdr:rowOff>109220</xdr:rowOff>
    </xdr:to>
    <xdr:cxnSp macro="">
      <xdr:nvCxnSpPr>
        <xdr:cNvPr id="138" name="直線コネクタ 137"/>
        <xdr:cNvCxnSpPr/>
      </xdr:nvCxnSpPr>
      <xdr:spPr>
        <a:xfrm>
          <a:off x="2336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77046</xdr:rowOff>
    </xdr:to>
    <xdr:cxnSp macro="">
      <xdr:nvCxnSpPr>
        <xdr:cNvPr id="141" name="直線コネクタ 140"/>
        <xdr:cNvCxnSpPr/>
      </xdr:nvCxnSpPr>
      <xdr:spPr>
        <a:xfrm>
          <a:off x="1447800" y="1119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年度は、前年度に引き続き、類似団体内平均、全国平均及び神奈川県平均の各数値を下回っているものの、前年度と比べて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増加した要因は、人事院勧告に準じた支給率の引上げに伴う勤勉手当の増のほか、新型感染症の感染拡大に伴う本市財政等への影響を背景とした特別職員等の給与に係る減額特例措置期間が令和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日に終了したことにより、人件費全体で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千円増加したほか、小学校給食費の公会計化や中学校給食の通年化、メタックス体育館はだの（総合体育館）等の公共施設へ指定管理者制度を導入したことなどにより、委託料が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1,046,156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千円増加したことなどから、物件費全体で、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1,204,439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19597</xdr:rowOff>
    </xdr:from>
    <xdr:to>
      <xdr:col>23</xdr:col>
      <xdr:colOff>133350</xdr:colOff>
      <xdr:row>82</xdr:row>
      <xdr:rowOff>131212</xdr:rowOff>
    </xdr:to>
    <xdr:cxnSp macro="">
      <xdr:nvCxnSpPr>
        <xdr:cNvPr id="195" name="直線コネクタ 194"/>
        <xdr:cNvCxnSpPr/>
      </xdr:nvCxnSpPr>
      <xdr:spPr>
        <a:xfrm>
          <a:off x="4114800" y="14078497"/>
          <a:ext cx="838200" cy="1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87784</xdr:rowOff>
    </xdr:from>
    <xdr:to>
      <xdr:col>19</xdr:col>
      <xdr:colOff>133350</xdr:colOff>
      <xdr:row>82</xdr:row>
      <xdr:rowOff>19597</xdr:rowOff>
    </xdr:to>
    <xdr:cxnSp macro="">
      <xdr:nvCxnSpPr>
        <xdr:cNvPr id="198" name="直線コネクタ 197"/>
        <xdr:cNvCxnSpPr/>
      </xdr:nvCxnSpPr>
      <xdr:spPr>
        <a:xfrm>
          <a:off x="3225800" y="13975234"/>
          <a:ext cx="8890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156252</xdr:rowOff>
    </xdr:from>
    <xdr:to>
      <xdr:col>15</xdr:col>
      <xdr:colOff>82550</xdr:colOff>
      <xdr:row>81</xdr:row>
      <xdr:rowOff>87784</xdr:rowOff>
    </xdr:to>
    <xdr:cxnSp macro="">
      <xdr:nvCxnSpPr>
        <xdr:cNvPr id="201" name="直線コネクタ 200"/>
        <xdr:cNvCxnSpPr/>
      </xdr:nvCxnSpPr>
      <xdr:spPr>
        <a:xfrm>
          <a:off x="2336800" y="13872252"/>
          <a:ext cx="889000" cy="1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115084</xdr:rowOff>
    </xdr:from>
    <xdr:to>
      <xdr:col>11</xdr:col>
      <xdr:colOff>31750</xdr:colOff>
      <xdr:row>80</xdr:row>
      <xdr:rowOff>156252</xdr:rowOff>
    </xdr:to>
    <xdr:cxnSp macro="">
      <xdr:nvCxnSpPr>
        <xdr:cNvPr id="204" name="直線コネクタ 203"/>
        <xdr:cNvCxnSpPr/>
      </xdr:nvCxnSpPr>
      <xdr:spPr>
        <a:xfrm>
          <a:off x="1447800" y="13831084"/>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80412</xdr:rowOff>
    </xdr:from>
    <xdr:to>
      <xdr:col>23</xdr:col>
      <xdr:colOff>184150</xdr:colOff>
      <xdr:row>83</xdr:row>
      <xdr:rowOff>10562</xdr:rowOff>
    </xdr:to>
    <xdr:sp macro="" textlink="">
      <xdr:nvSpPr>
        <xdr:cNvPr id="214" name="楕円 213"/>
        <xdr:cNvSpPr/>
      </xdr:nvSpPr>
      <xdr:spPr>
        <a:xfrm>
          <a:off x="4902200" y="141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96939</xdr:rowOff>
    </xdr:from>
    <xdr:ext cx="762000" cy="259045"/>
    <xdr:sp macro="" textlink="">
      <xdr:nvSpPr>
        <xdr:cNvPr id="215" name="人件費・物件費等の状況該当値テキスト"/>
        <xdr:cNvSpPr txBox="1"/>
      </xdr:nvSpPr>
      <xdr:spPr>
        <a:xfrm>
          <a:off x="5041900" y="139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140247</xdr:rowOff>
    </xdr:from>
    <xdr:to>
      <xdr:col>19</xdr:col>
      <xdr:colOff>184150</xdr:colOff>
      <xdr:row>82</xdr:row>
      <xdr:rowOff>70397</xdr:rowOff>
    </xdr:to>
    <xdr:sp macro="" textlink="">
      <xdr:nvSpPr>
        <xdr:cNvPr id="216" name="楕円 215"/>
        <xdr:cNvSpPr/>
      </xdr:nvSpPr>
      <xdr:spPr>
        <a:xfrm>
          <a:off x="4064000" y="140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80574</xdr:rowOff>
    </xdr:from>
    <xdr:ext cx="736600" cy="259045"/>
    <xdr:sp macro="" textlink="">
      <xdr:nvSpPr>
        <xdr:cNvPr id="217" name="テキスト ボックス 216"/>
        <xdr:cNvSpPr txBox="1"/>
      </xdr:nvSpPr>
      <xdr:spPr>
        <a:xfrm>
          <a:off x="3733800" y="13796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36984</xdr:rowOff>
    </xdr:from>
    <xdr:to>
      <xdr:col>15</xdr:col>
      <xdr:colOff>133350</xdr:colOff>
      <xdr:row>81</xdr:row>
      <xdr:rowOff>138584</xdr:rowOff>
    </xdr:to>
    <xdr:sp macro="" textlink="">
      <xdr:nvSpPr>
        <xdr:cNvPr id="218" name="楕円 217"/>
        <xdr:cNvSpPr/>
      </xdr:nvSpPr>
      <xdr:spPr>
        <a:xfrm>
          <a:off x="3175000" y="13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148761</xdr:rowOff>
    </xdr:from>
    <xdr:ext cx="762000" cy="259045"/>
    <xdr:sp macro="" textlink="">
      <xdr:nvSpPr>
        <xdr:cNvPr id="219" name="テキスト ボックス 218"/>
        <xdr:cNvSpPr txBox="1"/>
      </xdr:nvSpPr>
      <xdr:spPr>
        <a:xfrm>
          <a:off x="2844800" y="136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105452</xdr:rowOff>
    </xdr:from>
    <xdr:to>
      <xdr:col>11</xdr:col>
      <xdr:colOff>82550</xdr:colOff>
      <xdr:row>81</xdr:row>
      <xdr:rowOff>35602</xdr:rowOff>
    </xdr:to>
    <xdr:sp macro="" textlink="">
      <xdr:nvSpPr>
        <xdr:cNvPr id="220" name="楕円 219"/>
        <xdr:cNvSpPr/>
      </xdr:nvSpPr>
      <xdr:spPr>
        <a:xfrm>
          <a:off x="2286000" y="138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45779</xdr:rowOff>
    </xdr:from>
    <xdr:ext cx="762000" cy="259045"/>
    <xdr:sp macro="" textlink="">
      <xdr:nvSpPr>
        <xdr:cNvPr id="221" name="テキスト ボックス 220"/>
        <xdr:cNvSpPr txBox="1"/>
      </xdr:nvSpPr>
      <xdr:spPr>
        <a:xfrm>
          <a:off x="1955800" y="135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64284</xdr:rowOff>
    </xdr:from>
    <xdr:to>
      <xdr:col>7</xdr:col>
      <xdr:colOff>31750</xdr:colOff>
      <xdr:row>80</xdr:row>
      <xdr:rowOff>165884</xdr:rowOff>
    </xdr:to>
    <xdr:sp macro="" textlink="">
      <xdr:nvSpPr>
        <xdr:cNvPr id="222" name="楕円 221"/>
        <xdr:cNvSpPr/>
      </xdr:nvSpPr>
      <xdr:spPr>
        <a:xfrm>
          <a:off x="1397000" y="137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4611</xdr:rowOff>
    </xdr:from>
    <xdr:ext cx="762000" cy="259045"/>
    <xdr:sp macro="" textlink="">
      <xdr:nvSpPr>
        <xdr:cNvPr id="223" name="テキスト ボックス 222"/>
        <xdr:cNvSpPr txBox="1"/>
      </xdr:nvSpPr>
      <xdr:spPr>
        <a:xfrm>
          <a:off x="1066800" y="13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類似団体平均及び全国市平均との比較では、それぞれ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年間においては、僅差ではあるが上昇傾向で推移している。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ラスパイレス指数が上昇傾向となっている要因としては、高卒者で職位の高い者が多いことや、初任給の基準が国よりも高いことなどが挙げられる。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なお、人件費抑制の取組として、平成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年度の住居手当の見直し（持家手当額の引下げ）や国に準じた扶養手当の見直し（平成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年度から段階的に行っており、令和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年度に制度が完成）を実施しているが、今後も引き続き、給与体系の適正化に努めていく。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91016</xdr:rowOff>
    </xdr:to>
    <xdr:cxnSp macro="">
      <xdr:nvCxnSpPr>
        <xdr:cNvPr id="257" name="直線コネクタ 256"/>
        <xdr:cNvCxnSpPr/>
      </xdr:nvCxnSpPr>
      <xdr:spPr>
        <a:xfrm flipV="1">
          <a:off x="16179800" y="149870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91016</xdr:rowOff>
    </xdr:to>
    <xdr:cxnSp macro="">
      <xdr:nvCxnSpPr>
        <xdr:cNvPr id="260" name="直線コネクタ 259"/>
        <xdr:cNvCxnSpPr/>
      </xdr:nvCxnSpPr>
      <xdr:spPr>
        <a:xfrm>
          <a:off x="15290800" y="148664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3" name="直線コネクタ 262"/>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6" name="直線コネクタ 265"/>
        <xdr:cNvCxnSpPr/>
      </xdr:nvCxnSpPr>
      <xdr:spPr>
        <a:xfrm>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6" name="楕円 275"/>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7"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技能労務職の退職者不補充を原則とする業務の民間委託化の推進により、削減を進めてきているものの、地方創生や防災対策の推進、また、物価高騰対応等の行政需要の高まりのため、近年は、や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今後は、定員管理計画に基づき、現状ベースでの職員数の維持を原則とするが、定年引上げの影響を踏まえ、やや増加の傾向が続くことが想定される。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47897</xdr:rowOff>
    </xdr:to>
    <xdr:cxnSp macro="">
      <xdr:nvCxnSpPr>
        <xdr:cNvPr id="322" name="直線コネクタ 321"/>
        <xdr:cNvCxnSpPr/>
      </xdr:nvCxnSpPr>
      <xdr:spPr>
        <a:xfrm>
          <a:off x="16179800" y="1067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37556</xdr:rowOff>
    </xdr:from>
    <xdr:to>
      <xdr:col>77</xdr:col>
      <xdr:colOff>44450</xdr:colOff>
      <xdr:row>62</xdr:row>
      <xdr:rowOff>41003</xdr:rowOff>
    </xdr:to>
    <xdr:cxnSp macro="">
      <xdr:nvCxnSpPr>
        <xdr:cNvPr id="325" name="直線コネクタ 324"/>
        <xdr:cNvCxnSpPr/>
      </xdr:nvCxnSpPr>
      <xdr:spPr>
        <a:xfrm>
          <a:off x="15290800" y="106674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37556</xdr:rowOff>
    </xdr:from>
    <xdr:to>
      <xdr:col>72</xdr:col>
      <xdr:colOff>203200</xdr:colOff>
      <xdr:row>62</xdr:row>
      <xdr:rowOff>41003</xdr:rowOff>
    </xdr:to>
    <xdr:cxnSp macro="">
      <xdr:nvCxnSpPr>
        <xdr:cNvPr id="328" name="直線コネクタ 327"/>
        <xdr:cNvCxnSpPr/>
      </xdr:nvCxnSpPr>
      <xdr:spPr>
        <a:xfrm flipV="1">
          <a:off x="14401800" y="106674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41003</xdr:rowOff>
    </xdr:to>
    <xdr:cxnSp macro="">
      <xdr:nvCxnSpPr>
        <xdr:cNvPr id="331" name="直線コネクタ 330"/>
        <xdr:cNvCxnSpPr/>
      </xdr:nvCxnSpPr>
      <xdr:spPr>
        <a:xfrm>
          <a:off x="13512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41" name="楕円 340"/>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140624</xdr:rowOff>
    </xdr:from>
    <xdr:ext cx="762000" cy="259045"/>
    <xdr:sp macro="" textlink="">
      <xdr:nvSpPr>
        <xdr:cNvPr id="342" name="定員管理の状況該当値テキスト"/>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3" name="楕円 342"/>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4" name="テキスト ボックス 343"/>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158206</xdr:rowOff>
    </xdr:from>
    <xdr:to>
      <xdr:col>73</xdr:col>
      <xdr:colOff>44450</xdr:colOff>
      <xdr:row>62</xdr:row>
      <xdr:rowOff>88356</xdr:rowOff>
    </xdr:to>
    <xdr:sp macro="" textlink="">
      <xdr:nvSpPr>
        <xdr:cNvPr id="345" name="楕円 344"/>
        <xdr:cNvSpPr/>
      </xdr:nvSpPr>
      <xdr:spPr>
        <a:xfrm>
          <a:off x="15240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73133</xdr:rowOff>
    </xdr:from>
    <xdr:ext cx="762000" cy="259045"/>
    <xdr:sp macro="" textlink="">
      <xdr:nvSpPr>
        <xdr:cNvPr id="346" name="テキスト ボックス 345"/>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9" name="楕円 348"/>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50" name="テキスト ボックス 349"/>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年度の単年度での比率を比較すると、分母では、普通交付税の増加により、標準財政規模が増加したため、全体では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1,607,169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千円の増加となった。一方、分子では、平成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年度及び令和元年度に借り入れた臨時財政対策債の元金償還が開始されたほか、準元利償還金のうち、秦野市伊勢原市環境衛生組合で借り入れた斎場更新事業債の元金償還が開始されたことにより、全体では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283,622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結果として、分母より分子の増加率が大きくなり、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か年平均による実質公債費比率は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136676</xdr:rowOff>
    </xdr:to>
    <xdr:cxnSp macro="">
      <xdr:nvCxnSpPr>
        <xdr:cNvPr id="385" name="直線コネクタ 384"/>
        <xdr:cNvCxnSpPr/>
      </xdr:nvCxnSpPr>
      <xdr:spPr>
        <a:xfrm>
          <a:off x="16179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102205</xdr:rowOff>
    </xdr:to>
    <xdr:cxnSp macro="">
      <xdr:nvCxnSpPr>
        <xdr:cNvPr id="388" name="直線コネクタ 387"/>
        <xdr:cNvCxnSpPr/>
      </xdr:nvCxnSpPr>
      <xdr:spPr>
        <a:xfrm>
          <a:off x="15290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90715</xdr:rowOff>
    </xdr:to>
    <xdr:cxnSp macro="">
      <xdr:nvCxnSpPr>
        <xdr:cNvPr id="391" name="直線コネクタ 390"/>
        <xdr:cNvCxnSpPr/>
      </xdr:nvCxnSpPr>
      <xdr:spPr>
        <a:xfrm flipV="1">
          <a:off x="14401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34169</xdr:rowOff>
    </xdr:to>
    <xdr:cxnSp macro="">
      <xdr:nvCxnSpPr>
        <xdr:cNvPr id="394" name="直線コネクタ 393"/>
        <xdr:cNvCxnSpPr/>
      </xdr:nvCxnSpPr>
      <xdr:spPr>
        <a:xfrm flipV="1">
          <a:off x="13512800" y="660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06" name="楕円 405"/>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07" name="テキスト ボックス 406"/>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8" name="楕円 407"/>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9" name="テキスト ボックス 408"/>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分母では、臨時財政対策債振替相当額の減少などにより標準財政規模が減少したため、全体で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一方、分子では、公共下水道事業会計で借り入れた地方債の償還が進んだことで公営企業債等繰入見込額が減少したほか、秦野市伊勢原市環境衛生組合で借り入れたクリーンセンター建設事業債の償還が進んだことで組合への負担等見込額が減少し、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2,122,864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結果として、分母より分子の減少率が大きかったため、将来負担比率は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15</xdr:row>
      <xdr:rowOff>74113</xdr:rowOff>
    </xdr:to>
    <xdr:cxnSp macro="">
      <xdr:nvCxnSpPr>
        <xdr:cNvPr id="449" name="直線コネクタ 448"/>
        <xdr:cNvCxnSpPr/>
      </xdr:nvCxnSpPr>
      <xdr:spPr>
        <a:xfrm flipV="1">
          <a:off x="16179800" y="2523490"/>
          <a:ext cx="8382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43089</xdr:rowOff>
    </xdr:from>
    <xdr:to>
      <xdr:col>77</xdr:col>
      <xdr:colOff>44450</xdr:colOff>
      <xdr:row>15</xdr:row>
      <xdr:rowOff>74113</xdr:rowOff>
    </xdr:to>
    <xdr:cxnSp macro="">
      <xdr:nvCxnSpPr>
        <xdr:cNvPr id="452" name="直線コネクタ 451"/>
        <xdr:cNvCxnSpPr/>
      </xdr:nvCxnSpPr>
      <xdr:spPr>
        <a:xfrm>
          <a:off x="15290800" y="26148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43089</xdr:rowOff>
    </xdr:from>
    <xdr:to>
      <xdr:col>72</xdr:col>
      <xdr:colOff>203200</xdr:colOff>
      <xdr:row>15</xdr:row>
      <xdr:rowOff>44813</xdr:rowOff>
    </xdr:to>
    <xdr:cxnSp macro="">
      <xdr:nvCxnSpPr>
        <xdr:cNvPr id="455" name="直線コネクタ 454"/>
        <xdr:cNvCxnSpPr/>
      </xdr:nvCxnSpPr>
      <xdr:spPr>
        <a:xfrm flipV="1">
          <a:off x="14401800" y="261483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44813</xdr:rowOff>
    </xdr:from>
    <xdr:to>
      <xdr:col>68</xdr:col>
      <xdr:colOff>152400</xdr:colOff>
      <xdr:row>16</xdr:row>
      <xdr:rowOff>30208</xdr:rowOff>
    </xdr:to>
    <xdr:cxnSp macro="">
      <xdr:nvCxnSpPr>
        <xdr:cNvPr id="458" name="直線コネクタ 457"/>
        <xdr:cNvCxnSpPr/>
      </xdr:nvCxnSpPr>
      <xdr:spPr>
        <a:xfrm flipV="1">
          <a:off x="13512800" y="26165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8" name="楕円 467"/>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69" name="将来負担の状況該当値テキスト"/>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23313</xdr:rowOff>
    </xdr:from>
    <xdr:to>
      <xdr:col>77</xdr:col>
      <xdr:colOff>95250</xdr:colOff>
      <xdr:row>15</xdr:row>
      <xdr:rowOff>124913</xdr:rowOff>
    </xdr:to>
    <xdr:sp macro="" textlink="">
      <xdr:nvSpPr>
        <xdr:cNvPr id="470" name="楕円 469"/>
        <xdr:cNvSpPr/>
      </xdr:nvSpPr>
      <xdr:spPr>
        <a:xfrm>
          <a:off x="16129000" y="25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109690</xdr:rowOff>
    </xdr:from>
    <xdr:ext cx="736600" cy="259045"/>
    <xdr:sp macro="" textlink="">
      <xdr:nvSpPr>
        <xdr:cNvPr id="471" name="テキスト ボックス 470"/>
        <xdr:cNvSpPr txBox="1"/>
      </xdr:nvSpPr>
      <xdr:spPr>
        <a:xfrm>
          <a:off x="15798800" y="268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163739</xdr:rowOff>
    </xdr:from>
    <xdr:to>
      <xdr:col>73</xdr:col>
      <xdr:colOff>44450</xdr:colOff>
      <xdr:row>15</xdr:row>
      <xdr:rowOff>93889</xdr:rowOff>
    </xdr:to>
    <xdr:sp macro="" textlink="">
      <xdr:nvSpPr>
        <xdr:cNvPr id="472" name="楕円 471"/>
        <xdr:cNvSpPr/>
      </xdr:nvSpPr>
      <xdr:spPr>
        <a:xfrm>
          <a:off x="15240000" y="2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78666</xdr:rowOff>
    </xdr:from>
    <xdr:ext cx="762000" cy="259045"/>
    <xdr:sp macro="" textlink="">
      <xdr:nvSpPr>
        <xdr:cNvPr id="473" name="テキスト ボックス 472"/>
        <xdr:cNvSpPr txBox="1"/>
      </xdr:nvSpPr>
      <xdr:spPr>
        <a:xfrm>
          <a:off x="14909800" y="26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165463</xdr:rowOff>
    </xdr:from>
    <xdr:to>
      <xdr:col>68</xdr:col>
      <xdr:colOff>203200</xdr:colOff>
      <xdr:row>15</xdr:row>
      <xdr:rowOff>95613</xdr:rowOff>
    </xdr:to>
    <xdr:sp macro="" textlink="">
      <xdr:nvSpPr>
        <xdr:cNvPr id="474" name="楕円 473"/>
        <xdr:cNvSpPr/>
      </xdr:nvSpPr>
      <xdr:spPr>
        <a:xfrm>
          <a:off x="14351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80390</xdr:rowOff>
    </xdr:from>
    <xdr:ext cx="762000" cy="259045"/>
    <xdr:sp macro="" textlink="">
      <xdr:nvSpPr>
        <xdr:cNvPr id="475" name="テキスト ボックス 474"/>
        <xdr:cNvSpPr txBox="1"/>
      </xdr:nvSpPr>
      <xdr:spPr>
        <a:xfrm>
          <a:off x="14020800" y="26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150858</xdr:rowOff>
    </xdr:from>
    <xdr:to>
      <xdr:col>64</xdr:col>
      <xdr:colOff>152400</xdr:colOff>
      <xdr:row>16</xdr:row>
      <xdr:rowOff>81008</xdr:rowOff>
    </xdr:to>
    <xdr:sp macro="" textlink="">
      <xdr:nvSpPr>
        <xdr:cNvPr id="476" name="楕円 475"/>
        <xdr:cNvSpPr/>
      </xdr:nvSpPr>
      <xdr:spPr>
        <a:xfrm>
          <a:off x="13462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65785</xdr:rowOff>
    </xdr:from>
    <xdr:ext cx="762000" cy="259045"/>
    <xdr:sp macro="" textlink="">
      <xdr:nvSpPr>
        <xdr:cNvPr id="477" name="テキスト ボックス 476"/>
        <xdr:cNvSpPr txBox="1"/>
      </xdr:nvSpPr>
      <xdr:spPr>
        <a:xfrm>
          <a:off x="13131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ポイント増加し、神奈川県平均を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増加した要因は、退職者数の減により退職金が減少したものの、人事院勧告に準じた支給率の引上げに伴う勤勉手当の増等により、経常経費充当一般財源が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96520</xdr:rowOff>
    </xdr:to>
    <xdr:cxnSp macro="">
      <xdr:nvCxnSpPr>
        <xdr:cNvPr id="66" name="直線コネクタ 65"/>
        <xdr:cNvCxnSpPr/>
      </xdr:nvCxnSpPr>
      <xdr:spPr>
        <a:xfrm>
          <a:off x="3987800" y="652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69" name="直線コネクタ 68"/>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69850</xdr:rowOff>
    </xdr:to>
    <xdr:cxnSp macro="">
      <xdr:nvCxnSpPr>
        <xdr:cNvPr id="72" name="直線コネクタ 71"/>
        <xdr:cNvCxnSpPr/>
      </xdr:nvCxnSpPr>
      <xdr:spPr>
        <a:xfrm>
          <a:off x="2209800" y="6588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39</xdr:row>
      <xdr:rowOff>1270</xdr:rowOff>
    </xdr:to>
    <xdr:cxnSp macro="">
      <xdr:nvCxnSpPr>
        <xdr:cNvPr id="75" name="直線コネクタ 74"/>
        <xdr:cNvCxnSpPr/>
      </xdr:nvCxnSpPr>
      <xdr:spPr>
        <a:xfrm flipV="1">
          <a:off x="1320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ポイント上回っているものの、類似団体内平均と比べると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増加した要因は、中学校給食の通年化により、中学校給食調理経費が増加したことに加え、公共施設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個所への指定管理者制度の導入に伴い、メタックス体育館はだの（総合体育館）管理運営費等が増加したことにより、経常経費充当一般財源が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415,766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86995</xdr:rowOff>
    </xdr:to>
    <xdr:cxnSp macro="">
      <xdr:nvCxnSpPr>
        <xdr:cNvPr id="123" name="直線コネクタ 122"/>
        <xdr:cNvCxnSpPr/>
      </xdr:nvCxnSpPr>
      <xdr:spPr>
        <a:xfrm>
          <a:off x="15671800" y="272161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15</xdr:row>
      <xdr:rowOff>155575</xdr:rowOff>
    </xdr:to>
    <xdr:cxnSp macro="">
      <xdr:nvCxnSpPr>
        <xdr:cNvPr id="126" name="直線コネクタ 125"/>
        <xdr:cNvCxnSpPr/>
      </xdr:nvCxnSpPr>
      <xdr:spPr>
        <a:xfrm flipV="1">
          <a:off x="14782800" y="2721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29845</xdr:rowOff>
    </xdr:to>
    <xdr:cxnSp macro="">
      <xdr:nvCxnSpPr>
        <xdr:cNvPr id="129" name="直線コネクタ 128"/>
        <xdr:cNvCxnSpPr/>
      </xdr:nvCxnSpPr>
      <xdr:spPr>
        <a:xfrm flipV="1">
          <a:off x="13893800" y="2727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16</xdr:row>
      <xdr:rowOff>29845</xdr:rowOff>
    </xdr:to>
    <xdr:cxnSp macro="">
      <xdr:nvCxnSpPr>
        <xdr:cNvPr id="132" name="直線コネクタ 131"/>
        <xdr:cNvCxnSpPr/>
      </xdr:nvCxnSpPr>
      <xdr:spPr>
        <a:xfrm>
          <a:off x="13004800" y="2750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36195</xdr:rowOff>
    </xdr:from>
    <xdr:to>
      <xdr:col>82</xdr:col>
      <xdr:colOff>158750</xdr:colOff>
      <xdr:row>16</xdr:row>
      <xdr:rowOff>137795</xdr:rowOff>
    </xdr:to>
    <xdr:sp macro="" textlink="">
      <xdr:nvSpPr>
        <xdr:cNvPr id="142" name="楕円 141"/>
        <xdr:cNvSpPr/>
      </xdr:nvSpPr>
      <xdr:spPr>
        <a:xfrm>
          <a:off x="16459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52722</xdr:rowOff>
    </xdr:from>
    <xdr:ext cx="762000" cy="259045"/>
    <xdr:sp macro="" textlink="">
      <xdr:nvSpPr>
        <xdr:cNvPr id="143" name="物件費該当値テキスト"/>
        <xdr:cNvSpPr txBox="1"/>
      </xdr:nvSpPr>
      <xdr:spPr>
        <a:xfrm>
          <a:off x="16598900" y="26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4" name="楕円 143"/>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45" name="テキスト ボックス 144"/>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45102</xdr:rowOff>
    </xdr:from>
    <xdr:ext cx="762000" cy="259045"/>
    <xdr:sp macro="" textlink="">
      <xdr:nvSpPr>
        <xdr:cNvPr id="147" name="テキスト ボックス 146"/>
        <xdr:cNvSpPr txBox="1"/>
      </xdr:nvSpPr>
      <xdr:spPr>
        <a:xfrm>
          <a:off x="14401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150495</xdr:rowOff>
    </xdr:from>
    <xdr:to>
      <xdr:col>69</xdr:col>
      <xdr:colOff>142875</xdr:colOff>
      <xdr:row>16</xdr:row>
      <xdr:rowOff>80645</xdr:rowOff>
    </xdr:to>
    <xdr:sp macro="" textlink="">
      <xdr:nvSpPr>
        <xdr:cNvPr id="148" name="楕円 147"/>
        <xdr:cNvSpPr/>
      </xdr:nvSpPr>
      <xdr:spPr>
        <a:xfrm>
          <a:off x="13843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90822</xdr:rowOff>
    </xdr:from>
    <xdr:ext cx="762000" cy="259045"/>
    <xdr:sp macro="" textlink="">
      <xdr:nvSpPr>
        <xdr:cNvPr id="149" name="テキスト ボックス 148"/>
        <xdr:cNvSpPr txBox="1"/>
      </xdr:nvSpPr>
      <xdr:spPr>
        <a:xfrm>
          <a:off x="13512800" y="249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67962</xdr:rowOff>
    </xdr:from>
    <xdr:ext cx="762000" cy="259045"/>
    <xdr:sp macro="" textlink="">
      <xdr:nvSpPr>
        <xdr:cNvPr id="151" name="テキスト ボックス 150"/>
        <xdr:cNvSpPr txBox="1"/>
      </xdr:nvSpPr>
      <xdr:spPr>
        <a:xfrm>
          <a:off x="12623800" y="24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ポイント増加し、神奈川県平均を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ポイント下回っているものの、類似団体内平均及び全国平均をそれぞれ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増加した要因は、生活保護費において、過年度に超過交付となった精算により、事業費に占める国庫負担金の割合が減少したため、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108,778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千円増加したほか、障害福祉サービスの利用者数の増に伴う介護給付・訓練等給付費事業費が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12700</xdr:rowOff>
    </xdr:to>
    <xdr:cxnSp macro="">
      <xdr:nvCxnSpPr>
        <xdr:cNvPr id="184" name="直線コネクタ 183"/>
        <xdr:cNvCxnSpPr/>
      </xdr:nvCxnSpPr>
      <xdr:spPr>
        <a:xfrm>
          <a:off x="3987800" y="9690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165100</xdr:rowOff>
    </xdr:to>
    <xdr:cxnSp macro="">
      <xdr:nvCxnSpPr>
        <xdr:cNvPr id="187" name="直線コネクタ 186"/>
        <xdr:cNvCxnSpPr/>
      </xdr:nvCxnSpPr>
      <xdr:spPr>
        <a:xfrm flipV="1">
          <a:off x="3098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0" name="直線コネクタ 189"/>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3" name="直線コネクタ 192"/>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12" name="テキスト ボックス 211"/>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増加した要因は、超高齢社会の進行により、要介護認定者数や後期高齢者医療事業の対象者である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歳以上人口が増加し、介護保険事業及び後期高齢者医療事業への繰出金が増加したことにより、経常経費充当一般財源で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293,443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139700</xdr:rowOff>
    </xdr:to>
    <xdr:cxnSp macro="">
      <xdr:nvCxnSpPr>
        <xdr:cNvPr id="245" name="直線コネクタ 244"/>
        <xdr:cNvCxnSpPr/>
      </xdr:nvCxnSpPr>
      <xdr:spPr>
        <a:xfrm>
          <a:off x="15671800" y="993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127000</xdr:rowOff>
    </xdr:to>
    <xdr:cxnSp macro="">
      <xdr:nvCxnSpPr>
        <xdr:cNvPr id="248" name="直線コネクタ 247"/>
        <xdr:cNvCxnSpPr/>
      </xdr:nvCxnSpPr>
      <xdr:spPr>
        <a:xfrm flipV="1">
          <a:off x="14782800" y="993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1" name="直線コネクタ 250"/>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54" name="直線コネクタ 253"/>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4" name="楕円 263"/>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5"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6" name="楕円 265"/>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67" name="テキスト ボックス 266"/>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8" name="楕円 26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9" name="テキスト ボックス 26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0" name="楕円 269"/>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1" name="テキスト ボックス 270"/>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2" name="楕円 271"/>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3" name="テキスト ボックス 272"/>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過年度に収入した国県支出金の返納金が増加したことに加え、はだのクリーンセンター焼却炉のボイラー設備に係る安全管理審査の実施等に伴い、秦野市伊勢原市環境衛生組合分担金が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38</xdr:row>
      <xdr:rowOff>18143</xdr:rowOff>
    </xdr:to>
    <xdr:cxnSp macro="">
      <xdr:nvCxnSpPr>
        <xdr:cNvPr id="308" name="直線コネクタ 307"/>
        <xdr:cNvCxnSpPr/>
      </xdr:nvCxnSpPr>
      <xdr:spPr>
        <a:xfrm>
          <a:off x="15671800" y="63808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38</xdr:row>
      <xdr:rowOff>18143</xdr:rowOff>
    </xdr:to>
    <xdr:cxnSp macro="">
      <xdr:nvCxnSpPr>
        <xdr:cNvPr id="311" name="直線コネクタ 310"/>
        <xdr:cNvCxnSpPr/>
      </xdr:nvCxnSpPr>
      <xdr:spPr>
        <a:xfrm flipV="1">
          <a:off x="14782800" y="6380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94343</xdr:rowOff>
    </xdr:to>
    <xdr:cxnSp macro="">
      <xdr:nvCxnSpPr>
        <xdr:cNvPr id="314" name="直線コネクタ 313"/>
        <xdr:cNvCxnSpPr/>
      </xdr:nvCxnSpPr>
      <xdr:spPr>
        <a:xfrm flipV="1">
          <a:off x="13893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38</xdr:row>
      <xdr:rowOff>94343</xdr:rowOff>
    </xdr:to>
    <xdr:cxnSp macro="">
      <xdr:nvCxnSpPr>
        <xdr:cNvPr id="317" name="直線コネクタ 316"/>
        <xdr:cNvCxnSpPr/>
      </xdr:nvCxnSpPr>
      <xdr:spPr>
        <a:xfrm>
          <a:off x="13004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7" name="楕円 326"/>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28"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29" name="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30" name="テキスト ボックス 329"/>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1" name="楕円 330"/>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2" name="テキスト ボックス 331"/>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3" name="楕円 332"/>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4" name="テキスト ボックス 333"/>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35" name="楕円 334"/>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36" name="テキスト ボックス 335"/>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市債のプライマリーバランスの黒字化や繰上償還など、平成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年度から取り組んできた市債残高を縮減する取組により、令和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年度及び令和元年度に借り入れた臨時財政対策債の元金償還が開始されたことから、経常経費充当一般財源が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臨時財政対策債の動向にもよるが、引き続き、プライマリーバランスや将来の公債費負担を考慮した適正な市債の借入れに努める。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123734</xdr:rowOff>
    </xdr:to>
    <xdr:cxnSp macro="">
      <xdr:nvCxnSpPr>
        <xdr:cNvPr id="370" name="直線コネクタ 369"/>
        <xdr:cNvCxnSpPr/>
      </xdr:nvCxnSpPr>
      <xdr:spPr>
        <a:xfrm>
          <a:off x="3987800" y="13121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130266</xdr:rowOff>
    </xdr:to>
    <xdr:cxnSp macro="">
      <xdr:nvCxnSpPr>
        <xdr:cNvPr id="373" name="直線コネクタ 372"/>
        <xdr:cNvCxnSpPr/>
      </xdr:nvCxnSpPr>
      <xdr:spPr>
        <a:xfrm flipV="1">
          <a:off x="3098800" y="13121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130266</xdr:rowOff>
    </xdr:to>
    <xdr:cxnSp macro="">
      <xdr:nvCxnSpPr>
        <xdr:cNvPr id="376" name="直線コネクタ 375"/>
        <xdr:cNvCxnSpPr/>
      </xdr:nvCxnSpPr>
      <xdr:spPr>
        <a:xfrm>
          <a:off x="2209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117202</xdr:rowOff>
    </xdr:from>
    <xdr:to>
      <xdr:col>11</xdr:col>
      <xdr:colOff>9525</xdr:colOff>
      <xdr:row>76</xdr:row>
      <xdr:rowOff>130266</xdr:rowOff>
    </xdr:to>
    <xdr:cxnSp macro="">
      <xdr:nvCxnSpPr>
        <xdr:cNvPr id="379" name="直線コネクタ 378"/>
        <xdr:cNvCxnSpPr/>
      </xdr:nvCxnSpPr>
      <xdr:spPr>
        <a:xfrm flipV="1">
          <a:off x="1320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1" name="楕円 390"/>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2" name="テキスト ボックス 391"/>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79466</xdr:rowOff>
    </xdr:from>
    <xdr:to>
      <xdr:col>15</xdr:col>
      <xdr:colOff>149225</xdr:colOff>
      <xdr:row>77</xdr:row>
      <xdr:rowOff>9616</xdr:rowOff>
    </xdr:to>
    <xdr:sp macro="" textlink="">
      <xdr:nvSpPr>
        <xdr:cNvPr id="393" name="楕円 392"/>
        <xdr:cNvSpPr/>
      </xdr:nvSpPr>
      <xdr:spPr>
        <a:xfrm>
          <a:off x="3048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19793</xdr:rowOff>
    </xdr:from>
    <xdr:ext cx="762000" cy="259045"/>
    <xdr:sp macro="" textlink="">
      <xdr:nvSpPr>
        <xdr:cNvPr id="394" name="テキスト ボックス 393"/>
        <xdr:cNvSpPr txBox="1"/>
      </xdr:nvSpPr>
      <xdr:spPr>
        <a:xfrm>
          <a:off x="2717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395" name="楕円 394"/>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396" name="テキスト ボックス 395"/>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公債費を除いた令和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増加した要因は、臨時財政対策債振替相当額の減少により、分母となる経常一般財源等歳入額が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1,233,107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千円減少した一方で、物件費及び補助費等の増加により、分子である経常経費充当一般財源が全体で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1,302,780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80</xdr:row>
      <xdr:rowOff>154214</xdr:rowOff>
    </xdr:to>
    <xdr:cxnSp macro="">
      <xdr:nvCxnSpPr>
        <xdr:cNvPr id="433" name="直線コネクタ 432"/>
        <xdr:cNvCxnSpPr/>
      </xdr:nvCxnSpPr>
      <xdr:spPr>
        <a:xfrm>
          <a:off x="15671800" y="13108214"/>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80</xdr:row>
      <xdr:rowOff>143329</xdr:rowOff>
    </xdr:to>
    <xdr:cxnSp macro="">
      <xdr:nvCxnSpPr>
        <xdr:cNvPr id="436" name="直線コネクタ 435"/>
        <xdr:cNvCxnSpPr/>
      </xdr:nvCxnSpPr>
      <xdr:spPr>
        <a:xfrm flipV="1">
          <a:off x="14782800" y="13108214"/>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80</xdr:row>
      <xdr:rowOff>143329</xdr:rowOff>
    </xdr:to>
    <xdr:cxnSp macro="">
      <xdr:nvCxnSpPr>
        <xdr:cNvPr id="439" name="直線コネクタ 438"/>
        <xdr:cNvCxnSpPr/>
      </xdr:nvCxnSpPr>
      <xdr:spPr>
        <a:xfrm>
          <a:off x="13893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121557</xdr:rowOff>
    </xdr:to>
    <xdr:cxnSp macro="">
      <xdr:nvCxnSpPr>
        <xdr:cNvPr id="442" name="直線コネクタ 441"/>
        <xdr:cNvCxnSpPr/>
      </xdr:nvCxnSpPr>
      <xdr:spPr>
        <a:xfrm>
          <a:off x="13004800" y="1378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103414</xdr:rowOff>
    </xdr:from>
    <xdr:to>
      <xdr:col>82</xdr:col>
      <xdr:colOff>158750</xdr:colOff>
      <xdr:row>81</xdr:row>
      <xdr:rowOff>33564</xdr:rowOff>
    </xdr:to>
    <xdr:sp macro="" textlink="">
      <xdr:nvSpPr>
        <xdr:cNvPr id="452" name="楕円 451"/>
        <xdr:cNvSpPr/>
      </xdr:nvSpPr>
      <xdr:spPr>
        <a:xfrm>
          <a:off x="164592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11991</xdr:rowOff>
    </xdr:from>
    <xdr:ext cx="762000" cy="259045"/>
    <xdr:sp macro="" textlink="">
      <xdr:nvSpPr>
        <xdr:cNvPr id="453" name="公債費以外該当値テキスト"/>
        <xdr:cNvSpPr txBox="1"/>
      </xdr:nvSpPr>
      <xdr:spPr>
        <a:xfrm>
          <a:off x="16598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4" name="楕円 453"/>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55" name="テキスト ボックス 454"/>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92529</xdr:rowOff>
    </xdr:from>
    <xdr:to>
      <xdr:col>74</xdr:col>
      <xdr:colOff>31750</xdr:colOff>
      <xdr:row>81</xdr:row>
      <xdr:rowOff>22679</xdr:rowOff>
    </xdr:to>
    <xdr:sp macro="" textlink="">
      <xdr:nvSpPr>
        <xdr:cNvPr id="456" name="楕円 455"/>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57" name="テキスト ボックス 456"/>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58" name="楕円 457"/>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59" name="テキスト ボックス 458"/>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0" name="楕円 459"/>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1" name="テキスト ボックス 460"/>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142202</xdr:rowOff>
    </xdr:from>
    <xdr:to>
      <xdr:col>29</xdr:col>
      <xdr:colOff>127000</xdr:colOff>
      <xdr:row>18</xdr:row>
      <xdr:rowOff>1384</xdr:rowOff>
    </xdr:to>
    <xdr:cxnSp macro="">
      <xdr:nvCxnSpPr>
        <xdr:cNvPr id="50" name="直線コネクタ 49"/>
        <xdr:cNvCxnSpPr/>
      </xdr:nvCxnSpPr>
      <xdr:spPr bwMode="auto">
        <a:xfrm flipV="1">
          <a:off x="5003800" y="3104477"/>
          <a:ext cx="6477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xdr:rowOff>
    </xdr:from>
    <xdr:to>
      <xdr:col>26</xdr:col>
      <xdr:colOff>50800</xdr:colOff>
      <xdr:row>18</xdr:row>
      <xdr:rowOff>3708</xdr:rowOff>
    </xdr:to>
    <xdr:cxnSp macro="">
      <xdr:nvCxnSpPr>
        <xdr:cNvPr id="53" name="直線コネクタ 52"/>
        <xdr:cNvCxnSpPr/>
      </xdr:nvCxnSpPr>
      <xdr:spPr bwMode="auto">
        <a:xfrm flipV="1">
          <a:off x="4305300" y="3135109"/>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3708</xdr:rowOff>
    </xdr:from>
    <xdr:to>
      <xdr:col>22</xdr:col>
      <xdr:colOff>114300</xdr:colOff>
      <xdr:row>18</xdr:row>
      <xdr:rowOff>64211</xdr:rowOff>
    </xdr:to>
    <xdr:cxnSp macro="">
      <xdr:nvCxnSpPr>
        <xdr:cNvPr id="56" name="直線コネクタ 55"/>
        <xdr:cNvCxnSpPr/>
      </xdr:nvCxnSpPr>
      <xdr:spPr bwMode="auto">
        <a:xfrm flipV="1">
          <a:off x="3606800" y="3137433"/>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64211</xdr:rowOff>
    </xdr:from>
    <xdr:to>
      <xdr:col>18</xdr:col>
      <xdr:colOff>177800</xdr:colOff>
      <xdr:row>18</xdr:row>
      <xdr:rowOff>124295</xdr:rowOff>
    </xdr:to>
    <xdr:cxnSp macro="">
      <xdr:nvCxnSpPr>
        <xdr:cNvPr id="59" name="直線コネクタ 58"/>
        <xdr:cNvCxnSpPr/>
      </xdr:nvCxnSpPr>
      <xdr:spPr bwMode="auto">
        <a:xfrm flipV="1">
          <a:off x="2908300" y="3197936"/>
          <a:ext cx="6985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91402</xdr:rowOff>
    </xdr:from>
    <xdr:to>
      <xdr:col>29</xdr:col>
      <xdr:colOff>177800</xdr:colOff>
      <xdr:row>18</xdr:row>
      <xdr:rowOff>21552</xdr:rowOff>
    </xdr:to>
    <xdr:sp macro="" textlink="">
      <xdr:nvSpPr>
        <xdr:cNvPr id="69" name="楕円 68"/>
        <xdr:cNvSpPr/>
      </xdr:nvSpPr>
      <xdr:spPr bwMode="auto">
        <a:xfrm>
          <a:off x="5600700" y="305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63479</xdr:rowOff>
    </xdr:from>
    <xdr:ext cx="762000" cy="259045"/>
    <xdr:sp macro="" textlink="">
      <xdr:nvSpPr>
        <xdr:cNvPr id="70" name="人口1人当たり決算額の推移該当値テキスト130"/>
        <xdr:cNvSpPr txBox="1"/>
      </xdr:nvSpPr>
      <xdr:spPr>
        <a:xfrm>
          <a:off x="5740400" y="302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122034</xdr:rowOff>
    </xdr:from>
    <xdr:to>
      <xdr:col>26</xdr:col>
      <xdr:colOff>101600</xdr:colOff>
      <xdr:row>18</xdr:row>
      <xdr:rowOff>52184</xdr:rowOff>
    </xdr:to>
    <xdr:sp macro="" textlink="">
      <xdr:nvSpPr>
        <xdr:cNvPr id="71" name="楕円 70"/>
        <xdr:cNvSpPr/>
      </xdr:nvSpPr>
      <xdr:spPr bwMode="auto">
        <a:xfrm>
          <a:off x="4953000" y="308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36961</xdr:rowOff>
    </xdr:from>
    <xdr:ext cx="736600" cy="259045"/>
    <xdr:sp macro="" textlink="">
      <xdr:nvSpPr>
        <xdr:cNvPr id="72" name="テキスト ボックス 71"/>
        <xdr:cNvSpPr txBox="1"/>
      </xdr:nvSpPr>
      <xdr:spPr>
        <a:xfrm>
          <a:off x="4622800" y="317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124358</xdr:rowOff>
    </xdr:from>
    <xdr:to>
      <xdr:col>22</xdr:col>
      <xdr:colOff>165100</xdr:colOff>
      <xdr:row>18</xdr:row>
      <xdr:rowOff>54508</xdr:rowOff>
    </xdr:to>
    <xdr:sp macro="" textlink="">
      <xdr:nvSpPr>
        <xdr:cNvPr id="73" name="楕円 72"/>
        <xdr:cNvSpPr/>
      </xdr:nvSpPr>
      <xdr:spPr bwMode="auto">
        <a:xfrm>
          <a:off x="4254500" y="30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39285</xdr:rowOff>
    </xdr:from>
    <xdr:ext cx="762000" cy="259045"/>
    <xdr:sp macro="" textlink="">
      <xdr:nvSpPr>
        <xdr:cNvPr id="74" name="テキスト ボックス 73"/>
        <xdr:cNvSpPr txBox="1"/>
      </xdr:nvSpPr>
      <xdr:spPr>
        <a:xfrm>
          <a:off x="3924300" y="31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13411</xdr:rowOff>
    </xdr:from>
    <xdr:to>
      <xdr:col>19</xdr:col>
      <xdr:colOff>38100</xdr:colOff>
      <xdr:row>18</xdr:row>
      <xdr:rowOff>115011</xdr:rowOff>
    </xdr:to>
    <xdr:sp macro="" textlink="">
      <xdr:nvSpPr>
        <xdr:cNvPr id="75" name="楕円 74"/>
        <xdr:cNvSpPr/>
      </xdr:nvSpPr>
      <xdr:spPr bwMode="auto">
        <a:xfrm>
          <a:off x="35560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99788</xdr:rowOff>
    </xdr:from>
    <xdr:ext cx="762000" cy="259045"/>
    <xdr:sp macro="" textlink="">
      <xdr:nvSpPr>
        <xdr:cNvPr id="76" name="テキスト ボックス 75"/>
        <xdr:cNvSpPr txBox="1"/>
      </xdr:nvSpPr>
      <xdr:spPr>
        <a:xfrm>
          <a:off x="32258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73495</xdr:rowOff>
    </xdr:from>
    <xdr:to>
      <xdr:col>15</xdr:col>
      <xdr:colOff>101600</xdr:colOff>
      <xdr:row>19</xdr:row>
      <xdr:rowOff>3645</xdr:rowOff>
    </xdr:to>
    <xdr:sp macro="" textlink="">
      <xdr:nvSpPr>
        <xdr:cNvPr id="77" name="楕円 76"/>
        <xdr:cNvSpPr/>
      </xdr:nvSpPr>
      <xdr:spPr bwMode="auto">
        <a:xfrm>
          <a:off x="2857500" y="32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159872</xdr:rowOff>
    </xdr:from>
    <xdr:ext cx="762000" cy="259045"/>
    <xdr:sp macro="" textlink="">
      <xdr:nvSpPr>
        <xdr:cNvPr id="78" name="テキスト ボックス 77"/>
        <xdr:cNvSpPr txBox="1"/>
      </xdr:nvSpPr>
      <xdr:spPr>
        <a:xfrm>
          <a:off x="2527300" y="329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91224</xdr:rowOff>
    </xdr:from>
    <xdr:to>
      <xdr:col>29</xdr:col>
      <xdr:colOff>127000</xdr:colOff>
      <xdr:row>36</xdr:row>
      <xdr:rowOff>114846</xdr:rowOff>
    </xdr:to>
    <xdr:cxnSp macro="">
      <xdr:nvCxnSpPr>
        <xdr:cNvPr id="111" name="直線コネクタ 110"/>
        <xdr:cNvCxnSpPr/>
      </xdr:nvCxnSpPr>
      <xdr:spPr bwMode="auto">
        <a:xfrm>
          <a:off x="5003800" y="7044474"/>
          <a:ext cx="647700" cy="2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91224</xdr:rowOff>
    </xdr:from>
    <xdr:to>
      <xdr:col>26</xdr:col>
      <xdr:colOff>50800</xdr:colOff>
      <xdr:row>36</xdr:row>
      <xdr:rowOff>130429</xdr:rowOff>
    </xdr:to>
    <xdr:cxnSp macro="">
      <xdr:nvCxnSpPr>
        <xdr:cNvPr id="114" name="直線コネクタ 113"/>
        <xdr:cNvCxnSpPr/>
      </xdr:nvCxnSpPr>
      <xdr:spPr bwMode="auto">
        <a:xfrm flipV="1">
          <a:off x="4305300" y="7044474"/>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130429</xdr:rowOff>
    </xdr:from>
    <xdr:to>
      <xdr:col>22</xdr:col>
      <xdr:colOff>114300</xdr:colOff>
      <xdr:row>37</xdr:row>
      <xdr:rowOff>11481</xdr:rowOff>
    </xdr:to>
    <xdr:cxnSp macro="">
      <xdr:nvCxnSpPr>
        <xdr:cNvPr id="117" name="直線コネクタ 116"/>
        <xdr:cNvCxnSpPr/>
      </xdr:nvCxnSpPr>
      <xdr:spPr bwMode="auto">
        <a:xfrm flipV="1">
          <a:off x="3606800" y="7083679"/>
          <a:ext cx="6985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144488</xdr:rowOff>
    </xdr:from>
    <xdr:to>
      <xdr:col>18</xdr:col>
      <xdr:colOff>177800</xdr:colOff>
      <xdr:row>37</xdr:row>
      <xdr:rowOff>11481</xdr:rowOff>
    </xdr:to>
    <xdr:cxnSp macro="">
      <xdr:nvCxnSpPr>
        <xdr:cNvPr id="120" name="直線コネクタ 119"/>
        <xdr:cNvCxnSpPr/>
      </xdr:nvCxnSpPr>
      <xdr:spPr bwMode="auto">
        <a:xfrm>
          <a:off x="2908300" y="7097738"/>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64046</xdr:rowOff>
    </xdr:from>
    <xdr:to>
      <xdr:col>29</xdr:col>
      <xdr:colOff>177800</xdr:colOff>
      <xdr:row>36</xdr:row>
      <xdr:rowOff>165646</xdr:rowOff>
    </xdr:to>
    <xdr:sp macro="" textlink="">
      <xdr:nvSpPr>
        <xdr:cNvPr id="130" name="楕円 129"/>
        <xdr:cNvSpPr/>
      </xdr:nvSpPr>
      <xdr:spPr bwMode="auto">
        <a:xfrm>
          <a:off x="5600700" y="701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36123</xdr:rowOff>
    </xdr:from>
    <xdr:ext cx="762000" cy="259045"/>
    <xdr:sp macro="" textlink="">
      <xdr:nvSpPr>
        <xdr:cNvPr id="131" name="人口1人当たり決算額の推移該当値テキスト445"/>
        <xdr:cNvSpPr txBox="1"/>
      </xdr:nvSpPr>
      <xdr:spPr>
        <a:xfrm>
          <a:off x="5740400" y="69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40424</xdr:rowOff>
    </xdr:from>
    <xdr:to>
      <xdr:col>26</xdr:col>
      <xdr:colOff>101600</xdr:colOff>
      <xdr:row>36</xdr:row>
      <xdr:rowOff>142024</xdr:rowOff>
    </xdr:to>
    <xdr:sp macro="" textlink="">
      <xdr:nvSpPr>
        <xdr:cNvPr id="132" name="楕円 131"/>
        <xdr:cNvSpPr/>
      </xdr:nvSpPr>
      <xdr:spPr bwMode="auto">
        <a:xfrm>
          <a:off x="4953000" y="699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126801</xdr:rowOff>
    </xdr:from>
    <xdr:ext cx="736600" cy="259045"/>
    <xdr:sp macro="" textlink="">
      <xdr:nvSpPr>
        <xdr:cNvPr id="133" name="テキスト ボックス 132"/>
        <xdr:cNvSpPr txBox="1"/>
      </xdr:nvSpPr>
      <xdr:spPr>
        <a:xfrm>
          <a:off x="4622800" y="708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79629</xdr:rowOff>
    </xdr:from>
    <xdr:to>
      <xdr:col>22</xdr:col>
      <xdr:colOff>165100</xdr:colOff>
      <xdr:row>37</xdr:row>
      <xdr:rowOff>9779</xdr:rowOff>
    </xdr:to>
    <xdr:sp macro="" textlink="">
      <xdr:nvSpPr>
        <xdr:cNvPr id="134" name="楕円 133"/>
        <xdr:cNvSpPr/>
      </xdr:nvSpPr>
      <xdr:spPr bwMode="auto">
        <a:xfrm>
          <a:off x="4254500" y="703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166006</xdr:rowOff>
    </xdr:from>
    <xdr:ext cx="762000" cy="259045"/>
    <xdr:sp macro="" textlink="">
      <xdr:nvSpPr>
        <xdr:cNvPr id="135" name="テキスト ボックス 134"/>
        <xdr:cNvSpPr txBox="1"/>
      </xdr:nvSpPr>
      <xdr:spPr>
        <a:xfrm>
          <a:off x="3924300" y="711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132131</xdr:rowOff>
    </xdr:from>
    <xdr:to>
      <xdr:col>19</xdr:col>
      <xdr:colOff>38100</xdr:colOff>
      <xdr:row>37</xdr:row>
      <xdr:rowOff>62281</xdr:rowOff>
    </xdr:to>
    <xdr:sp macro="" textlink="">
      <xdr:nvSpPr>
        <xdr:cNvPr id="136" name="楕円 135"/>
        <xdr:cNvSpPr/>
      </xdr:nvSpPr>
      <xdr:spPr bwMode="auto">
        <a:xfrm>
          <a:off x="35560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47058</xdr:rowOff>
    </xdr:from>
    <xdr:ext cx="762000" cy="259045"/>
    <xdr:sp macro="" textlink="">
      <xdr:nvSpPr>
        <xdr:cNvPr id="137" name="テキスト ボックス 136"/>
        <xdr:cNvSpPr txBox="1"/>
      </xdr:nvSpPr>
      <xdr:spPr>
        <a:xfrm>
          <a:off x="3225800" y="717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93688</xdr:rowOff>
    </xdr:from>
    <xdr:to>
      <xdr:col>15</xdr:col>
      <xdr:colOff>101600</xdr:colOff>
      <xdr:row>37</xdr:row>
      <xdr:rowOff>23838</xdr:rowOff>
    </xdr:to>
    <xdr:sp macro="" textlink="">
      <xdr:nvSpPr>
        <xdr:cNvPr id="138" name="楕円 137"/>
        <xdr:cNvSpPr/>
      </xdr:nvSpPr>
      <xdr:spPr bwMode="auto">
        <a:xfrm>
          <a:off x="2857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8615</xdr:rowOff>
    </xdr:from>
    <xdr:ext cx="762000" cy="259045"/>
    <xdr:sp macro="" textlink="">
      <xdr:nvSpPr>
        <xdr:cNvPr id="139" name="テキスト ボックス 138"/>
        <xdr:cNvSpPr txBox="1"/>
      </xdr:nvSpPr>
      <xdr:spPr>
        <a:xfrm>
          <a:off x="2527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96201</xdr:rowOff>
    </xdr:from>
    <xdr:to>
      <xdr:col>24</xdr:col>
      <xdr:colOff>63500</xdr:colOff>
      <xdr:row>35</xdr:row>
      <xdr:rowOff>104300</xdr:rowOff>
    </xdr:to>
    <xdr:cxnSp macro="">
      <xdr:nvCxnSpPr>
        <xdr:cNvPr id="63" name="直線コネクタ 62"/>
        <xdr:cNvCxnSpPr/>
      </xdr:nvCxnSpPr>
      <xdr:spPr>
        <a:xfrm flipV="1">
          <a:off x="3797300" y="6096951"/>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81733</xdr:rowOff>
    </xdr:from>
    <xdr:to>
      <xdr:col>19</xdr:col>
      <xdr:colOff>177800</xdr:colOff>
      <xdr:row>35</xdr:row>
      <xdr:rowOff>104300</xdr:rowOff>
    </xdr:to>
    <xdr:cxnSp macro="">
      <xdr:nvCxnSpPr>
        <xdr:cNvPr id="66" name="直線コネクタ 65"/>
        <xdr:cNvCxnSpPr/>
      </xdr:nvCxnSpPr>
      <xdr:spPr>
        <a:xfrm>
          <a:off x="2908300" y="6082483"/>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81733</xdr:rowOff>
    </xdr:from>
    <xdr:to>
      <xdr:col>15</xdr:col>
      <xdr:colOff>50800</xdr:colOff>
      <xdr:row>36</xdr:row>
      <xdr:rowOff>104920</xdr:rowOff>
    </xdr:to>
    <xdr:cxnSp macro="">
      <xdr:nvCxnSpPr>
        <xdr:cNvPr id="69" name="直線コネクタ 68"/>
        <xdr:cNvCxnSpPr/>
      </xdr:nvCxnSpPr>
      <xdr:spPr>
        <a:xfrm flipV="1">
          <a:off x="2019300" y="6082483"/>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45648</xdr:rowOff>
    </xdr:from>
    <xdr:to>
      <xdr:col>10</xdr:col>
      <xdr:colOff>114300</xdr:colOff>
      <xdr:row>36</xdr:row>
      <xdr:rowOff>104920</xdr:rowOff>
    </xdr:to>
    <xdr:cxnSp macro="">
      <xdr:nvCxnSpPr>
        <xdr:cNvPr id="72" name="直線コネクタ 71"/>
        <xdr:cNvCxnSpPr/>
      </xdr:nvCxnSpPr>
      <xdr:spPr>
        <a:xfrm>
          <a:off x="1130300" y="6217848"/>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45401</xdr:rowOff>
    </xdr:from>
    <xdr:to>
      <xdr:col>24</xdr:col>
      <xdr:colOff>114300</xdr:colOff>
      <xdr:row>35</xdr:row>
      <xdr:rowOff>147001</xdr:rowOff>
    </xdr:to>
    <xdr:sp macro="" textlink="">
      <xdr:nvSpPr>
        <xdr:cNvPr id="82" name="楕円 81"/>
        <xdr:cNvSpPr/>
      </xdr:nvSpPr>
      <xdr:spPr>
        <a:xfrm>
          <a:off x="4584700" y="60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23828</xdr:rowOff>
    </xdr:from>
    <xdr:ext cx="534377" cy="259045"/>
    <xdr:sp macro="" textlink="">
      <xdr:nvSpPr>
        <xdr:cNvPr id="83" name="人件費該当値テキスト"/>
        <xdr:cNvSpPr txBox="1"/>
      </xdr:nvSpPr>
      <xdr:spPr>
        <a:xfrm>
          <a:off x="4686300" y="60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53500</xdr:rowOff>
    </xdr:from>
    <xdr:to>
      <xdr:col>20</xdr:col>
      <xdr:colOff>38100</xdr:colOff>
      <xdr:row>35</xdr:row>
      <xdr:rowOff>155100</xdr:rowOff>
    </xdr:to>
    <xdr:sp macro="" textlink="">
      <xdr:nvSpPr>
        <xdr:cNvPr id="84" name="楕円 83"/>
        <xdr:cNvSpPr/>
      </xdr:nvSpPr>
      <xdr:spPr>
        <a:xfrm>
          <a:off x="3746500" y="6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146227</xdr:rowOff>
    </xdr:from>
    <xdr:ext cx="534377" cy="259045"/>
    <xdr:sp macro="" textlink="">
      <xdr:nvSpPr>
        <xdr:cNvPr id="85" name="テキスト ボックス 84"/>
        <xdr:cNvSpPr txBox="1"/>
      </xdr:nvSpPr>
      <xdr:spPr>
        <a:xfrm>
          <a:off x="3530111" y="61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30933</xdr:rowOff>
    </xdr:from>
    <xdr:to>
      <xdr:col>15</xdr:col>
      <xdr:colOff>101600</xdr:colOff>
      <xdr:row>35</xdr:row>
      <xdr:rowOff>132533</xdr:rowOff>
    </xdr:to>
    <xdr:sp macro="" textlink="">
      <xdr:nvSpPr>
        <xdr:cNvPr id="86" name="楕円 85"/>
        <xdr:cNvSpPr/>
      </xdr:nvSpPr>
      <xdr:spPr>
        <a:xfrm>
          <a:off x="2857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149060</xdr:rowOff>
    </xdr:from>
    <xdr:ext cx="534377" cy="259045"/>
    <xdr:sp macro="" textlink="">
      <xdr:nvSpPr>
        <xdr:cNvPr id="87" name="テキスト ボックス 86"/>
        <xdr:cNvSpPr txBox="1"/>
      </xdr:nvSpPr>
      <xdr:spPr>
        <a:xfrm>
          <a:off x="2641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54120</xdr:rowOff>
    </xdr:from>
    <xdr:to>
      <xdr:col>10</xdr:col>
      <xdr:colOff>165100</xdr:colOff>
      <xdr:row>36</xdr:row>
      <xdr:rowOff>155720</xdr:rowOff>
    </xdr:to>
    <xdr:sp macro="" textlink="">
      <xdr:nvSpPr>
        <xdr:cNvPr id="88" name="楕円 87"/>
        <xdr:cNvSpPr/>
      </xdr:nvSpPr>
      <xdr:spPr>
        <a:xfrm>
          <a:off x="19685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146847</xdr:rowOff>
    </xdr:from>
    <xdr:ext cx="534377" cy="259045"/>
    <xdr:sp macro="" textlink="">
      <xdr:nvSpPr>
        <xdr:cNvPr id="89" name="テキスト ボックス 88"/>
        <xdr:cNvSpPr txBox="1"/>
      </xdr:nvSpPr>
      <xdr:spPr>
        <a:xfrm>
          <a:off x="1752111" y="63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166298</xdr:rowOff>
    </xdr:from>
    <xdr:to>
      <xdr:col>6</xdr:col>
      <xdr:colOff>38100</xdr:colOff>
      <xdr:row>36</xdr:row>
      <xdr:rowOff>96448</xdr:rowOff>
    </xdr:to>
    <xdr:sp macro="" textlink="">
      <xdr:nvSpPr>
        <xdr:cNvPr id="90" name="楕円 89"/>
        <xdr:cNvSpPr/>
      </xdr:nvSpPr>
      <xdr:spPr>
        <a:xfrm>
          <a:off x="1079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112975</xdr:rowOff>
    </xdr:from>
    <xdr:ext cx="534377" cy="259045"/>
    <xdr:sp macro="" textlink="">
      <xdr:nvSpPr>
        <xdr:cNvPr id="91" name="テキスト ボックス 90"/>
        <xdr:cNvSpPr txBox="1"/>
      </xdr:nvSpPr>
      <xdr:spPr>
        <a:xfrm>
          <a:off x="863111" y="5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49365</xdr:rowOff>
    </xdr:from>
    <xdr:to>
      <xdr:col>24</xdr:col>
      <xdr:colOff>63500</xdr:colOff>
      <xdr:row>58</xdr:row>
      <xdr:rowOff>23667</xdr:rowOff>
    </xdr:to>
    <xdr:cxnSp macro="">
      <xdr:nvCxnSpPr>
        <xdr:cNvPr id="121" name="直線コネクタ 120"/>
        <xdr:cNvCxnSpPr/>
      </xdr:nvCxnSpPr>
      <xdr:spPr>
        <a:xfrm flipV="1">
          <a:off x="3797300" y="9822015"/>
          <a:ext cx="838200" cy="1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23667</xdr:rowOff>
    </xdr:from>
    <xdr:to>
      <xdr:col>19</xdr:col>
      <xdr:colOff>177800</xdr:colOff>
      <xdr:row>58</xdr:row>
      <xdr:rowOff>167551</xdr:rowOff>
    </xdr:to>
    <xdr:cxnSp macro="">
      <xdr:nvCxnSpPr>
        <xdr:cNvPr id="124" name="直線コネクタ 123"/>
        <xdr:cNvCxnSpPr/>
      </xdr:nvCxnSpPr>
      <xdr:spPr>
        <a:xfrm flipV="1">
          <a:off x="2908300" y="9967767"/>
          <a:ext cx="889000" cy="1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167551</xdr:rowOff>
    </xdr:from>
    <xdr:to>
      <xdr:col>15</xdr:col>
      <xdr:colOff>50800</xdr:colOff>
      <xdr:row>59</xdr:row>
      <xdr:rowOff>75940</xdr:rowOff>
    </xdr:to>
    <xdr:cxnSp macro="">
      <xdr:nvCxnSpPr>
        <xdr:cNvPr id="127" name="直線コネクタ 126"/>
        <xdr:cNvCxnSpPr/>
      </xdr:nvCxnSpPr>
      <xdr:spPr>
        <a:xfrm flipV="1">
          <a:off x="2019300" y="10111651"/>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75940</xdr:rowOff>
    </xdr:from>
    <xdr:to>
      <xdr:col>10</xdr:col>
      <xdr:colOff>114300</xdr:colOff>
      <xdr:row>59</xdr:row>
      <xdr:rowOff>101753</xdr:rowOff>
    </xdr:to>
    <xdr:cxnSp macro="">
      <xdr:nvCxnSpPr>
        <xdr:cNvPr id="130" name="直線コネクタ 129"/>
        <xdr:cNvCxnSpPr/>
      </xdr:nvCxnSpPr>
      <xdr:spPr>
        <a:xfrm flipV="1">
          <a:off x="1130300" y="10191490"/>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170015</xdr:rowOff>
    </xdr:from>
    <xdr:to>
      <xdr:col>24</xdr:col>
      <xdr:colOff>114300</xdr:colOff>
      <xdr:row>57</xdr:row>
      <xdr:rowOff>100165</xdr:rowOff>
    </xdr:to>
    <xdr:sp macro="" textlink="">
      <xdr:nvSpPr>
        <xdr:cNvPr id="140" name="楕円 139"/>
        <xdr:cNvSpPr/>
      </xdr:nvSpPr>
      <xdr:spPr>
        <a:xfrm>
          <a:off x="4584700" y="97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148442</xdr:rowOff>
    </xdr:from>
    <xdr:ext cx="534377" cy="259045"/>
    <xdr:sp macro="" textlink="">
      <xdr:nvSpPr>
        <xdr:cNvPr id="141" name="物件費該当値テキスト"/>
        <xdr:cNvSpPr txBox="1"/>
      </xdr:nvSpPr>
      <xdr:spPr>
        <a:xfrm>
          <a:off x="4686300"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144317</xdr:rowOff>
    </xdr:from>
    <xdr:to>
      <xdr:col>20</xdr:col>
      <xdr:colOff>38100</xdr:colOff>
      <xdr:row>58</xdr:row>
      <xdr:rowOff>74467</xdr:rowOff>
    </xdr:to>
    <xdr:sp macro="" textlink="">
      <xdr:nvSpPr>
        <xdr:cNvPr id="142" name="楕円 141"/>
        <xdr:cNvSpPr/>
      </xdr:nvSpPr>
      <xdr:spPr>
        <a:xfrm>
          <a:off x="3746500" y="9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65594</xdr:rowOff>
    </xdr:from>
    <xdr:ext cx="534377" cy="259045"/>
    <xdr:sp macro="" textlink="">
      <xdr:nvSpPr>
        <xdr:cNvPr id="143" name="テキスト ボックス 142"/>
        <xdr:cNvSpPr txBox="1"/>
      </xdr:nvSpPr>
      <xdr:spPr>
        <a:xfrm>
          <a:off x="3530111" y="10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116751</xdr:rowOff>
    </xdr:from>
    <xdr:to>
      <xdr:col>15</xdr:col>
      <xdr:colOff>101600</xdr:colOff>
      <xdr:row>59</xdr:row>
      <xdr:rowOff>46901</xdr:rowOff>
    </xdr:to>
    <xdr:sp macro="" textlink="">
      <xdr:nvSpPr>
        <xdr:cNvPr id="144" name="楕円 143"/>
        <xdr:cNvSpPr/>
      </xdr:nvSpPr>
      <xdr:spPr>
        <a:xfrm>
          <a:off x="2857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38028</xdr:rowOff>
    </xdr:from>
    <xdr:ext cx="534377" cy="259045"/>
    <xdr:sp macro="" textlink="">
      <xdr:nvSpPr>
        <xdr:cNvPr id="145" name="テキスト ボックス 144"/>
        <xdr:cNvSpPr txBox="1"/>
      </xdr:nvSpPr>
      <xdr:spPr>
        <a:xfrm>
          <a:off x="2641111" y="101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25140</xdr:rowOff>
    </xdr:from>
    <xdr:to>
      <xdr:col>10</xdr:col>
      <xdr:colOff>165100</xdr:colOff>
      <xdr:row>59</xdr:row>
      <xdr:rowOff>126740</xdr:rowOff>
    </xdr:to>
    <xdr:sp macro="" textlink="">
      <xdr:nvSpPr>
        <xdr:cNvPr id="146" name="楕円 145"/>
        <xdr:cNvSpPr/>
      </xdr:nvSpPr>
      <xdr:spPr>
        <a:xfrm>
          <a:off x="1968500" y="10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117867</xdr:rowOff>
    </xdr:from>
    <xdr:ext cx="534377" cy="259045"/>
    <xdr:sp macro="" textlink="">
      <xdr:nvSpPr>
        <xdr:cNvPr id="147" name="テキスト ボックス 146"/>
        <xdr:cNvSpPr txBox="1"/>
      </xdr:nvSpPr>
      <xdr:spPr>
        <a:xfrm>
          <a:off x="1752111" y="102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50953</xdr:rowOff>
    </xdr:from>
    <xdr:to>
      <xdr:col>6</xdr:col>
      <xdr:colOff>38100</xdr:colOff>
      <xdr:row>59</xdr:row>
      <xdr:rowOff>152553</xdr:rowOff>
    </xdr:to>
    <xdr:sp macro="" textlink="">
      <xdr:nvSpPr>
        <xdr:cNvPr id="148" name="楕円 147"/>
        <xdr:cNvSpPr/>
      </xdr:nvSpPr>
      <xdr:spPr>
        <a:xfrm>
          <a:off x="1079500" y="101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143680</xdr:rowOff>
    </xdr:from>
    <xdr:ext cx="534377" cy="259045"/>
    <xdr:sp macro="" textlink="">
      <xdr:nvSpPr>
        <xdr:cNvPr id="149" name="テキスト ボックス 148"/>
        <xdr:cNvSpPr txBox="1"/>
      </xdr:nvSpPr>
      <xdr:spPr>
        <a:xfrm>
          <a:off x="863111" y="10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99741</xdr:rowOff>
    </xdr:to>
    <xdr:cxnSp macro="">
      <xdr:nvCxnSpPr>
        <xdr:cNvPr id="176" name="直線コネクタ 175"/>
        <xdr:cNvCxnSpPr/>
      </xdr:nvCxnSpPr>
      <xdr:spPr>
        <a:xfrm>
          <a:off x="3797300" y="13294258"/>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92608</xdr:rowOff>
    </xdr:from>
    <xdr:to>
      <xdr:col>19</xdr:col>
      <xdr:colOff>177800</xdr:colOff>
      <xdr:row>77</xdr:row>
      <xdr:rowOff>104039</xdr:rowOff>
    </xdr:to>
    <xdr:cxnSp macro="">
      <xdr:nvCxnSpPr>
        <xdr:cNvPr id="179" name="直線コネクタ 178"/>
        <xdr:cNvCxnSpPr/>
      </xdr:nvCxnSpPr>
      <xdr:spPr>
        <a:xfrm flipV="1">
          <a:off x="2908300" y="1329425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71577</xdr:rowOff>
    </xdr:from>
    <xdr:to>
      <xdr:col>15</xdr:col>
      <xdr:colOff>50800</xdr:colOff>
      <xdr:row>77</xdr:row>
      <xdr:rowOff>104039</xdr:rowOff>
    </xdr:to>
    <xdr:cxnSp macro="">
      <xdr:nvCxnSpPr>
        <xdr:cNvPr id="182" name="直線コネクタ 181"/>
        <xdr:cNvCxnSpPr/>
      </xdr:nvCxnSpPr>
      <xdr:spPr>
        <a:xfrm>
          <a:off x="2019300" y="1327322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71577</xdr:rowOff>
    </xdr:from>
    <xdr:to>
      <xdr:col>10</xdr:col>
      <xdr:colOff>114300</xdr:colOff>
      <xdr:row>77</xdr:row>
      <xdr:rowOff>124795</xdr:rowOff>
    </xdr:to>
    <xdr:cxnSp macro="">
      <xdr:nvCxnSpPr>
        <xdr:cNvPr id="185" name="直線コネクタ 184"/>
        <xdr:cNvCxnSpPr/>
      </xdr:nvCxnSpPr>
      <xdr:spPr>
        <a:xfrm flipV="1">
          <a:off x="1130300" y="13273227"/>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48941</xdr:rowOff>
    </xdr:from>
    <xdr:to>
      <xdr:col>24</xdr:col>
      <xdr:colOff>114300</xdr:colOff>
      <xdr:row>77</xdr:row>
      <xdr:rowOff>150541</xdr:rowOff>
    </xdr:to>
    <xdr:sp macro="" textlink="">
      <xdr:nvSpPr>
        <xdr:cNvPr id="195" name="楕円 194"/>
        <xdr:cNvSpPr/>
      </xdr:nvSpPr>
      <xdr:spPr>
        <a:xfrm>
          <a:off x="45847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27368</xdr:rowOff>
    </xdr:from>
    <xdr:ext cx="469744" cy="259045"/>
    <xdr:sp macro="" textlink="">
      <xdr:nvSpPr>
        <xdr:cNvPr id="196" name="維持補修費該当値テキスト"/>
        <xdr:cNvSpPr txBox="1"/>
      </xdr:nvSpPr>
      <xdr:spPr>
        <a:xfrm>
          <a:off x="4686300" y="1322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41808</xdr:rowOff>
    </xdr:from>
    <xdr:to>
      <xdr:col>20</xdr:col>
      <xdr:colOff>38100</xdr:colOff>
      <xdr:row>77</xdr:row>
      <xdr:rowOff>143408</xdr:rowOff>
    </xdr:to>
    <xdr:sp macro="" textlink="">
      <xdr:nvSpPr>
        <xdr:cNvPr id="197" name="楕円 196"/>
        <xdr:cNvSpPr/>
      </xdr:nvSpPr>
      <xdr:spPr>
        <a:xfrm>
          <a:off x="3746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134535</xdr:rowOff>
    </xdr:from>
    <xdr:ext cx="469744" cy="259045"/>
    <xdr:sp macro="" textlink="">
      <xdr:nvSpPr>
        <xdr:cNvPr id="198" name="テキスト ボックス 197"/>
        <xdr:cNvSpPr txBox="1"/>
      </xdr:nvSpPr>
      <xdr:spPr>
        <a:xfrm>
          <a:off x="3562428"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53239</xdr:rowOff>
    </xdr:from>
    <xdr:to>
      <xdr:col>15</xdr:col>
      <xdr:colOff>101600</xdr:colOff>
      <xdr:row>77</xdr:row>
      <xdr:rowOff>154839</xdr:rowOff>
    </xdr:to>
    <xdr:sp macro="" textlink="">
      <xdr:nvSpPr>
        <xdr:cNvPr id="199" name="楕円 198"/>
        <xdr:cNvSpPr/>
      </xdr:nvSpPr>
      <xdr:spPr>
        <a:xfrm>
          <a:off x="2857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145966</xdr:rowOff>
    </xdr:from>
    <xdr:ext cx="469744" cy="259045"/>
    <xdr:sp macro="" textlink="">
      <xdr:nvSpPr>
        <xdr:cNvPr id="200" name="テキスト ボックス 199"/>
        <xdr:cNvSpPr txBox="1"/>
      </xdr:nvSpPr>
      <xdr:spPr>
        <a:xfrm>
          <a:off x="2673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20777</xdr:rowOff>
    </xdr:from>
    <xdr:to>
      <xdr:col>10</xdr:col>
      <xdr:colOff>165100</xdr:colOff>
      <xdr:row>77</xdr:row>
      <xdr:rowOff>122377</xdr:rowOff>
    </xdr:to>
    <xdr:sp macro="" textlink="">
      <xdr:nvSpPr>
        <xdr:cNvPr id="201" name="楕円 200"/>
        <xdr:cNvSpPr/>
      </xdr:nvSpPr>
      <xdr:spPr>
        <a:xfrm>
          <a:off x="1968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113504</xdr:rowOff>
    </xdr:from>
    <xdr:ext cx="469744" cy="259045"/>
    <xdr:sp macro="" textlink="">
      <xdr:nvSpPr>
        <xdr:cNvPr id="202" name="テキスト ボックス 201"/>
        <xdr:cNvSpPr txBox="1"/>
      </xdr:nvSpPr>
      <xdr:spPr>
        <a:xfrm>
          <a:off x="1784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73995</xdr:rowOff>
    </xdr:from>
    <xdr:to>
      <xdr:col>6</xdr:col>
      <xdr:colOff>38100</xdr:colOff>
      <xdr:row>78</xdr:row>
      <xdr:rowOff>4145</xdr:rowOff>
    </xdr:to>
    <xdr:sp macro="" textlink="">
      <xdr:nvSpPr>
        <xdr:cNvPr id="203" name="楕円 202"/>
        <xdr:cNvSpPr/>
      </xdr:nvSpPr>
      <xdr:spPr>
        <a:xfrm>
          <a:off x="1079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166722</xdr:rowOff>
    </xdr:from>
    <xdr:ext cx="469744" cy="259045"/>
    <xdr:sp macro="" textlink="">
      <xdr:nvSpPr>
        <xdr:cNvPr id="204" name="テキスト ボックス 203"/>
        <xdr:cNvSpPr txBox="1"/>
      </xdr:nvSpPr>
      <xdr:spPr>
        <a:xfrm>
          <a:off x="895428" y="133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62407</xdr:rowOff>
    </xdr:from>
    <xdr:to>
      <xdr:col>24</xdr:col>
      <xdr:colOff>63500</xdr:colOff>
      <xdr:row>98</xdr:row>
      <xdr:rowOff>28270</xdr:rowOff>
    </xdr:to>
    <xdr:cxnSp macro="">
      <xdr:nvCxnSpPr>
        <xdr:cNvPr id="234" name="直線コネクタ 233"/>
        <xdr:cNvCxnSpPr/>
      </xdr:nvCxnSpPr>
      <xdr:spPr>
        <a:xfrm>
          <a:off x="3797300" y="16693057"/>
          <a:ext cx="838200" cy="1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62407</xdr:rowOff>
    </xdr:from>
    <xdr:to>
      <xdr:col>19</xdr:col>
      <xdr:colOff>177800</xdr:colOff>
      <xdr:row>99</xdr:row>
      <xdr:rowOff>2972</xdr:rowOff>
    </xdr:to>
    <xdr:cxnSp macro="">
      <xdr:nvCxnSpPr>
        <xdr:cNvPr id="237" name="直線コネクタ 236"/>
        <xdr:cNvCxnSpPr/>
      </xdr:nvCxnSpPr>
      <xdr:spPr>
        <a:xfrm flipV="1">
          <a:off x="2908300" y="16693057"/>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2972</xdr:rowOff>
    </xdr:from>
    <xdr:to>
      <xdr:col>15</xdr:col>
      <xdr:colOff>50800</xdr:colOff>
      <xdr:row>99</xdr:row>
      <xdr:rowOff>44590</xdr:rowOff>
    </xdr:to>
    <xdr:cxnSp macro="">
      <xdr:nvCxnSpPr>
        <xdr:cNvPr id="240" name="直線コネクタ 239"/>
        <xdr:cNvCxnSpPr/>
      </xdr:nvCxnSpPr>
      <xdr:spPr>
        <a:xfrm flipV="1">
          <a:off x="2019300" y="16976522"/>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44590</xdr:rowOff>
    </xdr:from>
    <xdr:to>
      <xdr:col>10</xdr:col>
      <xdr:colOff>114300</xdr:colOff>
      <xdr:row>99</xdr:row>
      <xdr:rowOff>100279</xdr:rowOff>
    </xdr:to>
    <xdr:cxnSp macro="">
      <xdr:nvCxnSpPr>
        <xdr:cNvPr id="243" name="直線コネクタ 242"/>
        <xdr:cNvCxnSpPr/>
      </xdr:nvCxnSpPr>
      <xdr:spPr>
        <a:xfrm flipV="1">
          <a:off x="1130300" y="17018140"/>
          <a:ext cx="8890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148920</xdr:rowOff>
    </xdr:from>
    <xdr:to>
      <xdr:col>24</xdr:col>
      <xdr:colOff>114300</xdr:colOff>
      <xdr:row>98</xdr:row>
      <xdr:rowOff>79070</xdr:rowOff>
    </xdr:to>
    <xdr:sp macro="" textlink="">
      <xdr:nvSpPr>
        <xdr:cNvPr id="253" name="楕円 252"/>
        <xdr:cNvSpPr/>
      </xdr:nvSpPr>
      <xdr:spPr>
        <a:xfrm>
          <a:off x="4584700" y="167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127347</xdr:rowOff>
    </xdr:from>
    <xdr:ext cx="599010" cy="259045"/>
    <xdr:sp macro="" textlink="">
      <xdr:nvSpPr>
        <xdr:cNvPr id="254" name="扶助費該当値テキスト"/>
        <xdr:cNvSpPr txBox="1"/>
      </xdr:nvSpPr>
      <xdr:spPr>
        <a:xfrm>
          <a:off x="4686300" y="167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11607</xdr:rowOff>
    </xdr:from>
    <xdr:to>
      <xdr:col>20</xdr:col>
      <xdr:colOff>38100</xdr:colOff>
      <xdr:row>97</xdr:row>
      <xdr:rowOff>113207</xdr:rowOff>
    </xdr:to>
    <xdr:sp macro="" textlink="">
      <xdr:nvSpPr>
        <xdr:cNvPr id="255" name="楕円 254"/>
        <xdr:cNvSpPr/>
      </xdr:nvSpPr>
      <xdr:spPr>
        <a:xfrm>
          <a:off x="3746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104334</xdr:rowOff>
    </xdr:from>
    <xdr:ext cx="599010" cy="259045"/>
    <xdr:sp macro="" textlink="">
      <xdr:nvSpPr>
        <xdr:cNvPr id="256" name="テキスト ボックス 255"/>
        <xdr:cNvSpPr txBox="1"/>
      </xdr:nvSpPr>
      <xdr:spPr>
        <a:xfrm>
          <a:off x="3497795" y="1673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123622</xdr:rowOff>
    </xdr:from>
    <xdr:to>
      <xdr:col>15</xdr:col>
      <xdr:colOff>101600</xdr:colOff>
      <xdr:row>99</xdr:row>
      <xdr:rowOff>53772</xdr:rowOff>
    </xdr:to>
    <xdr:sp macro="" textlink="">
      <xdr:nvSpPr>
        <xdr:cNvPr id="257" name="楕円 256"/>
        <xdr:cNvSpPr/>
      </xdr:nvSpPr>
      <xdr:spPr>
        <a:xfrm>
          <a:off x="2857500" y="169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44899</xdr:rowOff>
    </xdr:from>
    <xdr:ext cx="534377" cy="259045"/>
    <xdr:sp macro="" textlink="">
      <xdr:nvSpPr>
        <xdr:cNvPr id="258" name="テキスト ボックス 257"/>
        <xdr:cNvSpPr txBox="1"/>
      </xdr:nvSpPr>
      <xdr:spPr>
        <a:xfrm>
          <a:off x="2641111" y="170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165240</xdr:rowOff>
    </xdr:from>
    <xdr:to>
      <xdr:col>10</xdr:col>
      <xdr:colOff>165100</xdr:colOff>
      <xdr:row>99</xdr:row>
      <xdr:rowOff>95390</xdr:rowOff>
    </xdr:to>
    <xdr:sp macro="" textlink="">
      <xdr:nvSpPr>
        <xdr:cNvPr id="259" name="楕円 258"/>
        <xdr:cNvSpPr/>
      </xdr:nvSpPr>
      <xdr:spPr>
        <a:xfrm>
          <a:off x="1968500" y="169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86517</xdr:rowOff>
    </xdr:from>
    <xdr:ext cx="534377" cy="259045"/>
    <xdr:sp macro="" textlink="">
      <xdr:nvSpPr>
        <xdr:cNvPr id="260" name="テキスト ボックス 259"/>
        <xdr:cNvSpPr txBox="1"/>
      </xdr:nvSpPr>
      <xdr:spPr>
        <a:xfrm>
          <a:off x="1752111" y="170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49479</xdr:rowOff>
    </xdr:from>
    <xdr:to>
      <xdr:col>6</xdr:col>
      <xdr:colOff>38100</xdr:colOff>
      <xdr:row>99</xdr:row>
      <xdr:rowOff>151079</xdr:rowOff>
    </xdr:to>
    <xdr:sp macro="" textlink="">
      <xdr:nvSpPr>
        <xdr:cNvPr id="261" name="楕円 260"/>
        <xdr:cNvSpPr/>
      </xdr:nvSpPr>
      <xdr:spPr>
        <a:xfrm>
          <a:off x="1079500" y="17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142206</xdr:rowOff>
    </xdr:from>
    <xdr:ext cx="534377" cy="259045"/>
    <xdr:sp macro="" textlink="">
      <xdr:nvSpPr>
        <xdr:cNvPr id="262" name="テキスト ボックス 261"/>
        <xdr:cNvSpPr txBox="1"/>
      </xdr:nvSpPr>
      <xdr:spPr>
        <a:xfrm>
          <a:off x="863111" y="17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58525</xdr:rowOff>
    </xdr:from>
    <xdr:to>
      <xdr:col>55</xdr:col>
      <xdr:colOff>0</xdr:colOff>
      <xdr:row>37</xdr:row>
      <xdr:rowOff>86262</xdr:rowOff>
    </xdr:to>
    <xdr:cxnSp macro="">
      <xdr:nvCxnSpPr>
        <xdr:cNvPr id="293" name="直線コネクタ 292"/>
        <xdr:cNvCxnSpPr/>
      </xdr:nvCxnSpPr>
      <xdr:spPr>
        <a:xfrm flipV="1">
          <a:off x="9639300" y="6402175"/>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25422</xdr:rowOff>
    </xdr:from>
    <xdr:to>
      <xdr:col>50</xdr:col>
      <xdr:colOff>114300</xdr:colOff>
      <xdr:row>37</xdr:row>
      <xdr:rowOff>86262</xdr:rowOff>
    </xdr:to>
    <xdr:cxnSp macro="">
      <xdr:nvCxnSpPr>
        <xdr:cNvPr id="296" name="直線コネクタ 295"/>
        <xdr:cNvCxnSpPr/>
      </xdr:nvCxnSpPr>
      <xdr:spPr>
        <a:xfrm>
          <a:off x="8750300" y="5340372"/>
          <a:ext cx="889000" cy="10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25422</xdr:rowOff>
    </xdr:from>
    <xdr:to>
      <xdr:col>45</xdr:col>
      <xdr:colOff>177800</xdr:colOff>
      <xdr:row>37</xdr:row>
      <xdr:rowOff>103973</xdr:rowOff>
    </xdr:to>
    <xdr:cxnSp macro="">
      <xdr:nvCxnSpPr>
        <xdr:cNvPr id="299" name="直線コネクタ 298"/>
        <xdr:cNvCxnSpPr/>
      </xdr:nvCxnSpPr>
      <xdr:spPr>
        <a:xfrm flipV="1">
          <a:off x="7861300" y="5340372"/>
          <a:ext cx="889000" cy="1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103973</xdr:rowOff>
    </xdr:from>
    <xdr:to>
      <xdr:col>41</xdr:col>
      <xdr:colOff>50800</xdr:colOff>
      <xdr:row>37</xdr:row>
      <xdr:rowOff>106814</xdr:rowOff>
    </xdr:to>
    <xdr:cxnSp macro="">
      <xdr:nvCxnSpPr>
        <xdr:cNvPr id="302" name="直線コネクタ 301"/>
        <xdr:cNvCxnSpPr/>
      </xdr:nvCxnSpPr>
      <xdr:spPr>
        <a:xfrm flipV="1">
          <a:off x="6972300" y="644762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7725</xdr:rowOff>
    </xdr:from>
    <xdr:to>
      <xdr:col>55</xdr:col>
      <xdr:colOff>50800</xdr:colOff>
      <xdr:row>37</xdr:row>
      <xdr:rowOff>109325</xdr:rowOff>
    </xdr:to>
    <xdr:sp macro="" textlink="">
      <xdr:nvSpPr>
        <xdr:cNvPr id="312" name="楕円 311"/>
        <xdr:cNvSpPr/>
      </xdr:nvSpPr>
      <xdr:spPr>
        <a:xfrm>
          <a:off x="10426700" y="6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157602</xdr:rowOff>
    </xdr:from>
    <xdr:ext cx="534377" cy="259045"/>
    <xdr:sp macro="" textlink="">
      <xdr:nvSpPr>
        <xdr:cNvPr id="313" name="補助費等該当値テキスト"/>
        <xdr:cNvSpPr txBox="1"/>
      </xdr:nvSpPr>
      <xdr:spPr>
        <a:xfrm>
          <a:off x="10528300" y="63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35462</xdr:rowOff>
    </xdr:from>
    <xdr:to>
      <xdr:col>50</xdr:col>
      <xdr:colOff>165100</xdr:colOff>
      <xdr:row>37</xdr:row>
      <xdr:rowOff>137062</xdr:rowOff>
    </xdr:to>
    <xdr:sp macro="" textlink="">
      <xdr:nvSpPr>
        <xdr:cNvPr id="314" name="楕円 313"/>
        <xdr:cNvSpPr/>
      </xdr:nvSpPr>
      <xdr:spPr>
        <a:xfrm>
          <a:off x="9588500" y="63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128189</xdr:rowOff>
    </xdr:from>
    <xdr:ext cx="534377" cy="259045"/>
    <xdr:sp macro="" textlink="">
      <xdr:nvSpPr>
        <xdr:cNvPr id="315" name="テキスト ボックス 314"/>
        <xdr:cNvSpPr txBox="1"/>
      </xdr:nvSpPr>
      <xdr:spPr>
        <a:xfrm>
          <a:off x="9372111" y="64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146072</xdr:rowOff>
    </xdr:from>
    <xdr:to>
      <xdr:col>46</xdr:col>
      <xdr:colOff>38100</xdr:colOff>
      <xdr:row>31</xdr:row>
      <xdr:rowOff>76222</xdr:rowOff>
    </xdr:to>
    <xdr:sp macro="" textlink="">
      <xdr:nvSpPr>
        <xdr:cNvPr id="316" name="楕円 315"/>
        <xdr:cNvSpPr/>
      </xdr:nvSpPr>
      <xdr:spPr>
        <a:xfrm>
          <a:off x="8699500" y="5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67349</xdr:rowOff>
    </xdr:from>
    <xdr:ext cx="599010" cy="259045"/>
    <xdr:sp macro="" textlink="">
      <xdr:nvSpPr>
        <xdr:cNvPr id="317" name="テキスト ボックス 316"/>
        <xdr:cNvSpPr txBox="1"/>
      </xdr:nvSpPr>
      <xdr:spPr>
        <a:xfrm>
          <a:off x="8450795" y="538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53173</xdr:rowOff>
    </xdr:from>
    <xdr:to>
      <xdr:col>41</xdr:col>
      <xdr:colOff>101600</xdr:colOff>
      <xdr:row>37</xdr:row>
      <xdr:rowOff>154773</xdr:rowOff>
    </xdr:to>
    <xdr:sp macro="" textlink="">
      <xdr:nvSpPr>
        <xdr:cNvPr id="318" name="楕円 317"/>
        <xdr:cNvSpPr/>
      </xdr:nvSpPr>
      <xdr:spPr>
        <a:xfrm>
          <a:off x="7810500" y="63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171300</xdr:rowOff>
    </xdr:from>
    <xdr:ext cx="534377" cy="259045"/>
    <xdr:sp macro="" textlink="">
      <xdr:nvSpPr>
        <xdr:cNvPr id="319" name="テキスト ボックス 318"/>
        <xdr:cNvSpPr txBox="1"/>
      </xdr:nvSpPr>
      <xdr:spPr>
        <a:xfrm>
          <a:off x="7594111" y="61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56014</xdr:rowOff>
    </xdr:from>
    <xdr:to>
      <xdr:col>36</xdr:col>
      <xdr:colOff>165100</xdr:colOff>
      <xdr:row>37</xdr:row>
      <xdr:rowOff>157614</xdr:rowOff>
    </xdr:to>
    <xdr:sp macro="" textlink="">
      <xdr:nvSpPr>
        <xdr:cNvPr id="320" name="楕円 319"/>
        <xdr:cNvSpPr/>
      </xdr:nvSpPr>
      <xdr:spPr>
        <a:xfrm>
          <a:off x="6921500" y="63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2691</xdr:rowOff>
    </xdr:from>
    <xdr:ext cx="534377" cy="259045"/>
    <xdr:sp macro="" textlink="">
      <xdr:nvSpPr>
        <xdr:cNvPr id="321" name="テキスト ボックス 320"/>
        <xdr:cNvSpPr txBox="1"/>
      </xdr:nvSpPr>
      <xdr:spPr>
        <a:xfrm>
          <a:off x="6705111" y="6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165601</xdr:rowOff>
    </xdr:from>
    <xdr:to>
      <xdr:col>55</xdr:col>
      <xdr:colOff>0</xdr:colOff>
      <xdr:row>58</xdr:row>
      <xdr:rowOff>112542</xdr:rowOff>
    </xdr:to>
    <xdr:cxnSp macro="">
      <xdr:nvCxnSpPr>
        <xdr:cNvPr id="349" name="直線コネクタ 348"/>
        <xdr:cNvCxnSpPr/>
      </xdr:nvCxnSpPr>
      <xdr:spPr>
        <a:xfrm>
          <a:off x="9639300" y="9938251"/>
          <a:ext cx="838200" cy="1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32669</xdr:rowOff>
    </xdr:from>
    <xdr:to>
      <xdr:col>50</xdr:col>
      <xdr:colOff>114300</xdr:colOff>
      <xdr:row>57</xdr:row>
      <xdr:rowOff>165601</xdr:rowOff>
    </xdr:to>
    <xdr:cxnSp macro="">
      <xdr:nvCxnSpPr>
        <xdr:cNvPr id="352" name="直線コネクタ 351"/>
        <xdr:cNvCxnSpPr/>
      </xdr:nvCxnSpPr>
      <xdr:spPr>
        <a:xfrm>
          <a:off x="8750300" y="9805319"/>
          <a:ext cx="889000" cy="1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32669</xdr:rowOff>
    </xdr:from>
    <xdr:to>
      <xdr:col>45</xdr:col>
      <xdr:colOff>177800</xdr:colOff>
      <xdr:row>58</xdr:row>
      <xdr:rowOff>48489</xdr:rowOff>
    </xdr:to>
    <xdr:cxnSp macro="">
      <xdr:nvCxnSpPr>
        <xdr:cNvPr id="355" name="直線コネクタ 354"/>
        <xdr:cNvCxnSpPr/>
      </xdr:nvCxnSpPr>
      <xdr:spPr>
        <a:xfrm flipV="1">
          <a:off x="7861300" y="9805319"/>
          <a:ext cx="889000" cy="1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30338</xdr:rowOff>
    </xdr:from>
    <xdr:to>
      <xdr:col>41</xdr:col>
      <xdr:colOff>50800</xdr:colOff>
      <xdr:row>58</xdr:row>
      <xdr:rowOff>48489</xdr:rowOff>
    </xdr:to>
    <xdr:cxnSp macro="">
      <xdr:nvCxnSpPr>
        <xdr:cNvPr id="358" name="直線コネクタ 357"/>
        <xdr:cNvCxnSpPr/>
      </xdr:nvCxnSpPr>
      <xdr:spPr>
        <a:xfrm>
          <a:off x="6972300" y="997443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61742</xdr:rowOff>
    </xdr:from>
    <xdr:to>
      <xdr:col>55</xdr:col>
      <xdr:colOff>50800</xdr:colOff>
      <xdr:row>58</xdr:row>
      <xdr:rowOff>163342</xdr:rowOff>
    </xdr:to>
    <xdr:sp macro="" textlink="">
      <xdr:nvSpPr>
        <xdr:cNvPr id="368" name="楕円 367"/>
        <xdr:cNvSpPr/>
      </xdr:nvSpPr>
      <xdr:spPr>
        <a:xfrm>
          <a:off x="10426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148119</xdr:rowOff>
    </xdr:from>
    <xdr:ext cx="534377" cy="259045"/>
    <xdr:sp macro="" textlink="">
      <xdr:nvSpPr>
        <xdr:cNvPr id="369" name="普通建設事業費該当値テキスト"/>
        <xdr:cNvSpPr txBox="1"/>
      </xdr:nvSpPr>
      <xdr:spPr>
        <a:xfrm>
          <a:off x="10528300" y="99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114801</xdr:rowOff>
    </xdr:from>
    <xdr:to>
      <xdr:col>50</xdr:col>
      <xdr:colOff>165100</xdr:colOff>
      <xdr:row>58</xdr:row>
      <xdr:rowOff>44951</xdr:rowOff>
    </xdr:to>
    <xdr:sp macro="" textlink="">
      <xdr:nvSpPr>
        <xdr:cNvPr id="370" name="楕円 369"/>
        <xdr:cNvSpPr/>
      </xdr:nvSpPr>
      <xdr:spPr>
        <a:xfrm>
          <a:off x="9588500" y="9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36078</xdr:rowOff>
    </xdr:from>
    <xdr:ext cx="534377" cy="259045"/>
    <xdr:sp macro="" textlink="">
      <xdr:nvSpPr>
        <xdr:cNvPr id="371" name="テキスト ボックス 370"/>
        <xdr:cNvSpPr txBox="1"/>
      </xdr:nvSpPr>
      <xdr:spPr>
        <a:xfrm>
          <a:off x="9372111" y="99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153319</xdr:rowOff>
    </xdr:from>
    <xdr:to>
      <xdr:col>46</xdr:col>
      <xdr:colOff>38100</xdr:colOff>
      <xdr:row>57</xdr:row>
      <xdr:rowOff>83469</xdr:rowOff>
    </xdr:to>
    <xdr:sp macro="" textlink="">
      <xdr:nvSpPr>
        <xdr:cNvPr id="372" name="楕円 371"/>
        <xdr:cNvSpPr/>
      </xdr:nvSpPr>
      <xdr:spPr>
        <a:xfrm>
          <a:off x="8699500" y="97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74596</xdr:rowOff>
    </xdr:from>
    <xdr:ext cx="534377" cy="259045"/>
    <xdr:sp macro="" textlink="">
      <xdr:nvSpPr>
        <xdr:cNvPr id="373" name="テキスト ボックス 372"/>
        <xdr:cNvSpPr txBox="1"/>
      </xdr:nvSpPr>
      <xdr:spPr>
        <a:xfrm>
          <a:off x="8483111" y="98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169139</xdr:rowOff>
    </xdr:from>
    <xdr:to>
      <xdr:col>41</xdr:col>
      <xdr:colOff>101600</xdr:colOff>
      <xdr:row>58</xdr:row>
      <xdr:rowOff>99289</xdr:rowOff>
    </xdr:to>
    <xdr:sp macro="" textlink="">
      <xdr:nvSpPr>
        <xdr:cNvPr id="374" name="楕円 373"/>
        <xdr:cNvSpPr/>
      </xdr:nvSpPr>
      <xdr:spPr>
        <a:xfrm>
          <a:off x="7810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90416</xdr:rowOff>
    </xdr:from>
    <xdr:ext cx="534377" cy="259045"/>
    <xdr:sp macro="" textlink="">
      <xdr:nvSpPr>
        <xdr:cNvPr id="375" name="テキスト ボックス 374"/>
        <xdr:cNvSpPr txBox="1"/>
      </xdr:nvSpPr>
      <xdr:spPr>
        <a:xfrm>
          <a:off x="7594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150988</xdr:rowOff>
    </xdr:from>
    <xdr:to>
      <xdr:col>36</xdr:col>
      <xdr:colOff>165100</xdr:colOff>
      <xdr:row>58</xdr:row>
      <xdr:rowOff>81138</xdr:rowOff>
    </xdr:to>
    <xdr:sp macro="" textlink="">
      <xdr:nvSpPr>
        <xdr:cNvPr id="376" name="楕円 375"/>
        <xdr:cNvSpPr/>
      </xdr:nvSpPr>
      <xdr:spPr>
        <a:xfrm>
          <a:off x="6921500" y="9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72265</xdr:rowOff>
    </xdr:from>
    <xdr:ext cx="534377" cy="259045"/>
    <xdr:sp macro="" textlink="">
      <xdr:nvSpPr>
        <xdr:cNvPr id="377" name="テキスト ボックス 376"/>
        <xdr:cNvSpPr txBox="1"/>
      </xdr:nvSpPr>
      <xdr:spPr>
        <a:xfrm>
          <a:off x="6705111" y="1001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31161</xdr:rowOff>
    </xdr:from>
    <xdr:to>
      <xdr:col>55</xdr:col>
      <xdr:colOff>0</xdr:colOff>
      <xdr:row>77</xdr:row>
      <xdr:rowOff>65450</xdr:rowOff>
    </xdr:to>
    <xdr:cxnSp macro="">
      <xdr:nvCxnSpPr>
        <xdr:cNvPr id="404" name="直線コネクタ 403"/>
        <xdr:cNvCxnSpPr/>
      </xdr:nvCxnSpPr>
      <xdr:spPr>
        <a:xfrm flipV="1">
          <a:off x="9639300" y="13232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65450</xdr:rowOff>
    </xdr:from>
    <xdr:to>
      <xdr:col>50</xdr:col>
      <xdr:colOff>114300</xdr:colOff>
      <xdr:row>77</xdr:row>
      <xdr:rowOff>94940</xdr:rowOff>
    </xdr:to>
    <xdr:cxnSp macro="">
      <xdr:nvCxnSpPr>
        <xdr:cNvPr id="407" name="直線コネクタ 406"/>
        <xdr:cNvCxnSpPr/>
      </xdr:nvCxnSpPr>
      <xdr:spPr>
        <a:xfrm flipV="1">
          <a:off x="8750300" y="1326710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94940</xdr:rowOff>
    </xdr:from>
    <xdr:to>
      <xdr:col>45</xdr:col>
      <xdr:colOff>177800</xdr:colOff>
      <xdr:row>77</xdr:row>
      <xdr:rowOff>137322</xdr:rowOff>
    </xdr:to>
    <xdr:cxnSp macro="">
      <xdr:nvCxnSpPr>
        <xdr:cNvPr id="410" name="直線コネクタ 409"/>
        <xdr:cNvCxnSpPr/>
      </xdr:nvCxnSpPr>
      <xdr:spPr>
        <a:xfrm flipV="1">
          <a:off x="7861300" y="13296590"/>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137322</xdr:rowOff>
    </xdr:from>
    <xdr:to>
      <xdr:col>41</xdr:col>
      <xdr:colOff>50800</xdr:colOff>
      <xdr:row>78</xdr:row>
      <xdr:rowOff>59142</xdr:rowOff>
    </xdr:to>
    <xdr:cxnSp macro="">
      <xdr:nvCxnSpPr>
        <xdr:cNvPr id="413" name="直線コネクタ 412"/>
        <xdr:cNvCxnSpPr/>
      </xdr:nvCxnSpPr>
      <xdr:spPr>
        <a:xfrm flipV="1">
          <a:off x="6972300" y="13338972"/>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151811</xdr:rowOff>
    </xdr:from>
    <xdr:to>
      <xdr:col>55</xdr:col>
      <xdr:colOff>50800</xdr:colOff>
      <xdr:row>77</xdr:row>
      <xdr:rowOff>81961</xdr:rowOff>
    </xdr:to>
    <xdr:sp macro="" textlink="">
      <xdr:nvSpPr>
        <xdr:cNvPr id="423" name="楕円 422"/>
        <xdr:cNvSpPr/>
      </xdr:nvSpPr>
      <xdr:spPr>
        <a:xfrm>
          <a:off x="10426700" y="131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130238</xdr:rowOff>
    </xdr:from>
    <xdr:ext cx="469744" cy="259045"/>
    <xdr:sp macro="" textlink="">
      <xdr:nvSpPr>
        <xdr:cNvPr id="424" name="普通建設事業費 （ うち新規整備　）該当値テキスト"/>
        <xdr:cNvSpPr txBox="1"/>
      </xdr:nvSpPr>
      <xdr:spPr>
        <a:xfrm>
          <a:off x="10528300" y="1316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14650</xdr:rowOff>
    </xdr:from>
    <xdr:to>
      <xdr:col>50</xdr:col>
      <xdr:colOff>165100</xdr:colOff>
      <xdr:row>77</xdr:row>
      <xdr:rowOff>116250</xdr:rowOff>
    </xdr:to>
    <xdr:sp macro="" textlink="">
      <xdr:nvSpPr>
        <xdr:cNvPr id="425" name="楕円 424"/>
        <xdr:cNvSpPr/>
      </xdr:nvSpPr>
      <xdr:spPr>
        <a:xfrm>
          <a:off x="95885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107377</xdr:rowOff>
    </xdr:from>
    <xdr:ext cx="469744" cy="259045"/>
    <xdr:sp macro="" textlink="">
      <xdr:nvSpPr>
        <xdr:cNvPr id="426" name="テキスト ボックス 425"/>
        <xdr:cNvSpPr txBox="1"/>
      </xdr:nvSpPr>
      <xdr:spPr>
        <a:xfrm>
          <a:off x="9404428" y="133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44140</xdr:rowOff>
    </xdr:from>
    <xdr:to>
      <xdr:col>46</xdr:col>
      <xdr:colOff>38100</xdr:colOff>
      <xdr:row>77</xdr:row>
      <xdr:rowOff>145740</xdr:rowOff>
    </xdr:to>
    <xdr:sp macro="" textlink="">
      <xdr:nvSpPr>
        <xdr:cNvPr id="427" name="楕円 426"/>
        <xdr:cNvSpPr/>
      </xdr:nvSpPr>
      <xdr:spPr>
        <a:xfrm>
          <a:off x="8699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136867</xdr:rowOff>
    </xdr:from>
    <xdr:ext cx="469744" cy="259045"/>
    <xdr:sp macro="" textlink="">
      <xdr:nvSpPr>
        <xdr:cNvPr id="428" name="テキスト ボックス 427"/>
        <xdr:cNvSpPr txBox="1"/>
      </xdr:nvSpPr>
      <xdr:spPr>
        <a:xfrm>
          <a:off x="8515428" y="1333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86522</xdr:rowOff>
    </xdr:from>
    <xdr:to>
      <xdr:col>41</xdr:col>
      <xdr:colOff>101600</xdr:colOff>
      <xdr:row>78</xdr:row>
      <xdr:rowOff>16672</xdr:rowOff>
    </xdr:to>
    <xdr:sp macro="" textlink="">
      <xdr:nvSpPr>
        <xdr:cNvPr id="429" name="楕円 428"/>
        <xdr:cNvSpPr/>
      </xdr:nvSpPr>
      <xdr:spPr>
        <a:xfrm>
          <a:off x="7810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7799</xdr:rowOff>
    </xdr:from>
    <xdr:ext cx="469744" cy="259045"/>
    <xdr:sp macro="" textlink="">
      <xdr:nvSpPr>
        <xdr:cNvPr id="430" name="テキスト ボックス 429"/>
        <xdr:cNvSpPr txBox="1"/>
      </xdr:nvSpPr>
      <xdr:spPr>
        <a:xfrm>
          <a:off x="7626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8342</xdr:rowOff>
    </xdr:from>
    <xdr:to>
      <xdr:col>36</xdr:col>
      <xdr:colOff>165100</xdr:colOff>
      <xdr:row>78</xdr:row>
      <xdr:rowOff>109942</xdr:rowOff>
    </xdr:to>
    <xdr:sp macro="" textlink="">
      <xdr:nvSpPr>
        <xdr:cNvPr id="431" name="楕円 430"/>
        <xdr:cNvSpPr/>
      </xdr:nvSpPr>
      <xdr:spPr>
        <a:xfrm>
          <a:off x="6921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101069</xdr:rowOff>
    </xdr:from>
    <xdr:ext cx="469744" cy="259045"/>
    <xdr:sp macro="" textlink="">
      <xdr:nvSpPr>
        <xdr:cNvPr id="432" name="テキスト ボックス 431"/>
        <xdr:cNvSpPr txBox="1"/>
      </xdr:nvSpPr>
      <xdr:spPr>
        <a:xfrm>
          <a:off x="6737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66757</xdr:rowOff>
    </xdr:from>
    <xdr:to>
      <xdr:col>55</xdr:col>
      <xdr:colOff>0</xdr:colOff>
      <xdr:row>97</xdr:row>
      <xdr:rowOff>160598</xdr:rowOff>
    </xdr:to>
    <xdr:cxnSp macro="">
      <xdr:nvCxnSpPr>
        <xdr:cNvPr id="461" name="直線コネクタ 460"/>
        <xdr:cNvCxnSpPr/>
      </xdr:nvCxnSpPr>
      <xdr:spPr>
        <a:xfrm>
          <a:off x="9639300" y="16697407"/>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108953</xdr:rowOff>
    </xdr:from>
    <xdr:to>
      <xdr:col>50</xdr:col>
      <xdr:colOff>114300</xdr:colOff>
      <xdr:row>97</xdr:row>
      <xdr:rowOff>66757</xdr:rowOff>
    </xdr:to>
    <xdr:cxnSp macro="">
      <xdr:nvCxnSpPr>
        <xdr:cNvPr id="464" name="直線コネクタ 463"/>
        <xdr:cNvCxnSpPr/>
      </xdr:nvCxnSpPr>
      <xdr:spPr>
        <a:xfrm>
          <a:off x="8750300" y="16568153"/>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108953</xdr:rowOff>
    </xdr:from>
    <xdr:to>
      <xdr:col>45</xdr:col>
      <xdr:colOff>177800</xdr:colOff>
      <xdr:row>97</xdr:row>
      <xdr:rowOff>71596</xdr:rowOff>
    </xdr:to>
    <xdr:cxnSp macro="">
      <xdr:nvCxnSpPr>
        <xdr:cNvPr id="467" name="直線コネクタ 466"/>
        <xdr:cNvCxnSpPr/>
      </xdr:nvCxnSpPr>
      <xdr:spPr>
        <a:xfrm flipV="1">
          <a:off x="7861300" y="16568153"/>
          <a:ext cx="8890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71596</xdr:rowOff>
    </xdr:from>
    <xdr:to>
      <xdr:col>41</xdr:col>
      <xdr:colOff>50800</xdr:colOff>
      <xdr:row>97</xdr:row>
      <xdr:rowOff>125127</xdr:rowOff>
    </xdr:to>
    <xdr:cxnSp macro="">
      <xdr:nvCxnSpPr>
        <xdr:cNvPr id="470" name="直線コネクタ 469"/>
        <xdr:cNvCxnSpPr/>
      </xdr:nvCxnSpPr>
      <xdr:spPr>
        <a:xfrm flipV="1">
          <a:off x="6972300" y="1670224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109798</xdr:rowOff>
    </xdr:from>
    <xdr:to>
      <xdr:col>55</xdr:col>
      <xdr:colOff>50800</xdr:colOff>
      <xdr:row>98</xdr:row>
      <xdr:rowOff>39948</xdr:rowOff>
    </xdr:to>
    <xdr:sp macro="" textlink="">
      <xdr:nvSpPr>
        <xdr:cNvPr id="480" name="楕円 479"/>
        <xdr:cNvSpPr/>
      </xdr:nvSpPr>
      <xdr:spPr>
        <a:xfrm>
          <a:off x="10426700" y="167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24725</xdr:rowOff>
    </xdr:from>
    <xdr:ext cx="534377" cy="259045"/>
    <xdr:sp macro="" textlink="">
      <xdr:nvSpPr>
        <xdr:cNvPr id="481" name="普通建設事業費 （ うち更新整備　）該当値テキスト"/>
        <xdr:cNvSpPr txBox="1"/>
      </xdr:nvSpPr>
      <xdr:spPr>
        <a:xfrm>
          <a:off x="10528300" y="166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xdr:rowOff>
    </xdr:from>
    <xdr:to>
      <xdr:col>50</xdr:col>
      <xdr:colOff>165100</xdr:colOff>
      <xdr:row>97</xdr:row>
      <xdr:rowOff>117557</xdr:rowOff>
    </xdr:to>
    <xdr:sp macro="" textlink="">
      <xdr:nvSpPr>
        <xdr:cNvPr id="482" name="楕円 481"/>
        <xdr:cNvSpPr/>
      </xdr:nvSpPr>
      <xdr:spPr>
        <a:xfrm>
          <a:off x="9588500" y="166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108684</xdr:rowOff>
    </xdr:from>
    <xdr:ext cx="534377" cy="259045"/>
    <xdr:sp macro="" textlink="">
      <xdr:nvSpPr>
        <xdr:cNvPr id="483" name="テキスト ボックス 482"/>
        <xdr:cNvSpPr txBox="1"/>
      </xdr:nvSpPr>
      <xdr:spPr>
        <a:xfrm>
          <a:off x="9372111" y="167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58153</xdr:rowOff>
    </xdr:from>
    <xdr:to>
      <xdr:col>46</xdr:col>
      <xdr:colOff>38100</xdr:colOff>
      <xdr:row>96</xdr:row>
      <xdr:rowOff>159753</xdr:rowOff>
    </xdr:to>
    <xdr:sp macro="" textlink="">
      <xdr:nvSpPr>
        <xdr:cNvPr id="484" name="楕円 483"/>
        <xdr:cNvSpPr/>
      </xdr:nvSpPr>
      <xdr:spPr>
        <a:xfrm>
          <a:off x="8699500" y="16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4830</xdr:rowOff>
    </xdr:from>
    <xdr:ext cx="534377" cy="259045"/>
    <xdr:sp macro="" textlink="">
      <xdr:nvSpPr>
        <xdr:cNvPr id="485" name="テキスト ボックス 484"/>
        <xdr:cNvSpPr txBox="1"/>
      </xdr:nvSpPr>
      <xdr:spPr>
        <a:xfrm>
          <a:off x="8483111" y="16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20796</xdr:rowOff>
    </xdr:from>
    <xdr:to>
      <xdr:col>41</xdr:col>
      <xdr:colOff>101600</xdr:colOff>
      <xdr:row>97</xdr:row>
      <xdr:rowOff>122396</xdr:rowOff>
    </xdr:to>
    <xdr:sp macro="" textlink="">
      <xdr:nvSpPr>
        <xdr:cNvPr id="486" name="楕円 485"/>
        <xdr:cNvSpPr/>
      </xdr:nvSpPr>
      <xdr:spPr>
        <a:xfrm>
          <a:off x="7810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113523</xdr:rowOff>
    </xdr:from>
    <xdr:ext cx="534377" cy="259045"/>
    <xdr:sp macro="" textlink="">
      <xdr:nvSpPr>
        <xdr:cNvPr id="487" name="テキスト ボックス 486"/>
        <xdr:cNvSpPr txBox="1"/>
      </xdr:nvSpPr>
      <xdr:spPr>
        <a:xfrm>
          <a:off x="7594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74327</xdr:rowOff>
    </xdr:from>
    <xdr:to>
      <xdr:col>36</xdr:col>
      <xdr:colOff>165100</xdr:colOff>
      <xdr:row>98</xdr:row>
      <xdr:rowOff>4477</xdr:rowOff>
    </xdr:to>
    <xdr:sp macro="" textlink="">
      <xdr:nvSpPr>
        <xdr:cNvPr id="488" name="楕円 487"/>
        <xdr:cNvSpPr/>
      </xdr:nvSpPr>
      <xdr:spPr>
        <a:xfrm>
          <a:off x="6921500" y="167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167054</xdr:rowOff>
    </xdr:from>
    <xdr:ext cx="534377" cy="259045"/>
    <xdr:sp macro="" textlink="">
      <xdr:nvSpPr>
        <xdr:cNvPr id="489" name="テキスト ボックス 488"/>
        <xdr:cNvSpPr txBox="1"/>
      </xdr:nvSpPr>
      <xdr:spPr>
        <a:xfrm>
          <a:off x="6705111" y="167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62956</xdr:rowOff>
    </xdr:from>
    <xdr:to>
      <xdr:col>81</xdr:col>
      <xdr:colOff>50800</xdr:colOff>
      <xdr:row>39</xdr:row>
      <xdr:rowOff>98878</xdr:rowOff>
    </xdr:to>
    <xdr:cxnSp macro="">
      <xdr:nvCxnSpPr>
        <xdr:cNvPr id="523" name="直線コネクタ 522"/>
        <xdr:cNvCxnSpPr/>
      </xdr:nvCxnSpPr>
      <xdr:spPr>
        <a:xfrm>
          <a:off x="14592300" y="6063706"/>
          <a:ext cx="8890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62956</xdr:rowOff>
    </xdr:from>
    <xdr:to>
      <xdr:col>76</xdr:col>
      <xdr:colOff>114300</xdr:colOff>
      <xdr:row>39</xdr:row>
      <xdr:rowOff>32476</xdr:rowOff>
    </xdr:to>
    <xdr:cxnSp macro="">
      <xdr:nvCxnSpPr>
        <xdr:cNvPr id="526" name="直線コネクタ 525"/>
        <xdr:cNvCxnSpPr/>
      </xdr:nvCxnSpPr>
      <xdr:spPr>
        <a:xfrm flipV="1">
          <a:off x="13703300" y="6063706"/>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32476</xdr:rowOff>
    </xdr:from>
    <xdr:to>
      <xdr:col>71</xdr:col>
      <xdr:colOff>177800</xdr:colOff>
      <xdr:row>39</xdr:row>
      <xdr:rowOff>98878</xdr:rowOff>
    </xdr:to>
    <xdr:cxnSp macro="">
      <xdr:nvCxnSpPr>
        <xdr:cNvPr id="529" name="直線コネクタ 528"/>
        <xdr:cNvCxnSpPr/>
      </xdr:nvCxnSpPr>
      <xdr:spPr>
        <a:xfrm flipV="1">
          <a:off x="12814300" y="6719026"/>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12156</xdr:rowOff>
    </xdr:from>
    <xdr:to>
      <xdr:col>76</xdr:col>
      <xdr:colOff>165100</xdr:colOff>
      <xdr:row>35</xdr:row>
      <xdr:rowOff>113756</xdr:rowOff>
    </xdr:to>
    <xdr:sp macro="" textlink="">
      <xdr:nvSpPr>
        <xdr:cNvPr id="543" name="楕円 542"/>
        <xdr:cNvSpPr/>
      </xdr:nvSpPr>
      <xdr:spPr>
        <a:xfrm>
          <a:off x="145415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33</xdr:row>
      <xdr:rowOff>130283</xdr:rowOff>
    </xdr:from>
    <xdr:ext cx="378565" cy="259045"/>
    <xdr:sp macro="" textlink="">
      <xdr:nvSpPr>
        <xdr:cNvPr id="544" name="テキスト ボックス 543"/>
        <xdr:cNvSpPr txBox="1"/>
      </xdr:nvSpPr>
      <xdr:spPr>
        <a:xfrm>
          <a:off x="14403017" y="5788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153126</xdr:rowOff>
    </xdr:from>
    <xdr:to>
      <xdr:col>72</xdr:col>
      <xdr:colOff>38100</xdr:colOff>
      <xdr:row>39</xdr:row>
      <xdr:rowOff>83276</xdr:rowOff>
    </xdr:to>
    <xdr:sp macro="" textlink="">
      <xdr:nvSpPr>
        <xdr:cNvPr id="545" name="楕円 544"/>
        <xdr:cNvSpPr/>
      </xdr:nvSpPr>
      <xdr:spPr>
        <a:xfrm>
          <a:off x="13652500" y="66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74403</xdr:rowOff>
    </xdr:from>
    <xdr:ext cx="313932" cy="259045"/>
    <xdr:sp macro="" textlink="">
      <xdr:nvSpPr>
        <xdr:cNvPr id="546" name="テキスト ボックス 545"/>
        <xdr:cNvSpPr txBox="1"/>
      </xdr:nvSpPr>
      <xdr:spPr>
        <a:xfrm>
          <a:off x="13546333" y="6760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146977</xdr:rowOff>
    </xdr:from>
    <xdr:to>
      <xdr:col>85</xdr:col>
      <xdr:colOff>127000</xdr:colOff>
      <xdr:row>76</xdr:row>
      <xdr:rowOff>148710</xdr:rowOff>
    </xdr:to>
    <xdr:cxnSp macro="">
      <xdr:nvCxnSpPr>
        <xdr:cNvPr id="626" name="直線コネクタ 625"/>
        <xdr:cNvCxnSpPr/>
      </xdr:nvCxnSpPr>
      <xdr:spPr>
        <a:xfrm flipV="1">
          <a:off x="15481300" y="1317717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148710</xdr:rowOff>
    </xdr:from>
    <xdr:to>
      <xdr:col>81</xdr:col>
      <xdr:colOff>50800</xdr:colOff>
      <xdr:row>76</xdr:row>
      <xdr:rowOff>162407</xdr:rowOff>
    </xdr:to>
    <xdr:cxnSp macro="">
      <xdr:nvCxnSpPr>
        <xdr:cNvPr id="629" name="直線コネクタ 628"/>
        <xdr:cNvCxnSpPr/>
      </xdr:nvCxnSpPr>
      <xdr:spPr>
        <a:xfrm flipV="1">
          <a:off x="14592300" y="1317891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162407</xdr:rowOff>
    </xdr:from>
    <xdr:to>
      <xdr:col>76</xdr:col>
      <xdr:colOff>114300</xdr:colOff>
      <xdr:row>77</xdr:row>
      <xdr:rowOff>6750</xdr:rowOff>
    </xdr:to>
    <xdr:cxnSp macro="">
      <xdr:nvCxnSpPr>
        <xdr:cNvPr id="632" name="直線コネクタ 631"/>
        <xdr:cNvCxnSpPr/>
      </xdr:nvCxnSpPr>
      <xdr:spPr>
        <a:xfrm flipV="1">
          <a:off x="13703300" y="13192607"/>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2350</xdr:rowOff>
    </xdr:from>
    <xdr:to>
      <xdr:col>71</xdr:col>
      <xdr:colOff>177800</xdr:colOff>
      <xdr:row>77</xdr:row>
      <xdr:rowOff>6750</xdr:rowOff>
    </xdr:to>
    <xdr:cxnSp macro="">
      <xdr:nvCxnSpPr>
        <xdr:cNvPr id="635" name="直線コネクタ 634"/>
        <xdr:cNvCxnSpPr/>
      </xdr:nvCxnSpPr>
      <xdr:spPr>
        <a:xfrm>
          <a:off x="12814300" y="132040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96177</xdr:rowOff>
    </xdr:from>
    <xdr:to>
      <xdr:col>85</xdr:col>
      <xdr:colOff>177800</xdr:colOff>
      <xdr:row>77</xdr:row>
      <xdr:rowOff>26327</xdr:rowOff>
    </xdr:to>
    <xdr:sp macro="" textlink="">
      <xdr:nvSpPr>
        <xdr:cNvPr id="645" name="楕円 644"/>
        <xdr:cNvSpPr/>
      </xdr:nvSpPr>
      <xdr:spPr>
        <a:xfrm>
          <a:off x="16268700" y="131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74604</xdr:rowOff>
    </xdr:from>
    <xdr:ext cx="534377" cy="259045"/>
    <xdr:sp macro="" textlink="">
      <xdr:nvSpPr>
        <xdr:cNvPr id="646" name="公債費該当値テキスト"/>
        <xdr:cNvSpPr txBox="1"/>
      </xdr:nvSpPr>
      <xdr:spPr>
        <a:xfrm>
          <a:off x="16370300" y="131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97910</xdr:rowOff>
    </xdr:from>
    <xdr:to>
      <xdr:col>81</xdr:col>
      <xdr:colOff>101600</xdr:colOff>
      <xdr:row>77</xdr:row>
      <xdr:rowOff>28060</xdr:rowOff>
    </xdr:to>
    <xdr:sp macro="" textlink="">
      <xdr:nvSpPr>
        <xdr:cNvPr id="647" name="楕円 646"/>
        <xdr:cNvSpPr/>
      </xdr:nvSpPr>
      <xdr:spPr>
        <a:xfrm>
          <a:off x="15430500" y="131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19187</xdr:rowOff>
    </xdr:from>
    <xdr:ext cx="534377" cy="259045"/>
    <xdr:sp macro="" textlink="">
      <xdr:nvSpPr>
        <xdr:cNvPr id="648" name="テキスト ボックス 647"/>
        <xdr:cNvSpPr txBox="1"/>
      </xdr:nvSpPr>
      <xdr:spPr>
        <a:xfrm>
          <a:off x="15214111" y="132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111607</xdr:rowOff>
    </xdr:from>
    <xdr:to>
      <xdr:col>76</xdr:col>
      <xdr:colOff>165100</xdr:colOff>
      <xdr:row>77</xdr:row>
      <xdr:rowOff>41757</xdr:rowOff>
    </xdr:to>
    <xdr:sp macro="" textlink="">
      <xdr:nvSpPr>
        <xdr:cNvPr id="649" name="楕円 648"/>
        <xdr:cNvSpPr/>
      </xdr:nvSpPr>
      <xdr:spPr>
        <a:xfrm>
          <a:off x="14541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32884</xdr:rowOff>
    </xdr:from>
    <xdr:ext cx="534377" cy="259045"/>
    <xdr:sp macro="" textlink="">
      <xdr:nvSpPr>
        <xdr:cNvPr id="650" name="テキスト ボックス 649"/>
        <xdr:cNvSpPr txBox="1"/>
      </xdr:nvSpPr>
      <xdr:spPr>
        <a:xfrm>
          <a:off x="14325111" y="132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127400</xdr:rowOff>
    </xdr:from>
    <xdr:to>
      <xdr:col>72</xdr:col>
      <xdr:colOff>38100</xdr:colOff>
      <xdr:row>77</xdr:row>
      <xdr:rowOff>57550</xdr:rowOff>
    </xdr:to>
    <xdr:sp macro="" textlink="">
      <xdr:nvSpPr>
        <xdr:cNvPr id="651" name="楕円 650"/>
        <xdr:cNvSpPr/>
      </xdr:nvSpPr>
      <xdr:spPr>
        <a:xfrm>
          <a:off x="13652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48677</xdr:rowOff>
    </xdr:from>
    <xdr:ext cx="534377" cy="259045"/>
    <xdr:sp macro="" textlink="">
      <xdr:nvSpPr>
        <xdr:cNvPr id="652" name="テキスト ボックス 651"/>
        <xdr:cNvSpPr txBox="1"/>
      </xdr:nvSpPr>
      <xdr:spPr>
        <a:xfrm>
          <a:off x="13436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123000</xdr:rowOff>
    </xdr:from>
    <xdr:to>
      <xdr:col>67</xdr:col>
      <xdr:colOff>101600</xdr:colOff>
      <xdr:row>77</xdr:row>
      <xdr:rowOff>53150</xdr:rowOff>
    </xdr:to>
    <xdr:sp macro="" textlink="">
      <xdr:nvSpPr>
        <xdr:cNvPr id="653" name="楕円 652"/>
        <xdr:cNvSpPr/>
      </xdr:nvSpPr>
      <xdr:spPr>
        <a:xfrm>
          <a:off x="12763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44277</xdr:rowOff>
    </xdr:from>
    <xdr:ext cx="534377" cy="259045"/>
    <xdr:sp macro="" textlink="">
      <xdr:nvSpPr>
        <xdr:cNvPr id="654" name="テキスト ボックス 653"/>
        <xdr:cNvSpPr txBox="1"/>
      </xdr:nvSpPr>
      <xdr:spPr>
        <a:xfrm>
          <a:off x="12547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87198</xdr:rowOff>
    </xdr:from>
    <xdr:to>
      <xdr:col>85</xdr:col>
      <xdr:colOff>127000</xdr:colOff>
      <xdr:row>98</xdr:row>
      <xdr:rowOff>103963</xdr:rowOff>
    </xdr:to>
    <xdr:cxnSp macro="">
      <xdr:nvCxnSpPr>
        <xdr:cNvPr id="683" name="直線コネクタ 682"/>
        <xdr:cNvCxnSpPr/>
      </xdr:nvCxnSpPr>
      <xdr:spPr>
        <a:xfrm>
          <a:off x="15481300" y="16717848"/>
          <a:ext cx="838200" cy="1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87198</xdr:rowOff>
    </xdr:from>
    <xdr:to>
      <xdr:col>81</xdr:col>
      <xdr:colOff>50800</xdr:colOff>
      <xdr:row>98</xdr:row>
      <xdr:rowOff>52070</xdr:rowOff>
    </xdr:to>
    <xdr:cxnSp macro="">
      <xdr:nvCxnSpPr>
        <xdr:cNvPr id="686" name="直線コネクタ 685"/>
        <xdr:cNvCxnSpPr/>
      </xdr:nvCxnSpPr>
      <xdr:spPr>
        <a:xfrm flipV="1">
          <a:off x="14592300" y="16717848"/>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52070</xdr:rowOff>
    </xdr:from>
    <xdr:to>
      <xdr:col>76</xdr:col>
      <xdr:colOff>114300</xdr:colOff>
      <xdr:row>98</xdr:row>
      <xdr:rowOff>121450</xdr:rowOff>
    </xdr:to>
    <xdr:cxnSp macro="">
      <xdr:nvCxnSpPr>
        <xdr:cNvPr id="689" name="直線コネクタ 688"/>
        <xdr:cNvCxnSpPr/>
      </xdr:nvCxnSpPr>
      <xdr:spPr>
        <a:xfrm flipV="1">
          <a:off x="13703300" y="1685417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121450</xdr:rowOff>
    </xdr:from>
    <xdr:to>
      <xdr:col>71</xdr:col>
      <xdr:colOff>177800</xdr:colOff>
      <xdr:row>98</xdr:row>
      <xdr:rowOff>154369</xdr:rowOff>
    </xdr:to>
    <xdr:cxnSp macro="">
      <xdr:nvCxnSpPr>
        <xdr:cNvPr id="692" name="直線コネクタ 691"/>
        <xdr:cNvCxnSpPr/>
      </xdr:nvCxnSpPr>
      <xdr:spPr>
        <a:xfrm flipV="1">
          <a:off x="12814300" y="1692355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53163</xdr:rowOff>
    </xdr:from>
    <xdr:to>
      <xdr:col>85</xdr:col>
      <xdr:colOff>177800</xdr:colOff>
      <xdr:row>98</xdr:row>
      <xdr:rowOff>154763</xdr:rowOff>
    </xdr:to>
    <xdr:sp macro="" textlink="">
      <xdr:nvSpPr>
        <xdr:cNvPr id="702" name="楕円 701"/>
        <xdr:cNvSpPr/>
      </xdr:nvSpPr>
      <xdr:spPr>
        <a:xfrm>
          <a:off x="162687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139540</xdr:rowOff>
    </xdr:from>
    <xdr:ext cx="469744" cy="259045"/>
    <xdr:sp macro="" textlink="">
      <xdr:nvSpPr>
        <xdr:cNvPr id="703" name="積立金該当値テキスト"/>
        <xdr:cNvSpPr txBox="1"/>
      </xdr:nvSpPr>
      <xdr:spPr>
        <a:xfrm>
          <a:off x="16370300" y="167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36398</xdr:rowOff>
    </xdr:from>
    <xdr:to>
      <xdr:col>81</xdr:col>
      <xdr:colOff>101600</xdr:colOff>
      <xdr:row>97</xdr:row>
      <xdr:rowOff>137998</xdr:rowOff>
    </xdr:to>
    <xdr:sp macro="" textlink="">
      <xdr:nvSpPr>
        <xdr:cNvPr id="704" name="楕円 703"/>
        <xdr:cNvSpPr/>
      </xdr:nvSpPr>
      <xdr:spPr>
        <a:xfrm>
          <a:off x="15430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129125</xdr:rowOff>
    </xdr:from>
    <xdr:ext cx="469744" cy="259045"/>
    <xdr:sp macro="" textlink="">
      <xdr:nvSpPr>
        <xdr:cNvPr id="705" name="テキスト ボックス 704"/>
        <xdr:cNvSpPr txBox="1"/>
      </xdr:nvSpPr>
      <xdr:spPr>
        <a:xfrm>
          <a:off x="15246428" y="167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1270</xdr:rowOff>
    </xdr:from>
    <xdr:to>
      <xdr:col>76</xdr:col>
      <xdr:colOff>165100</xdr:colOff>
      <xdr:row>98</xdr:row>
      <xdr:rowOff>102870</xdr:rowOff>
    </xdr:to>
    <xdr:sp macro="" textlink="">
      <xdr:nvSpPr>
        <xdr:cNvPr id="706" name="楕円 705"/>
        <xdr:cNvSpPr/>
      </xdr:nvSpPr>
      <xdr:spPr>
        <a:xfrm>
          <a:off x="1454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93997</xdr:rowOff>
    </xdr:from>
    <xdr:ext cx="469744" cy="259045"/>
    <xdr:sp macro="" textlink="">
      <xdr:nvSpPr>
        <xdr:cNvPr id="707" name="テキスト ボックス 706"/>
        <xdr:cNvSpPr txBox="1"/>
      </xdr:nvSpPr>
      <xdr:spPr>
        <a:xfrm>
          <a:off x="14357428"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70650</xdr:rowOff>
    </xdr:from>
    <xdr:to>
      <xdr:col>72</xdr:col>
      <xdr:colOff>38100</xdr:colOff>
      <xdr:row>99</xdr:row>
      <xdr:rowOff>800</xdr:rowOff>
    </xdr:to>
    <xdr:sp macro="" textlink="">
      <xdr:nvSpPr>
        <xdr:cNvPr id="708" name="楕円 707"/>
        <xdr:cNvSpPr/>
      </xdr:nvSpPr>
      <xdr:spPr>
        <a:xfrm>
          <a:off x="13652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163377</xdr:rowOff>
    </xdr:from>
    <xdr:ext cx="469744" cy="259045"/>
    <xdr:sp macro="" textlink="">
      <xdr:nvSpPr>
        <xdr:cNvPr id="709" name="テキスト ボックス 708"/>
        <xdr:cNvSpPr txBox="1"/>
      </xdr:nvSpPr>
      <xdr:spPr>
        <a:xfrm>
          <a:off x="13468428" y="169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103569</xdr:rowOff>
    </xdr:from>
    <xdr:to>
      <xdr:col>67</xdr:col>
      <xdr:colOff>101600</xdr:colOff>
      <xdr:row>99</xdr:row>
      <xdr:rowOff>33719</xdr:rowOff>
    </xdr:to>
    <xdr:sp macro="" textlink="">
      <xdr:nvSpPr>
        <xdr:cNvPr id="710" name="楕円 709"/>
        <xdr:cNvSpPr/>
      </xdr:nvSpPr>
      <xdr:spPr>
        <a:xfrm>
          <a:off x="12763500" y="169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24846</xdr:rowOff>
    </xdr:from>
    <xdr:ext cx="469744" cy="259045"/>
    <xdr:sp macro="" textlink="">
      <xdr:nvSpPr>
        <xdr:cNvPr id="711" name="テキスト ボックス 710"/>
        <xdr:cNvSpPr txBox="1"/>
      </xdr:nvSpPr>
      <xdr:spPr>
        <a:xfrm>
          <a:off x="12579428" y="169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147955</xdr:rowOff>
    </xdr:from>
    <xdr:to>
      <xdr:col>116</xdr:col>
      <xdr:colOff>63500</xdr:colOff>
      <xdr:row>57</xdr:row>
      <xdr:rowOff>155702</xdr:rowOff>
    </xdr:to>
    <xdr:cxnSp macro="">
      <xdr:nvCxnSpPr>
        <xdr:cNvPr id="797" name="直線コネクタ 796"/>
        <xdr:cNvCxnSpPr/>
      </xdr:nvCxnSpPr>
      <xdr:spPr>
        <a:xfrm flipV="1">
          <a:off x="21323300" y="9920605"/>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153035</xdr:rowOff>
    </xdr:from>
    <xdr:to>
      <xdr:col>111</xdr:col>
      <xdr:colOff>177800</xdr:colOff>
      <xdr:row>57</xdr:row>
      <xdr:rowOff>155702</xdr:rowOff>
    </xdr:to>
    <xdr:cxnSp macro="">
      <xdr:nvCxnSpPr>
        <xdr:cNvPr id="800" name="直線コネクタ 799"/>
        <xdr:cNvCxnSpPr/>
      </xdr:nvCxnSpPr>
      <xdr:spPr>
        <a:xfrm>
          <a:off x="20434300" y="99256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137541</xdr:rowOff>
    </xdr:from>
    <xdr:to>
      <xdr:col>107</xdr:col>
      <xdr:colOff>50800</xdr:colOff>
      <xdr:row>57</xdr:row>
      <xdr:rowOff>153035</xdr:rowOff>
    </xdr:to>
    <xdr:cxnSp macro="">
      <xdr:nvCxnSpPr>
        <xdr:cNvPr id="803" name="直線コネクタ 802"/>
        <xdr:cNvCxnSpPr/>
      </xdr:nvCxnSpPr>
      <xdr:spPr>
        <a:xfrm>
          <a:off x="19545300" y="991019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137541</xdr:rowOff>
    </xdr:from>
    <xdr:to>
      <xdr:col>102</xdr:col>
      <xdr:colOff>114300</xdr:colOff>
      <xdr:row>57</xdr:row>
      <xdr:rowOff>148463</xdr:rowOff>
    </xdr:to>
    <xdr:cxnSp macro="">
      <xdr:nvCxnSpPr>
        <xdr:cNvPr id="806" name="直線コネクタ 805"/>
        <xdr:cNvCxnSpPr/>
      </xdr:nvCxnSpPr>
      <xdr:spPr>
        <a:xfrm flipV="1">
          <a:off x="18656300" y="991019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97155</xdr:rowOff>
    </xdr:from>
    <xdr:to>
      <xdr:col>116</xdr:col>
      <xdr:colOff>114300</xdr:colOff>
      <xdr:row>58</xdr:row>
      <xdr:rowOff>27305</xdr:rowOff>
    </xdr:to>
    <xdr:sp macro="" textlink="">
      <xdr:nvSpPr>
        <xdr:cNvPr id="816" name="楕円 815"/>
        <xdr:cNvSpPr/>
      </xdr:nvSpPr>
      <xdr:spPr>
        <a:xfrm>
          <a:off x="22110700" y="98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75582</xdr:rowOff>
    </xdr:from>
    <xdr:ext cx="469744" cy="259045"/>
    <xdr:sp macro="" textlink="">
      <xdr:nvSpPr>
        <xdr:cNvPr id="817" name="貸付金該当値テキスト"/>
        <xdr:cNvSpPr txBox="1"/>
      </xdr:nvSpPr>
      <xdr:spPr>
        <a:xfrm>
          <a:off x="22212300" y="98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104902</xdr:rowOff>
    </xdr:from>
    <xdr:to>
      <xdr:col>112</xdr:col>
      <xdr:colOff>38100</xdr:colOff>
      <xdr:row>58</xdr:row>
      <xdr:rowOff>35052</xdr:rowOff>
    </xdr:to>
    <xdr:sp macro="" textlink="">
      <xdr:nvSpPr>
        <xdr:cNvPr id="818" name="楕円 817"/>
        <xdr:cNvSpPr/>
      </xdr:nvSpPr>
      <xdr:spPr>
        <a:xfrm>
          <a:off x="21272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26179</xdr:rowOff>
    </xdr:from>
    <xdr:ext cx="469744" cy="259045"/>
    <xdr:sp macro="" textlink="">
      <xdr:nvSpPr>
        <xdr:cNvPr id="819" name="テキスト ボックス 818"/>
        <xdr:cNvSpPr txBox="1"/>
      </xdr:nvSpPr>
      <xdr:spPr>
        <a:xfrm>
          <a:off x="21088428"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102235</xdr:rowOff>
    </xdr:from>
    <xdr:to>
      <xdr:col>107</xdr:col>
      <xdr:colOff>101600</xdr:colOff>
      <xdr:row>58</xdr:row>
      <xdr:rowOff>32385</xdr:rowOff>
    </xdr:to>
    <xdr:sp macro="" textlink="">
      <xdr:nvSpPr>
        <xdr:cNvPr id="820" name="楕円 819"/>
        <xdr:cNvSpPr/>
      </xdr:nvSpPr>
      <xdr:spPr>
        <a:xfrm>
          <a:off x="20383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23512</xdr:rowOff>
    </xdr:from>
    <xdr:ext cx="469744" cy="259045"/>
    <xdr:sp macro="" textlink="">
      <xdr:nvSpPr>
        <xdr:cNvPr id="821" name="テキスト ボックス 820"/>
        <xdr:cNvSpPr txBox="1"/>
      </xdr:nvSpPr>
      <xdr:spPr>
        <a:xfrm>
          <a:off x="20199428" y="99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86741</xdr:rowOff>
    </xdr:from>
    <xdr:to>
      <xdr:col>102</xdr:col>
      <xdr:colOff>165100</xdr:colOff>
      <xdr:row>58</xdr:row>
      <xdr:rowOff>16891</xdr:rowOff>
    </xdr:to>
    <xdr:sp macro="" textlink="">
      <xdr:nvSpPr>
        <xdr:cNvPr id="822" name="楕円 821"/>
        <xdr:cNvSpPr/>
      </xdr:nvSpPr>
      <xdr:spPr>
        <a:xfrm>
          <a:off x="19494500" y="98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8018</xdr:rowOff>
    </xdr:from>
    <xdr:ext cx="469744" cy="259045"/>
    <xdr:sp macro="" textlink="">
      <xdr:nvSpPr>
        <xdr:cNvPr id="823" name="テキスト ボックス 822"/>
        <xdr:cNvSpPr txBox="1"/>
      </xdr:nvSpPr>
      <xdr:spPr>
        <a:xfrm>
          <a:off x="19310428" y="99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97663</xdr:rowOff>
    </xdr:from>
    <xdr:to>
      <xdr:col>98</xdr:col>
      <xdr:colOff>38100</xdr:colOff>
      <xdr:row>58</xdr:row>
      <xdr:rowOff>27813</xdr:rowOff>
    </xdr:to>
    <xdr:sp macro="" textlink="">
      <xdr:nvSpPr>
        <xdr:cNvPr id="824" name="楕円 823"/>
        <xdr:cNvSpPr/>
      </xdr:nvSpPr>
      <xdr:spPr>
        <a:xfrm>
          <a:off x="18605500" y="98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18940</xdr:rowOff>
    </xdr:from>
    <xdr:ext cx="469744" cy="259045"/>
    <xdr:sp macro="" textlink="">
      <xdr:nvSpPr>
        <xdr:cNvPr id="825" name="テキスト ボックス 824"/>
        <xdr:cNvSpPr txBox="1"/>
      </xdr:nvSpPr>
      <xdr:spPr>
        <a:xfrm>
          <a:off x="18421428" y="99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119400</xdr:rowOff>
    </xdr:from>
    <xdr:to>
      <xdr:col>116</xdr:col>
      <xdr:colOff>63500</xdr:colOff>
      <xdr:row>74</xdr:row>
      <xdr:rowOff>168366</xdr:rowOff>
    </xdr:to>
    <xdr:cxnSp macro="">
      <xdr:nvCxnSpPr>
        <xdr:cNvPr id="853" name="直線コネクタ 852"/>
        <xdr:cNvCxnSpPr/>
      </xdr:nvCxnSpPr>
      <xdr:spPr>
        <a:xfrm flipV="1">
          <a:off x="21323300" y="12806700"/>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168366</xdr:rowOff>
    </xdr:from>
    <xdr:to>
      <xdr:col>111</xdr:col>
      <xdr:colOff>177800</xdr:colOff>
      <xdr:row>75</xdr:row>
      <xdr:rowOff>86985</xdr:rowOff>
    </xdr:to>
    <xdr:cxnSp macro="">
      <xdr:nvCxnSpPr>
        <xdr:cNvPr id="856" name="直線コネクタ 855"/>
        <xdr:cNvCxnSpPr/>
      </xdr:nvCxnSpPr>
      <xdr:spPr>
        <a:xfrm flipV="1">
          <a:off x="20434300" y="1285566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162331</xdr:rowOff>
    </xdr:from>
    <xdr:to>
      <xdr:col>107</xdr:col>
      <xdr:colOff>50800</xdr:colOff>
      <xdr:row>75</xdr:row>
      <xdr:rowOff>86985</xdr:rowOff>
    </xdr:to>
    <xdr:cxnSp macro="">
      <xdr:nvCxnSpPr>
        <xdr:cNvPr id="859" name="直線コネクタ 858"/>
        <xdr:cNvCxnSpPr/>
      </xdr:nvCxnSpPr>
      <xdr:spPr>
        <a:xfrm>
          <a:off x="19545300" y="12849631"/>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162331</xdr:rowOff>
    </xdr:from>
    <xdr:to>
      <xdr:col>102</xdr:col>
      <xdr:colOff>114300</xdr:colOff>
      <xdr:row>75</xdr:row>
      <xdr:rowOff>98461</xdr:rowOff>
    </xdr:to>
    <xdr:cxnSp macro="">
      <xdr:nvCxnSpPr>
        <xdr:cNvPr id="862" name="直線コネクタ 861"/>
        <xdr:cNvCxnSpPr/>
      </xdr:nvCxnSpPr>
      <xdr:spPr>
        <a:xfrm flipV="1">
          <a:off x="18656300" y="12849631"/>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68600</xdr:rowOff>
    </xdr:from>
    <xdr:to>
      <xdr:col>116</xdr:col>
      <xdr:colOff>114300</xdr:colOff>
      <xdr:row>74</xdr:row>
      <xdr:rowOff>170200</xdr:rowOff>
    </xdr:to>
    <xdr:sp macro="" textlink="">
      <xdr:nvSpPr>
        <xdr:cNvPr id="872" name="楕円 871"/>
        <xdr:cNvSpPr/>
      </xdr:nvSpPr>
      <xdr:spPr>
        <a:xfrm>
          <a:off x="22110700" y="1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91477</xdr:rowOff>
    </xdr:from>
    <xdr:ext cx="534377" cy="259045"/>
    <xdr:sp macro="" textlink="">
      <xdr:nvSpPr>
        <xdr:cNvPr id="873" name="繰出金該当値テキスト"/>
        <xdr:cNvSpPr txBox="1"/>
      </xdr:nvSpPr>
      <xdr:spPr>
        <a:xfrm>
          <a:off x="22212300" y="126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117566</xdr:rowOff>
    </xdr:from>
    <xdr:to>
      <xdr:col>112</xdr:col>
      <xdr:colOff>38100</xdr:colOff>
      <xdr:row>75</xdr:row>
      <xdr:rowOff>47716</xdr:rowOff>
    </xdr:to>
    <xdr:sp macro="" textlink="">
      <xdr:nvSpPr>
        <xdr:cNvPr id="874" name="楕円 873"/>
        <xdr:cNvSpPr/>
      </xdr:nvSpPr>
      <xdr:spPr>
        <a:xfrm>
          <a:off x="21272500" y="128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64243</xdr:rowOff>
    </xdr:from>
    <xdr:ext cx="534377" cy="259045"/>
    <xdr:sp macro="" textlink="">
      <xdr:nvSpPr>
        <xdr:cNvPr id="875" name="テキスト ボックス 874"/>
        <xdr:cNvSpPr txBox="1"/>
      </xdr:nvSpPr>
      <xdr:spPr>
        <a:xfrm>
          <a:off x="21056111" y="125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36185</xdr:rowOff>
    </xdr:from>
    <xdr:to>
      <xdr:col>107</xdr:col>
      <xdr:colOff>101600</xdr:colOff>
      <xdr:row>75</xdr:row>
      <xdr:rowOff>137785</xdr:rowOff>
    </xdr:to>
    <xdr:sp macro="" textlink="">
      <xdr:nvSpPr>
        <xdr:cNvPr id="876" name="楕円 875"/>
        <xdr:cNvSpPr/>
      </xdr:nvSpPr>
      <xdr:spPr>
        <a:xfrm>
          <a:off x="20383500" y="128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128912</xdr:rowOff>
    </xdr:from>
    <xdr:ext cx="534377" cy="259045"/>
    <xdr:sp macro="" textlink="">
      <xdr:nvSpPr>
        <xdr:cNvPr id="877" name="テキスト ボックス 876"/>
        <xdr:cNvSpPr txBox="1"/>
      </xdr:nvSpPr>
      <xdr:spPr>
        <a:xfrm>
          <a:off x="20167111" y="129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111531</xdr:rowOff>
    </xdr:from>
    <xdr:to>
      <xdr:col>102</xdr:col>
      <xdr:colOff>165100</xdr:colOff>
      <xdr:row>75</xdr:row>
      <xdr:rowOff>41681</xdr:rowOff>
    </xdr:to>
    <xdr:sp macro="" textlink="">
      <xdr:nvSpPr>
        <xdr:cNvPr id="878" name="楕円 877"/>
        <xdr:cNvSpPr/>
      </xdr:nvSpPr>
      <xdr:spPr>
        <a:xfrm>
          <a:off x="19494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58208</xdr:rowOff>
    </xdr:from>
    <xdr:ext cx="534377" cy="259045"/>
    <xdr:sp macro="" textlink="">
      <xdr:nvSpPr>
        <xdr:cNvPr id="879" name="テキスト ボックス 878"/>
        <xdr:cNvSpPr txBox="1"/>
      </xdr:nvSpPr>
      <xdr:spPr>
        <a:xfrm>
          <a:off x="19278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47661</xdr:rowOff>
    </xdr:from>
    <xdr:to>
      <xdr:col>98</xdr:col>
      <xdr:colOff>38100</xdr:colOff>
      <xdr:row>75</xdr:row>
      <xdr:rowOff>149261</xdr:rowOff>
    </xdr:to>
    <xdr:sp macro="" textlink="">
      <xdr:nvSpPr>
        <xdr:cNvPr id="880" name="楕円 879"/>
        <xdr:cNvSpPr/>
      </xdr:nvSpPr>
      <xdr:spPr>
        <a:xfrm>
          <a:off x="18605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140388</xdr:rowOff>
    </xdr:from>
    <xdr:ext cx="534377" cy="259045"/>
    <xdr:sp macro="" textlink="">
      <xdr:nvSpPr>
        <xdr:cNvPr id="881" name="テキスト ボックス 880"/>
        <xdr:cNvSpPr txBox="1"/>
      </xdr:nvSpPr>
      <xdr:spPr>
        <a:xfrm>
          <a:off x="18389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年度の決算額は、退職者数の減により、退職金が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人事院勧告に準じた支給率の引上げに伴う勤勉手当の増や、新型感染症の感染拡大に伴う本市財政等への影響を背景とした特別職員等の給与に係る減額特例措置期間の終了により、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61,082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円となり、類似団体内平均と同水準ではあるが、全国平均及び神奈川県平均を下回っている。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年度に実施した子育て世帯等臨時特別支援事業の完了（一部の支給事務は令和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年度にも実施）により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2,103,000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1,765,242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104,774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円となり、類似団体内平均、全国平均及び神奈川県平均のいずれも下回っている。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年度の決算額は、小学校給食費の公会計化や中学校給食の通年化により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707,036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1,204,439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円となったが、類似団体内平均、全国平均及び神奈川県平均のいずれも下回っている。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年度の決算額は、中学校エレベーター設置工事の完了により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375,497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5,179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21,188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円となり、類似団体内平均、全国平均及び神奈川県平均のいずれも大きく下回っている。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年度の決算額は、税率改定の影響に伴う保険税収の増により、国民健康保険事業への繰出金が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53,784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千円減少した一方、超高齢社会の進行により要介護認定者数や後期高齢者医療事業の対象者である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歳以上人口が増加したことに伴い、介護保険事業及び後期高齢者医療事業への繰出金が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168,735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千円それぞれ増加したことから、全体では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159,343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35,444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円となり、類似団体内平均及び神奈川県平均を上回っているが、全国平均を下回っている。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24486</xdr:rowOff>
    </xdr:to>
    <xdr:cxnSp macro="">
      <xdr:nvCxnSpPr>
        <xdr:cNvPr id="59" name="直線コネクタ 58"/>
        <xdr:cNvCxnSpPr/>
      </xdr:nvCxnSpPr>
      <xdr:spPr>
        <a:xfrm flipV="1">
          <a:off x="3797300" y="6129020"/>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169418</xdr:rowOff>
    </xdr:from>
    <xdr:to>
      <xdr:col>19</xdr:col>
      <xdr:colOff>177800</xdr:colOff>
      <xdr:row>36</xdr:row>
      <xdr:rowOff>24486</xdr:rowOff>
    </xdr:to>
    <xdr:cxnSp macro="">
      <xdr:nvCxnSpPr>
        <xdr:cNvPr id="62" name="直線コネクタ 61"/>
        <xdr:cNvCxnSpPr/>
      </xdr:nvCxnSpPr>
      <xdr:spPr>
        <a:xfrm>
          <a:off x="2908300" y="617016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169418</xdr:rowOff>
    </xdr:to>
    <xdr:cxnSp macro="">
      <xdr:nvCxnSpPr>
        <xdr:cNvPr id="65" name="直線コネクタ 64"/>
        <xdr:cNvCxnSpPr/>
      </xdr:nvCxnSpPr>
      <xdr:spPr>
        <a:xfrm>
          <a:off x="2019300" y="614365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100838</xdr:rowOff>
    </xdr:from>
    <xdr:to>
      <xdr:col>10</xdr:col>
      <xdr:colOff>114300</xdr:colOff>
      <xdr:row>35</xdr:row>
      <xdr:rowOff>142901</xdr:rowOff>
    </xdr:to>
    <xdr:cxnSp macro="">
      <xdr:nvCxnSpPr>
        <xdr:cNvPr id="68" name="直線コネクタ 67"/>
        <xdr:cNvCxnSpPr/>
      </xdr:nvCxnSpPr>
      <xdr:spPr>
        <a:xfrm>
          <a:off x="1130300" y="610158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78" name="楕円 77"/>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469744" cy="259045"/>
    <xdr:sp macro="" textlink="">
      <xdr:nvSpPr>
        <xdr:cNvPr id="79" name="議会費該当値テキスト"/>
        <xdr:cNvSpPr txBox="1"/>
      </xdr:nvSpPr>
      <xdr:spPr>
        <a:xfrm>
          <a:off x="4686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145136</xdr:rowOff>
    </xdr:from>
    <xdr:to>
      <xdr:col>20</xdr:col>
      <xdr:colOff>38100</xdr:colOff>
      <xdr:row>36</xdr:row>
      <xdr:rowOff>75286</xdr:rowOff>
    </xdr:to>
    <xdr:sp macro="" textlink="">
      <xdr:nvSpPr>
        <xdr:cNvPr id="80" name="楕円 79"/>
        <xdr:cNvSpPr/>
      </xdr:nvSpPr>
      <xdr:spPr>
        <a:xfrm>
          <a:off x="37465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66413</xdr:rowOff>
    </xdr:from>
    <xdr:ext cx="469744" cy="259045"/>
    <xdr:sp macro="" textlink="">
      <xdr:nvSpPr>
        <xdr:cNvPr id="81" name="テキスト ボックス 80"/>
        <xdr:cNvSpPr txBox="1"/>
      </xdr:nvSpPr>
      <xdr:spPr>
        <a:xfrm>
          <a:off x="3562428" y="62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118618</xdr:rowOff>
    </xdr:from>
    <xdr:to>
      <xdr:col>15</xdr:col>
      <xdr:colOff>101600</xdr:colOff>
      <xdr:row>36</xdr:row>
      <xdr:rowOff>48768</xdr:rowOff>
    </xdr:to>
    <xdr:sp macro="" textlink="">
      <xdr:nvSpPr>
        <xdr:cNvPr id="82" name="楕円 81"/>
        <xdr:cNvSpPr/>
      </xdr:nvSpPr>
      <xdr:spPr>
        <a:xfrm>
          <a:off x="2857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65295</xdr:rowOff>
    </xdr:from>
    <xdr:ext cx="469744" cy="259045"/>
    <xdr:sp macro="" textlink="">
      <xdr:nvSpPr>
        <xdr:cNvPr id="83" name="テキスト ボックス 82"/>
        <xdr:cNvSpPr txBox="1"/>
      </xdr:nvSpPr>
      <xdr:spPr>
        <a:xfrm>
          <a:off x="2673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92101</xdr:rowOff>
    </xdr:from>
    <xdr:to>
      <xdr:col>10</xdr:col>
      <xdr:colOff>165100</xdr:colOff>
      <xdr:row>36</xdr:row>
      <xdr:rowOff>22251</xdr:rowOff>
    </xdr:to>
    <xdr:sp macro="" textlink="">
      <xdr:nvSpPr>
        <xdr:cNvPr id="84" name="楕円 83"/>
        <xdr:cNvSpPr/>
      </xdr:nvSpPr>
      <xdr:spPr>
        <a:xfrm>
          <a:off x="1968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38778</xdr:rowOff>
    </xdr:from>
    <xdr:ext cx="469744" cy="259045"/>
    <xdr:sp macro="" textlink="">
      <xdr:nvSpPr>
        <xdr:cNvPr id="85" name="テキスト ボックス 84"/>
        <xdr:cNvSpPr txBox="1"/>
      </xdr:nvSpPr>
      <xdr:spPr>
        <a:xfrm>
          <a:off x="1784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50038</xdr:rowOff>
    </xdr:from>
    <xdr:to>
      <xdr:col>6</xdr:col>
      <xdr:colOff>38100</xdr:colOff>
      <xdr:row>35</xdr:row>
      <xdr:rowOff>151638</xdr:rowOff>
    </xdr:to>
    <xdr:sp macro="" textlink="">
      <xdr:nvSpPr>
        <xdr:cNvPr id="86" name="楕円 85"/>
        <xdr:cNvSpPr/>
      </xdr:nvSpPr>
      <xdr:spPr>
        <a:xfrm>
          <a:off x="1079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168165</xdr:rowOff>
    </xdr:from>
    <xdr:ext cx="469744" cy="259045"/>
    <xdr:sp macro="" textlink="">
      <xdr:nvSpPr>
        <xdr:cNvPr id="87" name="テキスト ボックス 86"/>
        <xdr:cNvSpPr txBox="1"/>
      </xdr:nvSpPr>
      <xdr:spPr>
        <a:xfrm>
          <a:off x="895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67811</xdr:rowOff>
    </xdr:from>
    <xdr:to>
      <xdr:col>24</xdr:col>
      <xdr:colOff>63500</xdr:colOff>
      <xdr:row>57</xdr:row>
      <xdr:rowOff>116525</xdr:rowOff>
    </xdr:to>
    <xdr:cxnSp macro="">
      <xdr:nvCxnSpPr>
        <xdr:cNvPr id="118" name="直線コネクタ 117"/>
        <xdr:cNvCxnSpPr/>
      </xdr:nvCxnSpPr>
      <xdr:spPr>
        <a:xfrm>
          <a:off x="3797300" y="9840461"/>
          <a:ext cx="8382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42915</xdr:rowOff>
    </xdr:from>
    <xdr:to>
      <xdr:col>19</xdr:col>
      <xdr:colOff>177800</xdr:colOff>
      <xdr:row>57</xdr:row>
      <xdr:rowOff>67811</xdr:rowOff>
    </xdr:to>
    <xdr:cxnSp macro="">
      <xdr:nvCxnSpPr>
        <xdr:cNvPr id="121" name="直線コネクタ 120"/>
        <xdr:cNvCxnSpPr/>
      </xdr:nvCxnSpPr>
      <xdr:spPr>
        <a:xfrm>
          <a:off x="2908300" y="8786865"/>
          <a:ext cx="889000" cy="10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42915</xdr:rowOff>
    </xdr:from>
    <xdr:to>
      <xdr:col>15</xdr:col>
      <xdr:colOff>50800</xdr:colOff>
      <xdr:row>57</xdr:row>
      <xdr:rowOff>130404</xdr:rowOff>
    </xdr:to>
    <xdr:cxnSp macro="">
      <xdr:nvCxnSpPr>
        <xdr:cNvPr id="124" name="直線コネクタ 123"/>
        <xdr:cNvCxnSpPr/>
      </xdr:nvCxnSpPr>
      <xdr:spPr>
        <a:xfrm flipV="1">
          <a:off x="2019300" y="8786865"/>
          <a:ext cx="889000" cy="111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98127</xdr:rowOff>
    </xdr:from>
    <xdr:to>
      <xdr:col>10</xdr:col>
      <xdr:colOff>114300</xdr:colOff>
      <xdr:row>57</xdr:row>
      <xdr:rowOff>130404</xdr:rowOff>
    </xdr:to>
    <xdr:cxnSp macro="">
      <xdr:nvCxnSpPr>
        <xdr:cNvPr id="127" name="直線コネクタ 126"/>
        <xdr:cNvCxnSpPr/>
      </xdr:nvCxnSpPr>
      <xdr:spPr>
        <a:xfrm>
          <a:off x="1130300" y="9870777"/>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65725</xdr:rowOff>
    </xdr:from>
    <xdr:to>
      <xdr:col>24</xdr:col>
      <xdr:colOff>114300</xdr:colOff>
      <xdr:row>57</xdr:row>
      <xdr:rowOff>167325</xdr:rowOff>
    </xdr:to>
    <xdr:sp macro="" textlink="">
      <xdr:nvSpPr>
        <xdr:cNvPr id="137" name="楕円 136"/>
        <xdr:cNvSpPr/>
      </xdr:nvSpPr>
      <xdr:spPr>
        <a:xfrm>
          <a:off x="4584700" y="9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152102</xdr:rowOff>
    </xdr:from>
    <xdr:ext cx="534377" cy="259045"/>
    <xdr:sp macro="" textlink="">
      <xdr:nvSpPr>
        <xdr:cNvPr id="138" name="総務費該当値テキスト"/>
        <xdr:cNvSpPr txBox="1"/>
      </xdr:nvSpPr>
      <xdr:spPr>
        <a:xfrm>
          <a:off x="4686300" y="97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17011</xdr:rowOff>
    </xdr:from>
    <xdr:to>
      <xdr:col>20</xdr:col>
      <xdr:colOff>38100</xdr:colOff>
      <xdr:row>57</xdr:row>
      <xdr:rowOff>118611</xdr:rowOff>
    </xdr:to>
    <xdr:sp macro="" textlink="">
      <xdr:nvSpPr>
        <xdr:cNvPr id="139" name="楕円 138"/>
        <xdr:cNvSpPr/>
      </xdr:nvSpPr>
      <xdr:spPr>
        <a:xfrm>
          <a:off x="3746500" y="97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109738</xdr:rowOff>
    </xdr:from>
    <xdr:ext cx="534377" cy="259045"/>
    <xdr:sp macro="" textlink="">
      <xdr:nvSpPr>
        <xdr:cNvPr id="140" name="テキスト ボックス 139"/>
        <xdr:cNvSpPr txBox="1"/>
      </xdr:nvSpPr>
      <xdr:spPr>
        <a:xfrm>
          <a:off x="3530111" y="98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163565</xdr:rowOff>
    </xdr:from>
    <xdr:to>
      <xdr:col>15</xdr:col>
      <xdr:colOff>101600</xdr:colOff>
      <xdr:row>51</xdr:row>
      <xdr:rowOff>93715</xdr:rowOff>
    </xdr:to>
    <xdr:sp macro="" textlink="">
      <xdr:nvSpPr>
        <xdr:cNvPr id="141" name="楕円 140"/>
        <xdr:cNvSpPr/>
      </xdr:nvSpPr>
      <xdr:spPr>
        <a:xfrm>
          <a:off x="2857500" y="8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84842</xdr:rowOff>
    </xdr:from>
    <xdr:ext cx="599010" cy="259045"/>
    <xdr:sp macro="" textlink="">
      <xdr:nvSpPr>
        <xdr:cNvPr id="142" name="テキスト ボックス 141"/>
        <xdr:cNvSpPr txBox="1"/>
      </xdr:nvSpPr>
      <xdr:spPr>
        <a:xfrm>
          <a:off x="2608795" y="882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79604</xdr:rowOff>
    </xdr:from>
    <xdr:to>
      <xdr:col>10</xdr:col>
      <xdr:colOff>165100</xdr:colOff>
      <xdr:row>58</xdr:row>
      <xdr:rowOff>9754</xdr:rowOff>
    </xdr:to>
    <xdr:sp macro="" textlink="">
      <xdr:nvSpPr>
        <xdr:cNvPr id="143" name="楕円 142"/>
        <xdr:cNvSpPr/>
      </xdr:nvSpPr>
      <xdr:spPr>
        <a:xfrm>
          <a:off x="1968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xdr:rowOff>
    </xdr:from>
    <xdr:ext cx="534377" cy="259045"/>
    <xdr:sp macro="" textlink="">
      <xdr:nvSpPr>
        <xdr:cNvPr id="144" name="テキスト ボックス 143"/>
        <xdr:cNvSpPr txBox="1"/>
      </xdr:nvSpPr>
      <xdr:spPr>
        <a:xfrm>
          <a:off x="1752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47327</xdr:rowOff>
    </xdr:from>
    <xdr:to>
      <xdr:col>6</xdr:col>
      <xdr:colOff>38100</xdr:colOff>
      <xdr:row>57</xdr:row>
      <xdr:rowOff>148927</xdr:rowOff>
    </xdr:to>
    <xdr:sp macro="" textlink="">
      <xdr:nvSpPr>
        <xdr:cNvPr id="145" name="楕円 144"/>
        <xdr:cNvSpPr/>
      </xdr:nvSpPr>
      <xdr:spPr>
        <a:xfrm>
          <a:off x="1079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140054</xdr:rowOff>
    </xdr:from>
    <xdr:ext cx="534377" cy="259045"/>
    <xdr:sp macro="" textlink="">
      <xdr:nvSpPr>
        <xdr:cNvPr id="146" name="テキスト ボックス 145"/>
        <xdr:cNvSpPr txBox="1"/>
      </xdr:nvSpPr>
      <xdr:spPr>
        <a:xfrm>
          <a:off x="863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108359</xdr:rowOff>
    </xdr:from>
    <xdr:to>
      <xdr:col>24</xdr:col>
      <xdr:colOff>63500</xdr:colOff>
      <xdr:row>77</xdr:row>
      <xdr:rowOff>29928</xdr:rowOff>
    </xdr:to>
    <xdr:cxnSp macro="">
      <xdr:nvCxnSpPr>
        <xdr:cNvPr id="178" name="直線コネクタ 177"/>
        <xdr:cNvCxnSpPr/>
      </xdr:nvCxnSpPr>
      <xdr:spPr>
        <a:xfrm>
          <a:off x="3797300" y="13138559"/>
          <a:ext cx="838200" cy="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78</xdr:row>
      <xdr:rowOff>32465</xdr:rowOff>
    </xdr:to>
    <xdr:cxnSp macro="">
      <xdr:nvCxnSpPr>
        <xdr:cNvPr id="181" name="直線コネクタ 180"/>
        <xdr:cNvCxnSpPr/>
      </xdr:nvCxnSpPr>
      <xdr:spPr>
        <a:xfrm flipV="1">
          <a:off x="2908300" y="13138559"/>
          <a:ext cx="889000" cy="26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32465</xdr:rowOff>
    </xdr:from>
    <xdr:to>
      <xdr:col>15</xdr:col>
      <xdr:colOff>50800</xdr:colOff>
      <xdr:row>78</xdr:row>
      <xdr:rowOff>46258</xdr:rowOff>
    </xdr:to>
    <xdr:cxnSp macro="">
      <xdr:nvCxnSpPr>
        <xdr:cNvPr id="184" name="直線コネクタ 183"/>
        <xdr:cNvCxnSpPr/>
      </xdr:nvCxnSpPr>
      <xdr:spPr>
        <a:xfrm flipV="1">
          <a:off x="2019300" y="13405565"/>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46258</xdr:rowOff>
    </xdr:from>
    <xdr:to>
      <xdr:col>10</xdr:col>
      <xdr:colOff>114300</xdr:colOff>
      <xdr:row>78</xdr:row>
      <xdr:rowOff>107958</xdr:rowOff>
    </xdr:to>
    <xdr:cxnSp macro="">
      <xdr:nvCxnSpPr>
        <xdr:cNvPr id="187" name="直線コネクタ 186"/>
        <xdr:cNvCxnSpPr/>
      </xdr:nvCxnSpPr>
      <xdr:spPr>
        <a:xfrm flipV="1">
          <a:off x="1130300" y="13419358"/>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150578</xdr:rowOff>
    </xdr:from>
    <xdr:to>
      <xdr:col>24</xdr:col>
      <xdr:colOff>114300</xdr:colOff>
      <xdr:row>77</xdr:row>
      <xdr:rowOff>80728</xdr:rowOff>
    </xdr:to>
    <xdr:sp macro="" textlink="">
      <xdr:nvSpPr>
        <xdr:cNvPr id="197" name="楕円 196"/>
        <xdr:cNvSpPr/>
      </xdr:nvSpPr>
      <xdr:spPr>
        <a:xfrm>
          <a:off x="4584700" y="13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129005</xdr:rowOff>
    </xdr:from>
    <xdr:ext cx="599010" cy="259045"/>
    <xdr:sp macro="" textlink="">
      <xdr:nvSpPr>
        <xdr:cNvPr id="198" name="民生費該当値テキスト"/>
        <xdr:cNvSpPr txBox="1"/>
      </xdr:nvSpPr>
      <xdr:spPr>
        <a:xfrm>
          <a:off x="4686300" y="131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57559</xdr:rowOff>
    </xdr:from>
    <xdr:to>
      <xdr:col>20</xdr:col>
      <xdr:colOff>38100</xdr:colOff>
      <xdr:row>76</xdr:row>
      <xdr:rowOff>159159</xdr:rowOff>
    </xdr:to>
    <xdr:sp macro="" textlink="">
      <xdr:nvSpPr>
        <xdr:cNvPr id="199" name="楕円 198"/>
        <xdr:cNvSpPr/>
      </xdr:nvSpPr>
      <xdr:spPr>
        <a:xfrm>
          <a:off x="3746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150286</xdr:rowOff>
    </xdr:from>
    <xdr:ext cx="599010" cy="259045"/>
    <xdr:sp macro="" textlink="">
      <xdr:nvSpPr>
        <xdr:cNvPr id="200" name="テキスト ボックス 199"/>
        <xdr:cNvSpPr txBox="1"/>
      </xdr:nvSpPr>
      <xdr:spPr>
        <a:xfrm>
          <a:off x="3497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153115</xdr:rowOff>
    </xdr:from>
    <xdr:to>
      <xdr:col>15</xdr:col>
      <xdr:colOff>101600</xdr:colOff>
      <xdr:row>78</xdr:row>
      <xdr:rowOff>83265</xdr:rowOff>
    </xdr:to>
    <xdr:sp macro="" textlink="">
      <xdr:nvSpPr>
        <xdr:cNvPr id="201" name="楕円 200"/>
        <xdr:cNvSpPr/>
      </xdr:nvSpPr>
      <xdr:spPr>
        <a:xfrm>
          <a:off x="28575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74392</xdr:rowOff>
    </xdr:from>
    <xdr:ext cx="599010" cy="259045"/>
    <xdr:sp macro="" textlink="">
      <xdr:nvSpPr>
        <xdr:cNvPr id="202" name="テキスト ボックス 201"/>
        <xdr:cNvSpPr txBox="1"/>
      </xdr:nvSpPr>
      <xdr:spPr>
        <a:xfrm>
          <a:off x="2608795" y="1344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166908</xdr:rowOff>
    </xdr:from>
    <xdr:to>
      <xdr:col>10</xdr:col>
      <xdr:colOff>165100</xdr:colOff>
      <xdr:row>78</xdr:row>
      <xdr:rowOff>97058</xdr:rowOff>
    </xdr:to>
    <xdr:sp macro="" textlink="">
      <xdr:nvSpPr>
        <xdr:cNvPr id="203" name="楕円 202"/>
        <xdr:cNvSpPr/>
      </xdr:nvSpPr>
      <xdr:spPr>
        <a:xfrm>
          <a:off x="1968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88185</xdr:rowOff>
    </xdr:from>
    <xdr:ext cx="599010" cy="259045"/>
    <xdr:sp macro="" textlink="">
      <xdr:nvSpPr>
        <xdr:cNvPr id="204" name="テキスト ボックス 203"/>
        <xdr:cNvSpPr txBox="1"/>
      </xdr:nvSpPr>
      <xdr:spPr>
        <a:xfrm>
          <a:off x="1719795" y="134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57158</xdr:rowOff>
    </xdr:from>
    <xdr:to>
      <xdr:col>6</xdr:col>
      <xdr:colOff>38100</xdr:colOff>
      <xdr:row>78</xdr:row>
      <xdr:rowOff>158758</xdr:rowOff>
    </xdr:to>
    <xdr:sp macro="" textlink="">
      <xdr:nvSpPr>
        <xdr:cNvPr id="205" name="楕円 204"/>
        <xdr:cNvSpPr/>
      </xdr:nvSpPr>
      <xdr:spPr>
        <a:xfrm>
          <a:off x="1079500" y="13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149885</xdr:rowOff>
    </xdr:from>
    <xdr:ext cx="599010" cy="259045"/>
    <xdr:sp macro="" textlink="">
      <xdr:nvSpPr>
        <xdr:cNvPr id="206" name="テキスト ボックス 205"/>
        <xdr:cNvSpPr txBox="1"/>
      </xdr:nvSpPr>
      <xdr:spPr>
        <a:xfrm>
          <a:off x="830795" y="1352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28200</xdr:rowOff>
    </xdr:from>
    <xdr:to>
      <xdr:col>24</xdr:col>
      <xdr:colOff>63500</xdr:colOff>
      <xdr:row>97</xdr:row>
      <xdr:rowOff>99524</xdr:rowOff>
    </xdr:to>
    <xdr:cxnSp macro="">
      <xdr:nvCxnSpPr>
        <xdr:cNvPr id="236" name="直線コネクタ 235"/>
        <xdr:cNvCxnSpPr/>
      </xdr:nvCxnSpPr>
      <xdr:spPr>
        <a:xfrm flipV="1">
          <a:off x="3797300" y="16658850"/>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99524</xdr:rowOff>
    </xdr:from>
    <xdr:to>
      <xdr:col>19</xdr:col>
      <xdr:colOff>177800</xdr:colOff>
      <xdr:row>98</xdr:row>
      <xdr:rowOff>126479</xdr:rowOff>
    </xdr:to>
    <xdr:cxnSp macro="">
      <xdr:nvCxnSpPr>
        <xdr:cNvPr id="239" name="直線コネクタ 238"/>
        <xdr:cNvCxnSpPr/>
      </xdr:nvCxnSpPr>
      <xdr:spPr>
        <a:xfrm flipV="1">
          <a:off x="2908300" y="16730174"/>
          <a:ext cx="889000" cy="1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126479</xdr:rowOff>
    </xdr:from>
    <xdr:to>
      <xdr:col>15</xdr:col>
      <xdr:colOff>50800</xdr:colOff>
      <xdr:row>99</xdr:row>
      <xdr:rowOff>4197</xdr:rowOff>
    </xdr:to>
    <xdr:cxnSp macro="">
      <xdr:nvCxnSpPr>
        <xdr:cNvPr id="242" name="直線コネクタ 241"/>
        <xdr:cNvCxnSpPr/>
      </xdr:nvCxnSpPr>
      <xdr:spPr>
        <a:xfrm flipV="1">
          <a:off x="2019300" y="16928579"/>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xdr:rowOff>
    </xdr:from>
    <xdr:to>
      <xdr:col>10</xdr:col>
      <xdr:colOff>114300</xdr:colOff>
      <xdr:row>99</xdr:row>
      <xdr:rowOff>12409</xdr:rowOff>
    </xdr:to>
    <xdr:cxnSp macro="">
      <xdr:nvCxnSpPr>
        <xdr:cNvPr id="245" name="直線コネクタ 244"/>
        <xdr:cNvCxnSpPr/>
      </xdr:nvCxnSpPr>
      <xdr:spPr>
        <a:xfrm flipV="1">
          <a:off x="1130300" y="16977747"/>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148850</xdr:rowOff>
    </xdr:from>
    <xdr:to>
      <xdr:col>24</xdr:col>
      <xdr:colOff>114300</xdr:colOff>
      <xdr:row>97</xdr:row>
      <xdr:rowOff>79000</xdr:rowOff>
    </xdr:to>
    <xdr:sp macro="" textlink="">
      <xdr:nvSpPr>
        <xdr:cNvPr id="255" name="楕円 254"/>
        <xdr:cNvSpPr/>
      </xdr:nvSpPr>
      <xdr:spPr>
        <a:xfrm>
          <a:off x="45847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127277</xdr:rowOff>
    </xdr:from>
    <xdr:ext cx="534377" cy="259045"/>
    <xdr:sp macro="" textlink="">
      <xdr:nvSpPr>
        <xdr:cNvPr id="256" name="衛生費該当値テキスト"/>
        <xdr:cNvSpPr txBox="1"/>
      </xdr:nvSpPr>
      <xdr:spPr>
        <a:xfrm>
          <a:off x="4686300" y="165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48724</xdr:rowOff>
    </xdr:from>
    <xdr:to>
      <xdr:col>20</xdr:col>
      <xdr:colOff>38100</xdr:colOff>
      <xdr:row>97</xdr:row>
      <xdr:rowOff>150324</xdr:rowOff>
    </xdr:to>
    <xdr:sp macro="" textlink="">
      <xdr:nvSpPr>
        <xdr:cNvPr id="257" name="楕円 256"/>
        <xdr:cNvSpPr/>
      </xdr:nvSpPr>
      <xdr:spPr>
        <a:xfrm>
          <a:off x="3746500" y="1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141451</xdr:rowOff>
    </xdr:from>
    <xdr:ext cx="534377" cy="259045"/>
    <xdr:sp macro="" textlink="">
      <xdr:nvSpPr>
        <xdr:cNvPr id="258" name="テキスト ボックス 257"/>
        <xdr:cNvSpPr txBox="1"/>
      </xdr:nvSpPr>
      <xdr:spPr>
        <a:xfrm>
          <a:off x="3530111" y="167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75679</xdr:rowOff>
    </xdr:from>
    <xdr:to>
      <xdr:col>15</xdr:col>
      <xdr:colOff>101600</xdr:colOff>
      <xdr:row>99</xdr:row>
      <xdr:rowOff>5829</xdr:rowOff>
    </xdr:to>
    <xdr:sp macro="" textlink="">
      <xdr:nvSpPr>
        <xdr:cNvPr id="259" name="楕円 258"/>
        <xdr:cNvSpPr/>
      </xdr:nvSpPr>
      <xdr:spPr>
        <a:xfrm>
          <a:off x="2857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168406</xdr:rowOff>
    </xdr:from>
    <xdr:ext cx="534377" cy="259045"/>
    <xdr:sp macro="" textlink="">
      <xdr:nvSpPr>
        <xdr:cNvPr id="260" name="テキスト ボックス 259"/>
        <xdr:cNvSpPr txBox="1"/>
      </xdr:nvSpPr>
      <xdr:spPr>
        <a:xfrm>
          <a:off x="2641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124847</xdr:rowOff>
    </xdr:from>
    <xdr:to>
      <xdr:col>10</xdr:col>
      <xdr:colOff>165100</xdr:colOff>
      <xdr:row>99</xdr:row>
      <xdr:rowOff>54997</xdr:rowOff>
    </xdr:to>
    <xdr:sp macro="" textlink="">
      <xdr:nvSpPr>
        <xdr:cNvPr id="261" name="楕円 260"/>
        <xdr:cNvSpPr/>
      </xdr:nvSpPr>
      <xdr:spPr>
        <a:xfrm>
          <a:off x="1968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46124</xdr:rowOff>
    </xdr:from>
    <xdr:ext cx="534377" cy="259045"/>
    <xdr:sp macro="" textlink="">
      <xdr:nvSpPr>
        <xdr:cNvPr id="262" name="テキスト ボックス 261"/>
        <xdr:cNvSpPr txBox="1"/>
      </xdr:nvSpPr>
      <xdr:spPr>
        <a:xfrm>
          <a:off x="1752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133059</xdr:rowOff>
    </xdr:from>
    <xdr:to>
      <xdr:col>6</xdr:col>
      <xdr:colOff>38100</xdr:colOff>
      <xdr:row>99</xdr:row>
      <xdr:rowOff>63209</xdr:rowOff>
    </xdr:to>
    <xdr:sp macro="" textlink="">
      <xdr:nvSpPr>
        <xdr:cNvPr id="263" name="楕円 262"/>
        <xdr:cNvSpPr/>
      </xdr:nvSpPr>
      <xdr:spPr>
        <a:xfrm>
          <a:off x="1079500" y="16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54336</xdr:rowOff>
    </xdr:from>
    <xdr:ext cx="534377" cy="259045"/>
    <xdr:sp macro="" textlink="">
      <xdr:nvSpPr>
        <xdr:cNvPr id="264" name="テキスト ボックス 263"/>
        <xdr:cNvSpPr txBox="1"/>
      </xdr:nvSpPr>
      <xdr:spPr>
        <a:xfrm>
          <a:off x="863111" y="170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127508</xdr:rowOff>
    </xdr:from>
    <xdr:to>
      <xdr:col>55</xdr:col>
      <xdr:colOff>0</xdr:colOff>
      <xdr:row>37</xdr:row>
      <xdr:rowOff>129794</xdr:rowOff>
    </xdr:to>
    <xdr:cxnSp macro="">
      <xdr:nvCxnSpPr>
        <xdr:cNvPr id="293" name="直線コネクタ 292"/>
        <xdr:cNvCxnSpPr/>
      </xdr:nvCxnSpPr>
      <xdr:spPr>
        <a:xfrm flipV="1">
          <a:off x="9639300" y="64711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129794</xdr:rowOff>
    </xdr:from>
    <xdr:to>
      <xdr:col>50</xdr:col>
      <xdr:colOff>114300</xdr:colOff>
      <xdr:row>37</xdr:row>
      <xdr:rowOff>136652</xdr:rowOff>
    </xdr:to>
    <xdr:cxnSp macro="">
      <xdr:nvCxnSpPr>
        <xdr:cNvPr id="296" name="直線コネクタ 295"/>
        <xdr:cNvCxnSpPr/>
      </xdr:nvCxnSpPr>
      <xdr:spPr>
        <a:xfrm flipV="1">
          <a:off x="8750300" y="64734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110363</xdr:rowOff>
    </xdr:from>
    <xdr:to>
      <xdr:col>45</xdr:col>
      <xdr:colOff>177800</xdr:colOff>
      <xdr:row>37</xdr:row>
      <xdr:rowOff>136652</xdr:rowOff>
    </xdr:to>
    <xdr:cxnSp macro="">
      <xdr:nvCxnSpPr>
        <xdr:cNvPr id="299" name="直線コネクタ 298"/>
        <xdr:cNvCxnSpPr/>
      </xdr:nvCxnSpPr>
      <xdr:spPr>
        <a:xfrm>
          <a:off x="7861300" y="645401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89027</xdr:rowOff>
    </xdr:from>
    <xdr:to>
      <xdr:col>41</xdr:col>
      <xdr:colOff>50800</xdr:colOff>
      <xdr:row>37</xdr:row>
      <xdr:rowOff>110363</xdr:rowOff>
    </xdr:to>
    <xdr:cxnSp macro="">
      <xdr:nvCxnSpPr>
        <xdr:cNvPr id="302" name="直線コネクタ 301"/>
        <xdr:cNvCxnSpPr/>
      </xdr:nvCxnSpPr>
      <xdr:spPr>
        <a:xfrm>
          <a:off x="6972300" y="64326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12" name="楕円 311"/>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55135</xdr:rowOff>
    </xdr:from>
    <xdr:ext cx="378565" cy="259045"/>
    <xdr:sp macro="" textlink="">
      <xdr:nvSpPr>
        <xdr:cNvPr id="313" name="労働費該当値テキスト"/>
        <xdr:cNvSpPr txBox="1"/>
      </xdr:nvSpPr>
      <xdr:spPr>
        <a:xfrm>
          <a:off x="10528300"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78994</xdr:rowOff>
    </xdr:from>
    <xdr:to>
      <xdr:col>50</xdr:col>
      <xdr:colOff>165100</xdr:colOff>
      <xdr:row>38</xdr:row>
      <xdr:rowOff>9144</xdr:rowOff>
    </xdr:to>
    <xdr:sp macro="" textlink="">
      <xdr:nvSpPr>
        <xdr:cNvPr id="314" name="楕円 313"/>
        <xdr:cNvSpPr/>
      </xdr:nvSpPr>
      <xdr:spPr>
        <a:xfrm>
          <a:off x="9588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271</xdr:rowOff>
    </xdr:from>
    <xdr:ext cx="378565" cy="259045"/>
    <xdr:sp macro="" textlink="">
      <xdr:nvSpPr>
        <xdr:cNvPr id="315" name="テキスト ボックス 314"/>
        <xdr:cNvSpPr txBox="1"/>
      </xdr:nvSpPr>
      <xdr:spPr>
        <a:xfrm>
          <a:off x="9450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85852</xdr:rowOff>
    </xdr:from>
    <xdr:to>
      <xdr:col>46</xdr:col>
      <xdr:colOff>38100</xdr:colOff>
      <xdr:row>38</xdr:row>
      <xdr:rowOff>16002</xdr:rowOff>
    </xdr:to>
    <xdr:sp macro="" textlink="">
      <xdr:nvSpPr>
        <xdr:cNvPr id="316" name="楕円 315"/>
        <xdr:cNvSpPr/>
      </xdr:nvSpPr>
      <xdr:spPr>
        <a:xfrm>
          <a:off x="8699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7129</xdr:rowOff>
    </xdr:from>
    <xdr:ext cx="378565" cy="259045"/>
    <xdr:sp macro="" textlink="">
      <xdr:nvSpPr>
        <xdr:cNvPr id="317" name="テキスト ボックス 316"/>
        <xdr:cNvSpPr txBox="1"/>
      </xdr:nvSpPr>
      <xdr:spPr>
        <a:xfrm>
          <a:off x="8561017"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59563</xdr:rowOff>
    </xdr:from>
    <xdr:to>
      <xdr:col>41</xdr:col>
      <xdr:colOff>101600</xdr:colOff>
      <xdr:row>37</xdr:row>
      <xdr:rowOff>161163</xdr:rowOff>
    </xdr:to>
    <xdr:sp macro="" textlink="">
      <xdr:nvSpPr>
        <xdr:cNvPr id="318" name="楕円 317"/>
        <xdr:cNvSpPr/>
      </xdr:nvSpPr>
      <xdr:spPr>
        <a:xfrm>
          <a:off x="7810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152290</xdr:rowOff>
    </xdr:from>
    <xdr:ext cx="378565" cy="259045"/>
    <xdr:sp macro="" textlink="">
      <xdr:nvSpPr>
        <xdr:cNvPr id="319" name="テキスト ボックス 318"/>
        <xdr:cNvSpPr txBox="1"/>
      </xdr:nvSpPr>
      <xdr:spPr>
        <a:xfrm>
          <a:off x="7672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38227</xdr:rowOff>
    </xdr:from>
    <xdr:to>
      <xdr:col>36</xdr:col>
      <xdr:colOff>165100</xdr:colOff>
      <xdr:row>37</xdr:row>
      <xdr:rowOff>139827</xdr:rowOff>
    </xdr:to>
    <xdr:sp macro="" textlink="">
      <xdr:nvSpPr>
        <xdr:cNvPr id="320" name="楕円 319"/>
        <xdr:cNvSpPr/>
      </xdr:nvSpPr>
      <xdr:spPr>
        <a:xfrm>
          <a:off x="692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130954</xdr:rowOff>
    </xdr:from>
    <xdr:ext cx="378565" cy="259045"/>
    <xdr:sp macro="" textlink="">
      <xdr:nvSpPr>
        <xdr:cNvPr id="321" name="テキスト ボックス 320"/>
        <xdr:cNvSpPr txBox="1"/>
      </xdr:nvSpPr>
      <xdr:spPr>
        <a:xfrm>
          <a:off x="6783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154101</xdr:rowOff>
    </xdr:from>
    <xdr:to>
      <xdr:col>55</xdr:col>
      <xdr:colOff>0</xdr:colOff>
      <xdr:row>57</xdr:row>
      <xdr:rowOff>34030</xdr:rowOff>
    </xdr:to>
    <xdr:cxnSp macro="">
      <xdr:nvCxnSpPr>
        <xdr:cNvPr id="346" name="直線コネクタ 345"/>
        <xdr:cNvCxnSpPr/>
      </xdr:nvCxnSpPr>
      <xdr:spPr>
        <a:xfrm flipV="1">
          <a:off x="9639300" y="9755301"/>
          <a:ext cx="8382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34030</xdr:rowOff>
    </xdr:from>
    <xdr:to>
      <xdr:col>50</xdr:col>
      <xdr:colOff>114300</xdr:colOff>
      <xdr:row>57</xdr:row>
      <xdr:rowOff>34372</xdr:rowOff>
    </xdr:to>
    <xdr:cxnSp macro="">
      <xdr:nvCxnSpPr>
        <xdr:cNvPr id="349" name="直線コネクタ 348"/>
        <xdr:cNvCxnSpPr/>
      </xdr:nvCxnSpPr>
      <xdr:spPr>
        <a:xfrm flipV="1">
          <a:off x="8750300" y="9806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34372</xdr:rowOff>
    </xdr:from>
    <xdr:to>
      <xdr:col>45</xdr:col>
      <xdr:colOff>177800</xdr:colOff>
      <xdr:row>57</xdr:row>
      <xdr:rowOff>43517</xdr:rowOff>
    </xdr:to>
    <xdr:cxnSp macro="">
      <xdr:nvCxnSpPr>
        <xdr:cNvPr id="352" name="直線コネクタ 351"/>
        <xdr:cNvCxnSpPr/>
      </xdr:nvCxnSpPr>
      <xdr:spPr>
        <a:xfrm flipV="1">
          <a:off x="7861300" y="980702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39688</xdr:rowOff>
    </xdr:from>
    <xdr:to>
      <xdr:col>41</xdr:col>
      <xdr:colOff>50800</xdr:colOff>
      <xdr:row>57</xdr:row>
      <xdr:rowOff>43517</xdr:rowOff>
    </xdr:to>
    <xdr:cxnSp macro="">
      <xdr:nvCxnSpPr>
        <xdr:cNvPr id="355" name="直線コネクタ 354"/>
        <xdr:cNvCxnSpPr/>
      </xdr:nvCxnSpPr>
      <xdr:spPr>
        <a:xfrm>
          <a:off x="6972300" y="9812338"/>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103301</xdr:rowOff>
    </xdr:from>
    <xdr:to>
      <xdr:col>55</xdr:col>
      <xdr:colOff>50800</xdr:colOff>
      <xdr:row>57</xdr:row>
      <xdr:rowOff>33451</xdr:rowOff>
    </xdr:to>
    <xdr:sp macro="" textlink="">
      <xdr:nvSpPr>
        <xdr:cNvPr id="365" name="楕円 364"/>
        <xdr:cNvSpPr/>
      </xdr:nvSpPr>
      <xdr:spPr>
        <a:xfrm>
          <a:off x="10426700" y="97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126178</xdr:rowOff>
    </xdr:from>
    <xdr:ext cx="469744" cy="259045"/>
    <xdr:sp macro="" textlink="">
      <xdr:nvSpPr>
        <xdr:cNvPr id="366" name="農林水産業費該当値テキスト"/>
        <xdr:cNvSpPr txBox="1"/>
      </xdr:nvSpPr>
      <xdr:spPr>
        <a:xfrm>
          <a:off x="10528300"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154680</xdr:rowOff>
    </xdr:from>
    <xdr:to>
      <xdr:col>50</xdr:col>
      <xdr:colOff>165100</xdr:colOff>
      <xdr:row>57</xdr:row>
      <xdr:rowOff>84830</xdr:rowOff>
    </xdr:to>
    <xdr:sp macro="" textlink="">
      <xdr:nvSpPr>
        <xdr:cNvPr id="367" name="楕円 366"/>
        <xdr:cNvSpPr/>
      </xdr:nvSpPr>
      <xdr:spPr>
        <a:xfrm>
          <a:off x="9588500" y="9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101357</xdr:rowOff>
    </xdr:from>
    <xdr:ext cx="469744" cy="259045"/>
    <xdr:sp macro="" textlink="">
      <xdr:nvSpPr>
        <xdr:cNvPr id="368" name="テキスト ボックス 367"/>
        <xdr:cNvSpPr txBox="1"/>
      </xdr:nvSpPr>
      <xdr:spPr>
        <a:xfrm>
          <a:off x="9404428" y="95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155022</xdr:rowOff>
    </xdr:from>
    <xdr:to>
      <xdr:col>46</xdr:col>
      <xdr:colOff>38100</xdr:colOff>
      <xdr:row>57</xdr:row>
      <xdr:rowOff>85172</xdr:rowOff>
    </xdr:to>
    <xdr:sp macro="" textlink="">
      <xdr:nvSpPr>
        <xdr:cNvPr id="369" name="楕円 368"/>
        <xdr:cNvSpPr/>
      </xdr:nvSpPr>
      <xdr:spPr>
        <a:xfrm>
          <a:off x="8699500" y="97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101699</xdr:rowOff>
    </xdr:from>
    <xdr:ext cx="469744" cy="259045"/>
    <xdr:sp macro="" textlink="">
      <xdr:nvSpPr>
        <xdr:cNvPr id="370" name="テキスト ボックス 369"/>
        <xdr:cNvSpPr txBox="1"/>
      </xdr:nvSpPr>
      <xdr:spPr>
        <a:xfrm>
          <a:off x="8515428" y="9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164167</xdr:rowOff>
    </xdr:from>
    <xdr:to>
      <xdr:col>41</xdr:col>
      <xdr:colOff>101600</xdr:colOff>
      <xdr:row>57</xdr:row>
      <xdr:rowOff>94317</xdr:rowOff>
    </xdr:to>
    <xdr:sp macro="" textlink="">
      <xdr:nvSpPr>
        <xdr:cNvPr id="371" name="楕円 370"/>
        <xdr:cNvSpPr/>
      </xdr:nvSpPr>
      <xdr:spPr>
        <a:xfrm>
          <a:off x="7810500" y="97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110844</xdr:rowOff>
    </xdr:from>
    <xdr:ext cx="469744" cy="259045"/>
    <xdr:sp macro="" textlink="">
      <xdr:nvSpPr>
        <xdr:cNvPr id="372" name="テキスト ボックス 371"/>
        <xdr:cNvSpPr txBox="1"/>
      </xdr:nvSpPr>
      <xdr:spPr>
        <a:xfrm>
          <a:off x="7626428" y="95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160338</xdr:rowOff>
    </xdr:from>
    <xdr:to>
      <xdr:col>36</xdr:col>
      <xdr:colOff>165100</xdr:colOff>
      <xdr:row>57</xdr:row>
      <xdr:rowOff>90488</xdr:rowOff>
    </xdr:to>
    <xdr:sp macro="" textlink="">
      <xdr:nvSpPr>
        <xdr:cNvPr id="373" name="楕円 372"/>
        <xdr:cNvSpPr/>
      </xdr:nvSpPr>
      <xdr:spPr>
        <a:xfrm>
          <a:off x="6921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107015</xdr:rowOff>
    </xdr:from>
    <xdr:ext cx="469744" cy="259045"/>
    <xdr:sp macro="" textlink="">
      <xdr:nvSpPr>
        <xdr:cNvPr id="374" name="テキスト ボックス 373"/>
        <xdr:cNvSpPr txBox="1"/>
      </xdr:nvSpPr>
      <xdr:spPr>
        <a:xfrm>
          <a:off x="6737428" y="953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73498</xdr:rowOff>
    </xdr:from>
    <xdr:to>
      <xdr:col>55</xdr:col>
      <xdr:colOff>0</xdr:colOff>
      <xdr:row>77</xdr:row>
      <xdr:rowOff>163</xdr:rowOff>
    </xdr:to>
    <xdr:cxnSp macro="">
      <xdr:nvCxnSpPr>
        <xdr:cNvPr id="401" name="直線コネクタ 400"/>
        <xdr:cNvCxnSpPr/>
      </xdr:nvCxnSpPr>
      <xdr:spPr>
        <a:xfrm>
          <a:off x="9639300" y="13103698"/>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33127</xdr:rowOff>
    </xdr:from>
    <xdr:to>
      <xdr:col>50</xdr:col>
      <xdr:colOff>114300</xdr:colOff>
      <xdr:row>76</xdr:row>
      <xdr:rowOff>73498</xdr:rowOff>
    </xdr:to>
    <xdr:cxnSp macro="">
      <xdr:nvCxnSpPr>
        <xdr:cNvPr id="404" name="直線コネクタ 403"/>
        <xdr:cNvCxnSpPr/>
      </xdr:nvCxnSpPr>
      <xdr:spPr>
        <a:xfrm>
          <a:off x="8750300" y="1306332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33127</xdr:rowOff>
    </xdr:from>
    <xdr:to>
      <xdr:col>45</xdr:col>
      <xdr:colOff>177800</xdr:colOff>
      <xdr:row>77</xdr:row>
      <xdr:rowOff>89088</xdr:rowOff>
    </xdr:to>
    <xdr:cxnSp macro="">
      <xdr:nvCxnSpPr>
        <xdr:cNvPr id="407" name="直線コネクタ 406"/>
        <xdr:cNvCxnSpPr/>
      </xdr:nvCxnSpPr>
      <xdr:spPr>
        <a:xfrm flipV="1">
          <a:off x="7861300" y="13063327"/>
          <a:ext cx="8890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88860</xdr:rowOff>
    </xdr:from>
    <xdr:to>
      <xdr:col>41</xdr:col>
      <xdr:colOff>50800</xdr:colOff>
      <xdr:row>77</xdr:row>
      <xdr:rowOff>89088</xdr:rowOff>
    </xdr:to>
    <xdr:cxnSp macro="">
      <xdr:nvCxnSpPr>
        <xdr:cNvPr id="410" name="直線コネクタ 409"/>
        <xdr:cNvCxnSpPr/>
      </xdr:nvCxnSpPr>
      <xdr:spPr>
        <a:xfrm>
          <a:off x="6972300" y="132905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120813</xdr:rowOff>
    </xdr:from>
    <xdr:to>
      <xdr:col>55</xdr:col>
      <xdr:colOff>50800</xdr:colOff>
      <xdr:row>77</xdr:row>
      <xdr:rowOff>50963</xdr:rowOff>
    </xdr:to>
    <xdr:sp macro="" textlink="">
      <xdr:nvSpPr>
        <xdr:cNvPr id="420" name="楕円 419"/>
        <xdr:cNvSpPr/>
      </xdr:nvSpPr>
      <xdr:spPr>
        <a:xfrm>
          <a:off x="10426700" y="131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99240</xdr:rowOff>
    </xdr:from>
    <xdr:ext cx="469744" cy="259045"/>
    <xdr:sp macro="" textlink="">
      <xdr:nvSpPr>
        <xdr:cNvPr id="421" name="商工費該当値テキスト"/>
        <xdr:cNvSpPr txBox="1"/>
      </xdr:nvSpPr>
      <xdr:spPr>
        <a:xfrm>
          <a:off x="10528300" y="1312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22698</xdr:rowOff>
    </xdr:from>
    <xdr:to>
      <xdr:col>50</xdr:col>
      <xdr:colOff>165100</xdr:colOff>
      <xdr:row>76</xdr:row>
      <xdr:rowOff>124298</xdr:rowOff>
    </xdr:to>
    <xdr:sp macro="" textlink="">
      <xdr:nvSpPr>
        <xdr:cNvPr id="422" name="楕円 421"/>
        <xdr:cNvSpPr/>
      </xdr:nvSpPr>
      <xdr:spPr>
        <a:xfrm>
          <a:off x="9588500" y="13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140824</xdr:rowOff>
    </xdr:from>
    <xdr:ext cx="469744" cy="259045"/>
    <xdr:sp macro="" textlink="">
      <xdr:nvSpPr>
        <xdr:cNvPr id="423" name="テキスト ボックス 422"/>
        <xdr:cNvSpPr txBox="1"/>
      </xdr:nvSpPr>
      <xdr:spPr>
        <a:xfrm>
          <a:off x="9404428" y="1282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153777</xdr:rowOff>
    </xdr:from>
    <xdr:to>
      <xdr:col>46</xdr:col>
      <xdr:colOff>38100</xdr:colOff>
      <xdr:row>76</xdr:row>
      <xdr:rowOff>83927</xdr:rowOff>
    </xdr:to>
    <xdr:sp macro="" textlink="">
      <xdr:nvSpPr>
        <xdr:cNvPr id="424" name="楕円 423"/>
        <xdr:cNvSpPr/>
      </xdr:nvSpPr>
      <xdr:spPr>
        <a:xfrm>
          <a:off x="86995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100454</xdr:rowOff>
    </xdr:from>
    <xdr:ext cx="469744" cy="259045"/>
    <xdr:sp macro="" textlink="">
      <xdr:nvSpPr>
        <xdr:cNvPr id="425" name="テキスト ボックス 424"/>
        <xdr:cNvSpPr txBox="1"/>
      </xdr:nvSpPr>
      <xdr:spPr>
        <a:xfrm>
          <a:off x="8515428" y="127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38288</xdr:rowOff>
    </xdr:from>
    <xdr:to>
      <xdr:col>41</xdr:col>
      <xdr:colOff>101600</xdr:colOff>
      <xdr:row>77</xdr:row>
      <xdr:rowOff>139888</xdr:rowOff>
    </xdr:to>
    <xdr:sp macro="" textlink="">
      <xdr:nvSpPr>
        <xdr:cNvPr id="426" name="楕円 425"/>
        <xdr:cNvSpPr/>
      </xdr:nvSpPr>
      <xdr:spPr>
        <a:xfrm>
          <a:off x="7810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131015</xdr:rowOff>
    </xdr:from>
    <xdr:ext cx="469744" cy="259045"/>
    <xdr:sp macro="" textlink="">
      <xdr:nvSpPr>
        <xdr:cNvPr id="427" name="テキスト ボックス 426"/>
        <xdr:cNvSpPr txBox="1"/>
      </xdr:nvSpPr>
      <xdr:spPr>
        <a:xfrm>
          <a:off x="7626428" y="1333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38060</xdr:rowOff>
    </xdr:from>
    <xdr:to>
      <xdr:col>36</xdr:col>
      <xdr:colOff>165100</xdr:colOff>
      <xdr:row>77</xdr:row>
      <xdr:rowOff>139660</xdr:rowOff>
    </xdr:to>
    <xdr:sp macro="" textlink="">
      <xdr:nvSpPr>
        <xdr:cNvPr id="428" name="楕円 427"/>
        <xdr:cNvSpPr/>
      </xdr:nvSpPr>
      <xdr:spPr>
        <a:xfrm>
          <a:off x="69215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156187</xdr:rowOff>
    </xdr:from>
    <xdr:ext cx="469744" cy="259045"/>
    <xdr:sp macro="" textlink="">
      <xdr:nvSpPr>
        <xdr:cNvPr id="429" name="テキスト ボックス 428"/>
        <xdr:cNvSpPr txBox="1"/>
      </xdr:nvSpPr>
      <xdr:spPr>
        <a:xfrm>
          <a:off x="6737428" y="130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151206</xdr:rowOff>
    </xdr:from>
    <xdr:to>
      <xdr:col>55</xdr:col>
      <xdr:colOff>0</xdr:colOff>
      <xdr:row>96</xdr:row>
      <xdr:rowOff>71234</xdr:rowOff>
    </xdr:to>
    <xdr:cxnSp macro="">
      <xdr:nvCxnSpPr>
        <xdr:cNvPr id="459" name="直線コネクタ 458"/>
        <xdr:cNvCxnSpPr/>
      </xdr:nvCxnSpPr>
      <xdr:spPr>
        <a:xfrm>
          <a:off x="9639300" y="16438956"/>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151206</xdr:rowOff>
    </xdr:from>
    <xdr:to>
      <xdr:col>50</xdr:col>
      <xdr:colOff>114300</xdr:colOff>
      <xdr:row>96</xdr:row>
      <xdr:rowOff>49479</xdr:rowOff>
    </xdr:to>
    <xdr:cxnSp macro="">
      <xdr:nvCxnSpPr>
        <xdr:cNvPr id="462" name="直線コネクタ 461"/>
        <xdr:cNvCxnSpPr/>
      </xdr:nvCxnSpPr>
      <xdr:spPr>
        <a:xfrm flipV="1">
          <a:off x="8750300" y="1643895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49479</xdr:rowOff>
    </xdr:from>
    <xdr:to>
      <xdr:col>45</xdr:col>
      <xdr:colOff>177800</xdr:colOff>
      <xdr:row>96</xdr:row>
      <xdr:rowOff>63652</xdr:rowOff>
    </xdr:to>
    <xdr:cxnSp macro="">
      <xdr:nvCxnSpPr>
        <xdr:cNvPr id="465" name="直線コネクタ 464"/>
        <xdr:cNvCxnSpPr/>
      </xdr:nvCxnSpPr>
      <xdr:spPr>
        <a:xfrm flipV="1">
          <a:off x="7861300" y="1650867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14503</xdr:rowOff>
    </xdr:from>
    <xdr:to>
      <xdr:col>41</xdr:col>
      <xdr:colOff>50800</xdr:colOff>
      <xdr:row>96</xdr:row>
      <xdr:rowOff>63652</xdr:rowOff>
    </xdr:to>
    <xdr:cxnSp macro="">
      <xdr:nvCxnSpPr>
        <xdr:cNvPr id="468" name="直線コネクタ 467"/>
        <xdr:cNvCxnSpPr/>
      </xdr:nvCxnSpPr>
      <xdr:spPr>
        <a:xfrm>
          <a:off x="6972300" y="1647370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20434</xdr:rowOff>
    </xdr:from>
    <xdr:to>
      <xdr:col>55</xdr:col>
      <xdr:colOff>50800</xdr:colOff>
      <xdr:row>96</xdr:row>
      <xdr:rowOff>122034</xdr:rowOff>
    </xdr:to>
    <xdr:sp macro="" textlink="">
      <xdr:nvSpPr>
        <xdr:cNvPr id="478" name="楕円 477"/>
        <xdr:cNvSpPr/>
      </xdr:nvSpPr>
      <xdr:spPr>
        <a:xfrm>
          <a:off x="10426700" y="164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170311</xdr:rowOff>
    </xdr:from>
    <xdr:ext cx="534377" cy="259045"/>
    <xdr:sp macro="" textlink="">
      <xdr:nvSpPr>
        <xdr:cNvPr id="479" name="土木費該当値テキスト"/>
        <xdr:cNvSpPr txBox="1"/>
      </xdr:nvSpPr>
      <xdr:spPr>
        <a:xfrm>
          <a:off x="10528300" y="164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100406</xdr:rowOff>
    </xdr:from>
    <xdr:to>
      <xdr:col>50</xdr:col>
      <xdr:colOff>165100</xdr:colOff>
      <xdr:row>96</xdr:row>
      <xdr:rowOff>30556</xdr:rowOff>
    </xdr:to>
    <xdr:sp macro="" textlink="">
      <xdr:nvSpPr>
        <xdr:cNvPr id="480" name="楕円 479"/>
        <xdr:cNvSpPr/>
      </xdr:nvSpPr>
      <xdr:spPr>
        <a:xfrm>
          <a:off x="95885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47083</xdr:rowOff>
    </xdr:from>
    <xdr:ext cx="534377" cy="259045"/>
    <xdr:sp macro="" textlink="">
      <xdr:nvSpPr>
        <xdr:cNvPr id="481" name="テキスト ボックス 480"/>
        <xdr:cNvSpPr txBox="1"/>
      </xdr:nvSpPr>
      <xdr:spPr>
        <a:xfrm>
          <a:off x="9372111" y="161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170129</xdr:rowOff>
    </xdr:from>
    <xdr:to>
      <xdr:col>46</xdr:col>
      <xdr:colOff>38100</xdr:colOff>
      <xdr:row>96</xdr:row>
      <xdr:rowOff>100279</xdr:rowOff>
    </xdr:to>
    <xdr:sp macro="" textlink="">
      <xdr:nvSpPr>
        <xdr:cNvPr id="482" name="楕円 481"/>
        <xdr:cNvSpPr/>
      </xdr:nvSpPr>
      <xdr:spPr>
        <a:xfrm>
          <a:off x="8699500" y="1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91406</xdr:rowOff>
    </xdr:from>
    <xdr:ext cx="534377" cy="259045"/>
    <xdr:sp macro="" textlink="">
      <xdr:nvSpPr>
        <xdr:cNvPr id="483" name="テキスト ボックス 482"/>
        <xdr:cNvSpPr txBox="1"/>
      </xdr:nvSpPr>
      <xdr:spPr>
        <a:xfrm>
          <a:off x="8483111" y="1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12852</xdr:rowOff>
    </xdr:from>
    <xdr:to>
      <xdr:col>41</xdr:col>
      <xdr:colOff>101600</xdr:colOff>
      <xdr:row>96</xdr:row>
      <xdr:rowOff>114452</xdr:rowOff>
    </xdr:to>
    <xdr:sp macro="" textlink="">
      <xdr:nvSpPr>
        <xdr:cNvPr id="484" name="楕円 483"/>
        <xdr:cNvSpPr/>
      </xdr:nvSpPr>
      <xdr:spPr>
        <a:xfrm>
          <a:off x="7810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130979</xdr:rowOff>
    </xdr:from>
    <xdr:ext cx="534377" cy="259045"/>
    <xdr:sp macro="" textlink="">
      <xdr:nvSpPr>
        <xdr:cNvPr id="485" name="テキスト ボックス 484"/>
        <xdr:cNvSpPr txBox="1"/>
      </xdr:nvSpPr>
      <xdr:spPr>
        <a:xfrm>
          <a:off x="7594111"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135153</xdr:rowOff>
    </xdr:from>
    <xdr:to>
      <xdr:col>36</xdr:col>
      <xdr:colOff>165100</xdr:colOff>
      <xdr:row>96</xdr:row>
      <xdr:rowOff>65303</xdr:rowOff>
    </xdr:to>
    <xdr:sp macro="" textlink="">
      <xdr:nvSpPr>
        <xdr:cNvPr id="486" name="楕円 485"/>
        <xdr:cNvSpPr/>
      </xdr:nvSpPr>
      <xdr:spPr>
        <a:xfrm>
          <a:off x="6921500" y="164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81830</xdr:rowOff>
    </xdr:from>
    <xdr:ext cx="534377" cy="259045"/>
    <xdr:sp macro="" textlink="">
      <xdr:nvSpPr>
        <xdr:cNvPr id="487" name="テキスト ボックス 486"/>
        <xdr:cNvSpPr txBox="1"/>
      </xdr:nvSpPr>
      <xdr:spPr>
        <a:xfrm>
          <a:off x="6705111" y="161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56424</xdr:rowOff>
    </xdr:from>
    <xdr:to>
      <xdr:col>85</xdr:col>
      <xdr:colOff>127000</xdr:colOff>
      <xdr:row>37</xdr:row>
      <xdr:rowOff>21155</xdr:rowOff>
    </xdr:to>
    <xdr:cxnSp macro="">
      <xdr:nvCxnSpPr>
        <xdr:cNvPr id="519" name="直線コネクタ 518"/>
        <xdr:cNvCxnSpPr/>
      </xdr:nvCxnSpPr>
      <xdr:spPr>
        <a:xfrm flipV="1">
          <a:off x="15481300" y="6228624"/>
          <a:ext cx="8382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83203</xdr:rowOff>
    </xdr:from>
    <xdr:to>
      <xdr:col>81</xdr:col>
      <xdr:colOff>50800</xdr:colOff>
      <xdr:row>37</xdr:row>
      <xdr:rowOff>21155</xdr:rowOff>
    </xdr:to>
    <xdr:cxnSp macro="">
      <xdr:nvCxnSpPr>
        <xdr:cNvPr id="522" name="直線コネクタ 521"/>
        <xdr:cNvCxnSpPr/>
      </xdr:nvCxnSpPr>
      <xdr:spPr>
        <a:xfrm>
          <a:off x="14592300" y="6255403"/>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9398</xdr:rowOff>
    </xdr:from>
    <xdr:to>
      <xdr:col>76</xdr:col>
      <xdr:colOff>114300</xdr:colOff>
      <xdr:row>36</xdr:row>
      <xdr:rowOff>83203</xdr:rowOff>
    </xdr:to>
    <xdr:cxnSp macro="">
      <xdr:nvCxnSpPr>
        <xdr:cNvPr id="525" name="直線コネクタ 524"/>
        <xdr:cNvCxnSpPr/>
      </xdr:nvCxnSpPr>
      <xdr:spPr>
        <a:xfrm>
          <a:off x="13703300" y="6181598"/>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9398</xdr:rowOff>
    </xdr:from>
    <xdr:to>
      <xdr:col>71</xdr:col>
      <xdr:colOff>177800</xdr:colOff>
      <xdr:row>36</xdr:row>
      <xdr:rowOff>132951</xdr:rowOff>
    </xdr:to>
    <xdr:cxnSp macro="">
      <xdr:nvCxnSpPr>
        <xdr:cNvPr id="528" name="直線コネクタ 527"/>
        <xdr:cNvCxnSpPr/>
      </xdr:nvCxnSpPr>
      <xdr:spPr>
        <a:xfrm flipV="1">
          <a:off x="12814300" y="6181598"/>
          <a:ext cx="8890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5624</xdr:rowOff>
    </xdr:from>
    <xdr:to>
      <xdr:col>85</xdr:col>
      <xdr:colOff>177800</xdr:colOff>
      <xdr:row>36</xdr:row>
      <xdr:rowOff>107224</xdr:rowOff>
    </xdr:to>
    <xdr:sp macro="" textlink="">
      <xdr:nvSpPr>
        <xdr:cNvPr id="538" name="楕円 537"/>
        <xdr:cNvSpPr/>
      </xdr:nvSpPr>
      <xdr:spPr>
        <a:xfrm>
          <a:off x="162687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28501</xdr:rowOff>
    </xdr:from>
    <xdr:ext cx="534377" cy="259045"/>
    <xdr:sp macro="" textlink="">
      <xdr:nvSpPr>
        <xdr:cNvPr id="539" name="消防費該当値テキスト"/>
        <xdr:cNvSpPr txBox="1"/>
      </xdr:nvSpPr>
      <xdr:spPr>
        <a:xfrm>
          <a:off x="16370300" y="60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141805</xdr:rowOff>
    </xdr:from>
    <xdr:to>
      <xdr:col>81</xdr:col>
      <xdr:colOff>101600</xdr:colOff>
      <xdr:row>37</xdr:row>
      <xdr:rowOff>71955</xdr:rowOff>
    </xdr:to>
    <xdr:sp macro="" textlink="">
      <xdr:nvSpPr>
        <xdr:cNvPr id="540" name="楕円 539"/>
        <xdr:cNvSpPr/>
      </xdr:nvSpPr>
      <xdr:spPr>
        <a:xfrm>
          <a:off x="15430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88482</xdr:rowOff>
    </xdr:from>
    <xdr:ext cx="534377" cy="259045"/>
    <xdr:sp macro="" textlink="">
      <xdr:nvSpPr>
        <xdr:cNvPr id="541" name="テキスト ボックス 540"/>
        <xdr:cNvSpPr txBox="1"/>
      </xdr:nvSpPr>
      <xdr:spPr>
        <a:xfrm>
          <a:off x="15214111" y="60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32403</xdr:rowOff>
    </xdr:from>
    <xdr:to>
      <xdr:col>76</xdr:col>
      <xdr:colOff>165100</xdr:colOff>
      <xdr:row>36</xdr:row>
      <xdr:rowOff>134003</xdr:rowOff>
    </xdr:to>
    <xdr:sp macro="" textlink="">
      <xdr:nvSpPr>
        <xdr:cNvPr id="542" name="楕円 541"/>
        <xdr:cNvSpPr/>
      </xdr:nvSpPr>
      <xdr:spPr>
        <a:xfrm>
          <a:off x="14541500" y="6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150530</xdr:rowOff>
    </xdr:from>
    <xdr:ext cx="534377" cy="259045"/>
    <xdr:sp macro="" textlink="">
      <xdr:nvSpPr>
        <xdr:cNvPr id="543" name="テキスト ボックス 542"/>
        <xdr:cNvSpPr txBox="1"/>
      </xdr:nvSpPr>
      <xdr:spPr>
        <a:xfrm>
          <a:off x="14325111" y="5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130048</xdr:rowOff>
    </xdr:from>
    <xdr:to>
      <xdr:col>72</xdr:col>
      <xdr:colOff>38100</xdr:colOff>
      <xdr:row>36</xdr:row>
      <xdr:rowOff>60198</xdr:rowOff>
    </xdr:to>
    <xdr:sp macro="" textlink="">
      <xdr:nvSpPr>
        <xdr:cNvPr id="544" name="楕円 543"/>
        <xdr:cNvSpPr/>
      </xdr:nvSpPr>
      <xdr:spPr>
        <a:xfrm>
          <a:off x="13652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76725</xdr:rowOff>
    </xdr:from>
    <xdr:ext cx="534377" cy="259045"/>
    <xdr:sp macro="" textlink="">
      <xdr:nvSpPr>
        <xdr:cNvPr id="545" name="テキスト ボックス 544"/>
        <xdr:cNvSpPr txBox="1"/>
      </xdr:nvSpPr>
      <xdr:spPr>
        <a:xfrm>
          <a:off x="13436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82151</xdr:rowOff>
    </xdr:from>
    <xdr:to>
      <xdr:col>67</xdr:col>
      <xdr:colOff>101600</xdr:colOff>
      <xdr:row>37</xdr:row>
      <xdr:rowOff>12301</xdr:rowOff>
    </xdr:to>
    <xdr:sp macro="" textlink="">
      <xdr:nvSpPr>
        <xdr:cNvPr id="546" name="楕円 545"/>
        <xdr:cNvSpPr/>
      </xdr:nvSpPr>
      <xdr:spPr>
        <a:xfrm>
          <a:off x="12763500" y="62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28828</xdr:rowOff>
    </xdr:from>
    <xdr:ext cx="534377" cy="259045"/>
    <xdr:sp macro="" textlink="">
      <xdr:nvSpPr>
        <xdr:cNvPr id="547" name="テキスト ボックス 546"/>
        <xdr:cNvSpPr txBox="1"/>
      </xdr:nvSpPr>
      <xdr:spPr>
        <a:xfrm>
          <a:off x="12547111" y="60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86608</xdr:rowOff>
    </xdr:from>
    <xdr:to>
      <xdr:col>85</xdr:col>
      <xdr:colOff>127000</xdr:colOff>
      <xdr:row>57</xdr:row>
      <xdr:rowOff>127851</xdr:rowOff>
    </xdr:to>
    <xdr:cxnSp macro="">
      <xdr:nvCxnSpPr>
        <xdr:cNvPr id="577" name="直線コネクタ 576"/>
        <xdr:cNvCxnSpPr/>
      </xdr:nvCxnSpPr>
      <xdr:spPr>
        <a:xfrm flipV="1">
          <a:off x="15481300" y="9859258"/>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124689</xdr:rowOff>
    </xdr:from>
    <xdr:to>
      <xdr:col>81</xdr:col>
      <xdr:colOff>50800</xdr:colOff>
      <xdr:row>57</xdr:row>
      <xdr:rowOff>127851</xdr:rowOff>
    </xdr:to>
    <xdr:cxnSp macro="">
      <xdr:nvCxnSpPr>
        <xdr:cNvPr id="580" name="直線コネクタ 579"/>
        <xdr:cNvCxnSpPr/>
      </xdr:nvCxnSpPr>
      <xdr:spPr>
        <a:xfrm>
          <a:off x="14592300" y="9725889"/>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124689</xdr:rowOff>
    </xdr:from>
    <xdr:to>
      <xdr:col>76</xdr:col>
      <xdr:colOff>114300</xdr:colOff>
      <xdr:row>58</xdr:row>
      <xdr:rowOff>178</xdr:rowOff>
    </xdr:to>
    <xdr:cxnSp macro="">
      <xdr:nvCxnSpPr>
        <xdr:cNvPr id="583" name="直線コネクタ 582"/>
        <xdr:cNvCxnSpPr/>
      </xdr:nvCxnSpPr>
      <xdr:spPr>
        <a:xfrm flipV="1">
          <a:off x="13703300" y="9725889"/>
          <a:ext cx="8890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178</xdr:rowOff>
    </xdr:from>
    <xdr:to>
      <xdr:col>71</xdr:col>
      <xdr:colOff>177800</xdr:colOff>
      <xdr:row>58</xdr:row>
      <xdr:rowOff>85407</xdr:rowOff>
    </xdr:to>
    <xdr:cxnSp macro="">
      <xdr:nvCxnSpPr>
        <xdr:cNvPr id="586" name="直線コネクタ 585"/>
        <xdr:cNvCxnSpPr/>
      </xdr:nvCxnSpPr>
      <xdr:spPr>
        <a:xfrm flipV="1">
          <a:off x="12814300" y="9944278"/>
          <a:ext cx="889000" cy="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35808</xdr:rowOff>
    </xdr:from>
    <xdr:to>
      <xdr:col>85</xdr:col>
      <xdr:colOff>177800</xdr:colOff>
      <xdr:row>57</xdr:row>
      <xdr:rowOff>137408</xdr:rowOff>
    </xdr:to>
    <xdr:sp macro="" textlink="">
      <xdr:nvSpPr>
        <xdr:cNvPr id="596" name="楕円 595"/>
        <xdr:cNvSpPr/>
      </xdr:nvSpPr>
      <xdr:spPr>
        <a:xfrm>
          <a:off x="16268700" y="9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14235</xdr:rowOff>
    </xdr:from>
    <xdr:ext cx="534377" cy="259045"/>
    <xdr:sp macro="" textlink="">
      <xdr:nvSpPr>
        <xdr:cNvPr id="597" name="教育費該当値テキスト"/>
        <xdr:cNvSpPr txBox="1"/>
      </xdr:nvSpPr>
      <xdr:spPr>
        <a:xfrm>
          <a:off x="16370300" y="9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77051</xdr:rowOff>
    </xdr:from>
    <xdr:to>
      <xdr:col>81</xdr:col>
      <xdr:colOff>101600</xdr:colOff>
      <xdr:row>58</xdr:row>
      <xdr:rowOff>7201</xdr:rowOff>
    </xdr:to>
    <xdr:sp macro="" textlink="">
      <xdr:nvSpPr>
        <xdr:cNvPr id="598" name="楕円 597"/>
        <xdr:cNvSpPr/>
      </xdr:nvSpPr>
      <xdr:spPr>
        <a:xfrm>
          <a:off x="15430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169778</xdr:rowOff>
    </xdr:from>
    <xdr:ext cx="534377" cy="259045"/>
    <xdr:sp macro="" textlink="">
      <xdr:nvSpPr>
        <xdr:cNvPr id="599" name="テキスト ボックス 598"/>
        <xdr:cNvSpPr txBox="1"/>
      </xdr:nvSpPr>
      <xdr:spPr>
        <a:xfrm>
          <a:off x="15214111" y="9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73889</xdr:rowOff>
    </xdr:from>
    <xdr:to>
      <xdr:col>76</xdr:col>
      <xdr:colOff>165100</xdr:colOff>
      <xdr:row>57</xdr:row>
      <xdr:rowOff>4039</xdr:rowOff>
    </xdr:to>
    <xdr:sp macro="" textlink="">
      <xdr:nvSpPr>
        <xdr:cNvPr id="600" name="楕円 599"/>
        <xdr:cNvSpPr/>
      </xdr:nvSpPr>
      <xdr:spPr>
        <a:xfrm>
          <a:off x="14541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166616</xdr:rowOff>
    </xdr:from>
    <xdr:ext cx="534377" cy="259045"/>
    <xdr:sp macro="" textlink="">
      <xdr:nvSpPr>
        <xdr:cNvPr id="601" name="テキスト ボックス 600"/>
        <xdr:cNvSpPr txBox="1"/>
      </xdr:nvSpPr>
      <xdr:spPr>
        <a:xfrm>
          <a:off x="14325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120828</xdr:rowOff>
    </xdr:from>
    <xdr:to>
      <xdr:col>72</xdr:col>
      <xdr:colOff>38100</xdr:colOff>
      <xdr:row>58</xdr:row>
      <xdr:rowOff>50978</xdr:rowOff>
    </xdr:to>
    <xdr:sp macro="" textlink="">
      <xdr:nvSpPr>
        <xdr:cNvPr id="602" name="楕円 601"/>
        <xdr:cNvSpPr/>
      </xdr:nvSpPr>
      <xdr:spPr>
        <a:xfrm>
          <a:off x="13652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42105</xdr:rowOff>
    </xdr:from>
    <xdr:ext cx="534377" cy="259045"/>
    <xdr:sp macro="" textlink="">
      <xdr:nvSpPr>
        <xdr:cNvPr id="603" name="テキスト ボックス 602"/>
        <xdr:cNvSpPr txBox="1"/>
      </xdr:nvSpPr>
      <xdr:spPr>
        <a:xfrm>
          <a:off x="13436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34607</xdr:rowOff>
    </xdr:from>
    <xdr:to>
      <xdr:col>67</xdr:col>
      <xdr:colOff>101600</xdr:colOff>
      <xdr:row>58</xdr:row>
      <xdr:rowOff>136207</xdr:rowOff>
    </xdr:to>
    <xdr:sp macro="" textlink="">
      <xdr:nvSpPr>
        <xdr:cNvPr id="604" name="楕円 603"/>
        <xdr:cNvSpPr/>
      </xdr:nvSpPr>
      <xdr:spPr>
        <a:xfrm>
          <a:off x="12763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127334</xdr:rowOff>
    </xdr:from>
    <xdr:ext cx="534377" cy="259045"/>
    <xdr:sp macro="" textlink="">
      <xdr:nvSpPr>
        <xdr:cNvPr id="605" name="テキスト ボックス 604"/>
        <xdr:cNvSpPr txBox="1"/>
      </xdr:nvSpPr>
      <xdr:spPr>
        <a:xfrm>
          <a:off x="12547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62956</xdr:rowOff>
    </xdr:from>
    <xdr:to>
      <xdr:col>81</xdr:col>
      <xdr:colOff>50800</xdr:colOff>
      <xdr:row>79</xdr:row>
      <xdr:rowOff>98879</xdr:rowOff>
    </xdr:to>
    <xdr:cxnSp macro="">
      <xdr:nvCxnSpPr>
        <xdr:cNvPr id="639" name="直線コネクタ 638"/>
        <xdr:cNvCxnSpPr/>
      </xdr:nvCxnSpPr>
      <xdr:spPr>
        <a:xfrm>
          <a:off x="14592300" y="12921706"/>
          <a:ext cx="889000" cy="7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62956</xdr:rowOff>
    </xdr:from>
    <xdr:to>
      <xdr:col>76</xdr:col>
      <xdr:colOff>114300</xdr:colOff>
      <xdr:row>79</xdr:row>
      <xdr:rowOff>32476</xdr:rowOff>
    </xdr:to>
    <xdr:cxnSp macro="">
      <xdr:nvCxnSpPr>
        <xdr:cNvPr id="642" name="直線コネクタ 641"/>
        <xdr:cNvCxnSpPr/>
      </xdr:nvCxnSpPr>
      <xdr:spPr>
        <a:xfrm flipV="1">
          <a:off x="13703300" y="12921706"/>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4" name="テキスト ボックス 643"/>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32476</xdr:rowOff>
    </xdr:from>
    <xdr:to>
      <xdr:col>71</xdr:col>
      <xdr:colOff>177800</xdr:colOff>
      <xdr:row>79</xdr:row>
      <xdr:rowOff>98879</xdr:rowOff>
    </xdr:to>
    <xdr:cxnSp macro="">
      <xdr:nvCxnSpPr>
        <xdr:cNvPr id="645" name="直線コネクタ 644"/>
        <xdr:cNvCxnSpPr/>
      </xdr:nvCxnSpPr>
      <xdr:spPr>
        <a:xfrm flipV="1">
          <a:off x="12814300" y="13577026"/>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12156</xdr:rowOff>
    </xdr:from>
    <xdr:to>
      <xdr:col>76</xdr:col>
      <xdr:colOff>165100</xdr:colOff>
      <xdr:row>75</xdr:row>
      <xdr:rowOff>113756</xdr:rowOff>
    </xdr:to>
    <xdr:sp macro="" textlink="">
      <xdr:nvSpPr>
        <xdr:cNvPr id="659" name="楕円 658"/>
        <xdr:cNvSpPr/>
      </xdr:nvSpPr>
      <xdr:spPr>
        <a:xfrm>
          <a:off x="14541500" y="12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73</xdr:row>
      <xdr:rowOff>130283</xdr:rowOff>
    </xdr:from>
    <xdr:ext cx="378565" cy="259045"/>
    <xdr:sp macro="" textlink="">
      <xdr:nvSpPr>
        <xdr:cNvPr id="660" name="テキスト ボックス 659"/>
        <xdr:cNvSpPr txBox="1"/>
      </xdr:nvSpPr>
      <xdr:spPr>
        <a:xfrm>
          <a:off x="14403017" y="1264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153126</xdr:rowOff>
    </xdr:from>
    <xdr:to>
      <xdr:col>72</xdr:col>
      <xdr:colOff>38100</xdr:colOff>
      <xdr:row>79</xdr:row>
      <xdr:rowOff>83276</xdr:rowOff>
    </xdr:to>
    <xdr:sp macro="" textlink="">
      <xdr:nvSpPr>
        <xdr:cNvPr id="661" name="楕円 660"/>
        <xdr:cNvSpPr/>
      </xdr:nvSpPr>
      <xdr:spPr>
        <a:xfrm>
          <a:off x="13652500" y="13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74403</xdr:rowOff>
    </xdr:from>
    <xdr:ext cx="313932" cy="259045"/>
    <xdr:sp macro="" textlink="">
      <xdr:nvSpPr>
        <xdr:cNvPr id="662" name="テキスト ボックス 661"/>
        <xdr:cNvSpPr txBox="1"/>
      </xdr:nvSpPr>
      <xdr:spPr>
        <a:xfrm>
          <a:off x="13546333" y="13618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146977</xdr:rowOff>
    </xdr:from>
    <xdr:to>
      <xdr:col>85</xdr:col>
      <xdr:colOff>127000</xdr:colOff>
      <xdr:row>96</xdr:row>
      <xdr:rowOff>148710</xdr:rowOff>
    </xdr:to>
    <xdr:cxnSp macro="">
      <xdr:nvCxnSpPr>
        <xdr:cNvPr id="693" name="直線コネクタ 692"/>
        <xdr:cNvCxnSpPr/>
      </xdr:nvCxnSpPr>
      <xdr:spPr>
        <a:xfrm flipV="1">
          <a:off x="15481300" y="1660617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148710</xdr:rowOff>
    </xdr:from>
    <xdr:to>
      <xdr:col>81</xdr:col>
      <xdr:colOff>50800</xdr:colOff>
      <xdr:row>96</xdr:row>
      <xdr:rowOff>162407</xdr:rowOff>
    </xdr:to>
    <xdr:cxnSp macro="">
      <xdr:nvCxnSpPr>
        <xdr:cNvPr id="696" name="直線コネクタ 695"/>
        <xdr:cNvCxnSpPr/>
      </xdr:nvCxnSpPr>
      <xdr:spPr>
        <a:xfrm flipV="1">
          <a:off x="14592300" y="1660791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162407</xdr:rowOff>
    </xdr:from>
    <xdr:to>
      <xdr:col>76</xdr:col>
      <xdr:colOff>114300</xdr:colOff>
      <xdr:row>97</xdr:row>
      <xdr:rowOff>6731</xdr:rowOff>
    </xdr:to>
    <xdr:cxnSp macro="">
      <xdr:nvCxnSpPr>
        <xdr:cNvPr id="699" name="直線コネクタ 698"/>
        <xdr:cNvCxnSpPr/>
      </xdr:nvCxnSpPr>
      <xdr:spPr>
        <a:xfrm flipV="1">
          <a:off x="13703300" y="1662160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2350</xdr:rowOff>
    </xdr:from>
    <xdr:to>
      <xdr:col>71</xdr:col>
      <xdr:colOff>177800</xdr:colOff>
      <xdr:row>97</xdr:row>
      <xdr:rowOff>6731</xdr:rowOff>
    </xdr:to>
    <xdr:cxnSp macro="">
      <xdr:nvCxnSpPr>
        <xdr:cNvPr id="702" name="直線コネクタ 701"/>
        <xdr:cNvCxnSpPr/>
      </xdr:nvCxnSpPr>
      <xdr:spPr>
        <a:xfrm>
          <a:off x="12814300" y="1663300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96177</xdr:rowOff>
    </xdr:from>
    <xdr:to>
      <xdr:col>85</xdr:col>
      <xdr:colOff>177800</xdr:colOff>
      <xdr:row>97</xdr:row>
      <xdr:rowOff>26327</xdr:rowOff>
    </xdr:to>
    <xdr:sp macro="" textlink="">
      <xdr:nvSpPr>
        <xdr:cNvPr id="712" name="楕円 711"/>
        <xdr:cNvSpPr/>
      </xdr:nvSpPr>
      <xdr:spPr>
        <a:xfrm>
          <a:off x="16268700" y="1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74604</xdr:rowOff>
    </xdr:from>
    <xdr:ext cx="534377" cy="259045"/>
    <xdr:sp macro="" textlink="">
      <xdr:nvSpPr>
        <xdr:cNvPr id="713" name="公債費該当値テキスト"/>
        <xdr:cNvSpPr txBox="1"/>
      </xdr:nvSpPr>
      <xdr:spPr>
        <a:xfrm>
          <a:off x="16370300" y="165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97910</xdr:rowOff>
    </xdr:from>
    <xdr:to>
      <xdr:col>81</xdr:col>
      <xdr:colOff>101600</xdr:colOff>
      <xdr:row>97</xdr:row>
      <xdr:rowOff>28060</xdr:rowOff>
    </xdr:to>
    <xdr:sp macro="" textlink="">
      <xdr:nvSpPr>
        <xdr:cNvPr id="714" name="楕円 713"/>
        <xdr:cNvSpPr/>
      </xdr:nvSpPr>
      <xdr:spPr>
        <a:xfrm>
          <a:off x="15430500" y="165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19187</xdr:rowOff>
    </xdr:from>
    <xdr:ext cx="534377" cy="259045"/>
    <xdr:sp macro="" textlink="">
      <xdr:nvSpPr>
        <xdr:cNvPr id="715" name="テキスト ボックス 714"/>
        <xdr:cNvSpPr txBox="1"/>
      </xdr:nvSpPr>
      <xdr:spPr>
        <a:xfrm>
          <a:off x="15214111" y="166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111607</xdr:rowOff>
    </xdr:from>
    <xdr:to>
      <xdr:col>76</xdr:col>
      <xdr:colOff>165100</xdr:colOff>
      <xdr:row>97</xdr:row>
      <xdr:rowOff>41757</xdr:rowOff>
    </xdr:to>
    <xdr:sp macro="" textlink="">
      <xdr:nvSpPr>
        <xdr:cNvPr id="716" name="楕円 715"/>
        <xdr:cNvSpPr/>
      </xdr:nvSpPr>
      <xdr:spPr>
        <a:xfrm>
          <a:off x="14541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32884</xdr:rowOff>
    </xdr:from>
    <xdr:ext cx="534377" cy="259045"/>
    <xdr:sp macro="" textlink="">
      <xdr:nvSpPr>
        <xdr:cNvPr id="717" name="テキスト ボックス 716"/>
        <xdr:cNvSpPr txBox="1"/>
      </xdr:nvSpPr>
      <xdr:spPr>
        <a:xfrm>
          <a:off x="14325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127381</xdr:rowOff>
    </xdr:from>
    <xdr:to>
      <xdr:col>72</xdr:col>
      <xdr:colOff>38100</xdr:colOff>
      <xdr:row>97</xdr:row>
      <xdr:rowOff>57531</xdr:rowOff>
    </xdr:to>
    <xdr:sp macro="" textlink="">
      <xdr:nvSpPr>
        <xdr:cNvPr id="718" name="楕円 717"/>
        <xdr:cNvSpPr/>
      </xdr:nvSpPr>
      <xdr:spPr>
        <a:xfrm>
          <a:off x="13652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48658</xdr:rowOff>
    </xdr:from>
    <xdr:ext cx="534377" cy="259045"/>
    <xdr:sp macro="" textlink="">
      <xdr:nvSpPr>
        <xdr:cNvPr id="719" name="テキスト ボックス 718"/>
        <xdr:cNvSpPr txBox="1"/>
      </xdr:nvSpPr>
      <xdr:spPr>
        <a:xfrm>
          <a:off x="13436111"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123000</xdr:rowOff>
    </xdr:from>
    <xdr:to>
      <xdr:col>67</xdr:col>
      <xdr:colOff>101600</xdr:colOff>
      <xdr:row>97</xdr:row>
      <xdr:rowOff>53150</xdr:rowOff>
    </xdr:to>
    <xdr:sp macro="" textlink="">
      <xdr:nvSpPr>
        <xdr:cNvPr id="720" name="楕円 719"/>
        <xdr:cNvSpPr/>
      </xdr:nvSpPr>
      <xdr:spPr>
        <a:xfrm>
          <a:off x="12763500" y="165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44277</xdr:rowOff>
    </xdr:from>
    <xdr:ext cx="534377" cy="259045"/>
    <xdr:sp macro="" textlink="">
      <xdr:nvSpPr>
        <xdr:cNvPr id="721" name="テキスト ボックス 720"/>
        <xdr:cNvSpPr txBox="1"/>
      </xdr:nvSpPr>
      <xdr:spPr>
        <a:xfrm>
          <a:off x="12547111" y="166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年度に行った普通交付税の追加交付分（臨時財政対策債償還基金費分）の積立てのような臨時的な対応がなく、財政調整基金積立金が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873,229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726,103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29,879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年度に実施した子育て世帯等臨時特別支援事業の完了により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2,113,333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1,420,581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157,834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円となり、類似団体内平均、全国平均及び神奈川県平均をいずれも大きく下回っている。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年度の決算額は、物価高騰対策として実施した水道料金減額の財源として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526,654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千円を水道事業会計へ補助したほか、令和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年度から実施した出産・子育て応援交付金の支給により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86,594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585,840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3,744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年度の決算額は、秦野市・伊勢原市共同消防指令センター（仮称）の整備開始により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130,475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千円増加したほか、消防団車両の購入により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195,340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円となり、類似団体内平均及び神奈川県平均を上回っているが、全国平均は下回っている。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年度の決算額は、小学校給食費の公会計化や中学校給食の通年化により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709,292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334,170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35,787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円となったが、類似団体内平均、全国平均及び神奈川県平均をいずれも大きく下回っている。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年度は、前年度と比べて市税収入は増加したものの、国庫支出金や地方債（臨時財政対策債）の減少により、形式収支は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889,022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千円の減少となった。また、繰越事業総額の減少に加え、特定財源のない繰越事業の減少により翌年度に繰り越すべき財源が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259,024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千円減少したことに伴い、実質収支は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629,998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ポイント下落）した。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財政調整基金は、取崩額が増加したことに加え、令和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年度に実施した普通交付税の再算定による追加交付分の積立ての終了により積立額が減少した一方で、前年度決算で生じた剰余金を</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1,500,000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千円編入したことで、前年度末と比べて</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872,266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4,349,257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この結果、標準財政規模に対する財政調整基金残高の割合は、前年度から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％となり、本市が適正な残高の目安としている</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％を上回った。今後も市債の借入れとのバランスを考慮しながら、適正規模の残高確保に努める。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年度の一般会計及び特別会計等の連結決算額は、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6,457,430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千円の黒字となっている。また、連結実質赤字比率は△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％で黒字となっており、いずれの会計においても赤字は生じていない。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前年度との比較では、連結決算額が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528,807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千円の減（前年度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6,986,237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千円）、連結実質赤字比率が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％）となっている。これは、標準財政規模に対する決算額の割合が、水道事業会計で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ポイント増加した一方で、一般会計及び公共下水道事業会計でそれぞれ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ポイント減少したためである。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一般会計の減少要因は、形式収支が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889,022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千円減少したことなどにより、実質収支が前年度と比べて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629,998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特別会計の実質収支は、介護保険事業特別会計が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273,294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千円、後期高齢者医療事業特別会計が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136,984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千円、国民健康保険事業特別会計が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116,135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千円と、それぞれ黒字となっている。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公営企業会計の資金不足・剰余額は、水道事業会計が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2,158,068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千円、公共下水道事業会計が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960,751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千円と、それぞれ剰余額が生じている。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一般会計における今後の見通しについて、歳入の根幹をなす市税では、新型感染症の影響を受けた社会経済活動の正常化が進み、令和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年度は増収となったものの、生産年齢人口の減少等による減収が見込まれる。一方、歳出では、国が進める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GIGA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スクール構想などの教育施策の充実や超高齢社会の進行に加え、物価高騰に対する支援など、物件費や特別会計への繰出金は伸び続けており、引き続き、厳しい財政状況が続くと見込まれる。このような状況にあっても、事業の選択と集中を図りながら、総合計画に位置付けた事業を着実に進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年度の実質公債費比率の分子は、前年度と比べて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が減少した要因は、公共下水道事業会計が起こした地方債の償還が進んだことで、公営企業債繰入金が減少したことによる。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が減少した要因は、秦野駅南部（今泉）土地区画整理事業費（都市計画事業）の進捗による事業費の増に伴い、都市計画税充当可能額が減少したためである。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今後も、プライマリーバランスや将来の公債費負担を考慮した適正な市債の借入れに努める。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満期一括償還地方債は採用しておらず、減債基金は設置していない。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年度の将来負担比率の分子は、前年度と比べて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2,123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4,031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が減少した要因は、臨時財政対策債において、平成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年度及び令和元年度に借り入れた元金の償還が開始されたことに加え、令和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年度の発行額が大きく減少したことにより、現在高が減少したことによるものである。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が減少した要因は、都市計画税収の減による充当可能特定歳入の減少などによるものである。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プライマリーバランスや将来の公債費負担を考慮した適正な市債の借入れを行うとともに、適正な規模の財政調整基金残高を確保することにより、将来世代において財政の自由度を狭めることのないよう、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年度は、財政調整基金において、普通交付税の再算定により追加交付された、臨時財政対策債償還基金費分を積み立てたことなどから、</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百万円増加したほか、職員退職給与準備基金において、人事異動に伴い地方公営企業及び秦野市伊勢原市環境衛生組合からの負担金を積み立てたことに加え、取崩しを行わなかったことにより、</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百万円増加したことなどから、全体で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年度決算で生じた実質収支の増加により、歳計剰余金処分として財政調整基金に積み立てたことなどから、</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百万円増加したほか、ふるさと基金では、取崩額を上回る額のふるさと寄附金を積み立てたことにより、</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百万円増加したことなどから、全体で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財政調整基金は、災害など不測の事態への備えとして、標準財政規模の</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％となる約</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百万円を適正な残高の目安とし、確保に努めている。今後も、適正規模の残高を確保しつつ、自然災害や新型感染症対策など、臨時突発的な財政需要にも柔軟かつ迅速に活用していく。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また、その他特定目的基金は、各基金の設置目的に沿って、適正な管理、運用に努める。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・ふるさと基金：市の発展のために全国の寄附者から寄せられた寄附金を活用し、その特性を生かしたまちづくりに役立てる。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・新型コロナウイルス感染症対策利子補給基金：新型感染症の感染拡大の影響により事業資金の融資を受けた中小企業者を支援する。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・公共施設整備基金：教育施設、公園その他の公用又は公共用に供する施設（公共施設）の整備を目的とする寄附金等を積み立て、公共施設の整備を図る。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・ふるさと基金：寄附者が指定した使途に沿った事業の財源とするため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年中に収入した寄附金を</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・新型コロナウイルス感染症対策利子補給基金：新型感染症の影響により事業資金の融資を受けた中小企業者等に継続して支援を行うため、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百円を取り崩した。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・職員退職給与準備基金：地方公営企業及び秦野市伊勢原市環境衛生組合からの負担金を積み立てる一方で、取崩しを行わなかったため、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・ふるさと基金：寄附者が指定した使途に沿って事業の早期実現を図るため、適正な管理、運用に努める。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・職員退職給与準備基金：退職手当の支払に係る年度間の不均衡を調整するため、一定規模の確保に努めながら、運用を図る。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年度は、新型感染症対策事業等の財源として活用したため、残高は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百万円と、適正残高の目安としている</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年度は、普通交付税の再算定により追加交付された、臨時財政対策債償還基金費分を積み立てたことに加え、令和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年度の決算で生じた剰余金を積み立てた。一方で、当初は新型感染症対策事業の財源としていたものの、新型コロナウイルス感染症対応地方創生臨時交付金を活用し、財源を振り替えたことや、令和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年度普通交付税の算定結果に基づき、臨時財政対策債を発行可能額まで増加させる一方で、財政調整基金からの繰入金を減少させる予算の補正を行ったことから、残高は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百万円と、前年度末と比べて</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年度は、一般財源の補填や新型感染症対策事業の財源として活用したことにより、取崩額は、前年度と比べて増加した。しかし、令和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年度に実施した臨時財政対策債償還基金費分の積立てが終了する一方で、令和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年度決算で生じた剰余金の積立額が増加し、積立額が前年度と比べて増加したことから、残高は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4,349</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百万円と、前年度末と比べて</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災害など不測の事態への備えとして、標準財政規模の</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％となる約</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百万円を適正な残高として確保に努めている。今後も、適正規模の残高を確保しつつ、自然災害や新型感染症対策など、臨時突発的な財政需要にも柔軟かつ迅速に活用していく。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減債基金については該当なし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当市の有形固定資産は、約半分を道路が占めており、その更新等の状況が有形固定資産減価償却率に大きく影響している。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そのため、当市では、昭和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年代に建設した庁舎や学校施設をはじめ、</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年を経過した建物が多くあるものの、道路の計画的な更新を進めていることにより、有形固定資産減価償却率は、類似団体及び全国平均と比較して低い水準となっている。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引き続き、平成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月に策定した「公共施設等総合管理計画」や付随する個別施設計画に基づき、施設の老朽化対策を進めていく。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206240" y="467952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258945"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119245" y="57755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258945" y="445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119245" y="46795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xdr:cNvSpPr txBox="1"/>
      </xdr:nvSpPr>
      <xdr:spPr>
        <a:xfrm>
          <a:off x="4258945" y="5365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157345" y="53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3537585" y="51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196465" y="510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2590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xdr:cNvSpPr/>
      </xdr:nvSpPr>
      <xdr:spPr>
        <a:xfrm>
          <a:off x="4157345" y="5113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xdr:cNvSpPr txBox="1"/>
      </xdr:nvSpPr>
      <xdr:spPr>
        <a:xfrm>
          <a:off x="4258945" y="49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3" name="楕円 82"/>
        <xdr:cNvSpPr/>
      </xdr:nvSpPr>
      <xdr:spPr>
        <a:xfrm>
          <a:off x="3537585" y="5067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135467</xdr:rowOff>
    </xdr:to>
    <xdr:cxnSp macro="">
      <xdr:nvCxnSpPr>
        <xdr:cNvPr id="84" name="直線コネクタ 83"/>
        <xdr:cNvCxnSpPr/>
      </xdr:nvCxnSpPr>
      <xdr:spPr>
        <a:xfrm>
          <a:off x="3588385" y="5117888"/>
          <a:ext cx="6197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xdr:cNvSpPr/>
      </xdr:nvSpPr>
      <xdr:spPr>
        <a:xfrm>
          <a:off x="2867025" y="5038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88688</xdr:rowOff>
    </xdr:to>
    <xdr:cxnSp macro="">
      <xdr:nvCxnSpPr>
        <xdr:cNvPr id="86" name="直線コネクタ 85"/>
        <xdr:cNvCxnSpPr/>
      </xdr:nvCxnSpPr>
      <xdr:spPr>
        <a:xfrm>
          <a:off x="2917825" y="508910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xdr:cNvSpPr/>
      </xdr:nvSpPr>
      <xdr:spPr>
        <a:xfrm>
          <a:off x="2196465" y="500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59902</xdr:rowOff>
    </xdr:to>
    <xdr:cxnSp macro="">
      <xdr:nvCxnSpPr>
        <xdr:cNvPr id="88" name="直線コネクタ 87"/>
        <xdr:cNvCxnSpPr/>
      </xdr:nvCxnSpPr>
      <xdr:spPr>
        <a:xfrm>
          <a:off x="2247265" y="504952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9" name="n_1aveValue有形固定資産減価償却率"/>
        <xdr:cNvSpPr txBox="1"/>
      </xdr:nvSpPr>
      <xdr:spPr>
        <a:xfrm>
          <a:off x="3395989"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0" name="n_2aveValue有形固定資産減価償却率"/>
        <xdr:cNvSpPr txBox="1"/>
      </xdr:nvSpPr>
      <xdr:spPr>
        <a:xfrm>
          <a:off x="273812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1" name="n_3aveValue有形固定資産減価償却率"/>
        <xdr:cNvSpPr txBox="1"/>
      </xdr:nvSpPr>
      <xdr:spPr>
        <a:xfrm>
          <a:off x="2067569"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2" name="n_4aveValue有形固定資産減価償却率"/>
        <xdr:cNvSpPr txBox="1"/>
      </xdr:nvSpPr>
      <xdr:spPr>
        <a:xfrm>
          <a:off x="139700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3" name="n_1mainValue有形固定資産減価償却率"/>
        <xdr:cNvSpPr txBox="1"/>
      </xdr:nvSpPr>
      <xdr:spPr>
        <a:xfrm>
          <a:off x="3395989" y="484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4" name="n_2mainValue有形固定資産減価償却率"/>
        <xdr:cNvSpPr txBox="1"/>
      </xdr:nvSpPr>
      <xdr:spPr>
        <a:xfrm>
          <a:off x="273812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5" name="n_3mainValue有形固定資産減価償却率"/>
        <xdr:cNvSpPr txBox="1"/>
      </xdr:nvSpPr>
      <xdr:spPr>
        <a:xfrm>
          <a:off x="2067569"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債務償還比率は、類似団体及び全国平均と比較して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高い水準となっており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年度は、臨時財政対策債発行可能額が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したことにより、対前年度比で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、大規模改修や建替えを行う場合には、中長期的な財政見通しを立てたうえで、将来に過度な負担を残すことのないよう計画的な市債の発行に努めていく。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6" name="直線コネクタ 125"/>
        <xdr:cNvCxnSpPr/>
      </xdr:nvCxnSpPr>
      <xdr:spPr>
        <a:xfrm flipV="1">
          <a:off x="13027660" y="439084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27" name="債務償還比率最小値テキスト"/>
        <xdr:cNvSpPr txBox="1"/>
      </xdr:nvSpPr>
      <xdr:spPr>
        <a:xfrm>
          <a:off x="13080365" y="58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28" name="直線コネクタ 127"/>
        <xdr:cNvCxnSpPr/>
      </xdr:nvCxnSpPr>
      <xdr:spPr>
        <a:xfrm>
          <a:off x="12963525" y="5839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1" name="債務償還比率平均値テキスト"/>
        <xdr:cNvSpPr txBox="1"/>
      </xdr:nvSpPr>
      <xdr:spPr>
        <a:xfrm>
          <a:off x="13080365" y="4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2" name="フローチャート: 判断 131"/>
        <xdr:cNvSpPr/>
      </xdr:nvSpPr>
      <xdr:spPr>
        <a:xfrm>
          <a:off x="13001625" y="4953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3" name="フローチャート: 判断 132"/>
        <xdr:cNvSpPr/>
      </xdr:nvSpPr>
      <xdr:spPr>
        <a:xfrm>
          <a:off x="12359005" y="491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4" name="フローチャート: 判断 133"/>
        <xdr:cNvSpPr/>
      </xdr:nvSpPr>
      <xdr:spPr>
        <a:xfrm>
          <a:off x="11688445" y="512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5" name="フローチャート: 判断 134"/>
        <xdr:cNvSpPr/>
      </xdr:nvSpPr>
      <xdr:spPr>
        <a:xfrm>
          <a:off x="11017885" y="5196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6" name="フローチャート: 判断 135"/>
        <xdr:cNvSpPr/>
      </xdr:nvSpPr>
      <xdr:spPr>
        <a:xfrm>
          <a:off x="10347325" y="5185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89689</xdr:rowOff>
    </xdr:from>
    <xdr:to>
      <xdr:col>76</xdr:col>
      <xdr:colOff>73025</xdr:colOff>
      <xdr:row>32</xdr:row>
      <xdr:rowOff>19839</xdr:rowOff>
    </xdr:to>
    <xdr:sp macro="" textlink="">
      <xdr:nvSpPr>
        <xdr:cNvPr id="142" name="楕円 141"/>
        <xdr:cNvSpPr/>
      </xdr:nvSpPr>
      <xdr:spPr>
        <a:xfrm>
          <a:off x="13001625" y="5286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68116</xdr:rowOff>
    </xdr:from>
    <xdr:ext cx="469744" cy="259045"/>
    <xdr:sp macro="" textlink="">
      <xdr:nvSpPr>
        <xdr:cNvPr id="143" name="債務償還比率該当値テキスト"/>
        <xdr:cNvSpPr txBox="1"/>
      </xdr:nvSpPr>
      <xdr:spPr>
        <a:xfrm>
          <a:off x="13080365" y="52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52950</xdr:rowOff>
    </xdr:from>
    <xdr:to>
      <xdr:col>72</xdr:col>
      <xdr:colOff>123825</xdr:colOff>
      <xdr:row>30</xdr:row>
      <xdr:rowOff>154550</xdr:rowOff>
    </xdr:to>
    <xdr:sp macro="" textlink="">
      <xdr:nvSpPr>
        <xdr:cNvPr id="144" name="楕円 143"/>
        <xdr:cNvSpPr/>
      </xdr:nvSpPr>
      <xdr:spPr>
        <a:xfrm>
          <a:off x="12359005" y="50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103750</xdr:rowOff>
    </xdr:from>
    <xdr:to>
      <xdr:col>76</xdr:col>
      <xdr:colOff>22225</xdr:colOff>
      <xdr:row>31</xdr:row>
      <xdr:rowOff>140489</xdr:rowOff>
    </xdr:to>
    <xdr:cxnSp macro="">
      <xdr:nvCxnSpPr>
        <xdr:cNvPr id="145" name="直線コネクタ 144"/>
        <xdr:cNvCxnSpPr/>
      </xdr:nvCxnSpPr>
      <xdr:spPr>
        <a:xfrm>
          <a:off x="12409805" y="5132950"/>
          <a:ext cx="619760" cy="2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21408</xdr:rowOff>
    </xdr:from>
    <xdr:to>
      <xdr:col>68</xdr:col>
      <xdr:colOff>123825</xdr:colOff>
      <xdr:row>32</xdr:row>
      <xdr:rowOff>123008</xdr:rowOff>
    </xdr:to>
    <xdr:sp macro="" textlink="">
      <xdr:nvSpPr>
        <xdr:cNvPr id="146" name="楕円 145"/>
        <xdr:cNvSpPr/>
      </xdr:nvSpPr>
      <xdr:spPr>
        <a:xfrm>
          <a:off x="11688445" y="53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103750</xdr:rowOff>
    </xdr:from>
    <xdr:to>
      <xdr:col>72</xdr:col>
      <xdr:colOff>73025</xdr:colOff>
      <xdr:row>32</xdr:row>
      <xdr:rowOff>72208</xdr:rowOff>
    </xdr:to>
    <xdr:cxnSp macro="">
      <xdr:nvCxnSpPr>
        <xdr:cNvPr id="147" name="直線コネクタ 146"/>
        <xdr:cNvCxnSpPr/>
      </xdr:nvCxnSpPr>
      <xdr:spPr>
        <a:xfrm flipV="1">
          <a:off x="11739245" y="5132950"/>
          <a:ext cx="670560" cy="3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42844</xdr:rowOff>
    </xdr:from>
    <xdr:to>
      <xdr:col>64</xdr:col>
      <xdr:colOff>123825</xdr:colOff>
      <xdr:row>32</xdr:row>
      <xdr:rowOff>144444</xdr:rowOff>
    </xdr:to>
    <xdr:sp macro="" textlink="">
      <xdr:nvSpPr>
        <xdr:cNvPr id="148" name="楕円 147"/>
        <xdr:cNvSpPr/>
      </xdr:nvSpPr>
      <xdr:spPr>
        <a:xfrm>
          <a:off x="11017885" y="54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72208</xdr:rowOff>
    </xdr:from>
    <xdr:to>
      <xdr:col>68</xdr:col>
      <xdr:colOff>73025</xdr:colOff>
      <xdr:row>32</xdr:row>
      <xdr:rowOff>93644</xdr:rowOff>
    </xdr:to>
    <xdr:cxnSp macro="">
      <xdr:nvCxnSpPr>
        <xdr:cNvPr id="149" name="直線コネクタ 148"/>
        <xdr:cNvCxnSpPr/>
      </xdr:nvCxnSpPr>
      <xdr:spPr>
        <a:xfrm flipV="1">
          <a:off x="11068685" y="5436688"/>
          <a:ext cx="67056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75846</xdr:rowOff>
    </xdr:from>
    <xdr:to>
      <xdr:col>60</xdr:col>
      <xdr:colOff>123825</xdr:colOff>
      <xdr:row>33</xdr:row>
      <xdr:rowOff>5996</xdr:rowOff>
    </xdr:to>
    <xdr:sp macro="" textlink="">
      <xdr:nvSpPr>
        <xdr:cNvPr id="150" name="楕円 149"/>
        <xdr:cNvSpPr/>
      </xdr:nvSpPr>
      <xdr:spPr>
        <a:xfrm>
          <a:off x="10347325" y="5440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93644</xdr:rowOff>
    </xdr:from>
    <xdr:to>
      <xdr:col>64</xdr:col>
      <xdr:colOff>73025</xdr:colOff>
      <xdr:row>32</xdr:row>
      <xdr:rowOff>126646</xdr:rowOff>
    </xdr:to>
    <xdr:cxnSp macro="">
      <xdr:nvCxnSpPr>
        <xdr:cNvPr id="151" name="直線コネクタ 150"/>
        <xdr:cNvCxnSpPr/>
      </xdr:nvCxnSpPr>
      <xdr:spPr>
        <a:xfrm flipV="1">
          <a:off x="10398125" y="5458124"/>
          <a:ext cx="67056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2" name="n_1aveValue債務償還比率"/>
        <xdr:cNvSpPr txBox="1"/>
      </xdr:nvSpPr>
      <xdr:spPr>
        <a:xfrm>
          <a:off x="12185092" y="46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3" name="n_2aveValue債務償還比率"/>
        <xdr:cNvSpPr txBox="1"/>
      </xdr:nvSpPr>
      <xdr:spPr>
        <a:xfrm>
          <a:off x="11527232" y="49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4" name="n_3aveValue債務償還比率"/>
        <xdr:cNvSpPr txBox="1"/>
      </xdr:nvSpPr>
      <xdr:spPr>
        <a:xfrm>
          <a:off x="10856672" y="49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5" name="n_4aveValue債務償還比率"/>
        <xdr:cNvSpPr txBox="1"/>
      </xdr:nvSpPr>
      <xdr:spPr>
        <a:xfrm>
          <a:off x="10186112" y="49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145677</xdr:rowOff>
    </xdr:from>
    <xdr:ext cx="469744" cy="259045"/>
    <xdr:sp macro="" textlink="">
      <xdr:nvSpPr>
        <xdr:cNvPr id="156" name="n_1mainValue債務償還比率"/>
        <xdr:cNvSpPr txBox="1"/>
      </xdr:nvSpPr>
      <xdr:spPr>
        <a:xfrm>
          <a:off x="12185092" y="51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114135</xdr:rowOff>
    </xdr:from>
    <xdr:ext cx="469744" cy="259045"/>
    <xdr:sp macro="" textlink="">
      <xdr:nvSpPr>
        <xdr:cNvPr id="157" name="n_2mainValue債務償還比率"/>
        <xdr:cNvSpPr txBox="1"/>
      </xdr:nvSpPr>
      <xdr:spPr>
        <a:xfrm>
          <a:off x="11527232" y="54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135571</xdr:rowOff>
    </xdr:from>
    <xdr:ext cx="469744" cy="259045"/>
    <xdr:sp macro="" textlink="">
      <xdr:nvSpPr>
        <xdr:cNvPr id="158" name="n_3mainValue債務償還比率"/>
        <xdr:cNvSpPr txBox="1"/>
      </xdr:nvSpPr>
      <xdr:spPr>
        <a:xfrm>
          <a:off x="10856672" y="550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168573</xdr:rowOff>
    </xdr:from>
    <xdr:ext cx="469744" cy="259045"/>
    <xdr:sp macro="" textlink="">
      <xdr:nvSpPr>
        <xdr:cNvPr id="159" name="n_4mainValue債務償還比率"/>
        <xdr:cNvSpPr txBox="1"/>
      </xdr:nvSpPr>
      <xdr:spPr>
        <a:xfrm>
          <a:off x="10186112" y="55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4" name="楕円 73"/>
        <xdr:cNvSpPr/>
      </xdr:nvSpPr>
      <xdr:spPr>
        <a:xfrm>
          <a:off x="403606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85833</xdr:rowOff>
    </xdr:from>
    <xdr:ext cx="405111" cy="259045"/>
    <xdr:sp macro="" textlink="">
      <xdr:nvSpPr>
        <xdr:cNvPr id="75" name="【道路】&#10;有形固定資産減価償却率該当値テキスト"/>
        <xdr:cNvSpPr txBox="1"/>
      </xdr:nvSpPr>
      <xdr:spPr>
        <a:xfrm>
          <a:off x="4124960"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31216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113756</xdr:rowOff>
    </xdr:to>
    <xdr:cxnSp macro="">
      <xdr:nvCxnSpPr>
        <xdr:cNvPr id="77" name="直線コネクタ 76"/>
        <xdr:cNvCxnSpPr/>
      </xdr:nvCxnSpPr>
      <xdr:spPr>
        <a:xfrm>
          <a:off x="3355340" y="6435090"/>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5146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64770</xdr:rowOff>
    </xdr:to>
    <xdr:cxnSp macro="">
      <xdr:nvCxnSpPr>
        <xdr:cNvPr id="79" name="直線コネクタ 78"/>
        <xdr:cNvCxnSpPr/>
      </xdr:nvCxnSpPr>
      <xdr:spPr>
        <a:xfrm>
          <a:off x="2565400" y="641386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xdr:cNvSpPr/>
      </xdr:nvSpPr>
      <xdr:spPr>
        <a:xfrm>
          <a:off x="17399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43543</xdr:rowOff>
    </xdr:to>
    <xdr:cxnSp macro="">
      <xdr:nvCxnSpPr>
        <xdr:cNvPr id="81" name="直線コネクタ 80"/>
        <xdr:cNvCxnSpPr/>
      </xdr:nvCxnSpPr>
      <xdr:spPr>
        <a:xfrm>
          <a:off x="1790700" y="638937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2" name="n_1aveValue【道路】&#10;有形固定資産減価償却率"/>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3" name="n_2aveValue【道路】&#10;有形固定資産減価償却率"/>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4" name="n_3aveValue【道路】&#10;有形固定資産減価償却率"/>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5" name="n_4aveValue【道路】&#10;有形固定資産減価償却率"/>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道路】&#10;有形固定資産減価償却率"/>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7" name="n_2mainValue【道路】&#10;有形固定資産減価償却率"/>
        <xdr:cNvSpPr txBox="1"/>
      </xdr:nvSpPr>
      <xdr:spPr>
        <a:xfrm>
          <a:off x="238570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8" name="n_3mainValue【道路】&#10;有形固定資産減価償却率"/>
        <xdr:cNvSpPr txBox="1"/>
      </xdr:nvSpPr>
      <xdr:spPr>
        <a:xfrm>
          <a:off x="161100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0" name="直線コネクタ 109"/>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1" name="【道路】&#10;一人当たり延長最小値テキスト"/>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2" name="直線コネクタ 111"/>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3" name="【道路】&#10;一人当たり延長最大値テキスト"/>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4" name="直線コネクタ 113"/>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5" name="【道路】&#10;一人当たり延長平均値テキスト"/>
        <xdr:cNvSpPr txBox="1"/>
      </xdr:nvSpPr>
      <xdr:spPr>
        <a:xfrm>
          <a:off x="9258300" y="6748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6" name="フローチャート: 判断 115"/>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17" name="フローチャート: 判断 116"/>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18" name="フローチャート: 判断 117"/>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19" name="フローチャート: 判断 118"/>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0" name="フローチャート: 判断 119"/>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64216</xdr:rowOff>
    </xdr:from>
    <xdr:to>
      <xdr:col>55</xdr:col>
      <xdr:colOff>50800</xdr:colOff>
      <xdr:row>40</xdr:row>
      <xdr:rowOff>165816</xdr:rowOff>
    </xdr:to>
    <xdr:sp macro="" textlink="">
      <xdr:nvSpPr>
        <xdr:cNvPr id="126" name="楕円 125"/>
        <xdr:cNvSpPr/>
      </xdr:nvSpPr>
      <xdr:spPr>
        <a:xfrm>
          <a:off x="9192260" y="6769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87093</xdr:rowOff>
    </xdr:from>
    <xdr:ext cx="469744" cy="259045"/>
    <xdr:sp macro="" textlink="">
      <xdr:nvSpPr>
        <xdr:cNvPr id="127" name="【道路】&#10;一人当たり延長該当値テキスト"/>
        <xdr:cNvSpPr txBox="1"/>
      </xdr:nvSpPr>
      <xdr:spPr>
        <a:xfrm>
          <a:off x="9258300" y="662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65451</xdr:rowOff>
    </xdr:from>
    <xdr:to>
      <xdr:col>50</xdr:col>
      <xdr:colOff>165100</xdr:colOff>
      <xdr:row>40</xdr:row>
      <xdr:rowOff>167051</xdr:rowOff>
    </xdr:to>
    <xdr:sp macro="" textlink="">
      <xdr:nvSpPr>
        <xdr:cNvPr id="128" name="楕円 127"/>
        <xdr:cNvSpPr/>
      </xdr:nvSpPr>
      <xdr:spPr>
        <a:xfrm>
          <a:off x="8445500" y="67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115016</xdr:rowOff>
    </xdr:from>
    <xdr:to>
      <xdr:col>55</xdr:col>
      <xdr:colOff>0</xdr:colOff>
      <xdr:row>40</xdr:row>
      <xdr:rowOff>116251</xdr:rowOff>
    </xdr:to>
    <xdr:cxnSp macro="">
      <xdr:nvCxnSpPr>
        <xdr:cNvPr id="129" name="直線コネクタ 128"/>
        <xdr:cNvCxnSpPr/>
      </xdr:nvCxnSpPr>
      <xdr:spPr>
        <a:xfrm flipV="1">
          <a:off x="8496300" y="6820616"/>
          <a:ext cx="7239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66411</xdr:rowOff>
    </xdr:from>
    <xdr:to>
      <xdr:col>46</xdr:col>
      <xdr:colOff>38100</xdr:colOff>
      <xdr:row>40</xdr:row>
      <xdr:rowOff>168011</xdr:rowOff>
    </xdr:to>
    <xdr:sp macro="" textlink="">
      <xdr:nvSpPr>
        <xdr:cNvPr id="130" name="楕円 129"/>
        <xdr:cNvSpPr/>
      </xdr:nvSpPr>
      <xdr:spPr>
        <a:xfrm>
          <a:off x="7670800" y="6772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116251</xdr:rowOff>
    </xdr:from>
    <xdr:to>
      <xdr:col>50</xdr:col>
      <xdr:colOff>114300</xdr:colOff>
      <xdr:row>40</xdr:row>
      <xdr:rowOff>117211</xdr:rowOff>
    </xdr:to>
    <xdr:cxnSp macro="">
      <xdr:nvCxnSpPr>
        <xdr:cNvPr id="131" name="直線コネクタ 130"/>
        <xdr:cNvCxnSpPr/>
      </xdr:nvCxnSpPr>
      <xdr:spPr>
        <a:xfrm flipV="1">
          <a:off x="7713980" y="6821851"/>
          <a:ext cx="78232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67508</xdr:rowOff>
    </xdr:from>
    <xdr:to>
      <xdr:col>41</xdr:col>
      <xdr:colOff>101600</xdr:colOff>
      <xdr:row>40</xdr:row>
      <xdr:rowOff>169108</xdr:rowOff>
    </xdr:to>
    <xdr:sp macro="" textlink="">
      <xdr:nvSpPr>
        <xdr:cNvPr id="132" name="楕円 131"/>
        <xdr:cNvSpPr/>
      </xdr:nvSpPr>
      <xdr:spPr>
        <a:xfrm>
          <a:off x="6873240" y="67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117211</xdr:rowOff>
    </xdr:from>
    <xdr:to>
      <xdr:col>45</xdr:col>
      <xdr:colOff>177800</xdr:colOff>
      <xdr:row>40</xdr:row>
      <xdr:rowOff>118308</xdr:rowOff>
    </xdr:to>
    <xdr:cxnSp macro="">
      <xdr:nvCxnSpPr>
        <xdr:cNvPr id="133" name="直線コネクタ 132"/>
        <xdr:cNvCxnSpPr/>
      </xdr:nvCxnSpPr>
      <xdr:spPr>
        <a:xfrm flipV="1">
          <a:off x="6924040" y="6822811"/>
          <a:ext cx="78994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4" name="n_1aveValue【道路】&#10;一人当たり延長"/>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35" name="n_2aveValue【道路】&#10;一人当たり延長"/>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36" name="n_3aveValue【道路】&#10;一人当たり延長"/>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37" name="n_4aveValue【道路】&#10;一人当たり延長"/>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158178</xdr:rowOff>
    </xdr:from>
    <xdr:ext cx="469744" cy="259045"/>
    <xdr:sp macro="" textlink="">
      <xdr:nvSpPr>
        <xdr:cNvPr id="138" name="n_1mainValue【道路】&#10;一人当たり延長"/>
        <xdr:cNvSpPr txBox="1"/>
      </xdr:nvSpPr>
      <xdr:spPr>
        <a:xfrm>
          <a:off x="8271587" y="68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159138</xdr:rowOff>
    </xdr:from>
    <xdr:ext cx="469744" cy="259045"/>
    <xdr:sp macro="" textlink="">
      <xdr:nvSpPr>
        <xdr:cNvPr id="139" name="n_2mainValue【道路】&#10;一人当たり延長"/>
        <xdr:cNvSpPr txBox="1"/>
      </xdr:nvSpPr>
      <xdr:spPr>
        <a:xfrm>
          <a:off x="7509587" y="68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160235</xdr:rowOff>
    </xdr:from>
    <xdr:ext cx="469744" cy="259045"/>
    <xdr:sp macro="" textlink="">
      <xdr:nvSpPr>
        <xdr:cNvPr id="140" name="n_3mainValue【道路】&#10;一人当たり延長"/>
        <xdr:cNvSpPr txBox="1"/>
      </xdr:nvSpPr>
      <xdr:spPr>
        <a:xfrm>
          <a:off x="6712027" y="68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66" name="直線コネクタ 165"/>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7"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8" name="直線コネクタ 167"/>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9" name="【橋りょう・トンネル】&#10;有形固定資産減価償却率最大値テキスト"/>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0" name="直線コネクタ 169"/>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1" name="【橋りょう・トンネル】&#10;有形固定資産減価償却率平均値テキスト"/>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2" name="フローチャート: 判断 171"/>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4" name="フローチャート: 判断 173"/>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5" name="フローチャート: 判断 174"/>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2" name="楕円 181"/>
        <xdr:cNvSpPr/>
      </xdr:nvSpPr>
      <xdr:spPr>
        <a:xfrm>
          <a:off x="403606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3" name="【橋りょう・トンネル】&#10;有形固定資産減価償却率該当値テキスト"/>
        <xdr:cNvSpPr txBox="1"/>
      </xdr:nvSpPr>
      <xdr:spPr>
        <a:xfrm>
          <a:off x="4124960"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4" name="楕円 183"/>
        <xdr:cNvSpPr/>
      </xdr:nvSpPr>
      <xdr:spPr>
        <a:xfrm>
          <a:off x="331216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78377</xdr:rowOff>
    </xdr:to>
    <xdr:cxnSp macro="">
      <xdr:nvCxnSpPr>
        <xdr:cNvPr id="185" name="直線コネクタ 184"/>
        <xdr:cNvCxnSpPr/>
      </xdr:nvCxnSpPr>
      <xdr:spPr>
        <a:xfrm flipV="1">
          <a:off x="3355340" y="10095956"/>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6" name="楕円 185"/>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78377</xdr:rowOff>
    </xdr:to>
    <xdr:cxnSp macro="">
      <xdr:nvCxnSpPr>
        <xdr:cNvPr id="187" name="直線コネクタ 186"/>
        <xdr:cNvCxnSpPr/>
      </xdr:nvCxnSpPr>
      <xdr:spPr>
        <a:xfrm>
          <a:off x="2565400" y="1013514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8" name="楕円 187"/>
        <xdr:cNvSpPr/>
      </xdr:nvSpPr>
      <xdr:spPr>
        <a:xfrm>
          <a:off x="1739900" y="10058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76744</xdr:rowOff>
    </xdr:to>
    <xdr:cxnSp macro="">
      <xdr:nvCxnSpPr>
        <xdr:cNvPr id="189" name="直線コネクタ 188"/>
        <xdr:cNvCxnSpPr/>
      </xdr:nvCxnSpPr>
      <xdr:spPr>
        <a:xfrm>
          <a:off x="1790700" y="1010575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0" name="n_1aveValue【橋りょう・トンネル】&#10;有形固定資産減価償却率"/>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1" name="n_2aveValue【橋りょう・トンネル】&#10;有形固定資産減価償却率"/>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2" name="n_3aveValue【橋りょう・トンネル】&#10;有形固定資産減価償却率"/>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3" name="n_4aveValue【橋りょう・トンネル】&#10;有形固定資産減価償却率"/>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194" name="n_1mainValue【橋りょう・トンネル】&#10;有形固定資産減価償却率"/>
        <xdr:cNvSpPr txBox="1"/>
      </xdr:nvSpPr>
      <xdr:spPr>
        <a:xfrm>
          <a:off x="317056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195" name="n_2mainValue【橋りょう・トンネル】&#10;有形固定資産減価償却率"/>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6" name="n_3mainValue【橋りょう・トンネル】&#10;有形固定資産減価償却率"/>
        <xdr:cNvSpPr txBox="1"/>
      </xdr:nvSpPr>
      <xdr:spPr>
        <a:xfrm>
          <a:off x="161100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8" name="テキスト ボックス 207"/>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2" name="テキスト ボックス 211"/>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16" name="直線コネクタ 215"/>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17" name="【橋りょう・トンネル】&#10;一人当たり有形固定資産（償却資産）額最小値テキスト"/>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18" name="直線コネクタ 217"/>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19" name="【橋りょう・トンネル】&#10;一人当たり有形固定資産（償却資産）額最大値テキスト"/>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0" name="直線コネクタ 219"/>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21" name="【橋りょう・トンネル】&#10;一人当たり有形固定資産（償却資産）額平均値テキスト"/>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22" name="フローチャート: 判断 221"/>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23" name="フローチャート: 判断 222"/>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24" name="フローチャート: 判断 223"/>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25" name="フローチャート: 判断 224"/>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26" name="フローチャート: 判断 225"/>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58500</xdr:rowOff>
    </xdr:from>
    <xdr:to>
      <xdr:col>55</xdr:col>
      <xdr:colOff>50800</xdr:colOff>
      <xdr:row>59</xdr:row>
      <xdr:rowOff>160100</xdr:rowOff>
    </xdr:to>
    <xdr:sp macro="" textlink="">
      <xdr:nvSpPr>
        <xdr:cNvPr id="232" name="楕円 231"/>
        <xdr:cNvSpPr/>
      </xdr:nvSpPr>
      <xdr:spPr>
        <a:xfrm>
          <a:off x="9192260" y="9949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81377</xdr:rowOff>
    </xdr:from>
    <xdr:ext cx="599010" cy="259045"/>
    <xdr:sp macro="" textlink="">
      <xdr:nvSpPr>
        <xdr:cNvPr id="233" name="【橋りょう・トンネル】&#10;一人当たり有形固定資産（償却資産）額該当値テキスト"/>
        <xdr:cNvSpPr txBox="1"/>
      </xdr:nvSpPr>
      <xdr:spPr>
        <a:xfrm>
          <a:off x="9258300" y="98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111495</xdr:rowOff>
    </xdr:from>
    <xdr:to>
      <xdr:col>50</xdr:col>
      <xdr:colOff>165100</xdr:colOff>
      <xdr:row>60</xdr:row>
      <xdr:rowOff>41645</xdr:rowOff>
    </xdr:to>
    <xdr:sp macro="" textlink="">
      <xdr:nvSpPr>
        <xdr:cNvPr id="234" name="楕円 233"/>
        <xdr:cNvSpPr/>
      </xdr:nvSpPr>
      <xdr:spPr>
        <a:xfrm>
          <a:off x="8445500" y="1000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109300</xdr:rowOff>
    </xdr:from>
    <xdr:to>
      <xdr:col>55</xdr:col>
      <xdr:colOff>0</xdr:colOff>
      <xdr:row>59</xdr:row>
      <xdr:rowOff>162295</xdr:rowOff>
    </xdr:to>
    <xdr:cxnSp macro="">
      <xdr:nvCxnSpPr>
        <xdr:cNvPr id="235" name="直線コネクタ 234"/>
        <xdr:cNvCxnSpPr/>
      </xdr:nvCxnSpPr>
      <xdr:spPr>
        <a:xfrm flipV="1">
          <a:off x="8496300" y="10000060"/>
          <a:ext cx="723900" cy="5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133148</xdr:rowOff>
    </xdr:from>
    <xdr:to>
      <xdr:col>46</xdr:col>
      <xdr:colOff>38100</xdr:colOff>
      <xdr:row>60</xdr:row>
      <xdr:rowOff>63298</xdr:rowOff>
    </xdr:to>
    <xdr:sp macro="" textlink="">
      <xdr:nvSpPr>
        <xdr:cNvPr id="236" name="楕円 235"/>
        <xdr:cNvSpPr/>
      </xdr:nvSpPr>
      <xdr:spPr>
        <a:xfrm>
          <a:off x="7670800" y="10023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162295</xdr:rowOff>
    </xdr:from>
    <xdr:to>
      <xdr:col>50</xdr:col>
      <xdr:colOff>114300</xdr:colOff>
      <xdr:row>60</xdr:row>
      <xdr:rowOff>12498</xdr:rowOff>
    </xdr:to>
    <xdr:cxnSp macro="">
      <xdr:nvCxnSpPr>
        <xdr:cNvPr id="237" name="直線コネクタ 236"/>
        <xdr:cNvCxnSpPr/>
      </xdr:nvCxnSpPr>
      <xdr:spPr>
        <a:xfrm flipV="1">
          <a:off x="7713980" y="10053055"/>
          <a:ext cx="78232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138830</xdr:rowOff>
    </xdr:from>
    <xdr:to>
      <xdr:col>41</xdr:col>
      <xdr:colOff>101600</xdr:colOff>
      <xdr:row>60</xdr:row>
      <xdr:rowOff>68980</xdr:rowOff>
    </xdr:to>
    <xdr:sp macro="" textlink="">
      <xdr:nvSpPr>
        <xdr:cNvPr id="238" name="楕円 237"/>
        <xdr:cNvSpPr/>
      </xdr:nvSpPr>
      <xdr:spPr>
        <a:xfrm>
          <a:off x="6873240" y="1002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12498</xdr:rowOff>
    </xdr:from>
    <xdr:to>
      <xdr:col>45</xdr:col>
      <xdr:colOff>177800</xdr:colOff>
      <xdr:row>60</xdr:row>
      <xdr:rowOff>18180</xdr:rowOff>
    </xdr:to>
    <xdr:cxnSp macro="">
      <xdr:nvCxnSpPr>
        <xdr:cNvPr id="239" name="直線コネクタ 238"/>
        <xdr:cNvCxnSpPr/>
      </xdr:nvCxnSpPr>
      <xdr:spPr>
        <a:xfrm flipV="1">
          <a:off x="6924040" y="10070898"/>
          <a:ext cx="78994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40" name="n_1aveValue【橋りょう・トンネル】&#10;一人当たり有形固定資産（償却資産）額"/>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41" name="n_2aveValue【橋りょう・トンネル】&#10;一人当たり有形固定資産（償却資産）額"/>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42" name="n_3aveValue【橋りょう・トンネル】&#10;一人当たり有形固定資産（償却資産）額"/>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43" name="n_4aveValue【橋りょう・トンネル】&#10;一人当たり有形固定資産（償却資産）額"/>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58172</xdr:rowOff>
    </xdr:from>
    <xdr:ext cx="599010" cy="259045"/>
    <xdr:sp macro="" textlink="">
      <xdr:nvSpPr>
        <xdr:cNvPr id="244" name="n_1mainValue【橋りょう・トンネル】&#10;一人当たり有形固定資産（償却資産）額"/>
        <xdr:cNvSpPr txBox="1"/>
      </xdr:nvSpPr>
      <xdr:spPr>
        <a:xfrm>
          <a:off x="8214575" y="97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79825</xdr:rowOff>
    </xdr:from>
    <xdr:ext cx="534377" cy="259045"/>
    <xdr:sp macro="" textlink="">
      <xdr:nvSpPr>
        <xdr:cNvPr id="245" name="n_2mainValue【橋りょう・トンネル】&#10;一人当たり有形固定資産（償却資産）額"/>
        <xdr:cNvSpPr txBox="1"/>
      </xdr:nvSpPr>
      <xdr:spPr>
        <a:xfrm>
          <a:off x="7477271" y="98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85507</xdr:rowOff>
    </xdr:from>
    <xdr:ext cx="534377" cy="259045"/>
    <xdr:sp macro="" textlink="">
      <xdr:nvSpPr>
        <xdr:cNvPr id="246" name="n_3mainValue【橋りょう・トンネル】&#10;一人当たり有形固定資産（償却資産）額"/>
        <xdr:cNvSpPr txBox="1"/>
      </xdr:nvSpPr>
      <xdr:spPr>
        <a:xfrm>
          <a:off x="6702571" y="98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69" name="直線コネクタ 268"/>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0" name="【公営住宅】&#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1" name="直線コネクタ 270"/>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72" name="【公営住宅】&#10;有形固定資産減価償却率最大値テキスト"/>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73" name="直線コネクタ 272"/>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74" name="【公営住宅】&#10;有形固定資産減価償却率平均値テキスト"/>
        <xdr:cNvSpPr txBox="1"/>
      </xdr:nvSpPr>
      <xdr:spPr>
        <a:xfrm>
          <a:off x="4124960" y="13656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75" name="フローチャート: 判断 274"/>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76" name="フローチャート: 判断 275"/>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77" name="フローチャート: 判断 276"/>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78" name="フローチャート: 判断 277"/>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9" name="フローチャート: 判断 278"/>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85" name="楕円 284"/>
        <xdr:cNvSpPr/>
      </xdr:nvSpPr>
      <xdr:spPr>
        <a:xfrm>
          <a:off x="403606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76471</xdr:rowOff>
    </xdr:from>
    <xdr:ext cx="405111" cy="259045"/>
    <xdr:sp macro="" textlink="">
      <xdr:nvSpPr>
        <xdr:cNvPr id="286" name="【公営住宅】&#10;有形固定資産減価償却率該当値テキスト"/>
        <xdr:cNvSpPr txBox="1"/>
      </xdr:nvSpPr>
      <xdr:spPr>
        <a:xfrm>
          <a:off x="4124960"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87" name="楕円 286"/>
        <xdr:cNvSpPr/>
      </xdr:nvSpPr>
      <xdr:spPr>
        <a:xfrm>
          <a:off x="3312160" y="13593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104394</xdr:rowOff>
    </xdr:to>
    <xdr:cxnSp macro="">
      <xdr:nvCxnSpPr>
        <xdr:cNvPr id="288" name="直線コネクタ 287"/>
        <xdr:cNvCxnSpPr/>
      </xdr:nvCxnSpPr>
      <xdr:spPr>
        <a:xfrm>
          <a:off x="3355340" y="13644372"/>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9" name="楕円 288"/>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65532</xdr:rowOff>
    </xdr:to>
    <xdr:cxnSp macro="">
      <xdr:nvCxnSpPr>
        <xdr:cNvPr id="290" name="直線コネクタ 289"/>
        <xdr:cNvCxnSpPr/>
      </xdr:nvCxnSpPr>
      <xdr:spPr>
        <a:xfrm>
          <a:off x="2565400" y="13594079"/>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97028</xdr:rowOff>
    </xdr:from>
    <xdr:to>
      <xdr:col>10</xdr:col>
      <xdr:colOff>165100</xdr:colOff>
      <xdr:row>81</xdr:row>
      <xdr:rowOff>27178</xdr:rowOff>
    </xdr:to>
    <xdr:sp macro="" textlink="">
      <xdr:nvSpPr>
        <xdr:cNvPr id="291" name="楕円 290"/>
        <xdr:cNvSpPr/>
      </xdr:nvSpPr>
      <xdr:spPr>
        <a:xfrm>
          <a:off x="173990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147828</xdr:rowOff>
    </xdr:from>
    <xdr:to>
      <xdr:col>15</xdr:col>
      <xdr:colOff>50800</xdr:colOff>
      <xdr:row>81</xdr:row>
      <xdr:rowOff>15239</xdr:rowOff>
    </xdr:to>
    <xdr:cxnSp macro="">
      <xdr:nvCxnSpPr>
        <xdr:cNvPr id="292" name="直線コネクタ 291"/>
        <xdr:cNvCxnSpPr/>
      </xdr:nvCxnSpPr>
      <xdr:spPr>
        <a:xfrm>
          <a:off x="1790700" y="13559028"/>
          <a:ext cx="7747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293" name="n_1aveValue【公営住宅】&#10;有形固定資産減価償却率"/>
        <xdr:cNvSpPr txBox="1"/>
      </xdr:nvSpPr>
      <xdr:spPr>
        <a:xfrm>
          <a:off x="317056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294" name="n_2aveValue【公営住宅】&#10;有形固定資産減価償却率"/>
        <xdr:cNvSpPr txBox="1"/>
      </xdr:nvSpPr>
      <xdr:spPr>
        <a:xfrm>
          <a:off x="2385704" y="137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295" name="n_3aveValue【公営住宅】&#10;有形固定資産減価償却率"/>
        <xdr:cNvSpPr txBox="1"/>
      </xdr:nvSpPr>
      <xdr:spPr>
        <a:xfrm>
          <a:off x="161100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6" name="n_4aveValue【公営住宅】&#10;有形固定資産減価償却率"/>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132859</xdr:rowOff>
    </xdr:from>
    <xdr:ext cx="405111" cy="259045"/>
    <xdr:sp macro="" textlink="">
      <xdr:nvSpPr>
        <xdr:cNvPr id="297" name="n_1mainValue【公営住宅】&#10;有形固定資産減価償却率"/>
        <xdr:cNvSpPr txBox="1"/>
      </xdr:nvSpPr>
      <xdr:spPr>
        <a:xfrm>
          <a:off x="3170564"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8" name="n_2mainValue【公営住宅】&#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43705</xdr:rowOff>
    </xdr:from>
    <xdr:ext cx="405111" cy="259045"/>
    <xdr:sp macro="" textlink="">
      <xdr:nvSpPr>
        <xdr:cNvPr id="299" name="n_3mainValue【公営住宅】&#10;有形固定資産減価償却率"/>
        <xdr:cNvSpPr txBox="1"/>
      </xdr:nvSpPr>
      <xdr:spPr>
        <a:xfrm>
          <a:off x="1611004" y="1328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21" name="直線コネクタ 320"/>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22" name="【公営住宅】&#10;一人当たり面積最小値テキスト"/>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23" name="直線コネクタ 322"/>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24" name="【公営住宅】&#10;一人当たり面積最大値テキスト"/>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25" name="直線コネクタ 324"/>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26" name="【公営住宅】&#10;一人当たり面積平均値テキスト"/>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27" name="フローチャート: 判断 326"/>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28" name="フローチャート: 判断 327"/>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29" name="フローチャート: 判断 328"/>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30" name="フローチャート: 判断 329"/>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31" name="フローチャート: 判断 330"/>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37" name="楕円 336"/>
        <xdr:cNvSpPr/>
      </xdr:nvSpPr>
      <xdr:spPr>
        <a:xfrm>
          <a:off x="9192260" y="14362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38" name="【公営住宅】&#10;一人当たり面積該当値テキスト"/>
        <xdr:cNvSpPr txBox="1"/>
      </xdr:nvSpPr>
      <xdr:spPr>
        <a:xfrm>
          <a:off x="9258300" y="142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39" name="楕円 338"/>
        <xdr:cNvSpPr/>
      </xdr:nvSpPr>
      <xdr:spPr>
        <a:xfrm>
          <a:off x="8445500" y="1436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40" name="直線コネクタ 339"/>
        <xdr:cNvCxnSpPr/>
      </xdr:nvCxnSpPr>
      <xdr:spPr>
        <a:xfrm>
          <a:off x="8496300" y="1441368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41" name="楕円 340"/>
        <xdr:cNvSpPr/>
      </xdr:nvSpPr>
      <xdr:spPr>
        <a:xfrm>
          <a:off x="7670800" y="14362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164288</xdr:rowOff>
    </xdr:to>
    <xdr:cxnSp macro="">
      <xdr:nvCxnSpPr>
        <xdr:cNvPr id="342" name="直線コネクタ 341"/>
        <xdr:cNvCxnSpPr/>
      </xdr:nvCxnSpPr>
      <xdr:spPr>
        <a:xfrm>
          <a:off x="7713980" y="144136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343" name="楕円 342"/>
        <xdr:cNvSpPr/>
      </xdr:nvSpPr>
      <xdr:spPr>
        <a:xfrm>
          <a:off x="6873240" y="1436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164288</xdr:rowOff>
    </xdr:from>
    <xdr:to>
      <xdr:col>45</xdr:col>
      <xdr:colOff>177800</xdr:colOff>
      <xdr:row>85</xdr:row>
      <xdr:rowOff>164288</xdr:rowOff>
    </xdr:to>
    <xdr:cxnSp macro="">
      <xdr:nvCxnSpPr>
        <xdr:cNvPr id="344" name="直線コネクタ 343"/>
        <xdr:cNvCxnSpPr/>
      </xdr:nvCxnSpPr>
      <xdr:spPr>
        <a:xfrm>
          <a:off x="6924040" y="144136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45" name="n_1aveValue【公営住宅】&#10;一人当たり面積"/>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46" name="n_2aveValue【公営住宅】&#10;一人当たり面積"/>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47" name="n_3aveValue【公営住宅】&#10;一人当たり面積"/>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48" name="n_4aveValue【公営住宅】&#10;一人当たり面積"/>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49" name="n_1mainValue【公営住宅】&#10;一人当たり面積"/>
        <xdr:cNvSpPr txBox="1"/>
      </xdr:nvSpPr>
      <xdr:spPr>
        <a:xfrm>
          <a:off x="827158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50" name="n_2mainValue【公営住宅】&#10;一人当たり面積"/>
        <xdr:cNvSpPr txBox="1"/>
      </xdr:nvSpPr>
      <xdr:spPr>
        <a:xfrm>
          <a:off x="750958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351" name="n_3mainValue【公営住宅】&#10;一人当たり面積"/>
        <xdr:cNvSpPr txBox="1"/>
      </xdr:nvSpPr>
      <xdr:spPr>
        <a:xfrm>
          <a:off x="671202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9" name="直線コネクタ 37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0" name="テキスト ボックス 37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1" name="直線コネクタ 38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2" name="テキスト ボックス 38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3" name="直線コネクタ 38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4" name="テキスト ボックス 38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5" name="直線コネクタ 38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6" name="テキスト ボックス 38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390" name="直線コネクタ 389"/>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91" name="【認定こども園・幼稚園・保育所】&#10;有形固定資産減価償却率最小値テキスト"/>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92" name="直線コネクタ 391"/>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393" name="【認定こども園・幼稚園・保育所】&#10;有形固定資産減価償却率最大値テキスト"/>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394" name="直線コネクタ 393"/>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395" name="【認定こども園・幼稚園・保育所】&#10;有形固定資産減価償却率平均値テキスト"/>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396" name="フローチャート: 判断 395"/>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397" name="フローチャート: 判断 396"/>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398" name="フローチャート: 判断 397"/>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399" name="フローチャート: 判断 398"/>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00" name="フローチャート: 判断 399"/>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114554</xdr:rowOff>
    </xdr:from>
    <xdr:to>
      <xdr:col>85</xdr:col>
      <xdr:colOff>177800</xdr:colOff>
      <xdr:row>42</xdr:row>
      <xdr:rowOff>44704</xdr:rowOff>
    </xdr:to>
    <xdr:sp macro="" textlink="">
      <xdr:nvSpPr>
        <xdr:cNvPr id="406" name="楕円 405"/>
        <xdr:cNvSpPr/>
      </xdr:nvSpPr>
      <xdr:spPr>
        <a:xfrm>
          <a:off x="14325600" y="69877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29481</xdr:rowOff>
    </xdr:from>
    <xdr:ext cx="405111" cy="259045"/>
    <xdr:sp macro="" textlink="">
      <xdr:nvSpPr>
        <xdr:cNvPr id="407" name="【認定こども園・幼稚園・保育所】&#10;有形固定資産減価償却率該当値テキスト"/>
        <xdr:cNvSpPr txBox="1"/>
      </xdr:nvSpPr>
      <xdr:spPr>
        <a:xfrm>
          <a:off x="14414500" y="690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89408</xdr:rowOff>
    </xdr:from>
    <xdr:to>
      <xdr:col>81</xdr:col>
      <xdr:colOff>101600</xdr:colOff>
      <xdr:row>42</xdr:row>
      <xdr:rowOff>19558</xdr:rowOff>
    </xdr:to>
    <xdr:sp macro="" textlink="">
      <xdr:nvSpPr>
        <xdr:cNvPr id="408" name="楕円 407"/>
        <xdr:cNvSpPr/>
      </xdr:nvSpPr>
      <xdr:spPr>
        <a:xfrm>
          <a:off x="13578840" y="6962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140208</xdr:rowOff>
    </xdr:from>
    <xdr:to>
      <xdr:col>85</xdr:col>
      <xdr:colOff>127000</xdr:colOff>
      <xdr:row>41</xdr:row>
      <xdr:rowOff>165354</xdr:rowOff>
    </xdr:to>
    <xdr:cxnSp macro="">
      <xdr:nvCxnSpPr>
        <xdr:cNvPr id="409" name="直線コネクタ 408"/>
        <xdr:cNvCxnSpPr/>
      </xdr:nvCxnSpPr>
      <xdr:spPr>
        <a:xfrm>
          <a:off x="13629640" y="7013448"/>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75692</xdr:rowOff>
    </xdr:from>
    <xdr:to>
      <xdr:col>76</xdr:col>
      <xdr:colOff>165100</xdr:colOff>
      <xdr:row>42</xdr:row>
      <xdr:rowOff>5842</xdr:rowOff>
    </xdr:to>
    <xdr:sp macro="" textlink="">
      <xdr:nvSpPr>
        <xdr:cNvPr id="410" name="楕円 409"/>
        <xdr:cNvSpPr/>
      </xdr:nvSpPr>
      <xdr:spPr>
        <a:xfrm>
          <a:off x="12804140" y="694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126492</xdr:rowOff>
    </xdr:from>
    <xdr:to>
      <xdr:col>81</xdr:col>
      <xdr:colOff>50800</xdr:colOff>
      <xdr:row>41</xdr:row>
      <xdr:rowOff>140208</xdr:rowOff>
    </xdr:to>
    <xdr:cxnSp macro="">
      <xdr:nvCxnSpPr>
        <xdr:cNvPr id="411" name="直線コネクタ 410"/>
        <xdr:cNvCxnSpPr/>
      </xdr:nvCxnSpPr>
      <xdr:spPr>
        <a:xfrm>
          <a:off x="12854940" y="699973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12" name="楕円 411"/>
        <xdr:cNvSpPr/>
      </xdr:nvSpPr>
      <xdr:spPr>
        <a:xfrm>
          <a:off x="1202944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110490</xdr:rowOff>
    </xdr:from>
    <xdr:to>
      <xdr:col>76</xdr:col>
      <xdr:colOff>114300</xdr:colOff>
      <xdr:row>41</xdr:row>
      <xdr:rowOff>126492</xdr:rowOff>
    </xdr:to>
    <xdr:cxnSp macro="">
      <xdr:nvCxnSpPr>
        <xdr:cNvPr id="413" name="直線コネクタ 412"/>
        <xdr:cNvCxnSpPr/>
      </xdr:nvCxnSpPr>
      <xdr:spPr>
        <a:xfrm>
          <a:off x="12072620" y="698373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14" name="n_1aveValue【認定こども園・幼稚園・保育所】&#10;有形固定資産減価償却率"/>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15" name="n_2aveValue【認定こども園・幼稚園・保育所】&#10;有形固定資産減価償却率"/>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16" name="n_3aveValue【認定こども園・幼稚園・保育所】&#10;有形固定資産減価償却率"/>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17" name="n_4aveValue【認定こども園・幼稚園・保育所】&#10;有形固定資産減価償却率"/>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10685</xdr:rowOff>
    </xdr:from>
    <xdr:ext cx="405111" cy="259045"/>
    <xdr:sp macro="" textlink="">
      <xdr:nvSpPr>
        <xdr:cNvPr id="418" name="n_1mainValue【認定こども園・幼稚園・保育所】&#10;有形固定資産減価償却率"/>
        <xdr:cNvSpPr txBox="1"/>
      </xdr:nvSpPr>
      <xdr:spPr>
        <a:xfrm>
          <a:off x="134372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168419</xdr:rowOff>
    </xdr:from>
    <xdr:ext cx="405111" cy="259045"/>
    <xdr:sp macro="" textlink="">
      <xdr:nvSpPr>
        <xdr:cNvPr id="419" name="n_2mainValue【認定こども園・幼稚園・保育所】&#10;有形固定資産減価償却率"/>
        <xdr:cNvSpPr txBox="1"/>
      </xdr:nvSpPr>
      <xdr:spPr>
        <a:xfrm>
          <a:off x="12675244" y="704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20" name="n_3mainValue【認定こども園・幼稚園・保育所】&#10;有形固定資産減価償却率"/>
        <xdr:cNvSpPr txBox="1"/>
      </xdr:nvSpPr>
      <xdr:spPr>
        <a:xfrm>
          <a:off x="119005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44" name="直線コネクタ 443"/>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47" name="【認定こども園・幼稚園・保育所】&#10;一人当たり面積最大値テキスト"/>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48" name="直線コネクタ 447"/>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49" name="【認定こども園・幼稚園・保育所】&#10;一人当たり面積平均値テキスト"/>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50" name="フローチャート: 判断 449"/>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51" name="フローチャート: 判断 450"/>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53" name="フローチャート: 判断 452"/>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54" name="フローチャート: 判断 453"/>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60" name="楕円 459"/>
        <xdr:cNvSpPr/>
      </xdr:nvSpPr>
      <xdr:spPr>
        <a:xfrm>
          <a:off x="1945894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61" name="【認定こども園・幼稚園・保育所】&#10;一人当たり面積該当値テキスト"/>
        <xdr:cNvSpPr txBox="1"/>
      </xdr:nvSpPr>
      <xdr:spPr>
        <a:xfrm>
          <a:off x="1954784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462" name="楕円 461"/>
        <xdr:cNvSpPr/>
      </xdr:nvSpPr>
      <xdr:spPr>
        <a:xfrm>
          <a:off x="1873504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125730</xdr:rowOff>
    </xdr:to>
    <xdr:cxnSp macro="">
      <xdr:nvCxnSpPr>
        <xdr:cNvPr id="463" name="直線コネクタ 462"/>
        <xdr:cNvCxnSpPr/>
      </xdr:nvCxnSpPr>
      <xdr:spPr>
        <a:xfrm>
          <a:off x="18778220" y="6328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64" name="楕円 463"/>
        <xdr:cNvSpPr/>
      </xdr:nvSpPr>
      <xdr:spPr>
        <a:xfrm>
          <a:off x="179374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133350</xdr:rowOff>
    </xdr:to>
    <xdr:cxnSp macro="">
      <xdr:nvCxnSpPr>
        <xdr:cNvPr id="465" name="直線コネクタ 464"/>
        <xdr:cNvCxnSpPr/>
      </xdr:nvCxnSpPr>
      <xdr:spPr>
        <a:xfrm flipV="1">
          <a:off x="17988280" y="63284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66" name="楕円 465"/>
        <xdr:cNvSpPr/>
      </xdr:nvSpPr>
      <xdr:spPr>
        <a:xfrm>
          <a:off x="171627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467" name="直線コネクタ 466"/>
        <xdr:cNvCxnSpPr/>
      </xdr:nvCxnSpPr>
      <xdr:spPr>
        <a:xfrm>
          <a:off x="17213580" y="6336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68" name="n_1aveValue【認定こども園・幼稚園・保育所】&#10;一人当たり面積"/>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70" name="n_3aveValue【認定こども園・幼稚園・保育所】&#10;一人当たり面積"/>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71" name="n_4aveValue【認定こども園・幼稚園・保育所】&#10;一人当たり面積"/>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472" name="n_1mainValue【認定こども園・幼稚園・保育所】&#10;一人当たり面積"/>
        <xdr:cNvSpPr txBox="1"/>
      </xdr:nvSpPr>
      <xdr:spPr>
        <a:xfrm>
          <a:off x="185611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73" name="n_2mainValue【認定こども園・幼稚園・保育所】&#10;一人当たり面積"/>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474" name="n_3mainValue【認定こども園・幼稚園・保育所】&#10;一人当たり面積"/>
        <xdr:cNvSpPr txBox="1"/>
      </xdr:nvSpPr>
      <xdr:spPr>
        <a:xfrm>
          <a:off x="170015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7" name="テキスト ボックス 486"/>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497" name="直線コネクタ 496"/>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98" name="【学校施設】&#10;有形固定資産減価償却率最小値テキスト"/>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99" name="直線コネクタ 498"/>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00" name="【学校施設】&#10;有形固定資産減価償却率最大値テキスト"/>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01" name="直線コネクタ 500"/>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02"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03" name="フローチャート: 判断 502"/>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04" name="フローチャート: 判断 503"/>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05" name="フローチャート: 判断 504"/>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06" name="フローチャート: 判断 505"/>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07" name="フローチャート: 判断 506"/>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13" name="楕円 512"/>
        <xdr:cNvSpPr/>
      </xdr:nvSpPr>
      <xdr:spPr>
        <a:xfrm>
          <a:off x="14325600" y="100944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14" name="【学校施設】&#10;有形固定資産減価償却率該当値テキスト"/>
        <xdr:cNvSpPr txBox="1"/>
      </xdr:nvSpPr>
      <xdr:spPr>
        <a:xfrm>
          <a:off x="14414500"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515" name="楕円 514"/>
        <xdr:cNvSpPr/>
      </xdr:nvSpPr>
      <xdr:spPr>
        <a:xfrm>
          <a:off x="13578840" y="998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86868</xdr:rowOff>
    </xdr:to>
    <xdr:cxnSp macro="">
      <xdr:nvCxnSpPr>
        <xdr:cNvPr id="516" name="直線コネクタ 515"/>
        <xdr:cNvCxnSpPr/>
      </xdr:nvCxnSpPr>
      <xdr:spPr>
        <a:xfrm>
          <a:off x="13629640" y="10034778"/>
          <a:ext cx="7467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517" name="楕円 516"/>
        <xdr:cNvSpPr/>
      </xdr:nvSpPr>
      <xdr:spPr>
        <a:xfrm>
          <a:off x="12804140" y="10041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144018</xdr:rowOff>
    </xdr:from>
    <xdr:to>
      <xdr:col>81</xdr:col>
      <xdr:colOff>50800</xdr:colOff>
      <xdr:row>60</xdr:row>
      <xdr:rowOff>29718</xdr:rowOff>
    </xdr:to>
    <xdr:cxnSp macro="">
      <xdr:nvCxnSpPr>
        <xdr:cNvPr id="518" name="直線コネクタ 517"/>
        <xdr:cNvCxnSpPr/>
      </xdr:nvCxnSpPr>
      <xdr:spPr>
        <a:xfrm flipV="1">
          <a:off x="12854940" y="10034778"/>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xdr:rowOff>
    </xdr:from>
    <xdr:to>
      <xdr:col>72</xdr:col>
      <xdr:colOff>38100</xdr:colOff>
      <xdr:row>60</xdr:row>
      <xdr:rowOff>117094</xdr:rowOff>
    </xdr:to>
    <xdr:sp macro="" textlink="">
      <xdr:nvSpPr>
        <xdr:cNvPr id="519" name="楕円 518"/>
        <xdr:cNvSpPr/>
      </xdr:nvSpPr>
      <xdr:spPr>
        <a:xfrm>
          <a:off x="12029440" y="1007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66294</xdr:rowOff>
    </xdr:to>
    <xdr:cxnSp macro="">
      <xdr:nvCxnSpPr>
        <xdr:cNvPr id="520" name="直線コネクタ 519"/>
        <xdr:cNvCxnSpPr/>
      </xdr:nvCxnSpPr>
      <xdr:spPr>
        <a:xfrm flipV="1">
          <a:off x="12072620" y="100881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21" name="n_1aveValue【学校施設】&#10;有形固定資産減価償却率"/>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22" name="n_2aveValue【学校施設】&#10;有形固定資産減価償却率"/>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23" name="n_3aveValue【学校施設】&#10;有形固定資産減価償却率"/>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24" name="n_4aveValue【学校施設】&#10;有形固定資産減価償却率"/>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14495</xdr:rowOff>
    </xdr:from>
    <xdr:ext cx="405111" cy="259045"/>
    <xdr:sp macro="" textlink="">
      <xdr:nvSpPr>
        <xdr:cNvPr id="525" name="n_1mainValue【学校施設】&#10;有形固定資産減価償却率"/>
        <xdr:cNvSpPr txBox="1"/>
      </xdr:nvSpPr>
      <xdr:spPr>
        <a:xfrm>
          <a:off x="134372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526" name="n_2mainValue【学校施設】&#10;有形固定資産減価償却率"/>
        <xdr:cNvSpPr txBox="1"/>
      </xdr:nvSpPr>
      <xdr:spPr>
        <a:xfrm>
          <a:off x="126752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527" name="n_3mainValue【学校施設】&#10;有形固定資産減価償却率"/>
        <xdr:cNvSpPr txBox="1"/>
      </xdr:nvSpPr>
      <xdr:spPr>
        <a:xfrm>
          <a:off x="119005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8" name="テキスト ボックス 53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0" name="テキスト ボックス 54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54" name="直線コネクタ 553"/>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55" name="【学校施設】&#10;一人当たり面積最小値テキスト"/>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56" name="直線コネクタ 555"/>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57" name="【学校施設】&#10;一人当たり面積最大値テキスト"/>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58" name="直線コネクタ 557"/>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59" name="【学校施設】&#10;一人当たり面積平均値テキスト"/>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60" name="フローチャート: 判断 559"/>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61" name="フローチャート: 判断 560"/>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62" name="フローチャート: 判断 561"/>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63" name="フローチャート: 判断 562"/>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64" name="フローチャート: 判断 563"/>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123916</xdr:rowOff>
    </xdr:from>
    <xdr:to>
      <xdr:col>116</xdr:col>
      <xdr:colOff>114300</xdr:colOff>
      <xdr:row>61</xdr:row>
      <xdr:rowOff>54066</xdr:rowOff>
    </xdr:to>
    <xdr:sp macro="" textlink="">
      <xdr:nvSpPr>
        <xdr:cNvPr id="570" name="楕円 569"/>
        <xdr:cNvSpPr/>
      </xdr:nvSpPr>
      <xdr:spPr>
        <a:xfrm>
          <a:off x="19458940" y="1018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146793</xdr:rowOff>
    </xdr:from>
    <xdr:ext cx="469744" cy="259045"/>
    <xdr:sp macro="" textlink="">
      <xdr:nvSpPr>
        <xdr:cNvPr id="571" name="【学校施設】&#10;一人当たり面積該当値テキスト"/>
        <xdr:cNvSpPr txBox="1"/>
      </xdr:nvSpPr>
      <xdr:spPr>
        <a:xfrm>
          <a:off x="19547840"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572" name="楕円 571"/>
        <xdr:cNvSpPr/>
      </xdr:nvSpPr>
      <xdr:spPr>
        <a:xfrm>
          <a:off x="1873504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3266</xdr:rowOff>
    </xdr:from>
    <xdr:to>
      <xdr:col>116</xdr:col>
      <xdr:colOff>63500</xdr:colOff>
      <xdr:row>61</xdr:row>
      <xdr:rowOff>8165</xdr:rowOff>
    </xdr:to>
    <xdr:cxnSp macro="">
      <xdr:nvCxnSpPr>
        <xdr:cNvPr id="573" name="直線コネクタ 572"/>
        <xdr:cNvCxnSpPr/>
      </xdr:nvCxnSpPr>
      <xdr:spPr>
        <a:xfrm flipV="1">
          <a:off x="18778220" y="1022930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138612</xdr:rowOff>
    </xdr:from>
    <xdr:to>
      <xdr:col>107</xdr:col>
      <xdr:colOff>101600</xdr:colOff>
      <xdr:row>61</xdr:row>
      <xdr:rowOff>68762</xdr:rowOff>
    </xdr:to>
    <xdr:sp macro="" textlink="">
      <xdr:nvSpPr>
        <xdr:cNvPr id="574" name="楕円 573"/>
        <xdr:cNvSpPr/>
      </xdr:nvSpPr>
      <xdr:spPr>
        <a:xfrm>
          <a:off x="1793748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17962</xdr:rowOff>
    </xdr:to>
    <xdr:cxnSp macro="">
      <xdr:nvCxnSpPr>
        <xdr:cNvPr id="575" name="直線コネクタ 574"/>
        <xdr:cNvCxnSpPr/>
      </xdr:nvCxnSpPr>
      <xdr:spPr>
        <a:xfrm flipV="1">
          <a:off x="17988280" y="10234205"/>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576" name="楕円 575"/>
        <xdr:cNvSpPr/>
      </xdr:nvSpPr>
      <xdr:spPr>
        <a:xfrm>
          <a:off x="1716278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17962</xdr:rowOff>
    </xdr:from>
    <xdr:to>
      <xdr:col>107</xdr:col>
      <xdr:colOff>50800</xdr:colOff>
      <xdr:row>61</xdr:row>
      <xdr:rowOff>27759</xdr:rowOff>
    </xdr:to>
    <xdr:cxnSp macro="">
      <xdr:nvCxnSpPr>
        <xdr:cNvPr id="577" name="直線コネクタ 576"/>
        <xdr:cNvCxnSpPr/>
      </xdr:nvCxnSpPr>
      <xdr:spPr>
        <a:xfrm flipV="1">
          <a:off x="17213580" y="10244002"/>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78" name="n_1aveValue【学校施設】&#10;一人当たり面積"/>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579" name="n_2aveValue【学校施設】&#10;一人当たり面積"/>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580" name="n_3aveValue【学校施設】&#10;一人当たり面積"/>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581" name="n_4aveValue【学校施設】&#10;一人当たり面積"/>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50092</xdr:rowOff>
    </xdr:from>
    <xdr:ext cx="469744" cy="259045"/>
    <xdr:sp macro="" textlink="">
      <xdr:nvSpPr>
        <xdr:cNvPr id="582" name="n_1mainValue【学校施設】&#10;一人当たり面積"/>
        <xdr:cNvSpPr txBox="1"/>
      </xdr:nvSpPr>
      <xdr:spPr>
        <a:xfrm>
          <a:off x="18561127" y="102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59889</xdr:rowOff>
    </xdr:from>
    <xdr:ext cx="469744" cy="259045"/>
    <xdr:sp macro="" textlink="">
      <xdr:nvSpPr>
        <xdr:cNvPr id="583" name="n_2mainValue【学校施設】&#10;一人当たり面積"/>
        <xdr:cNvSpPr txBox="1"/>
      </xdr:nvSpPr>
      <xdr:spPr>
        <a:xfrm>
          <a:off x="17776267" y="1028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69686</xdr:rowOff>
    </xdr:from>
    <xdr:ext cx="469744" cy="259045"/>
    <xdr:sp macro="" textlink="">
      <xdr:nvSpPr>
        <xdr:cNvPr id="584" name="n_3mainValue【学校施設】&#10;一人当たり面積"/>
        <xdr:cNvSpPr txBox="1"/>
      </xdr:nvSpPr>
      <xdr:spPr>
        <a:xfrm>
          <a:off x="17001567" y="102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09" name="直線コネクタ 608"/>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12" name="【児童館】&#10;有形固定資産減価償却率最大値テキスト"/>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13" name="直線コネクタ 612"/>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14" name="【児童館】&#10;有形固定資産減価償却率平均値テキスト"/>
        <xdr:cNvSpPr txBox="1"/>
      </xdr:nvSpPr>
      <xdr:spPr>
        <a:xfrm>
          <a:off x="144145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15" name="フローチャート: 判断 614"/>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6" name="フローチャート: 判断 615"/>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17" name="フローチャート: 判断 616"/>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18" name="フローチャート: 判断 617"/>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19" name="フローチャート: 判断 618"/>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625" name="楕円 624"/>
        <xdr:cNvSpPr/>
      </xdr:nvSpPr>
      <xdr:spPr>
        <a:xfrm>
          <a:off x="14325600" y="142595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626" name="【児童館】&#10;有形固定資産減価償却率該当値テキスト"/>
        <xdr:cNvSpPr txBox="1"/>
      </xdr:nvSpPr>
      <xdr:spPr>
        <a:xfrm>
          <a:off x="14414500"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149225</xdr:rowOff>
    </xdr:from>
    <xdr:to>
      <xdr:col>81</xdr:col>
      <xdr:colOff>101600</xdr:colOff>
      <xdr:row>85</xdr:row>
      <xdr:rowOff>79375</xdr:rowOff>
    </xdr:to>
    <xdr:sp macro="" textlink="">
      <xdr:nvSpPr>
        <xdr:cNvPr id="627" name="楕円 626"/>
        <xdr:cNvSpPr/>
      </xdr:nvSpPr>
      <xdr:spPr>
        <a:xfrm>
          <a:off x="13578840" y="1423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28575</xdr:rowOff>
    </xdr:from>
    <xdr:to>
      <xdr:col>85</xdr:col>
      <xdr:colOff>127000</xdr:colOff>
      <xdr:row>85</xdr:row>
      <xdr:rowOff>60961</xdr:rowOff>
    </xdr:to>
    <xdr:cxnSp macro="">
      <xdr:nvCxnSpPr>
        <xdr:cNvPr id="628" name="直線コネクタ 627"/>
        <xdr:cNvCxnSpPr/>
      </xdr:nvCxnSpPr>
      <xdr:spPr>
        <a:xfrm>
          <a:off x="13629640" y="14277975"/>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29" name="楕円 628"/>
        <xdr:cNvSpPr/>
      </xdr:nvSpPr>
      <xdr:spPr>
        <a:xfrm>
          <a:off x="12804140" y="1420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28575</xdr:rowOff>
    </xdr:to>
    <xdr:cxnSp macro="">
      <xdr:nvCxnSpPr>
        <xdr:cNvPr id="630" name="直線コネクタ 629"/>
        <xdr:cNvCxnSpPr/>
      </xdr:nvCxnSpPr>
      <xdr:spPr>
        <a:xfrm>
          <a:off x="12854940" y="1425130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65405</xdr:rowOff>
    </xdr:from>
    <xdr:to>
      <xdr:col>72</xdr:col>
      <xdr:colOff>38100</xdr:colOff>
      <xdr:row>85</xdr:row>
      <xdr:rowOff>167005</xdr:rowOff>
    </xdr:to>
    <xdr:sp macro="" textlink="">
      <xdr:nvSpPr>
        <xdr:cNvPr id="631" name="楕円 630"/>
        <xdr:cNvSpPr/>
      </xdr:nvSpPr>
      <xdr:spPr>
        <a:xfrm>
          <a:off x="12029440" y="14314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116205</xdr:rowOff>
    </xdr:to>
    <xdr:cxnSp macro="">
      <xdr:nvCxnSpPr>
        <xdr:cNvPr id="632" name="直線コネクタ 631"/>
        <xdr:cNvCxnSpPr/>
      </xdr:nvCxnSpPr>
      <xdr:spPr>
        <a:xfrm flipV="1">
          <a:off x="12072620" y="14251305"/>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33" name="n_1aveValue【児童館】&#10;有形固定資産減価償却率"/>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34" name="n_2aveValue【児童館】&#10;有形固定資産減価償却率"/>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35" name="n_3aveValue【児童館】&#10;有形固定資産減価償却率"/>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36" name="n_4aveValue【児童館】&#10;有形固定資産減価償却率"/>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70502</xdr:rowOff>
    </xdr:from>
    <xdr:ext cx="405111" cy="259045"/>
    <xdr:sp macro="" textlink="">
      <xdr:nvSpPr>
        <xdr:cNvPr id="637" name="n_1mainValue【児童館】&#10;有形固定資産減価償却率"/>
        <xdr:cNvSpPr txBox="1"/>
      </xdr:nvSpPr>
      <xdr:spPr>
        <a:xfrm>
          <a:off x="134372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38" name="n_2mainValue【児童館】&#10;有形固定資産減価償却率"/>
        <xdr:cNvSpPr txBox="1"/>
      </xdr:nvSpPr>
      <xdr:spPr>
        <a:xfrm>
          <a:off x="126752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158132</xdr:rowOff>
    </xdr:from>
    <xdr:ext cx="405111" cy="259045"/>
    <xdr:sp macro="" textlink="">
      <xdr:nvSpPr>
        <xdr:cNvPr id="639" name="n_3mainValue【児童館】&#10;有形固定資産減価償却率"/>
        <xdr:cNvSpPr txBox="1"/>
      </xdr:nvSpPr>
      <xdr:spPr>
        <a:xfrm>
          <a:off x="119005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63" name="直線コネクタ 662"/>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66"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67" name="直線コネクタ 666"/>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8" name="【児童館】&#10;一人当たり面積平均値テキスト"/>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69" name="フローチャート: 判断 668"/>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1" name="フローチャート: 判断 670"/>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73" name="フローチャート: 判断 672"/>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9" name="楕円 678"/>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80" name="【児童館】&#10;一人当たり面積該当値テキスト"/>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81" name="楕円 680"/>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82" name="直線コネクタ 681"/>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83" name="楕円 682"/>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84" name="直線コネクタ 683"/>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85" name="楕円 684"/>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86" name="直線コネクタ 685"/>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88"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90" name="n_4aveValue【児童館】&#10;一人当たり面積"/>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91" name="n_1mainValue【児童館】&#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92" name="n_2mainValue【児童館】&#10;一人当たり面積"/>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93" name="n_3mainValue【児童館】&#10;一人当たり面積"/>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16" name="直線コネクタ 715"/>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17" name="【公民館】&#10;有形固定資産減価償却率最小値テキスト"/>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18" name="直線コネクタ 717"/>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19" name="【公民館】&#10;有形固定資産減価償却率最大値テキスト"/>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20" name="直線コネクタ 719"/>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721" name="【公民館】&#10;有形固定資産減価償却率平均値テキスト"/>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22" name="フローチャート: 判断 721"/>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23" name="フローチャート: 判断 722"/>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24" name="フローチャート: 判断 723"/>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25" name="フローチャート: 判断 724"/>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26" name="フローチャート: 判断 725"/>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xdr:rowOff>
    </xdr:from>
    <xdr:to>
      <xdr:col>85</xdr:col>
      <xdr:colOff>177800</xdr:colOff>
      <xdr:row>101</xdr:row>
      <xdr:rowOff>106426</xdr:rowOff>
    </xdr:to>
    <xdr:sp macro="" textlink="">
      <xdr:nvSpPr>
        <xdr:cNvPr id="732" name="楕円 731"/>
        <xdr:cNvSpPr/>
      </xdr:nvSpPr>
      <xdr:spPr>
        <a:xfrm>
          <a:off x="14325600" y="169364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27703</xdr:rowOff>
    </xdr:from>
    <xdr:ext cx="405111" cy="259045"/>
    <xdr:sp macro="" textlink="">
      <xdr:nvSpPr>
        <xdr:cNvPr id="733" name="【公民館】&#10;有形固定資産減価償却率該当値テキスト"/>
        <xdr:cNvSpPr txBox="1"/>
      </xdr:nvSpPr>
      <xdr:spPr>
        <a:xfrm>
          <a:off x="14414500" y="1679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734" name="楕円 733"/>
        <xdr:cNvSpPr/>
      </xdr:nvSpPr>
      <xdr:spPr>
        <a:xfrm>
          <a:off x="135788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55626</xdr:rowOff>
    </xdr:to>
    <xdr:cxnSp macro="">
      <xdr:nvCxnSpPr>
        <xdr:cNvPr id="735" name="直線コネクタ 734"/>
        <xdr:cNvCxnSpPr/>
      </xdr:nvCxnSpPr>
      <xdr:spPr>
        <a:xfrm>
          <a:off x="13629640" y="16962120"/>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107696</xdr:rowOff>
    </xdr:from>
    <xdr:to>
      <xdr:col>76</xdr:col>
      <xdr:colOff>165100</xdr:colOff>
      <xdr:row>101</xdr:row>
      <xdr:rowOff>37846</xdr:rowOff>
    </xdr:to>
    <xdr:sp macro="" textlink="">
      <xdr:nvSpPr>
        <xdr:cNvPr id="736" name="楕円 735"/>
        <xdr:cNvSpPr/>
      </xdr:nvSpPr>
      <xdr:spPr>
        <a:xfrm>
          <a:off x="12804140" y="16871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158496</xdr:rowOff>
    </xdr:from>
    <xdr:to>
      <xdr:col>81</xdr:col>
      <xdr:colOff>50800</xdr:colOff>
      <xdr:row>101</xdr:row>
      <xdr:rowOff>30480</xdr:rowOff>
    </xdr:to>
    <xdr:cxnSp macro="">
      <xdr:nvCxnSpPr>
        <xdr:cNvPr id="737" name="直線コネクタ 736"/>
        <xdr:cNvCxnSpPr/>
      </xdr:nvCxnSpPr>
      <xdr:spPr>
        <a:xfrm>
          <a:off x="12854940" y="16922496"/>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107696</xdr:rowOff>
    </xdr:from>
    <xdr:to>
      <xdr:col>72</xdr:col>
      <xdr:colOff>38100</xdr:colOff>
      <xdr:row>102</xdr:row>
      <xdr:rowOff>37846</xdr:rowOff>
    </xdr:to>
    <xdr:sp macro="" textlink="">
      <xdr:nvSpPr>
        <xdr:cNvPr id="738" name="楕円 737"/>
        <xdr:cNvSpPr/>
      </xdr:nvSpPr>
      <xdr:spPr>
        <a:xfrm>
          <a:off x="12029440" y="17039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158496</xdr:rowOff>
    </xdr:from>
    <xdr:to>
      <xdr:col>76</xdr:col>
      <xdr:colOff>114300</xdr:colOff>
      <xdr:row>101</xdr:row>
      <xdr:rowOff>158496</xdr:rowOff>
    </xdr:to>
    <xdr:cxnSp macro="">
      <xdr:nvCxnSpPr>
        <xdr:cNvPr id="739" name="直線コネクタ 738"/>
        <xdr:cNvCxnSpPr/>
      </xdr:nvCxnSpPr>
      <xdr:spPr>
        <a:xfrm flipV="1">
          <a:off x="12072620" y="16922496"/>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740" name="n_1aveValue【公民館】&#10;有形固定資産減価償却率"/>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741" name="n_2aveValue【公民館】&#10;有形固定資産減価償却率"/>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742" name="n_3aveValue【公民館】&#10;有形固定資産減価償却率"/>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43" name="n_4aveValue【公民館】&#10;有形固定資産減価償却率"/>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744" name="n_1mainValue【公民館】&#10;有形固定資産減価償却率"/>
        <xdr:cNvSpPr txBox="1"/>
      </xdr:nvSpPr>
      <xdr:spPr>
        <a:xfrm>
          <a:off x="13437244" y="1669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54373</xdr:rowOff>
    </xdr:from>
    <xdr:ext cx="405111" cy="259045"/>
    <xdr:sp macro="" textlink="">
      <xdr:nvSpPr>
        <xdr:cNvPr id="745" name="n_2mainValue【公民館】&#10;有形固定資産減価償却率"/>
        <xdr:cNvSpPr txBox="1"/>
      </xdr:nvSpPr>
      <xdr:spPr>
        <a:xfrm>
          <a:off x="12675244" y="1665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54373</xdr:rowOff>
    </xdr:from>
    <xdr:ext cx="405111" cy="259045"/>
    <xdr:sp macro="" textlink="">
      <xdr:nvSpPr>
        <xdr:cNvPr id="746" name="n_3mainValue【公民館】&#10;有形固定資産減価償却率"/>
        <xdr:cNvSpPr txBox="1"/>
      </xdr:nvSpPr>
      <xdr:spPr>
        <a:xfrm>
          <a:off x="11900544" y="1681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772" name="直線コネクタ 771"/>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3"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4" name="直線コネクタ 773"/>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775" name="【公民館】&#10;一人当たり面積最大値テキスト"/>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776" name="直線コネクタ 775"/>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77" name="【公民館】&#10;一人当たり面積平均値テキスト"/>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78" name="フローチャート: 判断 777"/>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79" name="フローチャート: 判断 778"/>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80" name="フローチャート: 判断 779"/>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81" name="フローチャート: 判断 780"/>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82" name="フローチャート: 判断 781"/>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88" name="楕円 787"/>
        <xdr:cNvSpPr/>
      </xdr:nvSpPr>
      <xdr:spPr>
        <a:xfrm>
          <a:off x="1945894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113591</xdr:rowOff>
    </xdr:from>
    <xdr:ext cx="469744" cy="259045"/>
    <xdr:sp macro="" textlink="">
      <xdr:nvSpPr>
        <xdr:cNvPr id="789" name="【公民館】&#10;一人当たり面積該当値テキスト"/>
        <xdr:cNvSpPr txBox="1"/>
      </xdr:nvSpPr>
      <xdr:spPr>
        <a:xfrm>
          <a:off x="19547840" y="1670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790" name="楕円 789"/>
        <xdr:cNvSpPr/>
      </xdr:nvSpPr>
      <xdr:spPr>
        <a:xfrm>
          <a:off x="1873504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141514</xdr:rowOff>
    </xdr:to>
    <xdr:cxnSp macro="">
      <xdr:nvCxnSpPr>
        <xdr:cNvPr id="791" name="直線コネクタ 790"/>
        <xdr:cNvCxnSpPr/>
      </xdr:nvCxnSpPr>
      <xdr:spPr>
        <a:xfrm>
          <a:off x="18778220" y="169055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90714</xdr:rowOff>
    </xdr:from>
    <xdr:to>
      <xdr:col>107</xdr:col>
      <xdr:colOff>101600</xdr:colOff>
      <xdr:row>101</xdr:row>
      <xdr:rowOff>20864</xdr:rowOff>
    </xdr:to>
    <xdr:sp macro="" textlink="">
      <xdr:nvSpPr>
        <xdr:cNvPr id="792" name="楕円 791"/>
        <xdr:cNvSpPr/>
      </xdr:nvSpPr>
      <xdr:spPr>
        <a:xfrm>
          <a:off x="1793748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141514</xdr:rowOff>
    </xdr:from>
    <xdr:to>
      <xdr:col>111</xdr:col>
      <xdr:colOff>177800</xdr:colOff>
      <xdr:row>100</xdr:row>
      <xdr:rowOff>141514</xdr:rowOff>
    </xdr:to>
    <xdr:cxnSp macro="">
      <xdr:nvCxnSpPr>
        <xdr:cNvPr id="793" name="直線コネクタ 792"/>
        <xdr:cNvCxnSpPr/>
      </xdr:nvCxnSpPr>
      <xdr:spPr>
        <a:xfrm>
          <a:off x="17988280" y="169055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90714</xdr:rowOff>
    </xdr:from>
    <xdr:to>
      <xdr:col>102</xdr:col>
      <xdr:colOff>165100</xdr:colOff>
      <xdr:row>101</xdr:row>
      <xdr:rowOff>20864</xdr:rowOff>
    </xdr:to>
    <xdr:sp macro="" textlink="">
      <xdr:nvSpPr>
        <xdr:cNvPr id="794" name="楕円 793"/>
        <xdr:cNvSpPr/>
      </xdr:nvSpPr>
      <xdr:spPr>
        <a:xfrm>
          <a:off x="1716278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141514</xdr:rowOff>
    </xdr:from>
    <xdr:to>
      <xdr:col>107</xdr:col>
      <xdr:colOff>50800</xdr:colOff>
      <xdr:row>100</xdr:row>
      <xdr:rowOff>141514</xdr:rowOff>
    </xdr:to>
    <xdr:cxnSp macro="">
      <xdr:nvCxnSpPr>
        <xdr:cNvPr id="795" name="直線コネクタ 794"/>
        <xdr:cNvCxnSpPr/>
      </xdr:nvCxnSpPr>
      <xdr:spPr>
        <a:xfrm>
          <a:off x="17213580" y="169055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96" name="n_1aveValue【公民館】&#10;一人当たり面積"/>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797" name="n_2aveValue【公民館】&#10;一人当たり面積"/>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798" name="n_3aveValue【公民館】&#10;一人当たり面積"/>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99" name="n_4aveValue【公民館】&#10;一人当たり面積"/>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800" name="n_1mainValue【公民館】&#10;一人当たり面積"/>
        <xdr:cNvSpPr txBox="1"/>
      </xdr:nvSpPr>
      <xdr:spPr>
        <a:xfrm>
          <a:off x="1856112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37391</xdr:rowOff>
    </xdr:from>
    <xdr:ext cx="469744" cy="259045"/>
    <xdr:sp macro="" textlink="">
      <xdr:nvSpPr>
        <xdr:cNvPr id="801" name="n_2mainValue【公民館】&#10;一人当たり面積"/>
        <xdr:cNvSpPr txBox="1"/>
      </xdr:nvSpPr>
      <xdr:spPr>
        <a:xfrm>
          <a:off x="1777626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37391</xdr:rowOff>
    </xdr:from>
    <xdr:ext cx="469744" cy="259045"/>
    <xdr:sp macro="" textlink="">
      <xdr:nvSpPr>
        <xdr:cNvPr id="802" name="n_3mainValue【公民館】&#10;一人当たり面積"/>
        <xdr:cNvSpPr txBox="1"/>
      </xdr:nvSpPr>
      <xdr:spPr>
        <a:xfrm>
          <a:off x="1700156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学校施設、児童館である。一方で、低くなっている施設は、道路、橋りょう・トンネル、公営住宅、公民館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認定こども園・幼稚園・保育所及び学校施設については、耐用年数を経過していないものの、施設の多くが昭和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年代に建設されており、老朽化が進んでいることから、各施設の個別施設計画に基づき、予防保全による老朽化対策を進めていく。</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児童館については、昭和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年代に建設され、耐用年数を経過している施設が多くあることから、老朽化の状況を考慮しながら、近隣の公共施設等に児童館の機能を移転するなど、施設の再配置を進めていく。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館が建設から</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年未満であり、本市の公共施設の中では、比較的新しい施設となっている。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3" name="楕円 72"/>
        <xdr:cNvSpPr/>
      </xdr:nvSpPr>
      <xdr:spPr>
        <a:xfrm>
          <a:off x="403606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4" name="【図書館】&#10;有形固定資産減価償却率該当値テキスト"/>
        <xdr:cNvSpPr txBox="1"/>
      </xdr:nvSpPr>
      <xdr:spPr>
        <a:xfrm>
          <a:off x="412496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312160" y="647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28575</xdr:rowOff>
    </xdr:to>
    <xdr:cxnSp macro="">
      <xdr:nvCxnSpPr>
        <xdr:cNvPr id="76" name="直線コネクタ 75"/>
        <xdr:cNvCxnSpPr/>
      </xdr:nvCxnSpPr>
      <xdr:spPr>
        <a:xfrm>
          <a:off x="3355340" y="65303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xdr:cNvSpPr/>
      </xdr:nvSpPr>
      <xdr:spPr>
        <a:xfrm>
          <a:off x="25146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160020</xdr:rowOff>
    </xdr:to>
    <xdr:cxnSp macro="">
      <xdr:nvCxnSpPr>
        <xdr:cNvPr id="78" name="直線コネクタ 77"/>
        <xdr:cNvCxnSpPr/>
      </xdr:nvCxnSpPr>
      <xdr:spPr>
        <a:xfrm>
          <a:off x="2565400" y="644842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7399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78105</xdr:rowOff>
    </xdr:to>
    <xdr:cxnSp macro="">
      <xdr:nvCxnSpPr>
        <xdr:cNvPr id="80" name="直線コネクタ 79"/>
        <xdr:cNvCxnSpPr/>
      </xdr:nvCxnSpPr>
      <xdr:spPr>
        <a:xfrm>
          <a:off x="1790700" y="642937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1" name="n_1aveValue【図書館】&#10;有形固定資産減価償却率"/>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図書館】&#10;有形固定資産減価償却率"/>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図書館】&#10;有形固定資産減価償却率"/>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4" name="n_4aveValue【図書館】&#10;有形固定資産減価償却率"/>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5" name="n_1mainValue【図書館】&#10;有形固定資産減価償却率"/>
        <xdr:cNvSpPr txBox="1"/>
      </xdr:nvSpPr>
      <xdr:spPr>
        <a:xfrm>
          <a:off x="317056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6" name="n_2mainValue【図書館】&#10;有形固定資産減価償却率"/>
        <xdr:cNvSpPr txBox="1"/>
      </xdr:nvSpPr>
      <xdr:spPr>
        <a:xfrm>
          <a:off x="23857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7" name="n_3mainValue【図書館】&#10;有形固定資産減価償却率"/>
        <xdr:cNvSpPr txBox="1"/>
      </xdr:nvSpPr>
      <xdr:spPr>
        <a:xfrm>
          <a:off x="16110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1" name="直線コネクタ 110"/>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2" name="【図書館】&#10;一人当たり面積最小値テキスト"/>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3" name="直線コネクタ 112"/>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6" name="【図書館】&#10;一人当たり面積平均値テキスト"/>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7" name="フローチャート: 判断 116"/>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18" name="フローチャート: 判断 117"/>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19" name="フローチャート: 判断 118"/>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0" name="フローチャート: 判断 119"/>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1" name="フローチャート: 判断 120"/>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7" name="楕円 126"/>
        <xdr:cNvSpPr/>
      </xdr:nvSpPr>
      <xdr:spPr>
        <a:xfrm>
          <a:off x="919226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8" name="【図書館】&#10;一人当たり面積該当値テキスト"/>
        <xdr:cNvSpPr txBox="1"/>
      </xdr:nvSpPr>
      <xdr:spPr>
        <a:xfrm>
          <a:off x="92583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9" name="楕円 128"/>
        <xdr:cNvSpPr/>
      </xdr:nvSpPr>
      <xdr:spPr>
        <a:xfrm>
          <a:off x="8445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0" name="直線コネクタ 129"/>
        <xdr:cNvCxnSpPr/>
      </xdr:nvCxnSpPr>
      <xdr:spPr>
        <a:xfrm>
          <a:off x="8496300" y="67945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31" name="楕円 130"/>
        <xdr:cNvSpPr/>
      </xdr:nvSpPr>
      <xdr:spPr>
        <a:xfrm>
          <a:off x="767080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32" name="直線コネクタ 131"/>
        <xdr:cNvCxnSpPr/>
      </xdr:nvCxnSpPr>
      <xdr:spPr>
        <a:xfrm>
          <a:off x="7713980" y="67945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38100</xdr:rowOff>
    </xdr:from>
    <xdr:to>
      <xdr:col>41</xdr:col>
      <xdr:colOff>101600</xdr:colOff>
      <xdr:row>40</xdr:row>
      <xdr:rowOff>139700</xdr:rowOff>
    </xdr:to>
    <xdr:sp macro="" textlink="">
      <xdr:nvSpPr>
        <xdr:cNvPr id="133" name="楕円 132"/>
        <xdr:cNvSpPr/>
      </xdr:nvSpPr>
      <xdr:spPr>
        <a:xfrm>
          <a:off x="687324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88900</xdr:rowOff>
    </xdr:to>
    <xdr:cxnSp macro="">
      <xdr:nvCxnSpPr>
        <xdr:cNvPr id="134" name="直線コネクタ 133"/>
        <xdr:cNvCxnSpPr/>
      </xdr:nvCxnSpPr>
      <xdr:spPr>
        <a:xfrm>
          <a:off x="6924040" y="6794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35" name="n_1aveValue【図書館】&#10;一人当たり面積"/>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6" name="n_2aveValue【図書館】&#10;一人当たり面積"/>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38" name="n_4aveValue【図書館】&#10;一人当たり面積"/>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39" name="n_1mainValue【図書館】&#10;一人当たり面積"/>
        <xdr:cNvSpPr txBox="1"/>
      </xdr:nvSpPr>
      <xdr:spPr>
        <a:xfrm>
          <a:off x="8271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40" name="n_2mainValue【図書館】&#10;一人当たり面積"/>
        <xdr:cNvSpPr txBox="1"/>
      </xdr:nvSpPr>
      <xdr:spPr>
        <a:xfrm>
          <a:off x="7509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130827</xdr:rowOff>
    </xdr:from>
    <xdr:ext cx="469744" cy="259045"/>
    <xdr:sp macro="" textlink="">
      <xdr:nvSpPr>
        <xdr:cNvPr id="141" name="n_3mainValue【図書館】&#10;一人当たり面積"/>
        <xdr:cNvSpPr txBox="1"/>
      </xdr:nvSpPr>
      <xdr:spPr>
        <a:xfrm>
          <a:off x="67120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66" name="直線コネクタ 165"/>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7"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8" name="直線コネクタ 167"/>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69" name="【体育館・プール】&#10;有形固定資産減価償却率最大値テキスト"/>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0" name="直線コネクタ 169"/>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1" name="【体育館・プール】&#10;有形固定資産減価償却率平均値テキスト"/>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2" name="フローチャート: 判断 171"/>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3" name="フローチャート: 判断 172"/>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4" name="フローチャート: 判断 173"/>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5" name="フローチャート: 判断 174"/>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76" name="フローチャート: 判断 175"/>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2" name="楕円 181"/>
        <xdr:cNvSpPr/>
      </xdr:nvSpPr>
      <xdr:spPr>
        <a:xfrm>
          <a:off x="403606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83" name="【体育館・プール】&#10;有形固定資産減価償却率該当値テキスト"/>
        <xdr:cNvSpPr txBox="1"/>
      </xdr:nvSpPr>
      <xdr:spPr>
        <a:xfrm>
          <a:off x="4124960"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4" name="楕円 183"/>
        <xdr:cNvSpPr/>
      </xdr:nvSpPr>
      <xdr:spPr>
        <a:xfrm>
          <a:off x="3312160" y="998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163830</xdr:rowOff>
    </xdr:to>
    <xdr:cxnSp macro="">
      <xdr:nvCxnSpPr>
        <xdr:cNvPr id="185" name="直線コネクタ 184"/>
        <xdr:cNvCxnSpPr/>
      </xdr:nvCxnSpPr>
      <xdr:spPr>
        <a:xfrm>
          <a:off x="3355340" y="100374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6" name="楕円 185"/>
        <xdr:cNvSpPr/>
      </xdr:nvSpPr>
      <xdr:spPr>
        <a:xfrm>
          <a:off x="25146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146685</xdr:rowOff>
    </xdr:to>
    <xdr:cxnSp macro="">
      <xdr:nvCxnSpPr>
        <xdr:cNvPr id="187" name="直線コネクタ 186"/>
        <xdr:cNvCxnSpPr/>
      </xdr:nvCxnSpPr>
      <xdr:spPr>
        <a:xfrm>
          <a:off x="2565400" y="99955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88" name="楕円 187"/>
        <xdr:cNvSpPr/>
      </xdr:nvSpPr>
      <xdr:spPr>
        <a:xfrm>
          <a:off x="17399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104775</xdr:rowOff>
    </xdr:to>
    <xdr:cxnSp macro="">
      <xdr:nvCxnSpPr>
        <xdr:cNvPr id="189" name="直線コネクタ 188"/>
        <xdr:cNvCxnSpPr/>
      </xdr:nvCxnSpPr>
      <xdr:spPr>
        <a:xfrm>
          <a:off x="1790700" y="99536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0" name="n_1aveValue【体育館・プール】&#10;有形固定資産減価償却率"/>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1" name="n_2aveValue【体育館・プール】&#10;有形固定資産減価償却率"/>
        <xdr:cNvSpPr txBox="1"/>
      </xdr:nvSpPr>
      <xdr:spPr>
        <a:xfrm>
          <a:off x="23857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92" name="n_3aveValue【体育館・プール】&#10;有形固定資産減価償却率"/>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193" name="n_4aveValue【体育館・プール】&#10;有形固定資産減価償却率"/>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17162</xdr:rowOff>
    </xdr:from>
    <xdr:ext cx="405111" cy="259045"/>
    <xdr:sp macro="" textlink="">
      <xdr:nvSpPr>
        <xdr:cNvPr id="194" name="n_1mainValue【体育館・プール】&#10;有形固定資産減価償却率"/>
        <xdr:cNvSpPr txBox="1"/>
      </xdr:nvSpPr>
      <xdr:spPr>
        <a:xfrm>
          <a:off x="317056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5" name="n_2mainValue【体育館・プール】&#10;有形固定資産減価償却率"/>
        <xdr:cNvSpPr txBox="1"/>
      </xdr:nvSpPr>
      <xdr:spPr>
        <a:xfrm>
          <a:off x="238570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196" name="n_3mainValue【体育館・プール】&#10;有形固定資産減価償却率"/>
        <xdr:cNvSpPr txBox="1"/>
      </xdr:nvSpPr>
      <xdr:spPr>
        <a:xfrm>
          <a:off x="16110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0" name="直線コネクタ 219"/>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21" name="【体育館・プール】&#10;一人当たり面積最小値テキスト"/>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22" name="直線コネクタ 221"/>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23" name="【体育館・プール】&#10;一人当たり面積最大値テキスト"/>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24" name="直線コネクタ 223"/>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25" name="【体育館・プール】&#10;一人当たり面積平均値テキスト"/>
        <xdr:cNvSpPr txBox="1"/>
      </xdr:nvSpPr>
      <xdr:spPr>
        <a:xfrm>
          <a:off x="9258300" y="1040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26" name="フローチャート: 判断 225"/>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27" name="フローチャート: 判断 226"/>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28" name="フローチャート: 判断 227"/>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9" name="フローチャート: 判断 228"/>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0" name="フローチャート: 判断 229"/>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36" name="楕円 235"/>
        <xdr:cNvSpPr/>
      </xdr:nvSpPr>
      <xdr:spPr>
        <a:xfrm>
          <a:off x="919226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37" name="【体育館・プール】&#10;一人当たり面積該当値テキスト"/>
        <xdr:cNvSpPr txBox="1"/>
      </xdr:nvSpPr>
      <xdr:spPr>
        <a:xfrm>
          <a:off x="92583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38" name="楕円 237"/>
        <xdr:cNvSpPr/>
      </xdr:nvSpPr>
      <xdr:spPr>
        <a:xfrm>
          <a:off x="844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83820</xdr:rowOff>
    </xdr:to>
    <xdr:cxnSp macro="">
      <xdr:nvCxnSpPr>
        <xdr:cNvPr id="239" name="直線コネクタ 238"/>
        <xdr:cNvCxnSpPr/>
      </xdr:nvCxnSpPr>
      <xdr:spPr>
        <a:xfrm flipV="1">
          <a:off x="8496300" y="103060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40" name="楕円 239"/>
        <xdr:cNvSpPr/>
      </xdr:nvSpPr>
      <xdr:spPr>
        <a:xfrm>
          <a:off x="7670800" y="1025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83820</xdr:rowOff>
    </xdr:to>
    <xdr:cxnSp macro="">
      <xdr:nvCxnSpPr>
        <xdr:cNvPr id="241" name="直線コネクタ 240"/>
        <xdr:cNvCxnSpPr/>
      </xdr:nvCxnSpPr>
      <xdr:spPr>
        <a:xfrm>
          <a:off x="7713980" y="1030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36830</xdr:rowOff>
    </xdr:from>
    <xdr:to>
      <xdr:col>41</xdr:col>
      <xdr:colOff>101600</xdr:colOff>
      <xdr:row>61</xdr:row>
      <xdr:rowOff>138430</xdr:rowOff>
    </xdr:to>
    <xdr:sp macro="" textlink="">
      <xdr:nvSpPr>
        <xdr:cNvPr id="242" name="楕円 241"/>
        <xdr:cNvSpPr/>
      </xdr:nvSpPr>
      <xdr:spPr>
        <a:xfrm>
          <a:off x="68732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87630</xdr:rowOff>
    </xdr:to>
    <xdr:cxnSp macro="">
      <xdr:nvCxnSpPr>
        <xdr:cNvPr id="243" name="直線コネクタ 242"/>
        <xdr:cNvCxnSpPr/>
      </xdr:nvCxnSpPr>
      <xdr:spPr>
        <a:xfrm flipV="1">
          <a:off x="6924040" y="103098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44" name="n_1aveValue【体育館・プール】&#10;一人当たり面積"/>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45" name="n_2aveValue【体育館・プール】&#10;一人当たり面積"/>
        <xdr:cNvSpPr txBox="1"/>
      </xdr:nvSpPr>
      <xdr:spPr>
        <a:xfrm>
          <a:off x="750958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6" name="n_3ave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7" name="n_4ave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48" name="n_1mainValue【体育館・プール】&#10;一人当たり面積"/>
        <xdr:cNvSpPr txBox="1"/>
      </xdr:nvSpPr>
      <xdr:spPr>
        <a:xfrm>
          <a:off x="8271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49" name="n_2mainValue【体育館・プール】&#10;一人当たり面積"/>
        <xdr:cNvSpPr txBox="1"/>
      </xdr:nvSpPr>
      <xdr:spPr>
        <a:xfrm>
          <a:off x="7509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50" name="n_3mainValue【体育館・プール】&#10;一人当たり面積"/>
        <xdr:cNvSpPr txBox="1"/>
      </xdr:nvSpPr>
      <xdr:spPr>
        <a:xfrm>
          <a:off x="67120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75" name="直線コネクタ 274"/>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76" name="【福祉施設】&#10;有形固定資産減価償却率最小値テキスト"/>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77" name="直線コネクタ 276"/>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78" name="【福祉施設】&#10;有形固定資産減価償却率最大値テキスト"/>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79" name="直線コネクタ 278"/>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0" name="【福祉施設】&#10;有形固定資産減価償却率平均値テキスト"/>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1" name="フローチャート: 判断 280"/>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82" name="フローチャート: 判断 281"/>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83" name="フローチャート: 判断 282"/>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84" name="フローチャート: 判断 283"/>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85" name="フローチャート: 判断 284"/>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macro="" textlink="">
      <xdr:nvSpPr>
        <xdr:cNvPr id="291" name="楕円 290"/>
        <xdr:cNvSpPr/>
      </xdr:nvSpPr>
      <xdr:spPr>
        <a:xfrm>
          <a:off x="4036060" y="1432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159402</xdr:rowOff>
    </xdr:from>
    <xdr:ext cx="405111" cy="259045"/>
    <xdr:sp macro="" textlink="">
      <xdr:nvSpPr>
        <xdr:cNvPr id="292" name="【福祉施設】&#10;有形固定資産減価償却率該当値テキスト"/>
        <xdr:cNvSpPr txBox="1"/>
      </xdr:nvSpPr>
      <xdr:spPr>
        <a:xfrm>
          <a:off x="4124960" y="1424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31114</xdr:rowOff>
    </xdr:from>
    <xdr:to>
      <xdr:col>20</xdr:col>
      <xdr:colOff>38100</xdr:colOff>
      <xdr:row>85</xdr:row>
      <xdr:rowOff>132714</xdr:rowOff>
    </xdr:to>
    <xdr:sp macro="" textlink="">
      <xdr:nvSpPr>
        <xdr:cNvPr id="293" name="楕円 292"/>
        <xdr:cNvSpPr/>
      </xdr:nvSpPr>
      <xdr:spPr>
        <a:xfrm>
          <a:off x="3312160" y="14280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123825</xdr:rowOff>
    </xdr:to>
    <xdr:cxnSp macro="">
      <xdr:nvCxnSpPr>
        <xdr:cNvPr id="294" name="直線コネクタ 293"/>
        <xdr:cNvCxnSpPr/>
      </xdr:nvCxnSpPr>
      <xdr:spPr>
        <a:xfrm>
          <a:off x="3355340" y="14331314"/>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95" name="楕円 294"/>
        <xdr:cNvSpPr/>
      </xdr:nvSpPr>
      <xdr:spPr>
        <a:xfrm>
          <a:off x="25146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81914</xdr:rowOff>
    </xdr:to>
    <xdr:cxnSp macro="">
      <xdr:nvCxnSpPr>
        <xdr:cNvPr id="296" name="直線コネクタ 295"/>
        <xdr:cNvCxnSpPr/>
      </xdr:nvCxnSpPr>
      <xdr:spPr>
        <a:xfrm>
          <a:off x="2565400" y="14287500"/>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7" name="楕円 296"/>
        <xdr:cNvSpPr/>
      </xdr:nvSpPr>
      <xdr:spPr>
        <a:xfrm>
          <a:off x="173990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38100</xdr:rowOff>
    </xdr:to>
    <xdr:cxnSp macro="">
      <xdr:nvCxnSpPr>
        <xdr:cNvPr id="298" name="直線コネクタ 297"/>
        <xdr:cNvCxnSpPr/>
      </xdr:nvCxnSpPr>
      <xdr:spPr>
        <a:xfrm>
          <a:off x="1790700" y="1426463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99" name="n_1aveValue【福祉施設】&#10;有形固定資産減価償却率"/>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00" name="n_2aveValue【福祉施設】&#10;有形固定資産減価償却率"/>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01" name="n_3aveValue【福祉施設】&#10;有形固定資産減価償却率"/>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02" name="n_4aveValue【福祉施設】&#10;有形固定資産減価償却率"/>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123841</xdr:rowOff>
    </xdr:from>
    <xdr:ext cx="405111" cy="259045"/>
    <xdr:sp macro="" textlink="">
      <xdr:nvSpPr>
        <xdr:cNvPr id="303" name="n_1mainValue【福祉施設】&#10;有形固定資産減価償却率"/>
        <xdr:cNvSpPr txBox="1"/>
      </xdr:nvSpPr>
      <xdr:spPr>
        <a:xfrm>
          <a:off x="317056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04" name="n_2mainValue【福祉施設】&#10;有形固定資産減価償却率"/>
        <xdr:cNvSpPr txBox="1"/>
      </xdr:nvSpPr>
      <xdr:spPr>
        <a:xfrm>
          <a:off x="238570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5" name="n_3mainValue【福祉施設】&#10;有形固定資産減価償却率"/>
        <xdr:cNvSpPr txBox="1"/>
      </xdr:nvSpPr>
      <xdr:spPr>
        <a:xfrm>
          <a:off x="161100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29" name="直線コネクタ 328"/>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30" name="【福祉施設】&#10;一人当たり面積最小値テキスト"/>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31" name="直線コネクタ 330"/>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2" name="【福祉施設】&#10;一人当たり面積最大値テキスト"/>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3" name="直線コネクタ 332"/>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34" name="【福祉施設】&#10;一人当たり面積平均値テキスト"/>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35" name="フローチャート: 判断 334"/>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36" name="フローチャート: 判断 335"/>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37" name="フローチャート: 判断 336"/>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38" name="フローチャート: 判断 337"/>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39" name="フローチャート: 判断 338"/>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45" name="楕円 344"/>
        <xdr:cNvSpPr/>
      </xdr:nvSpPr>
      <xdr:spPr>
        <a:xfrm>
          <a:off x="9192260" y="14429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46" name="【福祉施設】&#10;一人当たり面積該当値テキスト"/>
        <xdr:cNvSpPr txBox="1"/>
      </xdr:nvSpPr>
      <xdr:spPr>
        <a:xfrm>
          <a:off x="92583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47" name="楕円 346"/>
        <xdr:cNvSpPr/>
      </xdr:nvSpPr>
      <xdr:spPr>
        <a:xfrm>
          <a:off x="8445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63500</xdr:rowOff>
    </xdr:to>
    <xdr:cxnSp macro="">
      <xdr:nvCxnSpPr>
        <xdr:cNvPr id="348" name="直線コネクタ 347"/>
        <xdr:cNvCxnSpPr/>
      </xdr:nvCxnSpPr>
      <xdr:spPr>
        <a:xfrm>
          <a:off x="8496300" y="144805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12700</xdr:rowOff>
    </xdr:from>
    <xdr:to>
      <xdr:col>46</xdr:col>
      <xdr:colOff>38100</xdr:colOff>
      <xdr:row>86</xdr:row>
      <xdr:rowOff>114300</xdr:rowOff>
    </xdr:to>
    <xdr:sp macro="" textlink="">
      <xdr:nvSpPr>
        <xdr:cNvPr id="349" name="楕円 348"/>
        <xdr:cNvSpPr/>
      </xdr:nvSpPr>
      <xdr:spPr>
        <a:xfrm>
          <a:off x="7670800" y="14429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63500</xdr:rowOff>
    </xdr:from>
    <xdr:to>
      <xdr:col>50</xdr:col>
      <xdr:colOff>114300</xdr:colOff>
      <xdr:row>86</xdr:row>
      <xdr:rowOff>63500</xdr:rowOff>
    </xdr:to>
    <xdr:cxnSp macro="">
      <xdr:nvCxnSpPr>
        <xdr:cNvPr id="350" name="直線コネクタ 349"/>
        <xdr:cNvCxnSpPr/>
      </xdr:nvCxnSpPr>
      <xdr:spPr>
        <a:xfrm>
          <a:off x="7713980" y="14480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12700</xdr:rowOff>
    </xdr:from>
    <xdr:to>
      <xdr:col>41</xdr:col>
      <xdr:colOff>101600</xdr:colOff>
      <xdr:row>86</xdr:row>
      <xdr:rowOff>114300</xdr:rowOff>
    </xdr:to>
    <xdr:sp macro="" textlink="">
      <xdr:nvSpPr>
        <xdr:cNvPr id="351" name="楕円 350"/>
        <xdr:cNvSpPr/>
      </xdr:nvSpPr>
      <xdr:spPr>
        <a:xfrm>
          <a:off x="687324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63500</xdr:rowOff>
    </xdr:from>
    <xdr:to>
      <xdr:col>45</xdr:col>
      <xdr:colOff>177800</xdr:colOff>
      <xdr:row>86</xdr:row>
      <xdr:rowOff>63500</xdr:rowOff>
    </xdr:to>
    <xdr:cxnSp macro="">
      <xdr:nvCxnSpPr>
        <xdr:cNvPr id="352" name="直線コネクタ 351"/>
        <xdr:cNvCxnSpPr/>
      </xdr:nvCxnSpPr>
      <xdr:spPr>
        <a:xfrm>
          <a:off x="6924040" y="14480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53" name="n_1aveValue【福祉施設】&#10;一人当たり面積"/>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54" name="n_2aveValue【福祉施設】&#10;一人当たり面積"/>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55" name="n_3aveValue【福祉施設】&#10;一人当たり面積"/>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56" name="n_4aveValue【福祉施設】&#10;一人当たり面積"/>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57" name="n_1mainValue【福祉施設】&#10;一人当たり面積"/>
        <xdr:cNvSpPr txBox="1"/>
      </xdr:nvSpPr>
      <xdr:spPr>
        <a:xfrm>
          <a:off x="827158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105427</xdr:rowOff>
    </xdr:from>
    <xdr:ext cx="469744" cy="259045"/>
    <xdr:sp macro="" textlink="">
      <xdr:nvSpPr>
        <xdr:cNvPr id="358" name="n_2mainValue【福祉施設】&#10;一人当たり面積"/>
        <xdr:cNvSpPr txBox="1"/>
      </xdr:nvSpPr>
      <xdr:spPr>
        <a:xfrm>
          <a:off x="750958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105427</xdr:rowOff>
    </xdr:from>
    <xdr:ext cx="469744" cy="259045"/>
    <xdr:sp macro="" textlink="">
      <xdr:nvSpPr>
        <xdr:cNvPr id="359" name="n_3mainValue【福祉施設】&#10;一人当たり面積"/>
        <xdr:cNvSpPr txBox="1"/>
      </xdr:nvSpPr>
      <xdr:spPr>
        <a:xfrm>
          <a:off x="671202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85" name="直線コネクタ 384"/>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386" name="【市民会館】&#10;有形固定資産減価償却率最小値テキスト"/>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87" name="直線コネクタ 386"/>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88" name="【市民会館】&#10;有形固定資産減価償却率最大値テキスト"/>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89" name="直線コネクタ 388"/>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90" name="【市民会館】&#10;有形固定資産減価償却率平均値テキスト"/>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91" name="フローチャート: 判断 390"/>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392" name="フローチャート: 判断 391"/>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93" name="フローチャート: 判断 392"/>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394" name="フローチャート: 判断 393"/>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5" name="フローチャート: 判断 394"/>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156029</xdr:rowOff>
    </xdr:from>
    <xdr:to>
      <xdr:col>24</xdr:col>
      <xdr:colOff>114300</xdr:colOff>
      <xdr:row>107</xdr:row>
      <xdr:rowOff>86179</xdr:rowOff>
    </xdr:to>
    <xdr:sp macro="" textlink="">
      <xdr:nvSpPr>
        <xdr:cNvPr id="401" name="楕円 400"/>
        <xdr:cNvSpPr/>
      </xdr:nvSpPr>
      <xdr:spPr>
        <a:xfrm>
          <a:off x="403606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134456</xdr:rowOff>
    </xdr:from>
    <xdr:ext cx="405111" cy="259045"/>
    <xdr:sp macro="" textlink="">
      <xdr:nvSpPr>
        <xdr:cNvPr id="402" name="【市民会館】&#10;有形固定資産減価償却率該当値テキスト"/>
        <xdr:cNvSpPr txBox="1"/>
      </xdr:nvSpPr>
      <xdr:spPr>
        <a:xfrm>
          <a:off x="4124960"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403" name="楕円 402"/>
        <xdr:cNvSpPr/>
      </xdr:nvSpPr>
      <xdr:spPr>
        <a:xfrm>
          <a:off x="331216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35379</xdr:rowOff>
    </xdr:to>
    <xdr:cxnSp macro="">
      <xdr:nvCxnSpPr>
        <xdr:cNvPr id="404" name="直線コネクタ 403"/>
        <xdr:cNvCxnSpPr/>
      </xdr:nvCxnSpPr>
      <xdr:spPr>
        <a:xfrm>
          <a:off x="3355340" y="17938568"/>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103777</xdr:rowOff>
    </xdr:from>
    <xdr:to>
      <xdr:col>15</xdr:col>
      <xdr:colOff>101600</xdr:colOff>
      <xdr:row>107</xdr:row>
      <xdr:rowOff>33927</xdr:rowOff>
    </xdr:to>
    <xdr:sp macro="" textlink="">
      <xdr:nvSpPr>
        <xdr:cNvPr id="405" name="楕円 404"/>
        <xdr:cNvSpPr/>
      </xdr:nvSpPr>
      <xdr:spPr>
        <a:xfrm>
          <a:off x="251460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154577</xdr:rowOff>
    </xdr:from>
    <xdr:to>
      <xdr:col>19</xdr:col>
      <xdr:colOff>177800</xdr:colOff>
      <xdr:row>107</xdr:row>
      <xdr:rowOff>1088</xdr:rowOff>
    </xdr:to>
    <xdr:cxnSp macro="">
      <xdr:nvCxnSpPr>
        <xdr:cNvPr id="406" name="直線コネクタ 405"/>
        <xdr:cNvCxnSpPr/>
      </xdr:nvCxnSpPr>
      <xdr:spPr>
        <a:xfrm>
          <a:off x="2565400" y="17924417"/>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80918</xdr:rowOff>
    </xdr:from>
    <xdr:to>
      <xdr:col>10</xdr:col>
      <xdr:colOff>165100</xdr:colOff>
      <xdr:row>107</xdr:row>
      <xdr:rowOff>11068</xdr:rowOff>
    </xdr:to>
    <xdr:sp macro="" textlink="">
      <xdr:nvSpPr>
        <xdr:cNvPr id="407" name="楕円 406"/>
        <xdr:cNvSpPr/>
      </xdr:nvSpPr>
      <xdr:spPr>
        <a:xfrm>
          <a:off x="1739900" y="17850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131718</xdr:rowOff>
    </xdr:from>
    <xdr:to>
      <xdr:col>15</xdr:col>
      <xdr:colOff>50800</xdr:colOff>
      <xdr:row>106</xdr:row>
      <xdr:rowOff>154577</xdr:rowOff>
    </xdr:to>
    <xdr:cxnSp macro="">
      <xdr:nvCxnSpPr>
        <xdr:cNvPr id="408" name="直線コネクタ 407"/>
        <xdr:cNvCxnSpPr/>
      </xdr:nvCxnSpPr>
      <xdr:spPr>
        <a:xfrm>
          <a:off x="1790700" y="17901558"/>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09" name="n_1aveValue【市民会館】&#10;有形固定資産減価償却率"/>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10" name="n_2aveValue【市民会館】&#10;有形固定資産減価償却率"/>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11" name="n_3aveValue【市民会館】&#10;有形固定資産減価償却率"/>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12"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413" name="n_1mainValue【市民会館】&#10;有形固定資産減価償却率"/>
        <xdr:cNvSpPr txBox="1"/>
      </xdr:nvSpPr>
      <xdr:spPr>
        <a:xfrm>
          <a:off x="317056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25054</xdr:rowOff>
    </xdr:from>
    <xdr:ext cx="405111" cy="259045"/>
    <xdr:sp macro="" textlink="">
      <xdr:nvSpPr>
        <xdr:cNvPr id="414" name="n_2mainValue【市民会館】&#10;有形固定資産減価償却率"/>
        <xdr:cNvSpPr txBox="1"/>
      </xdr:nvSpPr>
      <xdr:spPr>
        <a:xfrm>
          <a:off x="2385704" y="1796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2195</xdr:rowOff>
    </xdr:from>
    <xdr:ext cx="405111" cy="259045"/>
    <xdr:sp macro="" textlink="">
      <xdr:nvSpPr>
        <xdr:cNvPr id="415" name="n_3mainValue【市民会館】&#10;有形固定資産減価償却率"/>
        <xdr:cNvSpPr txBox="1"/>
      </xdr:nvSpPr>
      <xdr:spPr>
        <a:xfrm>
          <a:off x="1611004"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39" name="直線コネクタ 438"/>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40"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41" name="直線コネクタ 440"/>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42" name="【市民会館】&#10;一人当たり面積最大値テキスト"/>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43" name="直線コネクタ 442"/>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44" name="【市民会館】&#10;一人当たり面積平均値テキスト"/>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5" name="フローチャート: 判断 444"/>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46" name="フローチャート: 判断 445"/>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47" name="フローチャート: 判断 446"/>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48" name="フローチャート: 判断 447"/>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49" name="フローチャート: 判断 448"/>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55" name="楕円 454"/>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56" name="【市民会館】&#10;一人当たり面積該当値テキスト"/>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57" name="楕円 456"/>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58" name="直線コネクタ 457"/>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59" name="楕円 458"/>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106680</xdr:rowOff>
    </xdr:to>
    <xdr:cxnSp macro="">
      <xdr:nvCxnSpPr>
        <xdr:cNvPr id="460" name="直線コネクタ 459"/>
        <xdr:cNvCxnSpPr/>
      </xdr:nvCxnSpPr>
      <xdr:spPr>
        <a:xfrm flipV="1">
          <a:off x="7713980" y="1786890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61" name="楕円 460"/>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62" name="直線コネクタ 461"/>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63" name="n_1aveValue【市民会館】&#10;一人当たり面積"/>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64" name="n_2aveValue【市民会館】&#10;一人当たり面積"/>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65" name="n_3aveValue【市民会館】&#10;一人当たり面積"/>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66" name="n_4aveValue【市民会館】&#10;一人当たり面積"/>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67" name="n_1mainValue【市民会館】&#10;一人当たり面積"/>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68" name="n_2mainValue【市民会館】&#10;一人当たり面積"/>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69" name="n_3mainValue【市民会館】&#10;一人当たり面積"/>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2" name="テキスト ボックス 48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494" name="直線コネクタ 493"/>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495" name="【一般廃棄物処理施設】&#10;有形固定資産減価償却率最小値テキスト"/>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496" name="直線コネクタ 495"/>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497" name="【一般廃棄物処理施設】&#10;有形固定資産減価償却率最大値テキスト"/>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498" name="直線コネクタ 497"/>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99" name="【一般廃棄物処理施設】&#10;有形固定資産減価償却率平均値テキスト"/>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00" name="フローチャート: 判断 499"/>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01" name="フローチャート: 判断 500"/>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02" name="フローチャート: 判断 501"/>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3" name="フローチャート: 判断 502"/>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04" name="フローチャート: 判断 503"/>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10" name="楕円 509"/>
        <xdr:cNvSpPr/>
      </xdr:nvSpPr>
      <xdr:spPr>
        <a:xfrm>
          <a:off x="14325600" y="62433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511" name="【一般廃棄物処理施設】&#10;有形固定資産減価償却率該当値テキスト"/>
        <xdr:cNvSpPr txBox="1"/>
      </xdr:nvSpPr>
      <xdr:spPr>
        <a:xfrm>
          <a:off x="144145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12" name="楕円 511"/>
        <xdr:cNvSpPr/>
      </xdr:nvSpPr>
      <xdr:spPr>
        <a:xfrm>
          <a:off x="1357884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91440</xdr:rowOff>
    </xdr:to>
    <xdr:cxnSp macro="">
      <xdr:nvCxnSpPr>
        <xdr:cNvPr id="513" name="直線コネクタ 512"/>
        <xdr:cNvCxnSpPr/>
      </xdr:nvCxnSpPr>
      <xdr:spPr>
        <a:xfrm>
          <a:off x="13629640" y="625792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4" name="楕円 513"/>
        <xdr:cNvSpPr/>
      </xdr:nvSpPr>
      <xdr:spPr>
        <a:xfrm>
          <a:off x="128041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55245</xdr:rowOff>
    </xdr:to>
    <xdr:cxnSp macro="">
      <xdr:nvCxnSpPr>
        <xdr:cNvPr id="515" name="直線コネクタ 514"/>
        <xdr:cNvCxnSpPr/>
      </xdr:nvCxnSpPr>
      <xdr:spPr>
        <a:xfrm>
          <a:off x="12854940" y="621030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16" name="楕円 515"/>
        <xdr:cNvSpPr/>
      </xdr:nvSpPr>
      <xdr:spPr>
        <a:xfrm>
          <a:off x="1202944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7620</xdr:rowOff>
    </xdr:to>
    <xdr:cxnSp macro="">
      <xdr:nvCxnSpPr>
        <xdr:cNvPr id="517" name="直線コネクタ 516"/>
        <xdr:cNvCxnSpPr/>
      </xdr:nvCxnSpPr>
      <xdr:spPr>
        <a:xfrm>
          <a:off x="12072620" y="61683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18" name="n_1aveValue【一般廃棄物処理施設】&#10;有形固定資産減価償却率"/>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19" name="n_2aveValue【一般廃棄物処理施設】&#10;有形固定資産減価償却率"/>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20" name="n_3aveValue【一般廃棄物処理施設】&#10;有形固定資産減価償却率"/>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21" name="n_4aveValue【一般廃棄物処理施設】&#10;有形固定資産減価償却率"/>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522" name="n_1mainValue【一般廃棄物処理施設】&#10;有形固定資産減価償却率"/>
        <xdr:cNvSpPr txBox="1"/>
      </xdr:nvSpPr>
      <xdr:spPr>
        <a:xfrm>
          <a:off x="134372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3" name="n_2main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24" name="n_3mainValue【一般廃棄物処理施設】&#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50" name="直線コネクタ 549"/>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51" name="【一般廃棄物処理施設】&#10;一人当たり有形固定資産（償却資産）額最小値テキスト"/>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52" name="直線コネクタ 551"/>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53" name="【一般廃棄物処理施設】&#10;一人当たり有形固定資産（償却資産）額最大値テキスト"/>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54" name="直線コネクタ 553"/>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55" name="【一般廃棄物処理施設】&#10;一人当たり有形固定資産（償却資産）額平均値テキスト"/>
        <xdr:cNvSpPr txBox="1"/>
      </xdr:nvSpPr>
      <xdr:spPr>
        <a:xfrm>
          <a:off x="19547840" y="632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56" name="フローチャート: 判断 555"/>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57" name="フローチャート: 判断 556"/>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58" name="フローチャート: 判断 557"/>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59" name="フローチャート: 判断 558"/>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60" name="フローチャート: 判断 559"/>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108502</xdr:rowOff>
    </xdr:from>
    <xdr:to>
      <xdr:col>116</xdr:col>
      <xdr:colOff>114300</xdr:colOff>
      <xdr:row>41</xdr:row>
      <xdr:rowOff>38652</xdr:rowOff>
    </xdr:to>
    <xdr:sp macro="" textlink="">
      <xdr:nvSpPr>
        <xdr:cNvPr id="566" name="楕円 565"/>
        <xdr:cNvSpPr/>
      </xdr:nvSpPr>
      <xdr:spPr>
        <a:xfrm>
          <a:off x="19458940" y="6814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86929</xdr:rowOff>
    </xdr:from>
    <xdr:ext cx="534377" cy="259045"/>
    <xdr:sp macro="" textlink="">
      <xdr:nvSpPr>
        <xdr:cNvPr id="567" name="【一般廃棄物処理施設】&#10;一人当たり有形固定資産（償却資産）額該当値テキスト"/>
        <xdr:cNvSpPr txBox="1"/>
      </xdr:nvSpPr>
      <xdr:spPr>
        <a:xfrm>
          <a:off x="19547840" y="67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109993</xdr:rowOff>
    </xdr:from>
    <xdr:to>
      <xdr:col>112</xdr:col>
      <xdr:colOff>38100</xdr:colOff>
      <xdr:row>41</xdr:row>
      <xdr:rowOff>40143</xdr:rowOff>
    </xdr:to>
    <xdr:sp macro="" textlink="">
      <xdr:nvSpPr>
        <xdr:cNvPr id="568" name="楕円 567"/>
        <xdr:cNvSpPr/>
      </xdr:nvSpPr>
      <xdr:spPr>
        <a:xfrm>
          <a:off x="18735040" y="6815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159302</xdr:rowOff>
    </xdr:from>
    <xdr:to>
      <xdr:col>116</xdr:col>
      <xdr:colOff>63500</xdr:colOff>
      <xdr:row>40</xdr:row>
      <xdr:rowOff>160793</xdr:rowOff>
    </xdr:to>
    <xdr:cxnSp macro="">
      <xdr:nvCxnSpPr>
        <xdr:cNvPr id="569" name="直線コネクタ 568"/>
        <xdr:cNvCxnSpPr/>
      </xdr:nvCxnSpPr>
      <xdr:spPr>
        <a:xfrm flipV="1">
          <a:off x="18778220" y="6864902"/>
          <a:ext cx="73152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111289</xdr:rowOff>
    </xdr:from>
    <xdr:to>
      <xdr:col>107</xdr:col>
      <xdr:colOff>101600</xdr:colOff>
      <xdr:row>41</xdr:row>
      <xdr:rowOff>41439</xdr:rowOff>
    </xdr:to>
    <xdr:sp macro="" textlink="">
      <xdr:nvSpPr>
        <xdr:cNvPr id="570" name="楕円 569"/>
        <xdr:cNvSpPr/>
      </xdr:nvSpPr>
      <xdr:spPr>
        <a:xfrm>
          <a:off x="17937480" y="6816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160793</xdr:rowOff>
    </xdr:from>
    <xdr:to>
      <xdr:col>111</xdr:col>
      <xdr:colOff>177800</xdr:colOff>
      <xdr:row>40</xdr:row>
      <xdr:rowOff>162089</xdr:rowOff>
    </xdr:to>
    <xdr:cxnSp macro="">
      <xdr:nvCxnSpPr>
        <xdr:cNvPr id="571" name="直線コネクタ 570"/>
        <xdr:cNvCxnSpPr/>
      </xdr:nvCxnSpPr>
      <xdr:spPr>
        <a:xfrm flipV="1">
          <a:off x="17988280" y="6866393"/>
          <a:ext cx="78994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110516</xdr:rowOff>
    </xdr:from>
    <xdr:to>
      <xdr:col>102</xdr:col>
      <xdr:colOff>165100</xdr:colOff>
      <xdr:row>41</xdr:row>
      <xdr:rowOff>40666</xdr:rowOff>
    </xdr:to>
    <xdr:sp macro="" textlink="">
      <xdr:nvSpPr>
        <xdr:cNvPr id="572" name="楕円 571"/>
        <xdr:cNvSpPr/>
      </xdr:nvSpPr>
      <xdr:spPr>
        <a:xfrm>
          <a:off x="17162780" y="681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161316</xdr:rowOff>
    </xdr:from>
    <xdr:to>
      <xdr:col>107</xdr:col>
      <xdr:colOff>50800</xdr:colOff>
      <xdr:row>40</xdr:row>
      <xdr:rowOff>162089</xdr:rowOff>
    </xdr:to>
    <xdr:cxnSp macro="">
      <xdr:nvCxnSpPr>
        <xdr:cNvPr id="573" name="直線コネクタ 572"/>
        <xdr:cNvCxnSpPr/>
      </xdr:nvCxnSpPr>
      <xdr:spPr>
        <a:xfrm>
          <a:off x="17213580" y="6866916"/>
          <a:ext cx="7747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574" name="n_1aveValue【一般廃棄物処理施設】&#10;一人当たり有形固定資産（償却資産）額"/>
        <xdr:cNvSpPr txBox="1"/>
      </xdr:nvSpPr>
      <xdr:spPr>
        <a:xfrm>
          <a:off x="18528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575" name="n_2aveValue【一般廃棄物処理施設】&#10;一人当たり有形固定資産（償却資産）額"/>
        <xdr:cNvSpPr txBox="1"/>
      </xdr:nvSpPr>
      <xdr:spPr>
        <a:xfrm>
          <a:off x="177668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576" name="n_3aveValue【一般廃棄物処理施設】&#10;一人当たり有形固定資産（償却資産）額"/>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577" name="n_4aveValue【一般廃棄物処理施設】&#10;一人当たり有形固定資産（償却資産）額"/>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31270</xdr:rowOff>
    </xdr:from>
    <xdr:ext cx="534377" cy="259045"/>
    <xdr:sp macro="" textlink="">
      <xdr:nvSpPr>
        <xdr:cNvPr id="578" name="n_1mainValue【一般廃棄物処理施設】&#10;一人当たり有形固定資産（償却資産）額"/>
        <xdr:cNvSpPr txBox="1"/>
      </xdr:nvSpPr>
      <xdr:spPr>
        <a:xfrm>
          <a:off x="18528811" y="69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32566</xdr:rowOff>
    </xdr:from>
    <xdr:ext cx="534377" cy="259045"/>
    <xdr:sp macro="" textlink="">
      <xdr:nvSpPr>
        <xdr:cNvPr id="579" name="n_2mainValue【一般廃棄物処理施設】&#10;一人当たり有形固定資産（償却資産）額"/>
        <xdr:cNvSpPr txBox="1"/>
      </xdr:nvSpPr>
      <xdr:spPr>
        <a:xfrm>
          <a:off x="17766811" y="69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31793</xdr:rowOff>
    </xdr:from>
    <xdr:ext cx="534377" cy="259045"/>
    <xdr:sp macro="" textlink="">
      <xdr:nvSpPr>
        <xdr:cNvPr id="580" name="n_3mainValue【一般廃棄物処理施設】&#10;一人当たり有形固定資産（償却資産）額"/>
        <xdr:cNvSpPr txBox="1"/>
      </xdr:nvSpPr>
      <xdr:spPr>
        <a:xfrm>
          <a:off x="16969251" y="6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3" name="テキスト ボックス 59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3" name="テキスト ボックス 60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06" name="直線コネクタ 605"/>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07" name="【保健センター・保健所】&#10;有形固定資産減価償却率最小値テキスト"/>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08" name="直線コネクタ 607"/>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09" name="【保健センター・保健所】&#10;有形固定資産減価償却率最大値テキスト"/>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10" name="直線コネクタ 609"/>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11" name="【保健センター・保健所】&#10;有形固定資産減価償却率平均値テキスト"/>
        <xdr:cNvSpPr txBox="1"/>
      </xdr:nvSpPr>
      <xdr:spPr>
        <a:xfrm>
          <a:off x="14414500" y="1007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12" name="フローチャート: 判断 611"/>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13" name="フローチャート: 判断 612"/>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14" name="フローチャート: 判断 613"/>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15" name="フローチャート: 判断 614"/>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16" name="フローチャート: 判断 615"/>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22" name="楕円 621"/>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23" name="【保健センター・保健所】&#10;有形固定資産減価償却率該当値テキスト"/>
        <xdr:cNvSpPr txBox="1"/>
      </xdr:nvSpPr>
      <xdr:spPr>
        <a:xfrm>
          <a:off x="14414500" y="98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24" name="楕円 623"/>
        <xdr:cNvSpPr/>
      </xdr:nvSpPr>
      <xdr:spPr>
        <a:xfrm>
          <a:off x="135788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25" name="直線コネクタ 624"/>
        <xdr:cNvCxnSpPr/>
      </xdr:nvCxnSpPr>
      <xdr:spPr>
        <a:xfrm>
          <a:off x="13629640" y="999689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6" name="楕円 625"/>
        <xdr:cNvSpPr/>
      </xdr:nvSpPr>
      <xdr:spPr>
        <a:xfrm>
          <a:off x="128041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27" name="直線コネクタ 626"/>
        <xdr:cNvCxnSpPr/>
      </xdr:nvCxnSpPr>
      <xdr:spPr>
        <a:xfrm>
          <a:off x="12854940" y="996423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28" name="楕円 627"/>
        <xdr:cNvSpPr/>
      </xdr:nvSpPr>
      <xdr:spPr>
        <a:xfrm>
          <a:off x="120294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29" name="直線コネクタ 628"/>
        <xdr:cNvCxnSpPr/>
      </xdr:nvCxnSpPr>
      <xdr:spPr>
        <a:xfrm>
          <a:off x="12072620" y="993158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30" name="n_1aveValue【保健センター・保健所】&#10;有形固定資産減価償却率"/>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31" name="n_2aveValue【保健センター・保健所】&#10;有形固定資産減価償却率"/>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32" name="n_3aveValue【保健センター・保健所】&#10;有形固定資産減価償却率"/>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33" name="n_4aveValue【保健センター・保健所】&#10;有形固定資産減価償却率"/>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34" name="n_1mainValue【保健センター・保健所】&#10;有形固定資産減価償却率"/>
        <xdr:cNvSpPr txBox="1"/>
      </xdr:nvSpPr>
      <xdr:spPr>
        <a:xfrm>
          <a:off x="13437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35" name="n_2mainValue【保健センター・保健所】&#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36" name="n_3mainValue【保健センター・保健所】&#10;有形固定資産減価償却率"/>
        <xdr:cNvSpPr txBox="1"/>
      </xdr:nvSpPr>
      <xdr:spPr>
        <a:xfrm>
          <a:off x="119005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8" name="直線コネクタ 657"/>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9"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60" name="直線コネクタ 659"/>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61" name="【保健センター・保健所】&#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62" name="直線コネクタ 661"/>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63" name="【保健センター・保健所】&#10;一人当たり面積平均値テキスト"/>
        <xdr:cNvSpPr txBox="1"/>
      </xdr:nvSpPr>
      <xdr:spPr>
        <a:xfrm>
          <a:off x="1954784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4" name="フローチャート: 判断 663"/>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65" name="フローチャート: 判断 664"/>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6" name="フローチャート: 判断 665"/>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7" name="フローチャート: 判断 666"/>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8" name="フローチャート: 判断 667"/>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74" name="楕円 673"/>
        <xdr:cNvSpPr/>
      </xdr:nvSpPr>
      <xdr:spPr>
        <a:xfrm>
          <a:off x="194589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75" name="【保健センター・保健所】&#10;一人当たり面積該当値テキスト"/>
        <xdr:cNvSpPr txBox="1"/>
      </xdr:nvSpPr>
      <xdr:spPr>
        <a:xfrm>
          <a:off x="1954784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676" name="楕円 675"/>
        <xdr:cNvSpPr/>
      </xdr:nvSpPr>
      <xdr:spPr>
        <a:xfrm>
          <a:off x="18735040" y="9474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677" name="直線コネクタ 676"/>
        <xdr:cNvCxnSpPr/>
      </xdr:nvCxnSpPr>
      <xdr:spPr>
        <a:xfrm>
          <a:off x="18778220" y="95250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678" name="楕円 677"/>
        <xdr:cNvSpPr/>
      </xdr:nvSpPr>
      <xdr:spPr>
        <a:xfrm>
          <a:off x="1793748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137160</xdr:rowOff>
    </xdr:to>
    <xdr:cxnSp macro="">
      <xdr:nvCxnSpPr>
        <xdr:cNvPr id="679" name="直線コネクタ 678"/>
        <xdr:cNvCxnSpPr/>
      </xdr:nvCxnSpPr>
      <xdr:spPr>
        <a:xfrm>
          <a:off x="17988280" y="9525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680" name="楕円 679"/>
        <xdr:cNvSpPr/>
      </xdr:nvSpPr>
      <xdr:spPr>
        <a:xfrm>
          <a:off x="1716278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137160</xdr:rowOff>
    </xdr:from>
    <xdr:to>
      <xdr:col>107</xdr:col>
      <xdr:colOff>50800</xdr:colOff>
      <xdr:row>56</xdr:row>
      <xdr:rowOff>137160</xdr:rowOff>
    </xdr:to>
    <xdr:cxnSp macro="">
      <xdr:nvCxnSpPr>
        <xdr:cNvPr id="681" name="直線コネクタ 680"/>
        <xdr:cNvCxnSpPr/>
      </xdr:nvCxnSpPr>
      <xdr:spPr>
        <a:xfrm>
          <a:off x="17213580" y="95250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82" name="n_1aveValue【保健センター・保健所】&#10;一人当たり面積"/>
        <xdr:cNvSpPr txBox="1"/>
      </xdr:nvSpPr>
      <xdr:spPr>
        <a:xfrm>
          <a:off x="18561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83" name="n_2aveValue【保健センター・保健所】&#10;一人当たり面積"/>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4" name="n_3aveValue【保健センター・保健所】&#10;一人当たり面積"/>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5"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686" name="n_1mainValue【保健センター・保健所】&#10;一人当たり面積"/>
        <xdr:cNvSpPr txBox="1"/>
      </xdr:nvSpPr>
      <xdr:spPr>
        <a:xfrm>
          <a:off x="185611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687" name="n_2mainValue【保健センター・保健所】&#10;一人当たり面積"/>
        <xdr:cNvSpPr txBox="1"/>
      </xdr:nvSpPr>
      <xdr:spPr>
        <a:xfrm>
          <a:off x="1777626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688" name="n_3mainValue【保健センター・保健所】&#10;一人当たり面積"/>
        <xdr:cNvSpPr txBox="1"/>
      </xdr:nvSpPr>
      <xdr:spPr>
        <a:xfrm>
          <a:off x="1700156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13" name="直線コネクタ 712"/>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14" name="【消防施設】&#10;有形固定資産減価償却率最小値テキスト"/>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15" name="直線コネクタ 714"/>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16" name="【消防施設】&#10;有形固定資産減価償却率最大値テキスト"/>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17" name="直線コネクタ 716"/>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8" name="【消防施設】&#10;有形固定資産減価償却率平均値テキスト"/>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9" name="フローチャート: 判断 718"/>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20" name="フローチャート: 判断 719"/>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21" name="フローチャート: 判断 720"/>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22" name="フローチャート: 判断 721"/>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23" name="フローチャート: 判断 722"/>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729" name="楕円 728"/>
        <xdr:cNvSpPr/>
      </xdr:nvSpPr>
      <xdr:spPr>
        <a:xfrm>
          <a:off x="14325600" y="134004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730" name="【消防施設】&#10;有形固定資産減価償却率該当値テキスト"/>
        <xdr:cNvSpPr txBox="1"/>
      </xdr:nvSpPr>
      <xdr:spPr>
        <a:xfrm>
          <a:off x="1441450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31" name="楕円 730"/>
        <xdr:cNvSpPr/>
      </xdr:nvSpPr>
      <xdr:spPr>
        <a:xfrm>
          <a:off x="1357884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36195</xdr:rowOff>
    </xdr:to>
    <xdr:cxnSp macro="">
      <xdr:nvCxnSpPr>
        <xdr:cNvPr id="732" name="直線コネクタ 731"/>
        <xdr:cNvCxnSpPr/>
      </xdr:nvCxnSpPr>
      <xdr:spPr>
        <a:xfrm>
          <a:off x="13629640" y="1343025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33" name="楕円 732"/>
        <xdr:cNvSpPr/>
      </xdr:nvSpPr>
      <xdr:spPr>
        <a:xfrm>
          <a:off x="12804140" y="13368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19050</xdr:rowOff>
    </xdr:to>
    <xdr:cxnSp macro="">
      <xdr:nvCxnSpPr>
        <xdr:cNvPr id="734" name="直線コネクタ 733"/>
        <xdr:cNvCxnSpPr/>
      </xdr:nvCxnSpPr>
      <xdr:spPr>
        <a:xfrm>
          <a:off x="12854940" y="1341501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35" name="楕円 734"/>
        <xdr:cNvSpPr/>
      </xdr:nvSpPr>
      <xdr:spPr>
        <a:xfrm>
          <a:off x="12029440" y="1337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7620</xdr:rowOff>
    </xdr:to>
    <xdr:cxnSp macro="">
      <xdr:nvCxnSpPr>
        <xdr:cNvPr id="736" name="直線コネクタ 735"/>
        <xdr:cNvCxnSpPr/>
      </xdr:nvCxnSpPr>
      <xdr:spPr>
        <a:xfrm flipV="1">
          <a:off x="12072620" y="134150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37" name="n_1aveValue【消防施設】&#10;有形固定資産減価償却率"/>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38" name="n_2aveValue【消防施設】&#10;有形固定資産減価償却率"/>
        <xdr:cNvSpPr txBox="1"/>
      </xdr:nvSpPr>
      <xdr:spPr>
        <a:xfrm>
          <a:off x="12675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39" name="n_3aveValue【消防施設】&#10;有形固定資産減価償却率"/>
        <xdr:cNvSpPr txBox="1"/>
      </xdr:nvSpPr>
      <xdr:spPr>
        <a:xfrm>
          <a:off x="119005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40" name="n_4aveValue【消防施設】&#10;有形固定資産減価償却率"/>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41" name="n_1mainValue【消防施設】&#10;有形固定資産減価償却率"/>
        <xdr:cNvSpPr txBox="1"/>
      </xdr:nvSpPr>
      <xdr:spPr>
        <a:xfrm>
          <a:off x="134372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42" name="n_2mainValue【消防施設】&#10;有形固定資産減価償却率"/>
        <xdr:cNvSpPr txBox="1"/>
      </xdr:nvSpPr>
      <xdr:spPr>
        <a:xfrm>
          <a:off x="12675244" y="131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43" name="n_3mainValue【消防施設】&#10;有形固定資産減価償却率"/>
        <xdr:cNvSpPr txBox="1"/>
      </xdr:nvSpPr>
      <xdr:spPr>
        <a:xfrm>
          <a:off x="11900544" y="1315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767" name="直線コネクタ 766"/>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68" name="【消防施設】&#10;一人当たり面積最小値テキスト"/>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69" name="直線コネクタ 768"/>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70" name="【消防施設】&#10;一人当たり面積最大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71" name="直線コネクタ 770"/>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72" name="【消防施設】&#10;一人当たり面積平均値テキスト"/>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73" name="フローチャート: 判断 772"/>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74" name="フローチャート: 判断 773"/>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75" name="フローチャート: 判断 774"/>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76" name="フローチャート: 判断 775"/>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77" name="フローチャート: 判断 776"/>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83" name="楕円 782"/>
        <xdr:cNvSpPr/>
      </xdr:nvSpPr>
      <xdr:spPr>
        <a:xfrm>
          <a:off x="19458940" y="1382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84" name="【消防施設】&#10;一人当たり面積該当値テキスト"/>
        <xdr:cNvSpPr txBox="1"/>
      </xdr:nvSpPr>
      <xdr:spPr>
        <a:xfrm>
          <a:off x="19547840" y="136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85" name="楕円 784"/>
        <xdr:cNvSpPr/>
      </xdr:nvSpPr>
      <xdr:spPr>
        <a:xfrm>
          <a:off x="18735040" y="1382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86" name="直線コネクタ 785"/>
        <xdr:cNvCxnSpPr/>
      </xdr:nvCxnSpPr>
      <xdr:spPr>
        <a:xfrm>
          <a:off x="18778220" y="138734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787" name="楕円 786"/>
        <xdr:cNvSpPr/>
      </xdr:nvSpPr>
      <xdr:spPr>
        <a:xfrm>
          <a:off x="179374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139700</xdr:rowOff>
    </xdr:to>
    <xdr:cxnSp macro="">
      <xdr:nvCxnSpPr>
        <xdr:cNvPr id="788" name="直線コネクタ 787"/>
        <xdr:cNvCxnSpPr/>
      </xdr:nvCxnSpPr>
      <xdr:spPr>
        <a:xfrm flipV="1">
          <a:off x="17988280" y="138734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89" name="楕円 788"/>
        <xdr:cNvSpPr/>
      </xdr:nvSpPr>
      <xdr:spPr>
        <a:xfrm>
          <a:off x="171627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790" name="直線コネクタ 789"/>
        <xdr:cNvCxnSpPr/>
      </xdr:nvCxnSpPr>
      <xdr:spPr>
        <a:xfrm>
          <a:off x="17213580" y="138861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91" name="n_1aveValue【消防施設】&#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92" name="n_2aveValue【消防施設】&#10;一人当たり面積"/>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93" name="n_3aveValue【消防施設】&#10;一人当たり面積"/>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94" name="n_4aveValue【消防施設】&#10;一人当たり面積"/>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95" name="n_1mainValue【消防施設】&#10;一人当たり面積"/>
        <xdr:cNvSpPr txBox="1"/>
      </xdr:nvSpPr>
      <xdr:spPr>
        <a:xfrm>
          <a:off x="185611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796" name="n_2mainValue【消防施設】&#10;一人当たり面積"/>
        <xdr:cNvSpPr txBox="1"/>
      </xdr:nvSpPr>
      <xdr:spPr>
        <a:xfrm>
          <a:off x="177762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97" name="n_3mainValue【消防施設】&#10;一人当たり面積"/>
        <xdr:cNvSpPr txBox="1"/>
      </xdr:nvSpPr>
      <xdr:spPr>
        <a:xfrm>
          <a:off x="170015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23" name="直線コネクタ 822"/>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24" name="【庁舎】&#10;有形固定資産減価償却率最小値テキスト"/>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25" name="直線コネクタ 824"/>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2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27" name="直線コネクタ 82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28" name="【庁舎】&#10;有形固定資産減価償却率平均値テキスト"/>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29" name="フローチャート: 判断 828"/>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30" name="フローチャート: 判断 829"/>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31" name="フローチャート: 判断 830"/>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32" name="フローチャート: 判断 831"/>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33" name="フローチャート: 判断 832"/>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839" name="楕円 838"/>
        <xdr:cNvSpPr/>
      </xdr:nvSpPr>
      <xdr:spPr>
        <a:xfrm>
          <a:off x="14325600" y="177272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840" name="【庁舎】&#10;有形固定資産減価償却率該当値テキスト"/>
        <xdr:cNvSpPr txBox="1"/>
      </xdr:nvSpPr>
      <xdr:spPr>
        <a:xfrm>
          <a:off x="14414500"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41" name="楕円 840"/>
        <xdr:cNvSpPr/>
      </xdr:nvSpPr>
      <xdr:spPr>
        <a:xfrm>
          <a:off x="135788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4355</xdr:rowOff>
    </xdr:to>
    <xdr:cxnSp macro="">
      <xdr:nvCxnSpPr>
        <xdr:cNvPr id="842" name="直線コネクタ 841"/>
        <xdr:cNvCxnSpPr/>
      </xdr:nvCxnSpPr>
      <xdr:spPr>
        <a:xfrm>
          <a:off x="13629640" y="17745348"/>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843" name="楕円 842"/>
        <xdr:cNvSpPr/>
      </xdr:nvSpPr>
      <xdr:spPr>
        <a:xfrm>
          <a:off x="1280414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143148</xdr:rowOff>
    </xdr:to>
    <xdr:cxnSp macro="">
      <xdr:nvCxnSpPr>
        <xdr:cNvPr id="844" name="直線コネクタ 843"/>
        <xdr:cNvCxnSpPr/>
      </xdr:nvCxnSpPr>
      <xdr:spPr>
        <a:xfrm>
          <a:off x="12854940" y="1770779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45" name="楕円 844"/>
        <xdr:cNvSpPr/>
      </xdr:nvSpPr>
      <xdr:spPr>
        <a:xfrm>
          <a:off x="12029440" y="17635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105592</xdr:rowOff>
    </xdr:to>
    <xdr:cxnSp macro="">
      <xdr:nvCxnSpPr>
        <xdr:cNvPr id="846" name="直線コネクタ 845"/>
        <xdr:cNvCxnSpPr/>
      </xdr:nvCxnSpPr>
      <xdr:spPr>
        <a:xfrm>
          <a:off x="12072620" y="17686564"/>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47" name="n_1aveValue【庁舎】&#10;有形固定資産減価償却率"/>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48" name="n_2aveValue【庁舎】&#10;有形固定資産減価償却率"/>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49" name="n_3aveValue【庁舎】&#10;有形固定資産減価償却率"/>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50" name="n_4aveValue【庁舎】&#10;有形固定資産減価償却率"/>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51" name="n_1mainValue【庁舎】&#10;有形固定資産減価償却率"/>
        <xdr:cNvSpPr txBox="1"/>
      </xdr:nvSpPr>
      <xdr:spPr>
        <a:xfrm>
          <a:off x="134372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852" name="n_2mainValue【庁舎】&#10;有形固定資産減価償却率"/>
        <xdr:cNvSpPr txBox="1"/>
      </xdr:nvSpPr>
      <xdr:spPr>
        <a:xfrm>
          <a:off x="12675244"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53" name="n_3mainValue【庁舎】&#10;有形固定資産減価償却率"/>
        <xdr:cNvSpPr txBox="1"/>
      </xdr:nvSpPr>
      <xdr:spPr>
        <a:xfrm>
          <a:off x="119005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5" name="テキスト ボックス 86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7" name="テキスト ボックス 86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9" name="テキスト ボックス 86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1" name="テキスト ボックス 87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875" name="直線コネクタ 874"/>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876" name="【庁舎】&#10;一人当たり面積最小値テキスト"/>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877" name="直線コネクタ 876"/>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78" name="【庁舎】&#10;一人当たり面積最大値テキスト"/>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79" name="直線コネクタ 878"/>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880" name="【庁舎】&#10;一人当たり面積平均値テキスト"/>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81" name="フローチャート: 判断 880"/>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82" name="フローチャート: 判断 881"/>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883" name="フローチャート: 判断 882"/>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84" name="フローチャート: 判断 883"/>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85" name="フローチャート: 判断 884"/>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91" name="楕円 890"/>
        <xdr:cNvSpPr/>
      </xdr:nvSpPr>
      <xdr:spPr>
        <a:xfrm>
          <a:off x="194589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66057</xdr:rowOff>
    </xdr:from>
    <xdr:ext cx="469744" cy="259045"/>
    <xdr:sp macro="" textlink="">
      <xdr:nvSpPr>
        <xdr:cNvPr id="892" name="【庁舎】&#10;一人当たり面積該当値テキスト"/>
        <xdr:cNvSpPr txBox="1"/>
      </xdr:nvSpPr>
      <xdr:spPr>
        <a:xfrm>
          <a:off x="19547840"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93" name="楕円 892"/>
        <xdr:cNvSpPr/>
      </xdr:nvSpPr>
      <xdr:spPr>
        <a:xfrm>
          <a:off x="1873504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30480</xdr:rowOff>
    </xdr:to>
    <xdr:cxnSp macro="">
      <xdr:nvCxnSpPr>
        <xdr:cNvPr id="894" name="直線コネクタ 893"/>
        <xdr:cNvCxnSpPr/>
      </xdr:nvCxnSpPr>
      <xdr:spPr>
        <a:xfrm>
          <a:off x="18778220" y="17800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895" name="楕円 894"/>
        <xdr:cNvSpPr/>
      </xdr:nvSpPr>
      <xdr:spPr>
        <a:xfrm>
          <a:off x="179374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57913</xdr:rowOff>
    </xdr:to>
    <xdr:cxnSp macro="">
      <xdr:nvCxnSpPr>
        <xdr:cNvPr id="896" name="直線コネクタ 895"/>
        <xdr:cNvCxnSpPr/>
      </xdr:nvCxnSpPr>
      <xdr:spPr>
        <a:xfrm flipV="1">
          <a:off x="17988280" y="17800320"/>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97" name="楕円 896"/>
        <xdr:cNvSpPr/>
      </xdr:nvSpPr>
      <xdr:spPr>
        <a:xfrm>
          <a:off x="171627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57913</xdr:rowOff>
    </xdr:from>
    <xdr:to>
      <xdr:col>107</xdr:col>
      <xdr:colOff>50800</xdr:colOff>
      <xdr:row>106</xdr:row>
      <xdr:rowOff>57913</xdr:rowOff>
    </xdr:to>
    <xdr:cxnSp macro="">
      <xdr:nvCxnSpPr>
        <xdr:cNvPr id="898" name="直線コネクタ 897"/>
        <xdr:cNvCxnSpPr/>
      </xdr:nvCxnSpPr>
      <xdr:spPr>
        <a:xfrm>
          <a:off x="17213580" y="178277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9" name="n_1aveValue【庁舎】&#10;一人当たり面積"/>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00" name="n_2aveValue【庁舎】&#10;一人当たり面積"/>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01" name="n_3aveValue【庁舎】&#10;一人当たり面積"/>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02" name="n_4aveValue【庁舎】&#10;一人当たり面積"/>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03" name="n_1mainValue【庁舎】&#10;一人当たり面積"/>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904" name="n_2mainValue【庁舎】&#10;一人当たり面積"/>
        <xdr:cNvSpPr txBox="1"/>
      </xdr:nvSpPr>
      <xdr:spPr>
        <a:xfrm>
          <a:off x="177762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05" name="n_3mainValue【庁舎】&#10;一人当たり面積"/>
        <xdr:cNvSpPr txBox="1"/>
      </xdr:nvSpPr>
      <xdr:spPr>
        <a:xfrm>
          <a:off x="170015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類似団体と比較して、有形固定資産減価償却率が高くなっている施設は、図書館、福祉施設（ほうらい会館）、市民会館（文化会館）、庁舎である。</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一方で、低くなっている施設は、一般廃棄物処理施設、保健センター・保健所、消防施設である。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図書館と市民会館（文化会館）については、耐用年数を経過していないものの、建設から約</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年が経過し、</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老朽化が進んでいることから、各施設の個別施設計画に基づき、予防保全による老朽化対策を進めていく。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福祉施設（ほうらい会館）については、建設から約</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年が経過し、</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老朽化が進んでいるが、公民館と重複する機能が多く、他施設に比べ、優先的に更新する施設ではないため、耐用年数の満了を迎えるまでに、施設のあり方を検討していく。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庁舎については、昭和</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44</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年に建設しており、老朽化が進んでいるが、平成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30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年度までに耐震改修を行っており、構造上の安全性は確保されている。今後は、個別施設計画</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に基づき、予防保全による老朽化対策を進めていく。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一般廃棄物処理施設については、秦野市伊勢原市環境衛生組合において、平成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25</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年度に新たな焼却施設である「はだのクリーンセンター」の建設が完了したことにより、減価償却率が低くなっている。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　 保健センター・保健所については、平成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10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年度に秦野市保健福祉センターを建設しており、比較的新しい施設であることから、減価償却率が低くなっている。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消防施設については、令和元年度に消防署西分署の建替えが完了したこと、また、消防団車庫・待機室の計画的な建替えを行っていることにより、減価償却率が低くなっている。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57928266</v>
      </c>
      <c r="BO4" s="407"/>
      <c r="BP4" s="407"/>
      <c r="BQ4" s="407"/>
      <c r="BR4" s="407"/>
      <c r="BS4" s="407"/>
      <c r="BT4" s="407"/>
      <c r="BU4" s="408"/>
      <c r="BV4" s="406">
        <v>60427945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v>
      </c>
      <c r="CU4" s="413"/>
      <c r="CV4" s="413"/>
      <c r="CW4" s="413"/>
      <c r="CX4" s="413"/>
      <c r="CY4" s="413"/>
      <c r="CZ4" s="413"/>
      <c r="DA4" s="414"/>
      <c r="DB4" s="412">
        <v>10.7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54948743</v>
      </c>
      <c r="BO5" s="444"/>
      <c r="BP5" s="444"/>
      <c r="BQ5" s="444"/>
      <c r="BR5" s="444"/>
      <c r="BS5" s="444"/>
      <c r="BT5" s="444"/>
      <c r="BU5" s="445"/>
      <c r="BV5" s="443">
        <v>56559400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95.7</v>
      </c>
      <c r="CU5" s="441"/>
      <c r="CV5" s="441"/>
      <c r="CW5" s="441"/>
      <c r="CX5" s="441"/>
      <c r="CY5" s="441"/>
      <c r="CZ5" s="441"/>
      <c r="DA5" s="442"/>
      <c r="DB5" s="440">
        <v>88.2</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2979523</v>
      </c>
      <c r="BO6" s="444"/>
      <c r="BP6" s="444"/>
      <c r="BQ6" s="444"/>
      <c r="BR6" s="444"/>
      <c r="BS6" s="444"/>
      <c r="BT6" s="444"/>
      <c r="BU6" s="445"/>
      <c r="BV6" s="443">
        <v>3868545</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98.3</v>
      </c>
      <c r="CU6" s="481"/>
      <c r="CV6" s="481"/>
      <c r="CW6" s="481"/>
      <c r="CX6" s="481"/>
      <c r="CY6" s="481"/>
      <c r="CZ6" s="481"/>
      <c r="DA6" s="482"/>
      <c r="DB6" s="480">
        <v>97.2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167325</v>
      </c>
      <c r="BO7" s="444"/>
      <c r="BP7" s="444"/>
      <c r="BQ7" s="444"/>
      <c r="BR7" s="444"/>
      <c r="BS7" s="444"/>
      <c r="BT7" s="444"/>
      <c r="BU7" s="445"/>
      <c r="BV7" s="443">
        <v>426349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31354401</v>
      </c>
      <c r="CU7" s="444"/>
      <c r="CV7" s="444"/>
      <c r="CW7" s="444"/>
      <c r="CX7" s="444"/>
      <c r="CY7" s="444"/>
      <c r="CZ7" s="444"/>
      <c r="DA7" s="445"/>
      <c r="DB7" s="443">
        <v>32214793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2812198</v>
      </c>
      <c r="BO8" s="444"/>
      <c r="BP8" s="444"/>
      <c r="BQ8" s="444"/>
      <c r="BR8" s="444"/>
      <c r="BS8" s="444"/>
      <c r="BT8" s="444"/>
      <c r="BU8" s="445"/>
      <c r="BV8" s="443">
        <v>3442196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0.82</v>
      </c>
      <c r="CU8" s="484"/>
      <c r="CV8" s="484"/>
      <c r="CW8" s="484"/>
      <c r="CX8" s="484"/>
      <c r="CY8" s="484"/>
      <c r="CZ8" s="484"/>
      <c r="DA8" s="485"/>
      <c r="DB8" s="483">
        <v>0.85</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162439</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-629998</v>
      </c>
      <c r="BO9" s="444"/>
      <c r="BP9" s="444"/>
      <c r="BQ9" s="444"/>
      <c r="BR9" s="444"/>
      <c r="BS9" s="444"/>
      <c r="BT9" s="444"/>
      <c r="BU9" s="445"/>
      <c r="BV9" s="443">
        <v>1687011</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9</v>
      </c>
      <c r="CU9" s="441"/>
      <c r="CV9" s="441"/>
      <c r="CW9" s="441"/>
      <c r="CX9" s="441"/>
      <c r="CY9" s="441"/>
      <c r="CZ9" s="441"/>
      <c r="DA9" s="442"/>
      <c r="DB9" s="440">
        <v>8.9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167378</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95</v>
      </c>
      <c r="AV10" s="476"/>
      <c r="AW10" s="476"/>
      <c r="AX10" s="476"/>
      <c r="AY10" s="477" t="s">
        <v>120</v>
      </c>
      <c r="AZ10" s="478"/>
      <c r="BA10" s="478"/>
      <c r="BB10" s="478"/>
      <c r="BC10" s="478"/>
      <c r="BD10" s="478"/>
      <c r="BE10" s="478"/>
      <c r="BF10" s="478"/>
      <c r="BG10" s="478"/>
      <c r="BH10" s="478"/>
      <c r="BI10" s="478"/>
      <c r="BJ10" s="478"/>
      <c r="BK10" s="478"/>
      <c r="BL10" s="478"/>
      <c r="BM10" s="479"/>
      <c r="BN10" s="443">
        <v>12669</v>
      </c>
      <c r="BO10" s="444"/>
      <c r="BP10" s="444"/>
      <c r="BQ10" s="444"/>
      <c r="BR10" s="444"/>
      <c r="BS10" s="444"/>
      <c r="BT10" s="444"/>
      <c r="BU10" s="445"/>
      <c r="BV10" s="443">
        <v>885898</v>
      </c>
      <c r="BW10" s="444"/>
      <c r="BX10" s="444"/>
      <c r="BY10" s="444"/>
      <c r="BZ10" s="444"/>
      <c r="CA10" s="444"/>
      <c r="CB10" s="444"/>
      <c r="CC10" s="44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95</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2">
      <c r="A12" s="181"/>
      <c r="B12" s="503" t="s">
        <v>129</v>
      </c>
      <c r="C12" s="504"/>
      <c r="D12" s="504"/>
      <c r="E12" s="504"/>
      <c r="F12" s="504"/>
      <c r="G12" s="504"/>
      <c r="H12" s="504"/>
      <c r="I12" s="504"/>
      <c r="J12" s="504"/>
      <c r="K12" s="505"/>
      <c r="L12" s="512" t="s">
        <v>130</v>
      </c>
      <c r="M12" s="513"/>
      <c r="N12" s="513"/>
      <c r="O12" s="513"/>
      <c r="P12" s="513"/>
      <c r="Q12" s="514"/>
      <c r="R12" s="515">
        <v>159646</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95</v>
      </c>
      <c r="AV12" s="476"/>
      <c r="AW12" s="476"/>
      <c r="AX12" s="476"/>
      <c r="AY12" s="477" t="s">
        <v>134</v>
      </c>
      <c r="AZ12" s="478"/>
      <c r="BA12" s="478"/>
      <c r="BB12" s="478"/>
      <c r="BC12" s="478"/>
      <c r="BD12" s="478"/>
      <c r="BE12" s="478"/>
      <c r="BF12" s="478"/>
      <c r="BG12" s="478"/>
      <c r="BH12" s="478"/>
      <c r="BI12" s="478"/>
      <c r="BJ12" s="478"/>
      <c r="BK12" s="478"/>
      <c r="BL12" s="478"/>
      <c r="BM12" s="479"/>
      <c r="BN12" s="443">
        <v>640403</v>
      </c>
      <c r="BO12" s="444"/>
      <c r="BP12" s="444"/>
      <c r="BQ12" s="444"/>
      <c r="BR12" s="444"/>
      <c r="BS12" s="444"/>
      <c r="BT12" s="444"/>
      <c r="BU12" s="445"/>
      <c r="BV12" s="443">
        <v>455400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127</v>
      </c>
      <c r="CU12" s="484"/>
      <c r="CV12" s="484"/>
      <c r="CW12" s="484"/>
      <c r="CX12" s="484"/>
      <c r="CY12" s="484"/>
      <c r="CZ12" s="484"/>
      <c r="DA12" s="485"/>
      <c r="DB12" s="483" t="s">
        <v>127</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136</v>
      </c>
      <c r="N13" s="535"/>
      <c r="O13" s="535"/>
      <c r="P13" s="535"/>
      <c r="Q13" s="536"/>
      <c r="R13" s="527">
        <v>155596</v>
      </c>
      <c r="S13" s="528"/>
      <c r="T13" s="528"/>
      <c r="U13" s="528"/>
      <c r="V13" s="529"/>
      <c r="W13" s="459" t="s">
        <v>137</v>
      </c>
      <c r="X13" s="460"/>
      <c r="Y13" s="460"/>
      <c r="Z13" s="460"/>
      <c r="AA13" s="460"/>
      <c r="AB13" s="450"/>
      <c r="AC13" s="494">
        <v>1269</v>
      </c>
      <c r="AD13" s="495"/>
      <c r="AE13" s="495"/>
      <c r="AF13" s="495"/>
      <c r="AG13" s="537"/>
      <c r="AH13" s="494">
        <v>1434</v>
      </c>
      <c r="AI13" s="495"/>
      <c r="AJ13" s="495"/>
      <c r="AK13" s="495"/>
      <c r="AL13" s="496"/>
      <c r="AM13" s="472" t="s">
        <v>138</v>
      </c>
      <c r="AN13" s="473"/>
      <c r="AO13" s="473"/>
      <c r="AP13" s="473"/>
      <c r="AQ13" s="473"/>
      <c r="AR13" s="473"/>
      <c r="AS13" s="473"/>
      <c r="AT13" s="474"/>
      <c r="AU13" s="475" t="s">
        <v>139</v>
      </c>
      <c r="AV13" s="476"/>
      <c r="AW13" s="476"/>
      <c r="AX13" s="476"/>
      <c r="AY13" s="477" t="s">
        <v>140</v>
      </c>
      <c r="AZ13" s="478"/>
      <c r="BA13" s="478"/>
      <c r="BB13" s="478"/>
      <c r="BC13" s="478"/>
      <c r="BD13" s="478"/>
      <c r="BE13" s="478"/>
      <c r="BF13" s="478"/>
      <c r="BG13" s="478"/>
      <c r="BH13" s="478"/>
      <c r="BI13" s="478"/>
      <c r="BJ13" s="478"/>
      <c r="BK13" s="478"/>
      <c r="BL13" s="478"/>
      <c r="BM13" s="479"/>
      <c r="BN13" s="443">
        <v>-1257732</v>
      </c>
      <c r="BO13" s="444"/>
      <c r="BP13" s="444"/>
      <c r="BQ13" s="444"/>
      <c r="BR13" s="444"/>
      <c r="BS13" s="444"/>
      <c r="BT13" s="444"/>
      <c r="BU13" s="445"/>
      <c r="BV13" s="443">
        <v>2117509</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1.6</v>
      </c>
      <c r="CU13" s="441"/>
      <c r="CV13" s="441"/>
      <c r="CW13" s="441"/>
      <c r="CX13" s="441"/>
      <c r="CY13" s="441"/>
      <c r="CZ13" s="441"/>
      <c r="DA13" s="442"/>
      <c r="DB13" s="440">
        <v>1.3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142</v>
      </c>
      <c r="M14" s="525"/>
      <c r="N14" s="525"/>
      <c r="O14" s="525"/>
      <c r="P14" s="525"/>
      <c r="Q14" s="526"/>
      <c r="R14" s="527">
        <v>159985</v>
      </c>
      <c r="S14" s="528"/>
      <c r="T14" s="528"/>
      <c r="U14" s="528"/>
      <c r="V14" s="529"/>
      <c r="W14" s="433"/>
      <c r="X14" s="434"/>
      <c r="Y14" s="434"/>
      <c r="Z14" s="434"/>
      <c r="AA14" s="434"/>
      <c r="AB14" s="423"/>
      <c r="AC14" s="530">
        <v>1.8</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12.2</v>
      </c>
      <c r="CU14" s="542"/>
      <c r="CV14" s="542"/>
      <c r="CW14" s="542"/>
      <c r="CX14" s="542"/>
      <c r="CY14" s="542"/>
      <c r="CZ14" s="542"/>
      <c r="DA14" s="543"/>
      <c r="DB14" s="541">
        <v>19.3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136</v>
      </c>
      <c r="N15" s="535"/>
      <c r="O15" s="535"/>
      <c r="P15" s="535"/>
      <c r="Q15" s="536"/>
      <c r="R15" s="527">
        <v>156277</v>
      </c>
      <c r="S15" s="528"/>
      <c r="T15" s="528"/>
      <c r="U15" s="528"/>
      <c r="V15" s="529"/>
      <c r="W15" s="459" t="s">
        <v>144</v>
      </c>
      <c r="X15" s="460"/>
      <c r="Y15" s="460"/>
      <c r="Z15" s="460"/>
      <c r="AA15" s="460"/>
      <c r="AB15" s="450"/>
      <c r="AC15" s="494">
        <v>18919</v>
      </c>
      <c r="AD15" s="495"/>
      <c r="AE15" s="495"/>
      <c r="AF15" s="495"/>
      <c r="AG15" s="537"/>
      <c r="AH15" s="494">
        <v>20145</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20019628</v>
      </c>
      <c r="BO15" s="407"/>
      <c r="BP15" s="407"/>
      <c r="BQ15" s="407"/>
      <c r="BR15" s="407"/>
      <c r="BS15" s="407"/>
      <c r="BT15" s="407"/>
      <c r="BU15" s="408"/>
      <c r="BV15" s="406">
        <v>19377059</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27.2</v>
      </c>
      <c r="AD16" s="531"/>
      <c r="AE16" s="531"/>
      <c r="AF16" s="531"/>
      <c r="AG16" s="532"/>
      <c r="AH16" s="530">
        <v>28.9</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25183753</v>
      </c>
      <c r="BO16" s="444"/>
      <c r="BP16" s="444"/>
      <c r="BQ16" s="444"/>
      <c r="BR16" s="444"/>
      <c r="BS16" s="444"/>
      <c r="BT16" s="444"/>
      <c r="BU16" s="445"/>
      <c r="BV16" s="443">
        <v>23981814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49289</v>
      </c>
      <c r="AD17" s="495"/>
      <c r="AE17" s="495"/>
      <c r="AF17" s="495"/>
      <c r="AG17" s="537"/>
      <c r="AH17" s="494">
        <v>48135</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25320842</v>
      </c>
      <c r="BO17" s="444"/>
      <c r="BP17" s="444"/>
      <c r="BQ17" s="444"/>
      <c r="BR17" s="444"/>
      <c r="BS17" s="444"/>
      <c r="BT17" s="444"/>
      <c r="BU17" s="445"/>
      <c r="BV17" s="443">
        <v>24520237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154</v>
      </c>
      <c r="C18" s="486"/>
      <c r="D18" s="486"/>
      <c r="E18" s="566"/>
      <c r="F18" s="566"/>
      <c r="G18" s="566"/>
      <c r="H18" s="566"/>
      <c r="I18" s="566"/>
      <c r="J18" s="566"/>
      <c r="K18" s="566"/>
      <c r="L18" s="567">
        <v>103.76</v>
      </c>
      <c r="M18" s="567"/>
      <c r="N18" s="567"/>
      <c r="O18" s="567"/>
      <c r="P18" s="567"/>
      <c r="Q18" s="567"/>
      <c r="R18" s="568"/>
      <c r="S18" s="568"/>
      <c r="T18" s="568"/>
      <c r="U18" s="568"/>
      <c r="V18" s="569"/>
      <c r="W18" s="461"/>
      <c r="X18" s="462"/>
      <c r="Y18" s="462"/>
      <c r="Z18" s="462"/>
      <c r="AA18" s="462"/>
      <c r="AB18" s="453"/>
      <c r="AC18" s="570">
        <v>70.900000000000006</v>
      </c>
      <c r="AD18" s="571"/>
      <c r="AE18" s="571"/>
      <c r="AF18" s="571"/>
      <c r="AG18" s="572"/>
      <c r="AH18" s="570">
        <v>69</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30730852</v>
      </c>
      <c r="BO18" s="444"/>
      <c r="BP18" s="444"/>
      <c r="BQ18" s="444"/>
      <c r="BR18" s="444"/>
      <c r="BS18" s="444"/>
      <c r="BT18" s="444"/>
      <c r="BU18" s="445"/>
      <c r="BV18" s="443">
        <v>29412646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156</v>
      </c>
      <c r="C19" s="486"/>
      <c r="D19" s="486"/>
      <c r="E19" s="566"/>
      <c r="F19" s="566"/>
      <c r="G19" s="566"/>
      <c r="H19" s="566"/>
      <c r="I19" s="566"/>
      <c r="J19" s="566"/>
      <c r="K19" s="566"/>
      <c r="L19" s="574">
        <v>1566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37975349</v>
      </c>
      <c r="BO19" s="444"/>
      <c r="BP19" s="444"/>
      <c r="BQ19" s="444"/>
      <c r="BR19" s="444"/>
      <c r="BS19" s="444"/>
      <c r="BT19" s="444"/>
      <c r="BU19" s="445"/>
      <c r="BV19" s="443">
        <v>38209347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158</v>
      </c>
      <c r="C20" s="486"/>
      <c r="D20" s="486"/>
      <c r="E20" s="566"/>
      <c r="F20" s="566"/>
      <c r="G20" s="566"/>
      <c r="H20" s="566"/>
      <c r="I20" s="566"/>
      <c r="J20" s="566"/>
      <c r="K20" s="566"/>
      <c r="L20" s="574">
        <v>70478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34039606</v>
      </c>
      <c r="BO22" s="407"/>
      <c r="BP22" s="407"/>
      <c r="BQ22" s="407"/>
      <c r="BR22" s="407"/>
      <c r="BS22" s="407"/>
      <c r="BT22" s="407"/>
      <c r="BU22" s="408"/>
      <c r="BV22" s="406">
        <v>35886515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29185937</v>
      </c>
      <c r="BO23" s="444"/>
      <c r="BP23" s="444"/>
      <c r="BQ23" s="444"/>
      <c r="BR23" s="444"/>
      <c r="BS23" s="444"/>
      <c r="BT23" s="444"/>
      <c r="BU23" s="445"/>
      <c r="BV23" s="443">
        <v>30527579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168</v>
      </c>
      <c r="F24" s="473"/>
      <c r="G24" s="473"/>
      <c r="H24" s="473"/>
      <c r="I24" s="473"/>
      <c r="J24" s="473"/>
      <c r="K24" s="474"/>
      <c r="L24" s="494">
        <v>1</v>
      </c>
      <c r="M24" s="495"/>
      <c r="N24" s="495"/>
      <c r="O24" s="495"/>
      <c r="P24" s="537"/>
      <c r="Q24" s="494">
        <v>9380</v>
      </c>
      <c r="R24" s="495"/>
      <c r="S24" s="495"/>
      <c r="T24" s="495"/>
      <c r="U24" s="495"/>
      <c r="V24" s="537"/>
      <c r="W24" s="589"/>
      <c r="X24" s="590"/>
      <c r="Y24" s="591"/>
      <c r="Z24" s="493" t="s">
        <v>169</v>
      </c>
      <c r="AA24" s="473"/>
      <c r="AB24" s="473"/>
      <c r="AC24" s="473"/>
      <c r="AD24" s="473"/>
      <c r="AE24" s="473"/>
      <c r="AF24" s="473"/>
      <c r="AG24" s="474"/>
      <c r="AH24" s="494">
        <v>916</v>
      </c>
      <c r="AI24" s="495"/>
      <c r="AJ24" s="495"/>
      <c r="AK24" s="495"/>
      <c r="AL24" s="537"/>
      <c r="AM24" s="494">
        <v>2830440</v>
      </c>
      <c r="AN24" s="495"/>
      <c r="AO24" s="495"/>
      <c r="AP24" s="495"/>
      <c r="AQ24" s="495"/>
      <c r="AR24" s="537"/>
      <c r="AS24" s="494">
        <v>3090</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11265530</v>
      </c>
      <c r="BO24" s="444"/>
      <c r="BP24" s="444"/>
      <c r="BQ24" s="444"/>
      <c r="BR24" s="444"/>
      <c r="BS24" s="444"/>
      <c r="BT24" s="444"/>
      <c r="BU24" s="445"/>
      <c r="BV24" s="443">
        <v>12001555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171</v>
      </c>
      <c r="F25" s="473"/>
      <c r="G25" s="473"/>
      <c r="H25" s="473"/>
      <c r="I25" s="473"/>
      <c r="J25" s="473"/>
      <c r="K25" s="474"/>
      <c r="L25" s="494">
        <v>2</v>
      </c>
      <c r="M25" s="495"/>
      <c r="N25" s="495"/>
      <c r="O25" s="495"/>
      <c r="P25" s="537"/>
      <c r="Q25" s="494">
        <v>7680</v>
      </c>
      <c r="R25" s="495"/>
      <c r="S25" s="495"/>
      <c r="T25" s="495"/>
      <c r="U25" s="495"/>
      <c r="V25" s="537"/>
      <c r="W25" s="589"/>
      <c r="X25" s="590"/>
      <c r="Y25" s="591"/>
      <c r="Z25" s="493" t="s">
        <v>172</v>
      </c>
      <c r="AA25" s="473"/>
      <c r="AB25" s="473"/>
      <c r="AC25" s="473"/>
      <c r="AD25" s="473"/>
      <c r="AE25" s="473"/>
      <c r="AF25" s="473"/>
      <c r="AG25" s="474"/>
      <c r="AH25" s="494">
        <v>201</v>
      </c>
      <c r="AI25" s="495"/>
      <c r="AJ25" s="495"/>
      <c r="AK25" s="495"/>
      <c r="AL25" s="537"/>
      <c r="AM25" s="494">
        <v>623301</v>
      </c>
      <c r="AN25" s="495"/>
      <c r="AO25" s="495"/>
      <c r="AP25" s="495"/>
      <c r="AQ25" s="495"/>
      <c r="AR25" s="537"/>
      <c r="AS25" s="494">
        <v>3101</v>
      </c>
      <c r="AT25" s="495"/>
      <c r="AU25" s="495"/>
      <c r="AV25" s="495"/>
      <c r="AW25" s="495"/>
      <c r="AX25" s="496"/>
      <c r="AY25" s="403" t="s">
        <v>173</v>
      </c>
      <c r="AZ25" s="404"/>
      <c r="BA25" s="404"/>
      <c r="BB25" s="404"/>
      <c r="BC25" s="404"/>
      <c r="BD25" s="404"/>
      <c r="BE25" s="404"/>
      <c r="BF25" s="404"/>
      <c r="BG25" s="404"/>
      <c r="BH25" s="404"/>
      <c r="BI25" s="404"/>
      <c r="BJ25" s="404"/>
      <c r="BK25" s="404"/>
      <c r="BL25" s="404"/>
      <c r="BM25" s="405"/>
      <c r="BN25" s="406">
        <v>13492458</v>
      </c>
      <c r="BO25" s="407"/>
      <c r="BP25" s="407"/>
      <c r="BQ25" s="407"/>
      <c r="BR25" s="407"/>
      <c r="BS25" s="407"/>
      <c r="BT25" s="407"/>
      <c r="BU25" s="408"/>
      <c r="BV25" s="406">
        <v>14399747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174</v>
      </c>
      <c r="F26" s="473"/>
      <c r="G26" s="473"/>
      <c r="H26" s="473"/>
      <c r="I26" s="473"/>
      <c r="J26" s="473"/>
      <c r="K26" s="474"/>
      <c r="L26" s="494">
        <v>1</v>
      </c>
      <c r="M26" s="495"/>
      <c r="N26" s="495"/>
      <c r="O26" s="495"/>
      <c r="P26" s="537"/>
      <c r="Q26" s="494">
        <v>6840</v>
      </c>
      <c r="R26" s="495"/>
      <c r="S26" s="495"/>
      <c r="T26" s="495"/>
      <c r="U26" s="495"/>
      <c r="V26" s="537"/>
      <c r="W26" s="589"/>
      <c r="X26" s="590"/>
      <c r="Y26" s="591"/>
      <c r="Z26" s="493" t="s">
        <v>175</v>
      </c>
      <c r="AA26" s="595"/>
      <c r="AB26" s="595"/>
      <c r="AC26" s="595"/>
      <c r="AD26" s="595"/>
      <c r="AE26" s="595"/>
      <c r="AF26" s="595"/>
      <c r="AG26" s="596"/>
      <c r="AH26" s="494">
        <v>45</v>
      </c>
      <c r="AI26" s="495"/>
      <c r="AJ26" s="495"/>
      <c r="AK26" s="495"/>
      <c r="AL26" s="537"/>
      <c r="AM26" s="494">
        <v>149310</v>
      </c>
      <c r="AN26" s="495"/>
      <c r="AO26" s="495"/>
      <c r="AP26" s="495"/>
      <c r="AQ26" s="495"/>
      <c r="AR26" s="537"/>
      <c r="AS26" s="494">
        <v>3318</v>
      </c>
      <c r="AT26" s="495"/>
      <c r="AU26" s="495"/>
      <c r="AV26" s="495"/>
      <c r="AW26" s="495"/>
      <c r="AX26" s="496"/>
      <c r="AY26" s="446" t="s">
        <v>176</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177</v>
      </c>
      <c r="F27" s="473"/>
      <c r="G27" s="473"/>
      <c r="H27" s="473"/>
      <c r="I27" s="473"/>
      <c r="J27" s="473"/>
      <c r="K27" s="474"/>
      <c r="L27" s="494">
        <v>1</v>
      </c>
      <c r="M27" s="495"/>
      <c r="N27" s="495"/>
      <c r="O27" s="495"/>
      <c r="P27" s="537"/>
      <c r="Q27" s="494">
        <v>5560</v>
      </c>
      <c r="R27" s="495"/>
      <c r="S27" s="495"/>
      <c r="T27" s="495"/>
      <c r="U27" s="495"/>
      <c r="V27" s="537"/>
      <c r="W27" s="589"/>
      <c r="X27" s="590"/>
      <c r="Y27" s="591"/>
      <c r="Z27" s="493" t="s">
        <v>178</v>
      </c>
      <c r="AA27" s="473"/>
      <c r="AB27" s="473"/>
      <c r="AC27" s="473"/>
      <c r="AD27" s="473"/>
      <c r="AE27" s="473"/>
      <c r="AF27" s="473"/>
      <c r="AG27" s="474"/>
      <c r="AH27" s="494">
        <v>68</v>
      </c>
      <c r="AI27" s="495"/>
      <c r="AJ27" s="495"/>
      <c r="AK27" s="495"/>
      <c r="AL27" s="537"/>
      <c r="AM27" s="494">
        <v>220660</v>
      </c>
      <c r="AN27" s="495"/>
      <c r="AO27" s="495"/>
      <c r="AP27" s="495"/>
      <c r="AQ27" s="495"/>
      <c r="AR27" s="537"/>
      <c r="AS27" s="494">
        <v>3245</v>
      </c>
      <c r="AT27" s="495"/>
      <c r="AU27" s="495"/>
      <c r="AV27" s="495"/>
      <c r="AW27" s="495"/>
      <c r="AX27" s="496"/>
      <c r="AY27" s="538" t="s">
        <v>179</v>
      </c>
      <c r="AZ27" s="539"/>
      <c r="BA27" s="539"/>
      <c r="BB27" s="539"/>
      <c r="BC27" s="539"/>
      <c r="BD27" s="539"/>
      <c r="BE27" s="539"/>
      <c r="BF27" s="539"/>
      <c r="BG27" s="539"/>
      <c r="BH27" s="539"/>
      <c r="BI27" s="539"/>
      <c r="BJ27" s="539"/>
      <c r="BK27" s="539"/>
      <c r="BL27" s="539"/>
      <c r="BM27" s="540"/>
      <c r="BN27" s="562">
        <v>307000</v>
      </c>
      <c r="BO27" s="563"/>
      <c r="BP27" s="563"/>
      <c r="BQ27" s="563"/>
      <c r="BR27" s="563"/>
      <c r="BS27" s="563"/>
      <c r="BT27" s="563"/>
      <c r="BU27" s="564"/>
      <c r="BV27" s="562">
        <v>307000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180</v>
      </c>
      <c r="F28" s="473"/>
      <c r="G28" s="473"/>
      <c r="H28" s="473"/>
      <c r="I28" s="473"/>
      <c r="J28" s="473"/>
      <c r="K28" s="474"/>
      <c r="L28" s="494">
        <v>1</v>
      </c>
      <c r="M28" s="495"/>
      <c r="N28" s="495"/>
      <c r="O28" s="495"/>
      <c r="P28" s="537"/>
      <c r="Q28" s="494">
        <v>4840</v>
      </c>
      <c r="R28" s="495"/>
      <c r="S28" s="495"/>
      <c r="T28" s="495"/>
      <c r="U28" s="495"/>
      <c r="V28" s="537"/>
      <c r="W28" s="589"/>
      <c r="X28" s="590"/>
      <c r="Y28" s="591"/>
      <c r="Z28" s="493" t="s">
        <v>181</v>
      </c>
      <c r="AA28" s="473"/>
      <c r="AB28" s="473"/>
      <c r="AC28" s="473"/>
      <c r="AD28" s="473"/>
      <c r="AE28" s="473"/>
      <c r="AF28" s="473"/>
      <c r="AG28" s="474"/>
      <c r="AH28" s="494" t="s">
        <v>182</v>
      </c>
      <c r="AI28" s="495"/>
      <c r="AJ28" s="495"/>
      <c r="AK28" s="495"/>
      <c r="AL28" s="537"/>
      <c r="AM28" s="494" t="s">
        <v>182</v>
      </c>
      <c r="AN28" s="495"/>
      <c r="AO28" s="495"/>
      <c r="AP28" s="495"/>
      <c r="AQ28" s="495"/>
      <c r="AR28" s="537"/>
      <c r="AS28" s="494" t="s">
        <v>127</v>
      </c>
      <c r="AT28" s="495"/>
      <c r="AU28" s="495"/>
      <c r="AV28" s="495"/>
      <c r="AW28" s="495"/>
      <c r="AX28" s="496"/>
      <c r="AY28" s="597" t="s">
        <v>183</v>
      </c>
      <c r="AZ28" s="598"/>
      <c r="BA28" s="598"/>
      <c r="BB28" s="599"/>
      <c r="BC28" s="403" t="s">
        <v>49</v>
      </c>
      <c r="BD28" s="404"/>
      <c r="BE28" s="404"/>
      <c r="BF28" s="404"/>
      <c r="BG28" s="404"/>
      <c r="BH28" s="404"/>
      <c r="BI28" s="404"/>
      <c r="BJ28" s="404"/>
      <c r="BK28" s="404"/>
      <c r="BL28" s="404"/>
      <c r="BM28" s="405"/>
      <c r="BN28" s="406">
        <v>4349257</v>
      </c>
      <c r="BO28" s="407"/>
      <c r="BP28" s="407"/>
      <c r="BQ28" s="407"/>
      <c r="BR28" s="407"/>
      <c r="BS28" s="407"/>
      <c r="BT28" s="407"/>
      <c r="BU28" s="408"/>
      <c r="BV28" s="406">
        <v>3476991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184</v>
      </c>
      <c r="F29" s="473"/>
      <c r="G29" s="473"/>
      <c r="H29" s="473"/>
      <c r="I29" s="473"/>
      <c r="J29" s="473"/>
      <c r="K29" s="474"/>
      <c r="L29" s="494">
        <v>22</v>
      </c>
      <c r="M29" s="495"/>
      <c r="N29" s="495"/>
      <c r="O29" s="495"/>
      <c r="P29" s="537"/>
      <c r="Q29" s="494">
        <v>4440</v>
      </c>
      <c r="R29" s="495"/>
      <c r="S29" s="495"/>
      <c r="T29" s="495"/>
      <c r="U29" s="495"/>
      <c r="V29" s="537"/>
      <c r="W29" s="592"/>
      <c r="X29" s="593"/>
      <c r="Y29" s="594"/>
      <c r="Z29" s="493" t="s">
        <v>185</v>
      </c>
      <c r="AA29" s="473"/>
      <c r="AB29" s="473"/>
      <c r="AC29" s="473"/>
      <c r="AD29" s="473"/>
      <c r="AE29" s="473"/>
      <c r="AF29" s="473"/>
      <c r="AG29" s="474"/>
      <c r="AH29" s="494">
        <v>984</v>
      </c>
      <c r="AI29" s="495"/>
      <c r="AJ29" s="495"/>
      <c r="AK29" s="495"/>
      <c r="AL29" s="537"/>
      <c r="AM29" s="494">
        <v>3051100</v>
      </c>
      <c r="AN29" s="495"/>
      <c r="AO29" s="495"/>
      <c r="AP29" s="495"/>
      <c r="AQ29" s="495"/>
      <c r="AR29" s="537"/>
      <c r="AS29" s="494">
        <v>3101</v>
      </c>
      <c r="AT29" s="495"/>
      <c r="AU29" s="495"/>
      <c r="AV29" s="495"/>
      <c r="AW29" s="495"/>
      <c r="AX29" s="496"/>
      <c r="AY29" s="600"/>
      <c r="AZ29" s="601"/>
      <c r="BA29" s="601"/>
      <c r="BB29" s="602"/>
      <c r="BC29" s="477" t="s">
        <v>186</v>
      </c>
      <c r="BD29" s="478"/>
      <c r="BE29" s="478"/>
      <c r="BF29" s="478"/>
      <c r="BG29" s="478"/>
      <c r="BH29" s="478"/>
      <c r="BI29" s="478"/>
      <c r="BJ29" s="478"/>
      <c r="BK29" s="478"/>
      <c r="BL29" s="478"/>
      <c r="BM29" s="479"/>
      <c r="BN29" s="443" t="s">
        <v>128</v>
      </c>
      <c r="BO29" s="444"/>
      <c r="BP29" s="444"/>
      <c r="BQ29" s="444"/>
      <c r="BR29" s="444"/>
      <c r="BS29" s="444"/>
      <c r="BT29" s="444"/>
      <c r="BU29" s="445"/>
      <c r="BV29" s="443" t="s">
        <v>182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187</v>
      </c>
      <c r="X30" s="611"/>
      <c r="Y30" s="611"/>
      <c r="Z30" s="611"/>
      <c r="AA30" s="611"/>
      <c r="AB30" s="611"/>
      <c r="AC30" s="611"/>
      <c r="AD30" s="611"/>
      <c r="AE30" s="611"/>
      <c r="AF30" s="611"/>
      <c r="AG30" s="612"/>
      <c r="AH30" s="570">
        <v>101.9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1414408</v>
      </c>
      <c r="BO30" s="563"/>
      <c r="BP30" s="563"/>
      <c r="BQ30" s="563"/>
      <c r="BR30" s="563"/>
      <c r="BS30" s="563"/>
      <c r="BT30" s="563"/>
      <c r="BU30" s="564"/>
      <c r="BV30" s="562">
        <v>1323761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188</v>
      </c>
      <c r="D32" s="606"/>
      <c r="E32" s="606"/>
      <c r="F32" s="606"/>
      <c r="G32" s="606"/>
      <c r="H32" s="606"/>
      <c r="I32" s="606"/>
      <c r="J32" s="606"/>
      <c r="K32" s="606"/>
      <c r="L32" s="606"/>
      <c r="M32" s="606"/>
      <c r="N32" s="606"/>
      <c r="O32" s="606"/>
      <c r="P32" s="606"/>
      <c r="Q32" s="606"/>
      <c r="R32" s="606"/>
      <c r="S32" s="606"/>
      <c r="U32" s="447" t="s">
        <v>189</v>
      </c>
      <c r="V32" s="447"/>
      <c r="W32" s="447"/>
      <c r="X32" s="447"/>
      <c r="Y32" s="447"/>
      <c r="Z32" s="447"/>
      <c r="AA32" s="447"/>
      <c r="AB32" s="447"/>
      <c r="AC32" s="447"/>
      <c r="AD32" s="447"/>
      <c r="AE32" s="447"/>
      <c r="AF32" s="447"/>
      <c r="AG32" s="447"/>
      <c r="AH32" s="447"/>
      <c r="AI32" s="447"/>
      <c r="AJ32" s="447"/>
      <c r="AK32" s="447"/>
      <c r="AM32" s="447" t="s">
        <v>190</v>
      </c>
      <c r="AN32" s="447"/>
      <c r="AO32" s="447"/>
      <c r="AP32" s="447"/>
      <c r="AQ32" s="447"/>
      <c r="AR32" s="447"/>
      <c r="AS32" s="447"/>
      <c r="AT32" s="447"/>
      <c r="AU32" s="447"/>
      <c r="AV32" s="447"/>
      <c r="AW32" s="447"/>
      <c r="AX32" s="447"/>
      <c r="AY32" s="447"/>
      <c r="AZ32" s="447"/>
      <c r="BA32" s="447"/>
      <c r="BB32" s="447"/>
      <c r="BC32" s="447"/>
      <c r="BE32" s="447" t="s">
        <v>191</v>
      </c>
      <c r="BF32" s="447"/>
      <c r="BG32" s="447"/>
      <c r="BH32" s="447"/>
      <c r="BI32" s="447"/>
      <c r="BJ32" s="447"/>
      <c r="BK32" s="447"/>
      <c r="BL32" s="447"/>
      <c r="BM32" s="447"/>
      <c r="BN32" s="447"/>
      <c r="BO32" s="447"/>
      <c r="BP32" s="447"/>
      <c r="BQ32" s="447"/>
      <c r="BR32" s="447"/>
      <c r="BS32" s="447"/>
      <c r="BT32" s="447"/>
      <c r="BU32" s="447"/>
      <c r="BW32" s="447" t="s">
        <v>192</v>
      </c>
      <c r="BX32" s="447"/>
      <c r="BY32" s="447"/>
      <c r="BZ32" s="447"/>
      <c r="CA32" s="447"/>
      <c r="CB32" s="447"/>
      <c r="CC32" s="447"/>
      <c r="CD32" s="447"/>
      <c r="CE32" s="447"/>
      <c r="CF32" s="447"/>
      <c r="CG32" s="447"/>
      <c r="CH32" s="447"/>
      <c r="CI32" s="447"/>
      <c r="CJ32" s="447"/>
      <c r="CK32" s="447"/>
      <c r="CL32" s="447"/>
      <c r="CM32" s="447"/>
      <c r="CO32" s="447" t="s">
        <v>193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194</v>
      </c>
      <c r="D33" s="467"/>
      <c r="E33" s="432" t="s">
        <v>195</v>
      </c>
      <c r="F33" s="432"/>
      <c r="G33" s="432"/>
      <c r="H33" s="432"/>
      <c r="I33" s="432"/>
      <c r="J33" s="432"/>
      <c r="K33" s="432"/>
      <c r="L33" s="432"/>
      <c r="M33" s="432"/>
      <c r="N33" s="432"/>
      <c r="O33" s="432"/>
      <c r="P33" s="432"/>
      <c r="Q33" s="432"/>
      <c r="R33" s="432"/>
      <c r="S33" s="432"/>
      <c r="T33" s="206"/>
      <c r="U33" s="467" t="s">
        <v>196</v>
      </c>
      <c r="V33" s="467"/>
      <c r="W33" s="432" t="s">
        <v>197</v>
      </c>
      <c r="X33" s="432"/>
      <c r="Y33" s="432"/>
      <c r="Z33" s="432"/>
      <c r="AA33" s="432"/>
      <c r="AB33" s="432"/>
      <c r="AC33" s="432"/>
      <c r="AD33" s="432"/>
      <c r="AE33" s="432"/>
      <c r="AF33" s="432"/>
      <c r="AG33" s="432"/>
      <c r="AH33" s="432"/>
      <c r="AI33" s="432"/>
      <c r="AJ33" s="432"/>
      <c r="AK33" s="432"/>
      <c r="AL33" s="206"/>
      <c r="AM33" s="467" t="s">
        <v>198</v>
      </c>
      <c r="AN33" s="467"/>
      <c r="AO33" s="432" t="s">
        <v>195</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198</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秦野市伊勢原市環境衛生組合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秦野市土地開発公社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神奈川県後期高齢者医療広域連合（一般会計）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秦野市学校保全公社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〇</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神奈川県後期高齢者医療広域連合（後期高齢者医療特別会計）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13</v>
      </c>
      <c r="CP36" s="633"/>
      <c r="CQ36" s="634" t="str">
        <f>IF('各会計、関係団体の財政状況及び健全化判断比率'!BS9="","",'各会計、関係団体の財政状況及び健全化判断比率'!BS9)</f>
        <v>秦野市スポーツ協会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金目川水害予防組合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14AIn1vPq7z10uEjlaQJVeLGOe2laVlRXX9VizKnYlHWVRrLpgxkjXRKdywwap/cdtERfUKkKxX3JxbPQeYuog==" saltValue="kTU9d5GbvSFn/2Yx/3Ph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226</v>
      </c>
      <c r="C5" s="646"/>
      <c r="D5" s="646"/>
      <c r="E5" s="646"/>
      <c r="F5" s="646"/>
      <c r="G5" s="646"/>
      <c r="H5" s="646"/>
      <c r="I5" s="646"/>
      <c r="J5" s="646"/>
      <c r="K5" s="646"/>
      <c r="L5" s="646"/>
      <c r="M5" s="646"/>
      <c r="N5" s="646"/>
      <c r="O5" s="646"/>
      <c r="P5" s="646"/>
      <c r="Q5" s="647"/>
      <c r="R5" s="648">
        <v>22599345</v>
      </c>
      <c r="S5" s="649"/>
      <c r="T5" s="649"/>
      <c r="U5" s="649"/>
      <c r="V5" s="649"/>
      <c r="W5" s="649"/>
      <c r="X5" s="649"/>
      <c r="Y5" s="650"/>
      <c r="Z5" s="651">
        <v>39</v>
      </c>
      <c r="AA5" s="651"/>
      <c r="AB5" s="651"/>
      <c r="AC5" s="651"/>
      <c r="AD5" s="652">
        <v>21019646</v>
      </c>
      <c r="AE5" s="652"/>
      <c r="AF5" s="652"/>
      <c r="AG5" s="652"/>
      <c r="AH5" s="652"/>
      <c r="AI5" s="652"/>
      <c r="AJ5" s="652"/>
      <c r="AK5" s="652"/>
      <c r="AL5" s="653">
        <v>67.3</v>
      </c>
      <c r="AM5" s="654"/>
      <c r="AN5" s="654"/>
      <c r="AO5" s="655"/>
      <c r="AP5" s="645" t="s">
        <v>227</v>
      </c>
      <c r="AQ5" s="646"/>
      <c r="AR5" s="646"/>
      <c r="AS5" s="646"/>
      <c r="AT5" s="646"/>
      <c r="AU5" s="646"/>
      <c r="AV5" s="646"/>
      <c r="AW5" s="646"/>
      <c r="AX5" s="646"/>
      <c r="AY5" s="646"/>
      <c r="AZ5" s="646"/>
      <c r="BA5" s="646"/>
      <c r="BB5" s="646"/>
      <c r="BC5" s="646"/>
      <c r="BD5" s="646"/>
      <c r="BE5" s="646"/>
      <c r="BF5" s="647"/>
      <c r="BG5" s="659">
        <v>21014743</v>
      </c>
      <c r="BH5" s="660"/>
      <c r="BI5" s="660"/>
      <c r="BJ5" s="660"/>
      <c r="BK5" s="660"/>
      <c r="BL5" s="660"/>
      <c r="BM5" s="660"/>
      <c r="BN5" s="661"/>
      <c r="BO5" s="662">
        <v>93</v>
      </c>
      <c r="BP5" s="662"/>
      <c r="BQ5" s="662"/>
      <c r="BR5" s="662"/>
      <c r="BS5" s="663">
        <v>79769</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2">
      <c r="B6" s="656" t="s">
        <v>231</v>
      </c>
      <c r="C6" s="657"/>
      <c r="D6" s="657"/>
      <c r="E6" s="657"/>
      <c r="F6" s="657"/>
      <c r="G6" s="657"/>
      <c r="H6" s="657"/>
      <c r="I6" s="657"/>
      <c r="J6" s="657"/>
      <c r="K6" s="657"/>
      <c r="L6" s="657"/>
      <c r="M6" s="657"/>
      <c r="N6" s="657"/>
      <c r="O6" s="657"/>
      <c r="P6" s="657"/>
      <c r="Q6" s="658"/>
      <c r="R6" s="659">
        <v>361859</v>
      </c>
      <c r="S6" s="660"/>
      <c r="T6" s="660"/>
      <c r="U6" s="660"/>
      <c r="V6" s="660"/>
      <c r="W6" s="660"/>
      <c r="X6" s="660"/>
      <c r="Y6" s="661"/>
      <c r="Z6" s="662">
        <v>0.6</v>
      </c>
      <c r="AA6" s="662"/>
      <c r="AB6" s="662"/>
      <c r="AC6" s="662"/>
      <c r="AD6" s="663">
        <v>361859</v>
      </c>
      <c r="AE6" s="663"/>
      <c r="AF6" s="663"/>
      <c r="AG6" s="663"/>
      <c r="AH6" s="663"/>
      <c r="AI6" s="663"/>
      <c r="AJ6" s="663"/>
      <c r="AK6" s="663"/>
      <c r="AL6" s="664">
        <v>1.2</v>
      </c>
      <c r="AM6" s="665"/>
      <c r="AN6" s="665"/>
      <c r="AO6" s="666"/>
      <c r="AP6" s="656" t="s">
        <v>232</v>
      </c>
      <c r="AQ6" s="657"/>
      <c r="AR6" s="657"/>
      <c r="AS6" s="657"/>
      <c r="AT6" s="657"/>
      <c r="AU6" s="657"/>
      <c r="AV6" s="657"/>
      <c r="AW6" s="657"/>
      <c r="AX6" s="657"/>
      <c r="AY6" s="657"/>
      <c r="AZ6" s="657"/>
      <c r="BA6" s="657"/>
      <c r="BB6" s="657"/>
      <c r="BC6" s="657"/>
      <c r="BD6" s="657"/>
      <c r="BE6" s="657"/>
      <c r="BF6" s="658"/>
      <c r="BG6" s="659">
        <v>21014743</v>
      </c>
      <c r="BH6" s="660"/>
      <c r="BI6" s="660"/>
      <c r="BJ6" s="660"/>
      <c r="BK6" s="660"/>
      <c r="BL6" s="660"/>
      <c r="BM6" s="660"/>
      <c r="BN6" s="661"/>
      <c r="BO6" s="662">
        <v>93</v>
      </c>
      <c r="BP6" s="662"/>
      <c r="BQ6" s="662"/>
      <c r="BR6" s="662"/>
      <c r="BS6" s="663">
        <v>79769</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331328</v>
      </c>
      <c r="CS6" s="660"/>
      <c r="CT6" s="660"/>
      <c r="CU6" s="660"/>
      <c r="CV6" s="660"/>
      <c r="CW6" s="660"/>
      <c r="CX6" s="660"/>
      <c r="CY6" s="661"/>
      <c r="CZ6" s="653">
        <v>0.6</v>
      </c>
      <c r="DA6" s="654"/>
      <c r="DB6" s="654"/>
      <c r="DC6" s="670"/>
      <c r="DD6" s="668" t="s">
        <v>128</v>
      </c>
      <c r="DE6" s="660"/>
      <c r="DF6" s="660"/>
      <c r="DG6" s="660"/>
      <c r="DH6" s="660"/>
      <c r="DI6" s="660"/>
      <c r="DJ6" s="660"/>
      <c r="DK6" s="660"/>
      <c r="DL6" s="660"/>
      <c r="DM6" s="660"/>
      <c r="DN6" s="660"/>
      <c r="DO6" s="660"/>
      <c r="DP6" s="661"/>
      <c r="DQ6" s="668">
        <v>330646</v>
      </c>
      <c r="DR6" s="660"/>
      <c r="DS6" s="660"/>
      <c r="DT6" s="660"/>
      <c r="DU6" s="660"/>
      <c r="DV6" s="660"/>
      <c r="DW6" s="660"/>
      <c r="DX6" s="660"/>
      <c r="DY6" s="660"/>
      <c r="DZ6" s="660"/>
      <c r="EA6" s="660"/>
      <c r="EB6" s="660"/>
      <c r="EC6" s="669"/>
    </row>
    <row r="7" spans="2:143" ht="11.25" customHeight="1" x14ac:dyDescent="0.2">
      <c r="B7" s="656" t="s">
        <v>234</v>
      </c>
      <c r="C7" s="657"/>
      <c r="D7" s="657"/>
      <c r="E7" s="657"/>
      <c r="F7" s="657"/>
      <c r="G7" s="657"/>
      <c r="H7" s="657"/>
      <c r="I7" s="657"/>
      <c r="J7" s="657"/>
      <c r="K7" s="657"/>
      <c r="L7" s="657"/>
      <c r="M7" s="657"/>
      <c r="N7" s="657"/>
      <c r="O7" s="657"/>
      <c r="P7" s="657"/>
      <c r="Q7" s="658"/>
      <c r="R7" s="659">
        <v>7632</v>
      </c>
      <c r="S7" s="660"/>
      <c r="T7" s="660"/>
      <c r="U7" s="660"/>
      <c r="V7" s="660"/>
      <c r="W7" s="660"/>
      <c r="X7" s="660"/>
      <c r="Y7" s="661"/>
      <c r="Z7" s="662">
        <v>0</v>
      </c>
      <c r="AA7" s="662"/>
      <c r="AB7" s="662"/>
      <c r="AC7" s="662"/>
      <c r="AD7" s="663">
        <v>7632</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10043749</v>
      </c>
      <c r="BH7" s="660"/>
      <c r="BI7" s="660"/>
      <c r="BJ7" s="660"/>
      <c r="BK7" s="660"/>
      <c r="BL7" s="660"/>
      <c r="BM7" s="660"/>
      <c r="BN7" s="661"/>
      <c r="BO7" s="662">
        <v>44.4</v>
      </c>
      <c r="BP7" s="662"/>
      <c r="BQ7" s="662"/>
      <c r="BR7" s="662"/>
      <c r="BS7" s="663">
        <v>79769</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4770099</v>
      </c>
      <c r="CS7" s="660"/>
      <c r="CT7" s="660"/>
      <c r="CU7" s="660"/>
      <c r="CV7" s="660"/>
      <c r="CW7" s="660"/>
      <c r="CX7" s="660"/>
      <c r="CY7" s="661"/>
      <c r="CZ7" s="662">
        <v>8.6999999999999993</v>
      </c>
      <c r="DA7" s="662"/>
      <c r="DB7" s="662"/>
      <c r="DC7" s="662"/>
      <c r="DD7" s="668">
        <v>81540</v>
      </c>
      <c r="DE7" s="660"/>
      <c r="DF7" s="660"/>
      <c r="DG7" s="660"/>
      <c r="DH7" s="660"/>
      <c r="DI7" s="660"/>
      <c r="DJ7" s="660"/>
      <c r="DK7" s="660"/>
      <c r="DL7" s="660"/>
      <c r="DM7" s="660"/>
      <c r="DN7" s="660"/>
      <c r="DO7" s="660"/>
      <c r="DP7" s="661"/>
      <c r="DQ7" s="668">
        <v>3667582</v>
      </c>
      <c r="DR7" s="660"/>
      <c r="DS7" s="660"/>
      <c r="DT7" s="660"/>
      <c r="DU7" s="660"/>
      <c r="DV7" s="660"/>
      <c r="DW7" s="660"/>
      <c r="DX7" s="660"/>
      <c r="DY7" s="660"/>
      <c r="DZ7" s="660"/>
      <c r="EA7" s="660"/>
      <c r="EB7" s="660"/>
      <c r="EC7" s="669"/>
    </row>
    <row r="8" spans="2:143" ht="11.25" customHeight="1" x14ac:dyDescent="0.2">
      <c r="B8" s="656" t="s">
        <v>237</v>
      </c>
      <c r="C8" s="657"/>
      <c r="D8" s="657"/>
      <c r="E8" s="657"/>
      <c r="F8" s="657"/>
      <c r="G8" s="657"/>
      <c r="H8" s="657"/>
      <c r="I8" s="657"/>
      <c r="J8" s="657"/>
      <c r="K8" s="657"/>
      <c r="L8" s="657"/>
      <c r="M8" s="657"/>
      <c r="N8" s="657"/>
      <c r="O8" s="657"/>
      <c r="P8" s="657"/>
      <c r="Q8" s="658"/>
      <c r="R8" s="659">
        <v>153030</v>
      </c>
      <c r="S8" s="660"/>
      <c r="T8" s="660"/>
      <c r="U8" s="660"/>
      <c r="V8" s="660"/>
      <c r="W8" s="660"/>
      <c r="X8" s="660"/>
      <c r="Y8" s="661"/>
      <c r="Z8" s="662">
        <v>0.3</v>
      </c>
      <c r="AA8" s="662"/>
      <c r="AB8" s="662"/>
      <c r="AC8" s="662"/>
      <c r="AD8" s="663">
        <v>153030</v>
      </c>
      <c r="AE8" s="663"/>
      <c r="AF8" s="663"/>
      <c r="AG8" s="663"/>
      <c r="AH8" s="663"/>
      <c r="AI8" s="663"/>
      <c r="AJ8" s="663"/>
      <c r="AK8" s="663"/>
      <c r="AL8" s="664">
        <v>0.5</v>
      </c>
      <c r="AM8" s="665"/>
      <c r="AN8" s="665"/>
      <c r="AO8" s="666"/>
      <c r="AP8" s="656" t="s">
        <v>238</v>
      </c>
      <c r="AQ8" s="657"/>
      <c r="AR8" s="657"/>
      <c r="AS8" s="657"/>
      <c r="AT8" s="657"/>
      <c r="AU8" s="657"/>
      <c r="AV8" s="657"/>
      <c r="AW8" s="657"/>
      <c r="AX8" s="657"/>
      <c r="AY8" s="657"/>
      <c r="AZ8" s="657"/>
      <c r="BA8" s="657"/>
      <c r="BB8" s="657"/>
      <c r="BC8" s="657"/>
      <c r="BD8" s="657"/>
      <c r="BE8" s="657"/>
      <c r="BF8" s="658"/>
      <c r="BG8" s="659">
        <v>286069</v>
      </c>
      <c r="BH8" s="660"/>
      <c r="BI8" s="660"/>
      <c r="BJ8" s="660"/>
      <c r="BK8" s="660"/>
      <c r="BL8" s="660"/>
      <c r="BM8" s="660"/>
      <c r="BN8" s="661"/>
      <c r="BO8" s="662">
        <v>1.3</v>
      </c>
      <c r="BP8" s="662"/>
      <c r="BQ8" s="662"/>
      <c r="BR8" s="662"/>
      <c r="BS8" s="663" t="s">
        <v>128</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25197608</v>
      </c>
      <c r="CS8" s="660"/>
      <c r="CT8" s="660"/>
      <c r="CU8" s="660"/>
      <c r="CV8" s="660"/>
      <c r="CW8" s="660"/>
      <c r="CX8" s="660"/>
      <c r="CY8" s="661"/>
      <c r="CZ8" s="662">
        <v>45.9</v>
      </c>
      <c r="DA8" s="662"/>
      <c r="DB8" s="662"/>
      <c r="DC8" s="662"/>
      <c r="DD8" s="668">
        <v>45635</v>
      </c>
      <c r="DE8" s="660"/>
      <c r="DF8" s="660"/>
      <c r="DG8" s="660"/>
      <c r="DH8" s="660"/>
      <c r="DI8" s="660"/>
      <c r="DJ8" s="660"/>
      <c r="DK8" s="660"/>
      <c r="DL8" s="660"/>
      <c r="DM8" s="660"/>
      <c r="DN8" s="660"/>
      <c r="DO8" s="660"/>
      <c r="DP8" s="661"/>
      <c r="DQ8" s="668">
        <v>11818315</v>
      </c>
      <c r="DR8" s="660"/>
      <c r="DS8" s="660"/>
      <c r="DT8" s="660"/>
      <c r="DU8" s="660"/>
      <c r="DV8" s="660"/>
      <c r="DW8" s="660"/>
      <c r="DX8" s="660"/>
      <c r="DY8" s="660"/>
      <c r="DZ8" s="660"/>
      <c r="EA8" s="660"/>
      <c r="EB8" s="660"/>
      <c r="EC8" s="669"/>
    </row>
    <row r="9" spans="2:143" ht="11.25" customHeight="1" x14ac:dyDescent="0.2">
      <c r="B9" s="656" t="s">
        <v>240</v>
      </c>
      <c r="C9" s="657"/>
      <c r="D9" s="657"/>
      <c r="E9" s="657"/>
      <c r="F9" s="657"/>
      <c r="G9" s="657"/>
      <c r="H9" s="657"/>
      <c r="I9" s="657"/>
      <c r="J9" s="657"/>
      <c r="K9" s="657"/>
      <c r="L9" s="657"/>
      <c r="M9" s="657"/>
      <c r="N9" s="657"/>
      <c r="O9" s="657"/>
      <c r="P9" s="657"/>
      <c r="Q9" s="658"/>
      <c r="R9" s="659">
        <v>116921</v>
      </c>
      <c r="S9" s="660"/>
      <c r="T9" s="660"/>
      <c r="U9" s="660"/>
      <c r="V9" s="660"/>
      <c r="W9" s="660"/>
      <c r="X9" s="660"/>
      <c r="Y9" s="661"/>
      <c r="Z9" s="662">
        <v>0.2</v>
      </c>
      <c r="AA9" s="662"/>
      <c r="AB9" s="662"/>
      <c r="AC9" s="662"/>
      <c r="AD9" s="663">
        <v>116921</v>
      </c>
      <c r="AE9" s="663"/>
      <c r="AF9" s="663"/>
      <c r="AG9" s="663"/>
      <c r="AH9" s="663"/>
      <c r="AI9" s="663"/>
      <c r="AJ9" s="663"/>
      <c r="AK9" s="663"/>
      <c r="AL9" s="664">
        <v>0.4</v>
      </c>
      <c r="AM9" s="665"/>
      <c r="AN9" s="665"/>
      <c r="AO9" s="666"/>
      <c r="AP9" s="656" t="s">
        <v>241</v>
      </c>
      <c r="AQ9" s="657"/>
      <c r="AR9" s="657"/>
      <c r="AS9" s="657"/>
      <c r="AT9" s="657"/>
      <c r="AU9" s="657"/>
      <c r="AV9" s="657"/>
      <c r="AW9" s="657"/>
      <c r="AX9" s="657"/>
      <c r="AY9" s="657"/>
      <c r="AZ9" s="657"/>
      <c r="BA9" s="657"/>
      <c r="BB9" s="657"/>
      <c r="BC9" s="657"/>
      <c r="BD9" s="657"/>
      <c r="BE9" s="657"/>
      <c r="BF9" s="658"/>
      <c r="BG9" s="659">
        <v>8835820</v>
      </c>
      <c r="BH9" s="660"/>
      <c r="BI9" s="660"/>
      <c r="BJ9" s="660"/>
      <c r="BK9" s="660"/>
      <c r="BL9" s="660"/>
      <c r="BM9" s="660"/>
      <c r="BN9" s="661"/>
      <c r="BO9" s="662">
        <v>39.1</v>
      </c>
      <c r="BP9" s="662"/>
      <c r="BQ9" s="662"/>
      <c r="BR9" s="662"/>
      <c r="BS9" s="663" t="s">
        <v>128</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6202728</v>
      </c>
      <c r="CS9" s="660"/>
      <c r="CT9" s="660"/>
      <c r="CU9" s="660"/>
      <c r="CV9" s="660"/>
      <c r="CW9" s="660"/>
      <c r="CX9" s="660"/>
      <c r="CY9" s="661"/>
      <c r="CZ9" s="662">
        <v>11.3</v>
      </c>
      <c r="DA9" s="662"/>
      <c r="DB9" s="662"/>
      <c r="DC9" s="662"/>
      <c r="DD9" s="668">
        <v>214447</v>
      </c>
      <c r="DE9" s="660"/>
      <c r="DF9" s="660"/>
      <c r="DG9" s="660"/>
      <c r="DH9" s="660"/>
      <c r="DI9" s="660"/>
      <c r="DJ9" s="660"/>
      <c r="DK9" s="660"/>
      <c r="DL9" s="660"/>
      <c r="DM9" s="660"/>
      <c r="DN9" s="660"/>
      <c r="DO9" s="660"/>
      <c r="DP9" s="661"/>
      <c r="DQ9" s="668">
        <v>4460633</v>
      </c>
      <c r="DR9" s="660"/>
      <c r="DS9" s="660"/>
      <c r="DT9" s="660"/>
      <c r="DU9" s="660"/>
      <c r="DV9" s="660"/>
      <c r="DW9" s="660"/>
      <c r="DX9" s="660"/>
      <c r="DY9" s="660"/>
      <c r="DZ9" s="660"/>
      <c r="EA9" s="660"/>
      <c r="EB9" s="660"/>
      <c r="EC9" s="669"/>
    </row>
    <row r="10" spans="2:143" ht="11.25" customHeight="1" x14ac:dyDescent="0.2">
      <c r="B10" s="656" t="s">
        <v>243</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128</v>
      </c>
      <c r="AE10" s="663"/>
      <c r="AF10" s="663"/>
      <c r="AG10" s="663"/>
      <c r="AH10" s="663"/>
      <c r="AI10" s="663"/>
      <c r="AJ10" s="663"/>
      <c r="AK10" s="663"/>
      <c r="AL10" s="664" t="s">
        <v>128</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357278</v>
      </c>
      <c r="BH10" s="660"/>
      <c r="BI10" s="660"/>
      <c r="BJ10" s="660"/>
      <c r="BK10" s="660"/>
      <c r="BL10" s="660"/>
      <c r="BM10" s="660"/>
      <c r="BN10" s="661"/>
      <c r="BO10" s="662">
        <v>1.6</v>
      </c>
      <c r="BP10" s="662"/>
      <c r="BQ10" s="662"/>
      <c r="BR10" s="662"/>
      <c r="BS10" s="663" t="s">
        <v>128</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108821</v>
      </c>
      <c r="CS10" s="660"/>
      <c r="CT10" s="660"/>
      <c r="CU10" s="660"/>
      <c r="CV10" s="660"/>
      <c r="CW10" s="660"/>
      <c r="CX10" s="660"/>
      <c r="CY10" s="661"/>
      <c r="CZ10" s="662">
        <v>0.2</v>
      </c>
      <c r="DA10" s="662"/>
      <c r="DB10" s="662"/>
      <c r="DC10" s="662"/>
      <c r="DD10" s="668" t="s">
        <v>128</v>
      </c>
      <c r="DE10" s="660"/>
      <c r="DF10" s="660"/>
      <c r="DG10" s="660"/>
      <c r="DH10" s="660"/>
      <c r="DI10" s="660"/>
      <c r="DJ10" s="660"/>
      <c r="DK10" s="660"/>
      <c r="DL10" s="660"/>
      <c r="DM10" s="660"/>
      <c r="DN10" s="660"/>
      <c r="DO10" s="660"/>
      <c r="DP10" s="661"/>
      <c r="DQ10" s="668">
        <v>18821</v>
      </c>
      <c r="DR10" s="660"/>
      <c r="DS10" s="660"/>
      <c r="DT10" s="660"/>
      <c r="DU10" s="660"/>
      <c r="DV10" s="660"/>
      <c r="DW10" s="660"/>
      <c r="DX10" s="660"/>
      <c r="DY10" s="660"/>
      <c r="DZ10" s="660"/>
      <c r="EA10" s="660"/>
      <c r="EB10" s="660"/>
      <c r="EC10" s="669"/>
    </row>
    <row r="11" spans="2:143" ht="11.25" customHeight="1" x14ac:dyDescent="0.2">
      <c r="B11" s="656" t="s">
        <v>246</v>
      </c>
      <c r="C11" s="657"/>
      <c r="D11" s="657"/>
      <c r="E11" s="657"/>
      <c r="F11" s="657"/>
      <c r="G11" s="657"/>
      <c r="H11" s="657"/>
      <c r="I11" s="657"/>
      <c r="J11" s="657"/>
      <c r="K11" s="657"/>
      <c r="L11" s="657"/>
      <c r="M11" s="657"/>
      <c r="N11" s="657"/>
      <c r="O11" s="657"/>
      <c r="P11" s="657"/>
      <c r="Q11" s="658"/>
      <c r="R11" s="659">
        <v>3661906</v>
      </c>
      <c r="S11" s="660"/>
      <c r="T11" s="660"/>
      <c r="U11" s="660"/>
      <c r="V11" s="660"/>
      <c r="W11" s="660"/>
      <c r="X11" s="660"/>
      <c r="Y11" s="661"/>
      <c r="Z11" s="664">
        <v>6.3</v>
      </c>
      <c r="AA11" s="665"/>
      <c r="AB11" s="665"/>
      <c r="AC11" s="671"/>
      <c r="AD11" s="668">
        <v>3661906</v>
      </c>
      <c r="AE11" s="660"/>
      <c r="AF11" s="660"/>
      <c r="AG11" s="660"/>
      <c r="AH11" s="660"/>
      <c r="AI11" s="660"/>
      <c r="AJ11" s="660"/>
      <c r="AK11" s="661"/>
      <c r="AL11" s="664">
        <v>11.7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564582</v>
      </c>
      <c r="BH11" s="660"/>
      <c r="BI11" s="660"/>
      <c r="BJ11" s="660"/>
      <c r="BK11" s="660"/>
      <c r="BL11" s="660"/>
      <c r="BM11" s="660"/>
      <c r="BN11" s="661"/>
      <c r="BO11" s="662">
        <v>2.5</v>
      </c>
      <c r="BP11" s="662"/>
      <c r="BQ11" s="662"/>
      <c r="BR11" s="662"/>
      <c r="BS11" s="663">
        <v>79769</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598388</v>
      </c>
      <c r="CS11" s="660"/>
      <c r="CT11" s="660"/>
      <c r="CU11" s="660"/>
      <c r="CV11" s="660"/>
      <c r="CW11" s="660"/>
      <c r="CX11" s="660"/>
      <c r="CY11" s="661"/>
      <c r="CZ11" s="662">
        <v>1.1000000000000001</v>
      </c>
      <c r="DA11" s="662"/>
      <c r="DB11" s="662"/>
      <c r="DC11" s="662"/>
      <c r="DD11" s="668">
        <v>217709</v>
      </c>
      <c r="DE11" s="660"/>
      <c r="DF11" s="660"/>
      <c r="DG11" s="660"/>
      <c r="DH11" s="660"/>
      <c r="DI11" s="660"/>
      <c r="DJ11" s="660"/>
      <c r="DK11" s="660"/>
      <c r="DL11" s="660"/>
      <c r="DM11" s="660"/>
      <c r="DN11" s="660"/>
      <c r="DO11" s="660"/>
      <c r="DP11" s="661"/>
      <c r="DQ11" s="668">
        <v>388769</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v>88052</v>
      </c>
      <c r="S12" s="660"/>
      <c r="T12" s="660"/>
      <c r="U12" s="660"/>
      <c r="V12" s="660"/>
      <c r="W12" s="660"/>
      <c r="X12" s="660"/>
      <c r="Y12" s="661"/>
      <c r="Z12" s="662">
        <v>0.2</v>
      </c>
      <c r="AA12" s="662"/>
      <c r="AB12" s="662"/>
      <c r="AC12" s="662"/>
      <c r="AD12" s="663">
        <v>88052</v>
      </c>
      <c r="AE12" s="663"/>
      <c r="AF12" s="663"/>
      <c r="AG12" s="663"/>
      <c r="AH12" s="663"/>
      <c r="AI12" s="663"/>
      <c r="AJ12" s="663"/>
      <c r="AK12" s="663"/>
      <c r="AL12" s="664">
        <v>0.3</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9551857</v>
      </c>
      <c r="BH12" s="660"/>
      <c r="BI12" s="660"/>
      <c r="BJ12" s="660"/>
      <c r="BK12" s="660"/>
      <c r="BL12" s="660"/>
      <c r="BM12" s="660"/>
      <c r="BN12" s="661"/>
      <c r="BO12" s="662">
        <v>42.3</v>
      </c>
      <c r="BP12" s="662"/>
      <c r="BQ12" s="662"/>
      <c r="BR12" s="662"/>
      <c r="BS12" s="663" t="s">
        <v>128</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1085965</v>
      </c>
      <c r="CS12" s="660"/>
      <c r="CT12" s="660"/>
      <c r="CU12" s="660"/>
      <c r="CV12" s="660"/>
      <c r="CW12" s="660"/>
      <c r="CX12" s="660"/>
      <c r="CY12" s="661"/>
      <c r="CZ12" s="662">
        <v>2</v>
      </c>
      <c r="DA12" s="662"/>
      <c r="DB12" s="662"/>
      <c r="DC12" s="662"/>
      <c r="DD12" s="668">
        <v>73033</v>
      </c>
      <c r="DE12" s="660"/>
      <c r="DF12" s="660"/>
      <c r="DG12" s="660"/>
      <c r="DH12" s="660"/>
      <c r="DI12" s="660"/>
      <c r="DJ12" s="660"/>
      <c r="DK12" s="660"/>
      <c r="DL12" s="660"/>
      <c r="DM12" s="660"/>
      <c r="DN12" s="660"/>
      <c r="DO12" s="660"/>
      <c r="DP12" s="661"/>
      <c r="DQ12" s="668">
        <v>621386</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128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9531373</v>
      </c>
      <c r="BH13" s="660"/>
      <c r="BI13" s="660"/>
      <c r="BJ13" s="660"/>
      <c r="BK13" s="660"/>
      <c r="BL13" s="660"/>
      <c r="BM13" s="660"/>
      <c r="BN13" s="661"/>
      <c r="BO13" s="662">
        <v>42.2</v>
      </c>
      <c r="BP13" s="662"/>
      <c r="BQ13" s="662"/>
      <c r="BR13" s="662"/>
      <c r="BS13" s="663" t="s">
        <v>128</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5235916</v>
      </c>
      <c r="CS13" s="660"/>
      <c r="CT13" s="660"/>
      <c r="CU13" s="660"/>
      <c r="CV13" s="660"/>
      <c r="CW13" s="660"/>
      <c r="CX13" s="660"/>
      <c r="CY13" s="661"/>
      <c r="CZ13" s="662">
        <v>9.5</v>
      </c>
      <c r="DA13" s="662"/>
      <c r="DB13" s="662"/>
      <c r="DC13" s="662"/>
      <c r="DD13" s="668">
        <v>1769298</v>
      </c>
      <c r="DE13" s="660"/>
      <c r="DF13" s="660"/>
      <c r="DG13" s="660"/>
      <c r="DH13" s="660"/>
      <c r="DI13" s="660"/>
      <c r="DJ13" s="660"/>
      <c r="DK13" s="660"/>
      <c r="DL13" s="660"/>
      <c r="DM13" s="660"/>
      <c r="DN13" s="660"/>
      <c r="DO13" s="660"/>
      <c r="DP13" s="661"/>
      <c r="DQ13" s="668">
        <v>4086161</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v>733</v>
      </c>
      <c r="S14" s="660"/>
      <c r="T14" s="660"/>
      <c r="U14" s="660"/>
      <c r="V14" s="660"/>
      <c r="W14" s="660"/>
      <c r="X14" s="660"/>
      <c r="Y14" s="661"/>
      <c r="Z14" s="662">
        <v>0</v>
      </c>
      <c r="AA14" s="662"/>
      <c r="AB14" s="662"/>
      <c r="AC14" s="662"/>
      <c r="AD14" s="663">
        <v>733</v>
      </c>
      <c r="AE14" s="663"/>
      <c r="AF14" s="663"/>
      <c r="AG14" s="663"/>
      <c r="AH14" s="663"/>
      <c r="AI14" s="663"/>
      <c r="AJ14" s="663"/>
      <c r="AK14" s="663"/>
      <c r="AL14" s="664">
        <v>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368439</v>
      </c>
      <c r="BH14" s="660"/>
      <c r="BI14" s="660"/>
      <c r="BJ14" s="660"/>
      <c r="BK14" s="660"/>
      <c r="BL14" s="660"/>
      <c r="BM14" s="660"/>
      <c r="BN14" s="661"/>
      <c r="BO14" s="662">
        <v>1.6</v>
      </c>
      <c r="BP14" s="662"/>
      <c r="BQ14" s="662"/>
      <c r="BR14" s="662"/>
      <c r="BS14" s="663" t="s">
        <v>128</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2253432</v>
      </c>
      <c r="CS14" s="660"/>
      <c r="CT14" s="660"/>
      <c r="CU14" s="660"/>
      <c r="CV14" s="660"/>
      <c r="CW14" s="660"/>
      <c r="CX14" s="660"/>
      <c r="CY14" s="661"/>
      <c r="CZ14" s="662">
        <v>4.0999999999999996</v>
      </c>
      <c r="DA14" s="662"/>
      <c r="DB14" s="662"/>
      <c r="DC14" s="662"/>
      <c r="DD14" s="668">
        <v>349785</v>
      </c>
      <c r="DE14" s="660"/>
      <c r="DF14" s="660"/>
      <c r="DG14" s="660"/>
      <c r="DH14" s="660"/>
      <c r="DI14" s="660"/>
      <c r="DJ14" s="660"/>
      <c r="DK14" s="660"/>
      <c r="DL14" s="660"/>
      <c r="DM14" s="660"/>
      <c r="DN14" s="660"/>
      <c r="DO14" s="660"/>
      <c r="DP14" s="661"/>
      <c r="DQ14" s="668">
        <v>1961505</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128</v>
      </c>
      <c r="AE15" s="663"/>
      <c r="AF15" s="663"/>
      <c r="AG15" s="663"/>
      <c r="AH15" s="663"/>
      <c r="AI15" s="663"/>
      <c r="AJ15" s="663"/>
      <c r="AK15" s="663"/>
      <c r="AL15" s="664" t="s">
        <v>128</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1050698</v>
      </c>
      <c r="BH15" s="660"/>
      <c r="BI15" s="660"/>
      <c r="BJ15" s="660"/>
      <c r="BK15" s="660"/>
      <c r="BL15" s="660"/>
      <c r="BM15" s="660"/>
      <c r="BN15" s="661"/>
      <c r="BO15" s="662">
        <v>4.5999999999999996</v>
      </c>
      <c r="BP15" s="662"/>
      <c r="BQ15" s="662"/>
      <c r="BR15" s="662"/>
      <c r="BS15" s="663" t="s">
        <v>128</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5713209</v>
      </c>
      <c r="CS15" s="660"/>
      <c r="CT15" s="660"/>
      <c r="CU15" s="660"/>
      <c r="CV15" s="660"/>
      <c r="CW15" s="660"/>
      <c r="CX15" s="660"/>
      <c r="CY15" s="661"/>
      <c r="CZ15" s="662">
        <v>10.4</v>
      </c>
      <c r="DA15" s="662"/>
      <c r="DB15" s="662"/>
      <c r="DC15" s="662"/>
      <c r="DD15" s="668">
        <v>631155</v>
      </c>
      <c r="DE15" s="660"/>
      <c r="DF15" s="660"/>
      <c r="DG15" s="660"/>
      <c r="DH15" s="660"/>
      <c r="DI15" s="660"/>
      <c r="DJ15" s="660"/>
      <c r="DK15" s="660"/>
      <c r="DL15" s="660"/>
      <c r="DM15" s="660"/>
      <c r="DN15" s="660"/>
      <c r="DO15" s="660"/>
      <c r="DP15" s="661"/>
      <c r="DQ15" s="668">
        <v>4214077</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v>76862</v>
      </c>
      <c r="S16" s="660"/>
      <c r="T16" s="660"/>
      <c r="U16" s="660"/>
      <c r="V16" s="660"/>
      <c r="W16" s="660"/>
      <c r="X16" s="660"/>
      <c r="Y16" s="661"/>
      <c r="Z16" s="662">
        <v>0.1</v>
      </c>
      <c r="AA16" s="662"/>
      <c r="AB16" s="662"/>
      <c r="AC16" s="662"/>
      <c r="AD16" s="663">
        <v>76862</v>
      </c>
      <c r="AE16" s="663"/>
      <c r="AF16" s="663"/>
      <c r="AG16" s="663"/>
      <c r="AH16" s="663"/>
      <c r="AI16" s="663"/>
      <c r="AJ16" s="663"/>
      <c r="AK16" s="663"/>
      <c r="AL16" s="664">
        <v>0.2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128</v>
      </c>
      <c r="DA16" s="662"/>
      <c r="DB16" s="662"/>
      <c r="DC16" s="662"/>
      <c r="DD16" s="668" t="s">
        <v>128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279217</v>
      </c>
      <c r="S17" s="660"/>
      <c r="T17" s="660"/>
      <c r="U17" s="660"/>
      <c r="V17" s="660"/>
      <c r="W17" s="660"/>
      <c r="X17" s="660"/>
      <c r="Y17" s="661"/>
      <c r="Z17" s="662">
        <v>0.5</v>
      </c>
      <c r="AA17" s="662"/>
      <c r="AB17" s="662"/>
      <c r="AC17" s="662"/>
      <c r="AD17" s="663">
        <v>279217</v>
      </c>
      <c r="AE17" s="663"/>
      <c r="AF17" s="663"/>
      <c r="AG17" s="663"/>
      <c r="AH17" s="663"/>
      <c r="AI17" s="663"/>
      <c r="AJ17" s="663"/>
      <c r="AK17" s="663"/>
      <c r="AL17" s="664">
        <v>0.9</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3451249</v>
      </c>
      <c r="CS17" s="660"/>
      <c r="CT17" s="660"/>
      <c r="CU17" s="660"/>
      <c r="CV17" s="660"/>
      <c r="CW17" s="660"/>
      <c r="CX17" s="660"/>
      <c r="CY17" s="661"/>
      <c r="CZ17" s="662">
        <v>6.3</v>
      </c>
      <c r="DA17" s="662"/>
      <c r="DB17" s="662"/>
      <c r="DC17" s="662"/>
      <c r="DD17" s="668" t="s">
        <v>128</v>
      </c>
      <c r="DE17" s="660"/>
      <c r="DF17" s="660"/>
      <c r="DG17" s="660"/>
      <c r="DH17" s="660"/>
      <c r="DI17" s="660"/>
      <c r="DJ17" s="660"/>
      <c r="DK17" s="660"/>
      <c r="DL17" s="660"/>
      <c r="DM17" s="660"/>
      <c r="DN17" s="660"/>
      <c r="DO17" s="660"/>
      <c r="DP17" s="661"/>
      <c r="DQ17" s="668">
        <v>3427931</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164391</v>
      </c>
      <c r="S18" s="660"/>
      <c r="T18" s="660"/>
      <c r="U18" s="660"/>
      <c r="V18" s="660"/>
      <c r="W18" s="660"/>
      <c r="X18" s="660"/>
      <c r="Y18" s="661"/>
      <c r="Z18" s="662">
        <v>0.3</v>
      </c>
      <c r="AA18" s="662"/>
      <c r="AB18" s="662"/>
      <c r="AC18" s="662"/>
      <c r="AD18" s="663">
        <v>164391</v>
      </c>
      <c r="AE18" s="663"/>
      <c r="AF18" s="663"/>
      <c r="AG18" s="663"/>
      <c r="AH18" s="663"/>
      <c r="AI18" s="663"/>
      <c r="AJ18" s="663"/>
      <c r="AK18" s="663"/>
      <c r="AL18" s="664">
        <v>0.5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160939</v>
      </c>
      <c r="S19" s="660"/>
      <c r="T19" s="660"/>
      <c r="U19" s="660"/>
      <c r="V19" s="660"/>
      <c r="W19" s="660"/>
      <c r="X19" s="660"/>
      <c r="Y19" s="661"/>
      <c r="Z19" s="662">
        <v>0.3</v>
      </c>
      <c r="AA19" s="662"/>
      <c r="AB19" s="662"/>
      <c r="AC19" s="662"/>
      <c r="AD19" s="663">
        <v>160939</v>
      </c>
      <c r="AE19" s="663"/>
      <c r="AF19" s="663"/>
      <c r="AG19" s="663"/>
      <c r="AH19" s="663"/>
      <c r="AI19" s="663"/>
      <c r="AJ19" s="663"/>
      <c r="AK19" s="663"/>
      <c r="AL19" s="664">
        <v>0.5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1584602</v>
      </c>
      <c r="BH19" s="660"/>
      <c r="BI19" s="660"/>
      <c r="BJ19" s="660"/>
      <c r="BK19" s="660"/>
      <c r="BL19" s="660"/>
      <c r="BM19" s="660"/>
      <c r="BN19" s="661"/>
      <c r="BO19" s="662">
        <v>7</v>
      </c>
      <c r="BP19" s="662"/>
      <c r="BQ19" s="662"/>
      <c r="BR19" s="662"/>
      <c r="BS19" s="663" t="s">
        <v>128</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2">
      <c r="B20" s="672" t="s">
        <v>273</v>
      </c>
      <c r="C20" s="673"/>
      <c r="D20" s="673"/>
      <c r="E20" s="673"/>
      <c r="F20" s="673"/>
      <c r="G20" s="673"/>
      <c r="H20" s="673"/>
      <c r="I20" s="673"/>
      <c r="J20" s="673"/>
      <c r="K20" s="673"/>
      <c r="L20" s="673"/>
      <c r="M20" s="673"/>
      <c r="N20" s="673"/>
      <c r="O20" s="673"/>
      <c r="P20" s="673"/>
      <c r="Q20" s="674"/>
      <c r="R20" s="659">
        <v>3452</v>
      </c>
      <c r="S20" s="660"/>
      <c r="T20" s="660"/>
      <c r="U20" s="660"/>
      <c r="V20" s="660"/>
      <c r="W20" s="660"/>
      <c r="X20" s="660"/>
      <c r="Y20" s="661"/>
      <c r="Z20" s="662">
        <v>0</v>
      </c>
      <c r="AA20" s="662"/>
      <c r="AB20" s="662"/>
      <c r="AC20" s="662"/>
      <c r="AD20" s="663">
        <v>3452</v>
      </c>
      <c r="AE20" s="663"/>
      <c r="AF20" s="663"/>
      <c r="AG20" s="663"/>
      <c r="AH20" s="663"/>
      <c r="AI20" s="663"/>
      <c r="AJ20" s="663"/>
      <c r="AK20" s="663"/>
      <c r="AL20" s="664">
        <v>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1584602</v>
      </c>
      <c r="BH20" s="660"/>
      <c r="BI20" s="660"/>
      <c r="BJ20" s="660"/>
      <c r="BK20" s="660"/>
      <c r="BL20" s="660"/>
      <c r="BM20" s="660"/>
      <c r="BN20" s="661"/>
      <c r="BO20" s="662">
        <v>7</v>
      </c>
      <c r="BP20" s="662"/>
      <c r="BQ20" s="662"/>
      <c r="BR20" s="662"/>
      <c r="BS20" s="663" t="s">
        <v>128</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54948743</v>
      </c>
      <c r="CS20" s="660"/>
      <c r="CT20" s="660"/>
      <c r="CU20" s="660"/>
      <c r="CV20" s="660"/>
      <c r="CW20" s="660"/>
      <c r="CX20" s="660"/>
      <c r="CY20" s="661"/>
      <c r="CZ20" s="662">
        <v>100</v>
      </c>
      <c r="DA20" s="662"/>
      <c r="DB20" s="662"/>
      <c r="DC20" s="662"/>
      <c r="DD20" s="668">
        <v>3382602</v>
      </c>
      <c r="DE20" s="660"/>
      <c r="DF20" s="660"/>
      <c r="DG20" s="660"/>
      <c r="DH20" s="660"/>
      <c r="DI20" s="660"/>
      <c r="DJ20" s="660"/>
      <c r="DK20" s="660"/>
      <c r="DL20" s="660"/>
      <c r="DM20" s="660"/>
      <c r="DN20" s="660"/>
      <c r="DO20" s="660"/>
      <c r="DP20" s="661"/>
      <c r="DQ20" s="668">
        <v>34995826</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v>5313498</v>
      </c>
      <c r="S21" s="660"/>
      <c r="T21" s="660"/>
      <c r="U21" s="660"/>
      <c r="V21" s="660"/>
      <c r="W21" s="660"/>
      <c r="X21" s="660"/>
      <c r="Y21" s="661"/>
      <c r="Z21" s="662">
        <v>9.1999999999999993</v>
      </c>
      <c r="AA21" s="662"/>
      <c r="AB21" s="662"/>
      <c r="AC21" s="662"/>
      <c r="AD21" s="663">
        <v>5171364</v>
      </c>
      <c r="AE21" s="663"/>
      <c r="AF21" s="663"/>
      <c r="AG21" s="663"/>
      <c r="AH21" s="663"/>
      <c r="AI21" s="663"/>
      <c r="AJ21" s="663"/>
      <c r="AK21" s="663"/>
      <c r="AL21" s="664">
        <v>16.5</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v>4903</v>
      </c>
      <c r="BH21" s="660"/>
      <c r="BI21" s="660"/>
      <c r="BJ21" s="660"/>
      <c r="BK21" s="660"/>
      <c r="BL21" s="660"/>
      <c r="BM21" s="660"/>
      <c r="BN21" s="661"/>
      <c r="BO21" s="662">
        <v>0</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278</v>
      </c>
      <c r="C22" s="657"/>
      <c r="D22" s="657"/>
      <c r="E22" s="657"/>
      <c r="F22" s="657"/>
      <c r="G22" s="657"/>
      <c r="H22" s="657"/>
      <c r="I22" s="657"/>
      <c r="J22" s="657"/>
      <c r="K22" s="657"/>
      <c r="L22" s="657"/>
      <c r="M22" s="657"/>
      <c r="N22" s="657"/>
      <c r="O22" s="657"/>
      <c r="P22" s="657"/>
      <c r="Q22" s="658"/>
      <c r="R22" s="659">
        <v>5171364</v>
      </c>
      <c r="S22" s="660"/>
      <c r="T22" s="660"/>
      <c r="U22" s="660"/>
      <c r="V22" s="660"/>
      <c r="W22" s="660"/>
      <c r="X22" s="660"/>
      <c r="Y22" s="661"/>
      <c r="Z22" s="662">
        <v>8.9</v>
      </c>
      <c r="AA22" s="662"/>
      <c r="AB22" s="662"/>
      <c r="AC22" s="662"/>
      <c r="AD22" s="663">
        <v>5171364</v>
      </c>
      <c r="AE22" s="663"/>
      <c r="AF22" s="663"/>
      <c r="AG22" s="663"/>
      <c r="AH22" s="663"/>
      <c r="AI22" s="663"/>
      <c r="AJ22" s="663"/>
      <c r="AK22" s="663"/>
      <c r="AL22" s="664">
        <v>16.5</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128</v>
      </c>
      <c r="BP22" s="662"/>
      <c r="BQ22" s="662"/>
      <c r="BR22" s="662"/>
      <c r="BS22" s="663" t="s">
        <v>128</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142126</v>
      </c>
      <c r="S23" s="660"/>
      <c r="T23" s="660"/>
      <c r="U23" s="660"/>
      <c r="V23" s="660"/>
      <c r="W23" s="660"/>
      <c r="X23" s="660"/>
      <c r="Y23" s="661"/>
      <c r="Z23" s="662">
        <v>0.2</v>
      </c>
      <c r="AA23" s="662"/>
      <c r="AB23" s="662"/>
      <c r="AC23" s="662"/>
      <c r="AD23" s="663" t="s">
        <v>128</v>
      </c>
      <c r="AE23" s="663"/>
      <c r="AF23" s="663"/>
      <c r="AG23" s="663"/>
      <c r="AH23" s="663"/>
      <c r="AI23" s="663"/>
      <c r="AJ23" s="663"/>
      <c r="AK23" s="663"/>
      <c r="AL23" s="664" t="s">
        <v>128</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v>1579699</v>
      </c>
      <c r="BH23" s="660"/>
      <c r="BI23" s="660"/>
      <c r="BJ23" s="660"/>
      <c r="BK23" s="660"/>
      <c r="BL23" s="660"/>
      <c r="BM23" s="660"/>
      <c r="BN23" s="661"/>
      <c r="BO23" s="662">
        <v>7</v>
      </c>
      <c r="BP23" s="662"/>
      <c r="BQ23" s="662"/>
      <c r="BR23" s="662"/>
      <c r="BS23" s="663" t="s">
        <v>128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6" t="s">
        <v>286</v>
      </c>
      <c r="DM23" s="687"/>
      <c r="DN23" s="687"/>
      <c r="DO23" s="687"/>
      <c r="DP23" s="687"/>
      <c r="DQ23" s="687"/>
      <c r="DR23" s="687"/>
      <c r="DS23" s="687"/>
      <c r="DT23" s="687"/>
      <c r="DU23" s="687"/>
      <c r="DV23" s="688"/>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v>8</v>
      </c>
      <c r="S24" s="660"/>
      <c r="T24" s="660"/>
      <c r="U24" s="660"/>
      <c r="V24" s="660"/>
      <c r="W24" s="660"/>
      <c r="X24" s="660"/>
      <c r="Y24" s="661"/>
      <c r="Z24" s="662">
        <v>0</v>
      </c>
      <c r="AA24" s="662"/>
      <c r="AB24" s="662"/>
      <c r="AC24" s="662"/>
      <c r="AD24" s="663" t="s">
        <v>128</v>
      </c>
      <c r="AE24" s="663"/>
      <c r="AF24" s="663"/>
      <c r="AG24" s="663"/>
      <c r="AH24" s="663"/>
      <c r="AI24" s="663"/>
      <c r="AJ24" s="663"/>
      <c r="AK24" s="663"/>
      <c r="AL24" s="664" t="s">
        <v>128</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29929625</v>
      </c>
      <c r="CS24" s="649"/>
      <c r="CT24" s="649"/>
      <c r="CU24" s="649"/>
      <c r="CV24" s="649"/>
      <c r="CW24" s="649"/>
      <c r="CX24" s="649"/>
      <c r="CY24" s="650"/>
      <c r="CZ24" s="653">
        <v>54.5</v>
      </c>
      <c r="DA24" s="654"/>
      <c r="DB24" s="654"/>
      <c r="DC24" s="670"/>
      <c r="DD24" s="694">
        <v>17117363</v>
      </c>
      <c r="DE24" s="649"/>
      <c r="DF24" s="649"/>
      <c r="DG24" s="649"/>
      <c r="DH24" s="649"/>
      <c r="DI24" s="649"/>
      <c r="DJ24" s="649"/>
      <c r="DK24" s="650"/>
      <c r="DL24" s="694">
        <v>16967961</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32823446</v>
      </c>
      <c r="S25" s="660"/>
      <c r="T25" s="660"/>
      <c r="U25" s="660"/>
      <c r="V25" s="660"/>
      <c r="W25" s="660"/>
      <c r="X25" s="660"/>
      <c r="Y25" s="661"/>
      <c r="Z25" s="662">
        <v>56.7</v>
      </c>
      <c r="AA25" s="662"/>
      <c r="AB25" s="662"/>
      <c r="AC25" s="662"/>
      <c r="AD25" s="663">
        <v>31101613</v>
      </c>
      <c r="AE25" s="663"/>
      <c r="AF25" s="663"/>
      <c r="AG25" s="663"/>
      <c r="AH25" s="663"/>
      <c r="AI25" s="663"/>
      <c r="AJ25" s="663"/>
      <c r="AK25" s="663"/>
      <c r="AL25" s="664">
        <v>99.5</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128</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9751567</v>
      </c>
      <c r="CS25" s="691"/>
      <c r="CT25" s="691"/>
      <c r="CU25" s="691"/>
      <c r="CV25" s="691"/>
      <c r="CW25" s="691"/>
      <c r="CX25" s="691"/>
      <c r="CY25" s="692"/>
      <c r="CZ25" s="664">
        <v>17.7</v>
      </c>
      <c r="DA25" s="689"/>
      <c r="DB25" s="689"/>
      <c r="DC25" s="693"/>
      <c r="DD25" s="668">
        <v>8996852</v>
      </c>
      <c r="DE25" s="691"/>
      <c r="DF25" s="691"/>
      <c r="DG25" s="691"/>
      <c r="DH25" s="691"/>
      <c r="DI25" s="691"/>
      <c r="DJ25" s="691"/>
      <c r="DK25" s="692"/>
      <c r="DL25" s="668">
        <v>8858696</v>
      </c>
      <c r="DM25" s="691"/>
      <c r="DN25" s="691"/>
      <c r="DO25" s="691"/>
      <c r="DP25" s="691"/>
      <c r="DQ25" s="691"/>
      <c r="DR25" s="691"/>
      <c r="DS25" s="691"/>
      <c r="DT25" s="691"/>
      <c r="DU25" s="691"/>
      <c r="DV25" s="692"/>
      <c r="DW25" s="664">
        <v>27.6</v>
      </c>
      <c r="DX25" s="689"/>
      <c r="DY25" s="689"/>
      <c r="DZ25" s="689"/>
      <c r="EA25" s="689"/>
      <c r="EB25" s="689"/>
      <c r="EC25" s="690"/>
    </row>
    <row r="26" spans="2:133" ht="11.25" customHeight="1" x14ac:dyDescent="0.2">
      <c r="B26" s="656" t="s">
        <v>294</v>
      </c>
      <c r="C26" s="657"/>
      <c r="D26" s="657"/>
      <c r="E26" s="657"/>
      <c r="F26" s="657"/>
      <c r="G26" s="657"/>
      <c r="H26" s="657"/>
      <c r="I26" s="657"/>
      <c r="J26" s="657"/>
      <c r="K26" s="657"/>
      <c r="L26" s="657"/>
      <c r="M26" s="657"/>
      <c r="N26" s="657"/>
      <c r="O26" s="657"/>
      <c r="P26" s="657"/>
      <c r="Q26" s="658"/>
      <c r="R26" s="659">
        <v>18737</v>
      </c>
      <c r="S26" s="660"/>
      <c r="T26" s="660"/>
      <c r="U26" s="660"/>
      <c r="V26" s="660"/>
      <c r="W26" s="660"/>
      <c r="X26" s="660"/>
      <c r="Y26" s="661"/>
      <c r="Z26" s="662">
        <v>0</v>
      </c>
      <c r="AA26" s="662"/>
      <c r="AB26" s="662"/>
      <c r="AC26" s="662"/>
      <c r="AD26" s="663">
        <v>18737</v>
      </c>
      <c r="AE26" s="663"/>
      <c r="AF26" s="663"/>
      <c r="AG26" s="663"/>
      <c r="AH26" s="663"/>
      <c r="AI26" s="663"/>
      <c r="AJ26" s="663"/>
      <c r="AK26" s="663"/>
      <c r="AL26" s="664">
        <v>0.1</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128</v>
      </c>
      <c r="BP26" s="662"/>
      <c r="BQ26" s="662"/>
      <c r="BR26" s="662"/>
      <c r="BS26" s="663" t="s">
        <v>128</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6237456</v>
      </c>
      <c r="CS26" s="660"/>
      <c r="CT26" s="660"/>
      <c r="CU26" s="660"/>
      <c r="CV26" s="660"/>
      <c r="CW26" s="660"/>
      <c r="CX26" s="660"/>
      <c r="CY26" s="661"/>
      <c r="CZ26" s="664">
        <v>11.4</v>
      </c>
      <c r="DA26" s="689"/>
      <c r="DB26" s="689"/>
      <c r="DC26" s="693"/>
      <c r="DD26" s="668">
        <v>5899818</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2">
      <c r="B27" s="656" t="s">
        <v>297</v>
      </c>
      <c r="C27" s="657"/>
      <c r="D27" s="657"/>
      <c r="E27" s="657"/>
      <c r="F27" s="657"/>
      <c r="G27" s="657"/>
      <c r="H27" s="657"/>
      <c r="I27" s="657"/>
      <c r="J27" s="657"/>
      <c r="K27" s="657"/>
      <c r="L27" s="657"/>
      <c r="M27" s="657"/>
      <c r="N27" s="657"/>
      <c r="O27" s="657"/>
      <c r="P27" s="657"/>
      <c r="Q27" s="658"/>
      <c r="R27" s="659">
        <v>269228</v>
      </c>
      <c r="S27" s="660"/>
      <c r="T27" s="660"/>
      <c r="U27" s="660"/>
      <c r="V27" s="660"/>
      <c r="W27" s="660"/>
      <c r="X27" s="660"/>
      <c r="Y27" s="661"/>
      <c r="Z27" s="662">
        <v>0.5</v>
      </c>
      <c r="AA27" s="662"/>
      <c r="AB27" s="662"/>
      <c r="AC27" s="662"/>
      <c r="AD27" s="663" t="s">
        <v>128</v>
      </c>
      <c r="AE27" s="663"/>
      <c r="AF27" s="663"/>
      <c r="AG27" s="663"/>
      <c r="AH27" s="663"/>
      <c r="AI27" s="663"/>
      <c r="AJ27" s="663"/>
      <c r="AK27" s="663"/>
      <c r="AL27" s="664" t="s">
        <v>128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22599345</v>
      </c>
      <c r="BH27" s="660"/>
      <c r="BI27" s="660"/>
      <c r="BJ27" s="660"/>
      <c r="BK27" s="660"/>
      <c r="BL27" s="660"/>
      <c r="BM27" s="660"/>
      <c r="BN27" s="661"/>
      <c r="BO27" s="662">
        <v>100</v>
      </c>
      <c r="BP27" s="662"/>
      <c r="BQ27" s="662"/>
      <c r="BR27" s="662"/>
      <c r="BS27" s="663">
        <v>79769</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16726809</v>
      </c>
      <c r="CS27" s="691"/>
      <c r="CT27" s="691"/>
      <c r="CU27" s="691"/>
      <c r="CV27" s="691"/>
      <c r="CW27" s="691"/>
      <c r="CX27" s="691"/>
      <c r="CY27" s="692"/>
      <c r="CZ27" s="664">
        <v>30.4</v>
      </c>
      <c r="DA27" s="689"/>
      <c r="DB27" s="689"/>
      <c r="DC27" s="693"/>
      <c r="DD27" s="668">
        <v>4692580</v>
      </c>
      <c r="DE27" s="691"/>
      <c r="DF27" s="691"/>
      <c r="DG27" s="691"/>
      <c r="DH27" s="691"/>
      <c r="DI27" s="691"/>
      <c r="DJ27" s="691"/>
      <c r="DK27" s="692"/>
      <c r="DL27" s="668">
        <v>4681334</v>
      </c>
      <c r="DM27" s="691"/>
      <c r="DN27" s="691"/>
      <c r="DO27" s="691"/>
      <c r="DP27" s="691"/>
      <c r="DQ27" s="691"/>
      <c r="DR27" s="691"/>
      <c r="DS27" s="691"/>
      <c r="DT27" s="691"/>
      <c r="DU27" s="691"/>
      <c r="DV27" s="692"/>
      <c r="DW27" s="664">
        <v>14.6</v>
      </c>
      <c r="DX27" s="689"/>
      <c r="DY27" s="689"/>
      <c r="DZ27" s="689"/>
      <c r="EA27" s="689"/>
      <c r="EB27" s="689"/>
      <c r="EC27" s="690"/>
    </row>
    <row r="28" spans="2:133" ht="11.25" customHeight="1" x14ac:dyDescent="0.2">
      <c r="B28" s="656" t="s">
        <v>300</v>
      </c>
      <c r="C28" s="657"/>
      <c r="D28" s="657"/>
      <c r="E28" s="657"/>
      <c r="F28" s="657"/>
      <c r="G28" s="657"/>
      <c r="H28" s="657"/>
      <c r="I28" s="657"/>
      <c r="J28" s="657"/>
      <c r="K28" s="657"/>
      <c r="L28" s="657"/>
      <c r="M28" s="657"/>
      <c r="N28" s="657"/>
      <c r="O28" s="657"/>
      <c r="P28" s="657"/>
      <c r="Q28" s="658"/>
      <c r="R28" s="659">
        <v>353694</v>
      </c>
      <c r="S28" s="660"/>
      <c r="T28" s="660"/>
      <c r="U28" s="660"/>
      <c r="V28" s="660"/>
      <c r="W28" s="660"/>
      <c r="X28" s="660"/>
      <c r="Y28" s="661"/>
      <c r="Z28" s="662">
        <v>0.6</v>
      </c>
      <c r="AA28" s="662"/>
      <c r="AB28" s="662"/>
      <c r="AC28" s="662"/>
      <c r="AD28" s="663">
        <v>83490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3451249</v>
      </c>
      <c r="CS28" s="660"/>
      <c r="CT28" s="660"/>
      <c r="CU28" s="660"/>
      <c r="CV28" s="660"/>
      <c r="CW28" s="660"/>
      <c r="CX28" s="660"/>
      <c r="CY28" s="661"/>
      <c r="CZ28" s="664">
        <v>6.3</v>
      </c>
      <c r="DA28" s="689"/>
      <c r="DB28" s="689"/>
      <c r="DC28" s="693"/>
      <c r="DD28" s="668">
        <v>3427931</v>
      </c>
      <c r="DE28" s="660"/>
      <c r="DF28" s="660"/>
      <c r="DG28" s="660"/>
      <c r="DH28" s="660"/>
      <c r="DI28" s="660"/>
      <c r="DJ28" s="660"/>
      <c r="DK28" s="661"/>
      <c r="DL28" s="668">
        <v>3427931</v>
      </c>
      <c r="DM28" s="660"/>
      <c r="DN28" s="660"/>
      <c r="DO28" s="660"/>
      <c r="DP28" s="660"/>
      <c r="DQ28" s="660"/>
      <c r="DR28" s="660"/>
      <c r="DS28" s="660"/>
      <c r="DT28" s="660"/>
      <c r="DU28" s="660"/>
      <c r="DV28" s="661"/>
      <c r="DW28" s="664">
        <v>10.7</v>
      </c>
      <c r="DX28" s="689"/>
      <c r="DY28" s="689"/>
      <c r="DZ28" s="689"/>
      <c r="EA28" s="689"/>
      <c r="EB28" s="689"/>
      <c r="EC28" s="690"/>
    </row>
    <row r="29" spans="2:133" ht="11.25" customHeight="1" x14ac:dyDescent="0.2">
      <c r="B29" s="656" t="s">
        <v>302</v>
      </c>
      <c r="C29" s="657"/>
      <c r="D29" s="657"/>
      <c r="E29" s="657"/>
      <c r="F29" s="657"/>
      <c r="G29" s="657"/>
      <c r="H29" s="657"/>
      <c r="I29" s="657"/>
      <c r="J29" s="657"/>
      <c r="K29" s="657"/>
      <c r="L29" s="657"/>
      <c r="M29" s="657"/>
      <c r="N29" s="657"/>
      <c r="O29" s="657"/>
      <c r="P29" s="657"/>
      <c r="Q29" s="658"/>
      <c r="R29" s="659">
        <v>149863</v>
      </c>
      <c r="S29" s="660"/>
      <c r="T29" s="660"/>
      <c r="U29" s="660"/>
      <c r="V29" s="660"/>
      <c r="W29" s="660"/>
      <c r="X29" s="660"/>
      <c r="Y29" s="661"/>
      <c r="Z29" s="662">
        <v>0.3</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303</v>
      </c>
      <c r="CE29" s="696"/>
      <c r="CF29" s="656" t="s">
        <v>304</v>
      </c>
      <c r="CG29" s="657"/>
      <c r="CH29" s="657"/>
      <c r="CI29" s="657"/>
      <c r="CJ29" s="657"/>
      <c r="CK29" s="657"/>
      <c r="CL29" s="657"/>
      <c r="CM29" s="657"/>
      <c r="CN29" s="657"/>
      <c r="CO29" s="657"/>
      <c r="CP29" s="657"/>
      <c r="CQ29" s="658"/>
      <c r="CR29" s="659">
        <v>3451249</v>
      </c>
      <c r="CS29" s="691"/>
      <c r="CT29" s="691"/>
      <c r="CU29" s="691"/>
      <c r="CV29" s="691"/>
      <c r="CW29" s="691"/>
      <c r="CX29" s="691"/>
      <c r="CY29" s="692"/>
      <c r="CZ29" s="664">
        <v>6.3</v>
      </c>
      <c r="DA29" s="689"/>
      <c r="DB29" s="689"/>
      <c r="DC29" s="693"/>
      <c r="DD29" s="668">
        <v>3427931</v>
      </c>
      <c r="DE29" s="691"/>
      <c r="DF29" s="691"/>
      <c r="DG29" s="691"/>
      <c r="DH29" s="691"/>
      <c r="DI29" s="691"/>
      <c r="DJ29" s="691"/>
      <c r="DK29" s="692"/>
      <c r="DL29" s="668">
        <v>3427931</v>
      </c>
      <c r="DM29" s="691"/>
      <c r="DN29" s="691"/>
      <c r="DO29" s="691"/>
      <c r="DP29" s="691"/>
      <c r="DQ29" s="691"/>
      <c r="DR29" s="691"/>
      <c r="DS29" s="691"/>
      <c r="DT29" s="691"/>
      <c r="DU29" s="691"/>
      <c r="DV29" s="692"/>
      <c r="DW29" s="664">
        <v>10.7</v>
      </c>
      <c r="DX29" s="689"/>
      <c r="DY29" s="689"/>
      <c r="DZ29" s="689"/>
      <c r="EA29" s="689"/>
      <c r="EB29" s="689"/>
      <c r="EC29" s="690"/>
    </row>
    <row r="30" spans="2:133" ht="11.25" customHeight="1" x14ac:dyDescent="0.2">
      <c r="B30" s="656" t="s">
        <v>305</v>
      </c>
      <c r="C30" s="657"/>
      <c r="D30" s="657"/>
      <c r="E30" s="657"/>
      <c r="F30" s="657"/>
      <c r="G30" s="657"/>
      <c r="H30" s="657"/>
      <c r="I30" s="657"/>
      <c r="J30" s="657"/>
      <c r="K30" s="657"/>
      <c r="L30" s="657"/>
      <c r="M30" s="657"/>
      <c r="N30" s="657"/>
      <c r="O30" s="657"/>
      <c r="P30" s="657"/>
      <c r="Q30" s="658"/>
      <c r="R30" s="659">
        <v>13107964</v>
      </c>
      <c r="S30" s="660"/>
      <c r="T30" s="660"/>
      <c r="U30" s="660"/>
      <c r="V30" s="660"/>
      <c r="W30" s="660"/>
      <c r="X30" s="660"/>
      <c r="Y30" s="661"/>
      <c r="Z30" s="662">
        <v>22.6</v>
      </c>
      <c r="AA30" s="662"/>
      <c r="AB30" s="662"/>
      <c r="AC30" s="662"/>
      <c r="AD30" s="663" t="s">
        <v>128</v>
      </c>
      <c r="AE30" s="663"/>
      <c r="AF30" s="663"/>
      <c r="AG30" s="663"/>
      <c r="AH30" s="663"/>
      <c r="AI30" s="663"/>
      <c r="AJ30" s="663"/>
      <c r="AK30" s="663"/>
      <c r="AL30" s="664" t="s">
        <v>128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3375009</v>
      </c>
      <c r="CS30" s="660"/>
      <c r="CT30" s="660"/>
      <c r="CU30" s="660"/>
      <c r="CV30" s="660"/>
      <c r="CW30" s="660"/>
      <c r="CX30" s="660"/>
      <c r="CY30" s="661"/>
      <c r="CZ30" s="664">
        <v>6.1</v>
      </c>
      <c r="DA30" s="689"/>
      <c r="DB30" s="689"/>
      <c r="DC30" s="693"/>
      <c r="DD30" s="668">
        <v>3352348</v>
      </c>
      <c r="DE30" s="660"/>
      <c r="DF30" s="660"/>
      <c r="DG30" s="660"/>
      <c r="DH30" s="660"/>
      <c r="DI30" s="660"/>
      <c r="DJ30" s="660"/>
      <c r="DK30" s="661"/>
      <c r="DL30" s="668">
        <v>3352348</v>
      </c>
      <c r="DM30" s="660"/>
      <c r="DN30" s="660"/>
      <c r="DO30" s="660"/>
      <c r="DP30" s="660"/>
      <c r="DQ30" s="660"/>
      <c r="DR30" s="660"/>
      <c r="DS30" s="660"/>
      <c r="DT30" s="660"/>
      <c r="DU30" s="660"/>
      <c r="DV30" s="661"/>
      <c r="DW30" s="664">
        <v>10.4</v>
      </c>
      <c r="DX30" s="689"/>
      <c r="DY30" s="689"/>
      <c r="DZ30" s="689"/>
      <c r="EA30" s="689"/>
      <c r="EB30" s="689"/>
      <c r="EC30" s="690"/>
    </row>
    <row r="31" spans="2:133" ht="11.25" customHeight="1" x14ac:dyDescent="0.2">
      <c r="B31" s="672" t="s">
        <v>309</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128</v>
      </c>
      <c r="AA31" s="662"/>
      <c r="AB31" s="662"/>
      <c r="AC31" s="662"/>
      <c r="AD31" s="663" t="s">
        <v>128</v>
      </c>
      <c r="AE31" s="663"/>
      <c r="AF31" s="663"/>
      <c r="AG31" s="663"/>
      <c r="AH31" s="663"/>
      <c r="AI31" s="663"/>
      <c r="AJ31" s="663"/>
      <c r="AK31" s="663"/>
      <c r="AL31" s="664" t="s">
        <v>128</v>
      </c>
      <c r="AM31" s="665"/>
      <c r="AN31" s="665"/>
      <c r="AO31" s="666"/>
      <c r="AP31" s="705" t="s">
        <v>310</v>
      </c>
      <c r="AQ31" s="706"/>
      <c r="AR31" s="706"/>
      <c r="AS31" s="706"/>
      <c r="AT31" s="711" t="s">
        <v>311</v>
      </c>
      <c r="AU31" s="218"/>
      <c r="AV31" s="218"/>
      <c r="AW31" s="218"/>
      <c r="AX31" s="645" t="s">
        <v>185</v>
      </c>
      <c r="AY31" s="646"/>
      <c r="AZ31" s="646"/>
      <c r="BA31" s="646"/>
      <c r="BB31" s="646"/>
      <c r="BC31" s="646"/>
      <c r="BD31" s="646"/>
      <c r="BE31" s="646"/>
      <c r="BF31" s="647"/>
      <c r="BG31" s="715">
        <v>98.9</v>
      </c>
      <c r="BH31" s="703"/>
      <c r="BI31" s="703"/>
      <c r="BJ31" s="703"/>
      <c r="BK31" s="703"/>
      <c r="BL31" s="703"/>
      <c r="BM31" s="654">
        <v>96.4</v>
      </c>
      <c r="BN31" s="703"/>
      <c r="BO31" s="703"/>
      <c r="BP31" s="703"/>
      <c r="BQ31" s="704"/>
      <c r="BR31" s="715">
        <v>98.9</v>
      </c>
      <c r="BS31" s="703"/>
      <c r="BT31" s="703"/>
      <c r="BU31" s="703"/>
      <c r="BV31" s="703"/>
      <c r="BW31" s="703"/>
      <c r="BX31" s="654">
        <v>96.2</v>
      </c>
      <c r="BY31" s="703"/>
      <c r="BZ31" s="703"/>
      <c r="CA31" s="703"/>
      <c r="CB31" s="704"/>
      <c r="CD31" s="697"/>
      <c r="CE31" s="698"/>
      <c r="CF31" s="656" t="s">
        <v>312</v>
      </c>
      <c r="CG31" s="657"/>
      <c r="CH31" s="657"/>
      <c r="CI31" s="657"/>
      <c r="CJ31" s="657"/>
      <c r="CK31" s="657"/>
      <c r="CL31" s="657"/>
      <c r="CM31" s="657"/>
      <c r="CN31" s="657"/>
      <c r="CO31" s="657"/>
      <c r="CP31" s="657"/>
      <c r="CQ31" s="658"/>
      <c r="CR31" s="659">
        <v>76240</v>
      </c>
      <c r="CS31" s="691"/>
      <c r="CT31" s="691"/>
      <c r="CU31" s="691"/>
      <c r="CV31" s="691"/>
      <c r="CW31" s="691"/>
      <c r="CX31" s="691"/>
      <c r="CY31" s="692"/>
      <c r="CZ31" s="664">
        <v>0.1</v>
      </c>
      <c r="DA31" s="689"/>
      <c r="DB31" s="689"/>
      <c r="DC31" s="693"/>
      <c r="DD31" s="668">
        <v>75583</v>
      </c>
      <c r="DE31" s="691"/>
      <c r="DF31" s="691"/>
      <c r="DG31" s="691"/>
      <c r="DH31" s="691"/>
      <c r="DI31" s="691"/>
      <c r="DJ31" s="691"/>
      <c r="DK31" s="692"/>
      <c r="DL31" s="668">
        <v>75583</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2">
      <c r="B32" s="656" t="s">
        <v>313</v>
      </c>
      <c r="C32" s="657"/>
      <c r="D32" s="657"/>
      <c r="E32" s="657"/>
      <c r="F32" s="657"/>
      <c r="G32" s="657"/>
      <c r="H32" s="657"/>
      <c r="I32" s="657"/>
      <c r="J32" s="657"/>
      <c r="K32" s="657"/>
      <c r="L32" s="657"/>
      <c r="M32" s="657"/>
      <c r="N32" s="657"/>
      <c r="O32" s="657"/>
      <c r="P32" s="657"/>
      <c r="Q32" s="658"/>
      <c r="R32" s="659">
        <v>4085888</v>
      </c>
      <c r="S32" s="660"/>
      <c r="T32" s="660"/>
      <c r="U32" s="660"/>
      <c r="V32" s="660"/>
      <c r="W32" s="660"/>
      <c r="X32" s="660"/>
      <c r="Y32" s="661"/>
      <c r="Z32" s="662">
        <v>7.1</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314</v>
      </c>
      <c r="AX32" s="656" t="s">
        <v>315</v>
      </c>
      <c r="AY32" s="657"/>
      <c r="AZ32" s="657"/>
      <c r="BA32" s="657"/>
      <c r="BB32" s="657"/>
      <c r="BC32" s="657"/>
      <c r="BD32" s="657"/>
      <c r="BE32" s="657"/>
      <c r="BF32" s="658"/>
      <c r="BG32" s="716">
        <v>98.5</v>
      </c>
      <c r="BH32" s="691"/>
      <c r="BI32" s="691"/>
      <c r="BJ32" s="691"/>
      <c r="BK32" s="691"/>
      <c r="BL32" s="691"/>
      <c r="BM32" s="665">
        <v>95.7</v>
      </c>
      <c r="BN32" s="691"/>
      <c r="BO32" s="691"/>
      <c r="BP32" s="691"/>
      <c r="BQ32" s="714"/>
      <c r="BR32" s="716">
        <v>98.7</v>
      </c>
      <c r="BS32" s="691"/>
      <c r="BT32" s="691"/>
      <c r="BU32" s="691"/>
      <c r="BV32" s="691"/>
      <c r="BW32" s="691"/>
      <c r="BX32" s="665">
        <v>95.6</v>
      </c>
      <c r="BY32" s="691"/>
      <c r="BZ32" s="691"/>
      <c r="CA32" s="691"/>
      <c r="CB32" s="714"/>
      <c r="CD32" s="699"/>
      <c r="CE32" s="700"/>
      <c r="CF32" s="656" t="s">
        <v>316</v>
      </c>
      <c r="CG32" s="657"/>
      <c r="CH32" s="657"/>
      <c r="CI32" s="657"/>
      <c r="CJ32" s="657"/>
      <c r="CK32" s="657"/>
      <c r="CL32" s="657"/>
      <c r="CM32" s="657"/>
      <c r="CN32" s="657"/>
      <c r="CO32" s="657"/>
      <c r="CP32" s="657"/>
      <c r="CQ32" s="658"/>
      <c r="CR32" s="659" t="s">
        <v>128</v>
      </c>
      <c r="CS32" s="660"/>
      <c r="CT32" s="660"/>
      <c r="CU32" s="660"/>
      <c r="CV32" s="660"/>
      <c r="CW32" s="660"/>
      <c r="CX32" s="660"/>
      <c r="CY32" s="661"/>
      <c r="CZ32" s="664" t="s">
        <v>128</v>
      </c>
      <c r="DA32" s="689"/>
      <c r="DB32" s="689"/>
      <c r="DC32" s="693"/>
      <c r="DD32" s="668" t="s">
        <v>128</v>
      </c>
      <c r="DE32" s="660"/>
      <c r="DF32" s="660"/>
      <c r="DG32" s="660"/>
      <c r="DH32" s="660"/>
      <c r="DI32" s="660"/>
      <c r="DJ32" s="660"/>
      <c r="DK32" s="661"/>
      <c r="DL32" s="668" t="s">
        <v>128</v>
      </c>
      <c r="DM32" s="660"/>
      <c r="DN32" s="660"/>
      <c r="DO32" s="660"/>
      <c r="DP32" s="660"/>
      <c r="DQ32" s="660"/>
      <c r="DR32" s="660"/>
      <c r="DS32" s="660"/>
      <c r="DT32" s="660"/>
      <c r="DU32" s="660"/>
      <c r="DV32" s="661"/>
      <c r="DW32" s="664" t="s">
        <v>128</v>
      </c>
      <c r="DX32" s="689"/>
      <c r="DY32" s="689"/>
      <c r="DZ32" s="689"/>
      <c r="EA32" s="689"/>
      <c r="EB32" s="689"/>
      <c r="EC32" s="690"/>
    </row>
    <row r="33" spans="2:133" ht="11.25" customHeight="1" x14ac:dyDescent="0.2">
      <c r="B33" s="656" t="s">
        <v>317</v>
      </c>
      <c r="C33" s="657"/>
      <c r="D33" s="657"/>
      <c r="E33" s="657"/>
      <c r="F33" s="657"/>
      <c r="G33" s="657"/>
      <c r="H33" s="657"/>
      <c r="I33" s="657"/>
      <c r="J33" s="657"/>
      <c r="K33" s="657"/>
      <c r="L33" s="657"/>
      <c r="M33" s="657"/>
      <c r="N33" s="657"/>
      <c r="O33" s="657"/>
      <c r="P33" s="657"/>
      <c r="Q33" s="658"/>
      <c r="R33" s="659">
        <v>139207</v>
      </c>
      <c r="S33" s="660"/>
      <c r="T33" s="660"/>
      <c r="U33" s="660"/>
      <c r="V33" s="660"/>
      <c r="W33" s="660"/>
      <c r="X33" s="660"/>
      <c r="Y33" s="661"/>
      <c r="Z33" s="662">
        <v>0.2</v>
      </c>
      <c r="AA33" s="662"/>
      <c r="AB33" s="662"/>
      <c r="AC33" s="662"/>
      <c r="AD33" s="663">
        <v>41636</v>
      </c>
      <c r="AE33" s="663"/>
      <c r="AF33" s="663"/>
      <c r="AG33" s="663"/>
      <c r="AH33" s="663"/>
      <c r="AI33" s="663"/>
      <c r="AJ33" s="663"/>
      <c r="AK33" s="663"/>
      <c r="AL33" s="664">
        <v>0.1</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99.4</v>
      </c>
      <c r="BH33" s="718"/>
      <c r="BI33" s="718"/>
      <c r="BJ33" s="718"/>
      <c r="BK33" s="718"/>
      <c r="BL33" s="718"/>
      <c r="BM33" s="719">
        <v>97.3</v>
      </c>
      <c r="BN33" s="718"/>
      <c r="BO33" s="718"/>
      <c r="BP33" s="718"/>
      <c r="BQ33" s="720"/>
      <c r="BR33" s="717">
        <v>99.3</v>
      </c>
      <c r="BS33" s="718"/>
      <c r="BT33" s="718"/>
      <c r="BU33" s="718"/>
      <c r="BV33" s="718"/>
      <c r="BW33" s="718"/>
      <c r="BX33" s="719">
        <v>96.8</v>
      </c>
      <c r="BY33" s="718"/>
      <c r="BZ33" s="718"/>
      <c r="CA33" s="718"/>
      <c r="CB33" s="720"/>
      <c r="CD33" s="656" t="s">
        <v>319</v>
      </c>
      <c r="CE33" s="657"/>
      <c r="CF33" s="657"/>
      <c r="CG33" s="657"/>
      <c r="CH33" s="657"/>
      <c r="CI33" s="657"/>
      <c r="CJ33" s="657"/>
      <c r="CK33" s="657"/>
      <c r="CL33" s="657"/>
      <c r="CM33" s="657"/>
      <c r="CN33" s="657"/>
      <c r="CO33" s="657"/>
      <c r="CP33" s="657"/>
      <c r="CQ33" s="658"/>
      <c r="CR33" s="659">
        <v>21636516</v>
      </c>
      <c r="CS33" s="691"/>
      <c r="CT33" s="691"/>
      <c r="CU33" s="691"/>
      <c r="CV33" s="691"/>
      <c r="CW33" s="691"/>
      <c r="CX33" s="691"/>
      <c r="CY33" s="692"/>
      <c r="CZ33" s="664">
        <v>39.4</v>
      </c>
      <c r="DA33" s="689"/>
      <c r="DB33" s="689"/>
      <c r="DC33" s="693"/>
      <c r="DD33" s="668">
        <v>16440341</v>
      </c>
      <c r="DE33" s="691"/>
      <c r="DF33" s="691"/>
      <c r="DG33" s="691"/>
      <c r="DH33" s="691"/>
      <c r="DI33" s="691"/>
      <c r="DJ33" s="691"/>
      <c r="DK33" s="692"/>
      <c r="DL33" s="668">
        <v>13762891</v>
      </c>
      <c r="DM33" s="691"/>
      <c r="DN33" s="691"/>
      <c r="DO33" s="691"/>
      <c r="DP33" s="691"/>
      <c r="DQ33" s="691"/>
      <c r="DR33" s="691"/>
      <c r="DS33" s="691"/>
      <c r="DT33" s="691"/>
      <c r="DU33" s="691"/>
      <c r="DV33" s="692"/>
      <c r="DW33" s="664">
        <v>42.9</v>
      </c>
      <c r="DX33" s="689"/>
      <c r="DY33" s="689"/>
      <c r="DZ33" s="689"/>
      <c r="EA33" s="689"/>
      <c r="EB33" s="689"/>
      <c r="EC33" s="690"/>
    </row>
    <row r="34" spans="2:133" ht="11.25" customHeight="1" x14ac:dyDescent="0.2">
      <c r="B34" s="656" t="s">
        <v>320</v>
      </c>
      <c r="C34" s="657"/>
      <c r="D34" s="657"/>
      <c r="E34" s="657"/>
      <c r="F34" s="657"/>
      <c r="G34" s="657"/>
      <c r="H34" s="657"/>
      <c r="I34" s="657"/>
      <c r="J34" s="657"/>
      <c r="K34" s="657"/>
      <c r="L34" s="657"/>
      <c r="M34" s="657"/>
      <c r="N34" s="657"/>
      <c r="O34" s="657"/>
      <c r="P34" s="657"/>
      <c r="Q34" s="658"/>
      <c r="R34" s="659">
        <v>423868</v>
      </c>
      <c r="S34" s="660"/>
      <c r="T34" s="660"/>
      <c r="U34" s="660"/>
      <c r="V34" s="660"/>
      <c r="W34" s="660"/>
      <c r="X34" s="660"/>
      <c r="Y34" s="661"/>
      <c r="Z34" s="662">
        <v>0.7</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9218210</v>
      </c>
      <c r="CS34" s="660"/>
      <c r="CT34" s="660"/>
      <c r="CU34" s="660"/>
      <c r="CV34" s="660"/>
      <c r="CW34" s="660"/>
      <c r="CX34" s="660"/>
      <c r="CY34" s="661"/>
      <c r="CZ34" s="664">
        <v>16.8</v>
      </c>
      <c r="DA34" s="689"/>
      <c r="DB34" s="689"/>
      <c r="DC34" s="693"/>
      <c r="DD34" s="668">
        <v>6054841</v>
      </c>
      <c r="DE34" s="660"/>
      <c r="DF34" s="660"/>
      <c r="DG34" s="660"/>
      <c r="DH34" s="660"/>
      <c r="DI34" s="660"/>
      <c r="DJ34" s="660"/>
      <c r="DK34" s="661"/>
      <c r="DL34" s="668">
        <v>5561589</v>
      </c>
      <c r="DM34" s="660"/>
      <c r="DN34" s="660"/>
      <c r="DO34" s="660"/>
      <c r="DP34" s="660"/>
      <c r="DQ34" s="660"/>
      <c r="DR34" s="660"/>
      <c r="DS34" s="660"/>
      <c r="DT34" s="660"/>
      <c r="DU34" s="660"/>
      <c r="DV34" s="661"/>
      <c r="DW34" s="664">
        <v>17.3</v>
      </c>
      <c r="DX34" s="689"/>
      <c r="DY34" s="689"/>
      <c r="DZ34" s="689"/>
      <c r="EA34" s="689"/>
      <c r="EB34" s="689"/>
      <c r="EC34" s="690"/>
    </row>
    <row r="35" spans="2:133" ht="11.25" customHeight="1" x14ac:dyDescent="0.2">
      <c r="B35" s="656" t="s">
        <v>322</v>
      </c>
      <c r="C35" s="657"/>
      <c r="D35" s="657"/>
      <c r="E35" s="657"/>
      <c r="F35" s="657"/>
      <c r="G35" s="657"/>
      <c r="H35" s="657"/>
      <c r="I35" s="657"/>
      <c r="J35" s="657"/>
      <c r="K35" s="657"/>
      <c r="L35" s="657"/>
      <c r="M35" s="657"/>
      <c r="N35" s="657"/>
      <c r="O35" s="657"/>
      <c r="P35" s="657"/>
      <c r="Q35" s="658"/>
      <c r="R35" s="659">
        <v>1156168</v>
      </c>
      <c r="S35" s="660"/>
      <c r="T35" s="660"/>
      <c r="U35" s="660"/>
      <c r="V35" s="660"/>
      <c r="W35" s="660"/>
      <c r="X35" s="660"/>
      <c r="Y35" s="661"/>
      <c r="Z35" s="662">
        <v>2</v>
      </c>
      <c r="AA35" s="662"/>
      <c r="AB35" s="662"/>
      <c r="AC35" s="662"/>
      <c r="AD35" s="663" t="s">
        <v>128</v>
      </c>
      <c r="AE35" s="663"/>
      <c r="AF35" s="663"/>
      <c r="AG35" s="663"/>
      <c r="AH35" s="663"/>
      <c r="AI35" s="663"/>
      <c r="AJ35" s="663"/>
      <c r="AK35" s="663"/>
      <c r="AL35" s="664" t="s">
        <v>128</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369061</v>
      </c>
      <c r="CS35" s="691"/>
      <c r="CT35" s="691"/>
      <c r="CU35" s="691"/>
      <c r="CV35" s="691"/>
      <c r="CW35" s="691"/>
      <c r="CX35" s="691"/>
      <c r="CY35" s="692"/>
      <c r="CZ35" s="664">
        <v>0.7</v>
      </c>
      <c r="DA35" s="689"/>
      <c r="DB35" s="689"/>
      <c r="DC35" s="693"/>
      <c r="DD35" s="668">
        <v>333330</v>
      </c>
      <c r="DE35" s="691"/>
      <c r="DF35" s="691"/>
      <c r="DG35" s="691"/>
      <c r="DH35" s="691"/>
      <c r="DI35" s="691"/>
      <c r="DJ35" s="691"/>
      <c r="DK35" s="692"/>
      <c r="DL35" s="668">
        <v>324947</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326</v>
      </c>
      <c r="C36" s="657"/>
      <c r="D36" s="657"/>
      <c r="E36" s="657"/>
      <c r="F36" s="657"/>
      <c r="G36" s="657"/>
      <c r="H36" s="657"/>
      <c r="I36" s="657"/>
      <c r="J36" s="657"/>
      <c r="K36" s="657"/>
      <c r="L36" s="657"/>
      <c r="M36" s="657"/>
      <c r="N36" s="657"/>
      <c r="O36" s="657"/>
      <c r="P36" s="657"/>
      <c r="Q36" s="658"/>
      <c r="R36" s="659">
        <v>2368545</v>
      </c>
      <c r="S36" s="660"/>
      <c r="T36" s="660"/>
      <c r="U36" s="660"/>
      <c r="V36" s="660"/>
      <c r="W36" s="660"/>
      <c r="X36" s="660"/>
      <c r="Y36" s="661"/>
      <c r="Z36" s="662">
        <v>4.0999999999999996</v>
      </c>
      <c r="AA36" s="662"/>
      <c r="AB36" s="662"/>
      <c r="AC36" s="662"/>
      <c r="AD36" s="663" t="s">
        <v>128</v>
      </c>
      <c r="AE36" s="663"/>
      <c r="AF36" s="663"/>
      <c r="AG36" s="663"/>
      <c r="AH36" s="663"/>
      <c r="AI36" s="663"/>
      <c r="AJ36" s="663"/>
      <c r="AK36" s="663"/>
      <c r="AL36" s="664" t="s">
        <v>128</v>
      </c>
      <c r="AM36" s="665"/>
      <c r="AN36" s="665"/>
      <c r="AO36" s="666"/>
      <c r="AP36" s="222"/>
      <c r="AQ36" s="725" t="s">
        <v>327</v>
      </c>
      <c r="AR36" s="726"/>
      <c r="AS36" s="726"/>
      <c r="AT36" s="726"/>
      <c r="AU36" s="726"/>
      <c r="AV36" s="726"/>
      <c r="AW36" s="726"/>
      <c r="AX36" s="726"/>
      <c r="AY36" s="727"/>
      <c r="AZ36" s="648">
        <v>7886240</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116135</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5620691</v>
      </c>
      <c r="CS36" s="660"/>
      <c r="CT36" s="660"/>
      <c r="CU36" s="660"/>
      <c r="CV36" s="660"/>
      <c r="CW36" s="660"/>
      <c r="CX36" s="660"/>
      <c r="CY36" s="661"/>
      <c r="CZ36" s="664">
        <v>10.199999999999999</v>
      </c>
      <c r="DA36" s="689"/>
      <c r="DB36" s="689"/>
      <c r="DC36" s="693"/>
      <c r="DD36" s="668">
        <v>5287391</v>
      </c>
      <c r="DE36" s="660"/>
      <c r="DF36" s="660"/>
      <c r="DG36" s="660"/>
      <c r="DH36" s="660"/>
      <c r="DI36" s="660"/>
      <c r="DJ36" s="660"/>
      <c r="DK36" s="661"/>
      <c r="DL36" s="668">
        <v>3712580</v>
      </c>
      <c r="DM36" s="660"/>
      <c r="DN36" s="660"/>
      <c r="DO36" s="660"/>
      <c r="DP36" s="660"/>
      <c r="DQ36" s="660"/>
      <c r="DR36" s="660"/>
      <c r="DS36" s="660"/>
      <c r="DT36" s="660"/>
      <c r="DU36" s="660"/>
      <c r="DV36" s="661"/>
      <c r="DW36" s="664">
        <v>11.6</v>
      </c>
      <c r="DX36" s="689"/>
      <c r="DY36" s="689"/>
      <c r="DZ36" s="689"/>
      <c r="EA36" s="689"/>
      <c r="EB36" s="689"/>
      <c r="EC36" s="690"/>
    </row>
    <row r="37" spans="2:133" ht="11.25" customHeight="1" x14ac:dyDescent="0.2">
      <c r="B37" s="656" t="s">
        <v>330</v>
      </c>
      <c r="C37" s="657"/>
      <c r="D37" s="657"/>
      <c r="E37" s="657"/>
      <c r="F37" s="657"/>
      <c r="G37" s="657"/>
      <c r="H37" s="657"/>
      <c r="I37" s="657"/>
      <c r="J37" s="657"/>
      <c r="K37" s="657"/>
      <c r="L37" s="657"/>
      <c r="M37" s="657"/>
      <c r="N37" s="657"/>
      <c r="O37" s="657"/>
      <c r="P37" s="657"/>
      <c r="Q37" s="658"/>
      <c r="R37" s="659">
        <v>1503558</v>
      </c>
      <c r="S37" s="660"/>
      <c r="T37" s="660"/>
      <c r="U37" s="660"/>
      <c r="V37" s="660"/>
      <c r="W37" s="660"/>
      <c r="X37" s="660"/>
      <c r="Y37" s="661"/>
      <c r="Z37" s="662">
        <v>2.6</v>
      </c>
      <c r="AA37" s="662"/>
      <c r="AB37" s="662"/>
      <c r="AC37" s="662"/>
      <c r="AD37" s="663">
        <v>8171</v>
      </c>
      <c r="AE37" s="663"/>
      <c r="AF37" s="663"/>
      <c r="AG37" s="663"/>
      <c r="AH37" s="663"/>
      <c r="AI37" s="663"/>
      <c r="AJ37" s="663"/>
      <c r="AK37" s="663"/>
      <c r="AL37" s="664">
        <v>0</v>
      </c>
      <c r="AM37" s="665"/>
      <c r="AN37" s="665"/>
      <c r="AO37" s="666"/>
      <c r="AQ37" s="722" t="s">
        <v>331</v>
      </c>
      <c r="AR37" s="723"/>
      <c r="AS37" s="723"/>
      <c r="AT37" s="723"/>
      <c r="AU37" s="723"/>
      <c r="AV37" s="723"/>
      <c r="AW37" s="723"/>
      <c r="AX37" s="723"/>
      <c r="AY37" s="724"/>
      <c r="AZ37" s="659">
        <v>1688745</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-398503</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1215426</v>
      </c>
      <c r="CS37" s="691"/>
      <c r="CT37" s="691"/>
      <c r="CU37" s="691"/>
      <c r="CV37" s="691"/>
      <c r="CW37" s="691"/>
      <c r="CX37" s="691"/>
      <c r="CY37" s="692"/>
      <c r="CZ37" s="664">
        <v>2.2000000000000002</v>
      </c>
      <c r="DA37" s="689"/>
      <c r="DB37" s="689"/>
      <c r="DC37" s="693"/>
      <c r="DD37" s="668">
        <v>1215426</v>
      </c>
      <c r="DE37" s="691"/>
      <c r="DF37" s="691"/>
      <c r="DG37" s="691"/>
      <c r="DH37" s="691"/>
      <c r="DI37" s="691"/>
      <c r="DJ37" s="691"/>
      <c r="DK37" s="692"/>
      <c r="DL37" s="668">
        <v>1090053</v>
      </c>
      <c r="DM37" s="691"/>
      <c r="DN37" s="691"/>
      <c r="DO37" s="691"/>
      <c r="DP37" s="691"/>
      <c r="DQ37" s="691"/>
      <c r="DR37" s="691"/>
      <c r="DS37" s="691"/>
      <c r="DT37" s="691"/>
      <c r="DU37" s="691"/>
      <c r="DV37" s="692"/>
      <c r="DW37" s="664">
        <v>3.4</v>
      </c>
      <c r="DX37" s="689"/>
      <c r="DY37" s="689"/>
      <c r="DZ37" s="689"/>
      <c r="EA37" s="689"/>
      <c r="EB37" s="689"/>
      <c r="EC37" s="690"/>
    </row>
    <row r="38" spans="2:133" ht="11.25" customHeight="1" x14ac:dyDescent="0.2">
      <c r="B38" s="656" t="s">
        <v>334</v>
      </c>
      <c r="C38" s="657"/>
      <c r="D38" s="657"/>
      <c r="E38" s="657"/>
      <c r="F38" s="657"/>
      <c r="G38" s="657"/>
      <c r="H38" s="657"/>
      <c r="I38" s="657"/>
      <c r="J38" s="657"/>
      <c r="K38" s="657"/>
      <c r="L38" s="657"/>
      <c r="M38" s="657"/>
      <c r="N38" s="657"/>
      <c r="O38" s="657"/>
      <c r="P38" s="657"/>
      <c r="Q38" s="658"/>
      <c r="R38" s="659">
        <v>1528100</v>
      </c>
      <c r="S38" s="660"/>
      <c r="T38" s="660"/>
      <c r="U38" s="660"/>
      <c r="V38" s="660"/>
      <c r="W38" s="660"/>
      <c r="X38" s="660"/>
      <c r="Y38" s="661"/>
      <c r="Z38" s="662">
        <v>2.6</v>
      </c>
      <c r="AA38" s="662"/>
      <c r="AB38" s="662"/>
      <c r="AC38" s="662"/>
      <c r="AD38" s="663" t="s">
        <v>128</v>
      </c>
      <c r="AE38" s="663"/>
      <c r="AF38" s="663"/>
      <c r="AG38" s="663"/>
      <c r="AH38" s="663"/>
      <c r="AI38" s="663"/>
      <c r="AJ38" s="663"/>
      <c r="AK38" s="663"/>
      <c r="AL38" s="664" t="s">
        <v>128</v>
      </c>
      <c r="AM38" s="665"/>
      <c r="AN38" s="665"/>
      <c r="AO38" s="666"/>
      <c r="AQ38" s="722" t="s">
        <v>335</v>
      </c>
      <c r="AR38" s="723"/>
      <c r="AS38" s="723"/>
      <c r="AT38" s="723"/>
      <c r="AU38" s="723"/>
      <c r="AV38" s="723"/>
      <c r="AW38" s="723"/>
      <c r="AX38" s="723"/>
      <c r="AY38" s="724"/>
      <c r="AZ38" s="659">
        <v>538950</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22969</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5658545</v>
      </c>
      <c r="CS38" s="660"/>
      <c r="CT38" s="660"/>
      <c r="CU38" s="660"/>
      <c r="CV38" s="660"/>
      <c r="CW38" s="660"/>
      <c r="CX38" s="660"/>
      <c r="CY38" s="661"/>
      <c r="CZ38" s="664">
        <v>10.3</v>
      </c>
      <c r="DA38" s="689"/>
      <c r="DB38" s="689"/>
      <c r="DC38" s="693"/>
      <c r="DD38" s="668">
        <v>4705625</v>
      </c>
      <c r="DE38" s="660"/>
      <c r="DF38" s="660"/>
      <c r="DG38" s="660"/>
      <c r="DH38" s="660"/>
      <c r="DI38" s="660"/>
      <c r="DJ38" s="660"/>
      <c r="DK38" s="661"/>
      <c r="DL38" s="668">
        <v>4163775</v>
      </c>
      <c r="DM38" s="660"/>
      <c r="DN38" s="660"/>
      <c r="DO38" s="660"/>
      <c r="DP38" s="660"/>
      <c r="DQ38" s="660"/>
      <c r="DR38" s="660"/>
      <c r="DS38" s="660"/>
      <c r="DT38" s="660"/>
      <c r="DU38" s="660"/>
      <c r="DV38" s="661"/>
      <c r="DW38" s="664">
        <v>13</v>
      </c>
      <c r="DX38" s="689"/>
      <c r="DY38" s="689"/>
      <c r="DZ38" s="689"/>
      <c r="EA38" s="689"/>
      <c r="EB38" s="689"/>
      <c r="EC38" s="690"/>
    </row>
    <row r="39" spans="2:133" ht="11.25" customHeight="1" x14ac:dyDescent="0.2">
      <c r="B39" s="656" t="s">
        <v>338</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128</v>
      </c>
      <c r="AM39" s="665"/>
      <c r="AN39" s="665"/>
      <c r="AO39" s="666"/>
      <c r="AQ39" s="722" t="s">
        <v>339</v>
      </c>
      <c r="AR39" s="723"/>
      <c r="AS39" s="723"/>
      <c r="AT39" s="723"/>
      <c r="AU39" s="723"/>
      <c r="AV39" s="723"/>
      <c r="AW39" s="723"/>
      <c r="AX39" s="723"/>
      <c r="AY39" s="724"/>
      <c r="AZ39" s="659" t="s">
        <v>128</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34181</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469080</v>
      </c>
      <c r="CS39" s="691"/>
      <c r="CT39" s="691"/>
      <c r="CU39" s="691"/>
      <c r="CV39" s="691"/>
      <c r="CW39" s="691"/>
      <c r="CX39" s="691"/>
      <c r="CY39" s="692"/>
      <c r="CZ39" s="664">
        <v>0.9</v>
      </c>
      <c r="DA39" s="689"/>
      <c r="DB39" s="689"/>
      <c r="DC39" s="693"/>
      <c r="DD39" s="668">
        <v>59154</v>
      </c>
      <c r="DE39" s="691"/>
      <c r="DF39" s="691"/>
      <c r="DG39" s="691"/>
      <c r="DH39" s="691"/>
      <c r="DI39" s="691"/>
      <c r="DJ39" s="691"/>
      <c r="DK39" s="692"/>
      <c r="DL39" s="668" t="s">
        <v>128</v>
      </c>
      <c r="DM39" s="691"/>
      <c r="DN39" s="691"/>
      <c r="DO39" s="691"/>
      <c r="DP39" s="691"/>
      <c r="DQ39" s="691"/>
      <c r="DR39" s="691"/>
      <c r="DS39" s="691"/>
      <c r="DT39" s="691"/>
      <c r="DU39" s="691"/>
      <c r="DV39" s="692"/>
      <c r="DW39" s="664" t="s">
        <v>128</v>
      </c>
      <c r="DX39" s="689"/>
      <c r="DY39" s="689"/>
      <c r="DZ39" s="689"/>
      <c r="EA39" s="689"/>
      <c r="EB39" s="689"/>
      <c r="EC39" s="690"/>
    </row>
    <row r="40" spans="2:133" ht="11.25" customHeight="1" x14ac:dyDescent="0.2">
      <c r="B40" s="656" t="s">
        <v>342</v>
      </c>
      <c r="C40" s="657"/>
      <c r="D40" s="657"/>
      <c r="E40" s="657"/>
      <c r="F40" s="657"/>
      <c r="G40" s="657"/>
      <c r="H40" s="657"/>
      <c r="I40" s="657"/>
      <c r="J40" s="657"/>
      <c r="K40" s="657"/>
      <c r="L40" s="657"/>
      <c r="M40" s="657"/>
      <c r="N40" s="657"/>
      <c r="O40" s="657"/>
      <c r="P40" s="657"/>
      <c r="Q40" s="658"/>
      <c r="R40" s="659">
        <v>862100</v>
      </c>
      <c r="S40" s="660"/>
      <c r="T40" s="660"/>
      <c r="U40" s="660"/>
      <c r="V40" s="660"/>
      <c r="W40" s="660"/>
      <c r="X40" s="660"/>
      <c r="Y40" s="661"/>
      <c r="Z40" s="662">
        <v>1.5</v>
      </c>
      <c r="AA40" s="662"/>
      <c r="AB40" s="662"/>
      <c r="AC40" s="662"/>
      <c r="AD40" s="663" t="s">
        <v>128</v>
      </c>
      <c r="AE40" s="663"/>
      <c r="AF40" s="663"/>
      <c r="AG40" s="663"/>
      <c r="AH40" s="663"/>
      <c r="AI40" s="663"/>
      <c r="AJ40" s="663"/>
      <c r="AK40" s="663"/>
      <c r="AL40" s="664" t="s">
        <v>128</v>
      </c>
      <c r="AM40" s="665"/>
      <c r="AN40" s="665"/>
      <c r="AO40" s="666"/>
      <c r="AQ40" s="722" t="s">
        <v>343</v>
      </c>
      <c r="AR40" s="723"/>
      <c r="AS40" s="723"/>
      <c r="AT40" s="723"/>
      <c r="AU40" s="723"/>
      <c r="AV40" s="723"/>
      <c r="AW40" s="723"/>
      <c r="AX40" s="723"/>
      <c r="AY40" s="724"/>
      <c r="AZ40" s="659" t="s">
        <v>128</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99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300929</v>
      </c>
      <c r="CS40" s="660"/>
      <c r="CT40" s="660"/>
      <c r="CU40" s="660"/>
      <c r="CV40" s="660"/>
      <c r="CW40" s="660"/>
      <c r="CX40" s="660"/>
      <c r="CY40" s="661"/>
      <c r="CZ40" s="664">
        <v>0.5</v>
      </c>
      <c r="DA40" s="689"/>
      <c r="DB40" s="689"/>
      <c r="DC40" s="693"/>
      <c r="DD40" s="668" t="s">
        <v>128</v>
      </c>
      <c r="DE40" s="660"/>
      <c r="DF40" s="660"/>
      <c r="DG40" s="660"/>
      <c r="DH40" s="660"/>
      <c r="DI40" s="660"/>
      <c r="DJ40" s="660"/>
      <c r="DK40" s="661"/>
      <c r="DL40" s="668" t="s">
        <v>128</v>
      </c>
      <c r="DM40" s="660"/>
      <c r="DN40" s="660"/>
      <c r="DO40" s="660"/>
      <c r="DP40" s="660"/>
      <c r="DQ40" s="660"/>
      <c r="DR40" s="660"/>
      <c r="DS40" s="660"/>
      <c r="DT40" s="660"/>
      <c r="DU40" s="660"/>
      <c r="DV40" s="661"/>
      <c r="DW40" s="664" t="s">
        <v>128</v>
      </c>
      <c r="DX40" s="689"/>
      <c r="DY40" s="689"/>
      <c r="DZ40" s="689"/>
      <c r="EA40" s="689"/>
      <c r="EB40" s="689"/>
      <c r="EC40" s="690"/>
    </row>
    <row r="41" spans="2:133" ht="11.25" customHeight="1" x14ac:dyDescent="0.2">
      <c r="B41" s="680" t="s">
        <v>347</v>
      </c>
      <c r="C41" s="681"/>
      <c r="D41" s="681"/>
      <c r="E41" s="681"/>
      <c r="F41" s="681"/>
      <c r="G41" s="681"/>
      <c r="H41" s="681"/>
      <c r="I41" s="681"/>
      <c r="J41" s="681"/>
      <c r="K41" s="681"/>
      <c r="L41" s="681"/>
      <c r="M41" s="681"/>
      <c r="N41" s="681"/>
      <c r="O41" s="681"/>
      <c r="P41" s="681"/>
      <c r="Q41" s="682"/>
      <c r="R41" s="731">
        <v>57928266</v>
      </c>
      <c r="S41" s="732"/>
      <c r="T41" s="732"/>
      <c r="U41" s="732"/>
      <c r="V41" s="732"/>
      <c r="W41" s="732"/>
      <c r="X41" s="732"/>
      <c r="Y41" s="736"/>
      <c r="Z41" s="737">
        <v>100</v>
      </c>
      <c r="AA41" s="737"/>
      <c r="AB41" s="737"/>
      <c r="AC41" s="737"/>
      <c r="AD41" s="738">
        <v>31253647</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1663384</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350</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128</v>
      </c>
      <c r="DA41" s="689"/>
      <c r="DB41" s="689"/>
      <c r="DC41" s="693"/>
      <c r="DD41" s="668" t="s">
        <v>350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3995161</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334</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3382602</v>
      </c>
      <c r="CS42" s="691"/>
      <c r="CT42" s="691"/>
      <c r="CU42" s="691"/>
      <c r="CV42" s="691"/>
      <c r="CW42" s="691"/>
      <c r="CX42" s="691"/>
      <c r="CY42" s="692"/>
      <c r="CZ42" s="664">
        <v>6.2</v>
      </c>
      <c r="DA42" s="689"/>
      <c r="DB42" s="689"/>
      <c r="DC42" s="693"/>
      <c r="DD42" s="668">
        <v>1438122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355</v>
      </c>
      <c r="CD43" s="656" t="s">
        <v>356</v>
      </c>
      <c r="CE43" s="657"/>
      <c r="CF43" s="657"/>
      <c r="CG43" s="657"/>
      <c r="CH43" s="657"/>
      <c r="CI43" s="657"/>
      <c r="CJ43" s="657"/>
      <c r="CK43" s="657"/>
      <c r="CL43" s="657"/>
      <c r="CM43" s="657"/>
      <c r="CN43" s="657"/>
      <c r="CO43" s="657"/>
      <c r="CP43" s="657"/>
      <c r="CQ43" s="658"/>
      <c r="CR43" s="659">
        <v>83304</v>
      </c>
      <c r="CS43" s="691"/>
      <c r="CT43" s="691"/>
      <c r="CU43" s="691"/>
      <c r="CV43" s="691"/>
      <c r="CW43" s="691"/>
      <c r="CX43" s="691"/>
      <c r="CY43" s="692"/>
      <c r="CZ43" s="664">
        <v>0.2</v>
      </c>
      <c r="DA43" s="689"/>
      <c r="DB43" s="689"/>
      <c r="DC43" s="693"/>
      <c r="DD43" s="668">
        <v>83304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303</v>
      </c>
      <c r="CE44" s="696"/>
      <c r="CF44" s="656" t="s">
        <v>358</v>
      </c>
      <c r="CG44" s="657"/>
      <c r="CH44" s="657"/>
      <c r="CI44" s="657"/>
      <c r="CJ44" s="657"/>
      <c r="CK44" s="657"/>
      <c r="CL44" s="657"/>
      <c r="CM44" s="657"/>
      <c r="CN44" s="657"/>
      <c r="CO44" s="657"/>
      <c r="CP44" s="657"/>
      <c r="CQ44" s="658"/>
      <c r="CR44" s="659">
        <v>3382602</v>
      </c>
      <c r="CS44" s="660"/>
      <c r="CT44" s="660"/>
      <c r="CU44" s="660"/>
      <c r="CV44" s="660"/>
      <c r="CW44" s="660"/>
      <c r="CX44" s="660"/>
      <c r="CY44" s="661"/>
      <c r="CZ44" s="664">
        <v>6.2</v>
      </c>
      <c r="DA44" s="665"/>
      <c r="DB44" s="665"/>
      <c r="DC44" s="671"/>
      <c r="DD44" s="668">
        <v>1438122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820186</v>
      </c>
      <c r="CS45" s="691"/>
      <c r="CT45" s="691"/>
      <c r="CU45" s="691"/>
      <c r="CV45" s="691"/>
      <c r="CW45" s="691"/>
      <c r="CX45" s="691"/>
      <c r="CY45" s="692"/>
      <c r="CZ45" s="664">
        <v>1.5</v>
      </c>
      <c r="DA45" s="689"/>
      <c r="DB45" s="689"/>
      <c r="DC45" s="693"/>
      <c r="DD45" s="668">
        <v>91085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361</v>
      </c>
      <c r="CG46" s="657"/>
      <c r="CH46" s="657"/>
      <c r="CI46" s="657"/>
      <c r="CJ46" s="657"/>
      <c r="CK46" s="657"/>
      <c r="CL46" s="657"/>
      <c r="CM46" s="657"/>
      <c r="CN46" s="657"/>
      <c r="CO46" s="657"/>
      <c r="CP46" s="657"/>
      <c r="CQ46" s="658"/>
      <c r="CR46" s="659">
        <v>2552610</v>
      </c>
      <c r="CS46" s="660"/>
      <c r="CT46" s="660"/>
      <c r="CU46" s="660"/>
      <c r="CV46" s="660"/>
      <c r="CW46" s="660"/>
      <c r="CX46" s="660"/>
      <c r="CY46" s="661"/>
      <c r="CZ46" s="664">
        <v>4.5999999999999996</v>
      </c>
      <c r="DA46" s="665"/>
      <c r="DB46" s="665"/>
      <c r="DC46" s="671"/>
      <c r="DD46" s="668">
        <v>1337231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362</v>
      </c>
      <c r="CG47" s="657"/>
      <c r="CH47" s="657"/>
      <c r="CI47" s="657"/>
      <c r="CJ47" s="657"/>
      <c r="CK47" s="657"/>
      <c r="CL47" s="657"/>
      <c r="CM47" s="657"/>
      <c r="CN47" s="657"/>
      <c r="CO47" s="657"/>
      <c r="CP47" s="657"/>
      <c r="CQ47" s="658"/>
      <c r="CR47" s="659" t="s">
        <v>128</v>
      </c>
      <c r="CS47" s="691"/>
      <c r="CT47" s="691"/>
      <c r="CU47" s="691"/>
      <c r="CV47" s="691"/>
      <c r="CW47" s="691"/>
      <c r="CX47" s="691"/>
      <c r="CY47" s="692"/>
      <c r="CZ47" s="664" t="s">
        <v>128</v>
      </c>
      <c r="DA47" s="689"/>
      <c r="DB47" s="689"/>
      <c r="DC47" s="693"/>
      <c r="DD47" s="668" t="s">
        <v>350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363</v>
      </c>
      <c r="CG48" s="657"/>
      <c r="CH48" s="657"/>
      <c r="CI48" s="657"/>
      <c r="CJ48" s="657"/>
      <c r="CK48" s="657"/>
      <c r="CL48" s="657"/>
      <c r="CM48" s="657"/>
      <c r="CN48" s="657"/>
      <c r="CO48" s="657"/>
      <c r="CP48" s="657"/>
      <c r="CQ48" s="658"/>
      <c r="CR48" s="659" t="s">
        <v>350</v>
      </c>
      <c r="CS48" s="660"/>
      <c r="CT48" s="660"/>
      <c r="CU48" s="660"/>
      <c r="CV48" s="660"/>
      <c r="CW48" s="660"/>
      <c r="CX48" s="660"/>
      <c r="CY48" s="661"/>
      <c r="CZ48" s="664" t="s">
        <v>350</v>
      </c>
      <c r="DA48" s="665"/>
      <c r="DB48" s="665"/>
      <c r="DC48" s="671"/>
      <c r="DD48" s="668" t="s">
        <v>350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364</v>
      </c>
      <c r="CE49" s="681"/>
      <c r="CF49" s="681"/>
      <c r="CG49" s="681"/>
      <c r="CH49" s="681"/>
      <c r="CI49" s="681"/>
      <c r="CJ49" s="681"/>
      <c r="CK49" s="681"/>
      <c r="CL49" s="681"/>
      <c r="CM49" s="681"/>
      <c r="CN49" s="681"/>
      <c r="CO49" s="681"/>
      <c r="CP49" s="681"/>
      <c r="CQ49" s="682"/>
      <c r="CR49" s="731">
        <v>54948743</v>
      </c>
      <c r="CS49" s="718"/>
      <c r="CT49" s="718"/>
      <c r="CU49" s="718"/>
      <c r="CV49" s="718"/>
      <c r="CW49" s="718"/>
      <c r="CX49" s="718"/>
      <c r="CY49" s="747"/>
      <c r="CZ49" s="739">
        <v>100</v>
      </c>
      <c r="DA49" s="748"/>
      <c r="DB49" s="748"/>
      <c r="DC49" s="749"/>
      <c r="DD49" s="750">
        <v>34995826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mXgJFc7KH7V3HysTWeu+R4MOibBhzm/HLax4hYTHAid/CT/Q7xMzXH6TOHrpdwcLk4d3zS1udY46TAR1DW3cg==" saltValue="DLeJp4dtP2Tq76BLna1k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387</v>
      </c>
      <c r="C7" s="786"/>
      <c r="D7" s="786"/>
      <c r="E7" s="786"/>
      <c r="F7" s="786"/>
      <c r="G7" s="786"/>
      <c r="H7" s="786"/>
      <c r="I7" s="786"/>
      <c r="J7" s="786"/>
      <c r="K7" s="786"/>
      <c r="L7" s="786"/>
      <c r="M7" s="786"/>
      <c r="N7" s="786"/>
      <c r="O7" s="786"/>
      <c r="P7" s="787"/>
      <c r="Q7" s="788">
        <v>58011</v>
      </c>
      <c r="R7" s="789"/>
      <c r="S7" s="789"/>
      <c r="T7" s="789"/>
      <c r="U7" s="789"/>
      <c r="V7" s="789">
        <v>55032</v>
      </c>
      <c r="W7" s="789"/>
      <c r="X7" s="789"/>
      <c r="Y7" s="789"/>
      <c r="Z7" s="789"/>
      <c r="AA7" s="789">
        <v>2980</v>
      </c>
      <c r="AB7" s="789"/>
      <c r="AC7" s="789"/>
      <c r="AD7" s="789"/>
      <c r="AE7" s="790"/>
      <c r="AF7" s="791">
        <v>2812</v>
      </c>
      <c r="AG7" s="792"/>
      <c r="AH7" s="792"/>
      <c r="AI7" s="792"/>
      <c r="AJ7" s="793"/>
      <c r="AK7" s="794">
        <v>1156</v>
      </c>
      <c r="AL7" s="795"/>
      <c r="AM7" s="795"/>
      <c r="AN7" s="795"/>
      <c r="AO7" s="795"/>
      <c r="AP7" s="795">
        <v>34040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578</v>
      </c>
      <c r="BS7" s="782" t="s">
        <v>575</v>
      </c>
      <c r="BT7" s="783"/>
      <c r="BU7" s="783"/>
      <c r="BV7" s="783"/>
      <c r="BW7" s="783"/>
      <c r="BX7" s="783"/>
      <c r="BY7" s="783"/>
      <c r="BZ7" s="783"/>
      <c r="CA7" s="783"/>
      <c r="CB7" s="783"/>
      <c r="CC7" s="783"/>
      <c r="CD7" s="783"/>
      <c r="CE7" s="783"/>
      <c r="CF7" s="783"/>
      <c r="CG7" s="798"/>
      <c r="CH7" s="779">
        <v>29</v>
      </c>
      <c r="CI7" s="780"/>
      <c r="CJ7" s="780"/>
      <c r="CK7" s="780"/>
      <c r="CL7" s="781"/>
      <c r="CM7" s="779">
        <v>92</v>
      </c>
      <c r="CN7" s="780"/>
      <c r="CO7" s="780"/>
      <c r="CP7" s="780"/>
      <c r="CQ7" s="781"/>
      <c r="CR7" s="779">
        <v>5</v>
      </c>
      <c r="CS7" s="780"/>
      <c r="CT7" s="780"/>
      <c r="CU7" s="780"/>
      <c r="CV7" s="781"/>
      <c r="CW7" s="779">
        <v>2</v>
      </c>
      <c r="CX7" s="780"/>
      <c r="CY7" s="780"/>
      <c r="CZ7" s="780"/>
      <c r="DA7" s="781"/>
      <c r="DB7" s="779" t="s">
        <v>507</v>
      </c>
      <c r="DC7" s="780"/>
      <c r="DD7" s="780"/>
      <c r="DE7" s="780"/>
      <c r="DF7" s="781"/>
      <c r="DG7" s="779">
        <v>1987</v>
      </c>
      <c r="DH7" s="780"/>
      <c r="DI7" s="780"/>
      <c r="DJ7" s="780"/>
      <c r="DK7" s="781"/>
      <c r="DL7" s="779" t="s">
        <v>507</v>
      </c>
      <c r="DM7" s="780"/>
      <c r="DN7" s="780"/>
      <c r="DO7" s="780"/>
      <c r="DP7" s="781"/>
      <c r="DQ7" s="779">
        <v>966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578</v>
      </c>
      <c r="BS8" s="809" t="s">
        <v>576</v>
      </c>
      <c r="BT8" s="810"/>
      <c r="BU8" s="810"/>
      <c r="BV8" s="810"/>
      <c r="BW8" s="810"/>
      <c r="BX8" s="810"/>
      <c r="BY8" s="810"/>
      <c r="BZ8" s="810"/>
      <c r="CA8" s="810"/>
      <c r="CB8" s="810"/>
      <c r="CC8" s="810"/>
      <c r="CD8" s="810"/>
      <c r="CE8" s="810"/>
      <c r="CF8" s="810"/>
      <c r="CG8" s="811"/>
      <c r="CH8" s="812">
        <v>0</v>
      </c>
      <c r="CI8" s="813"/>
      <c r="CJ8" s="813"/>
      <c r="CK8" s="813"/>
      <c r="CL8" s="814"/>
      <c r="CM8" s="812">
        <v>5</v>
      </c>
      <c r="CN8" s="813"/>
      <c r="CO8" s="813"/>
      <c r="CP8" s="813"/>
      <c r="CQ8" s="814"/>
      <c r="CR8" s="812">
        <v>5</v>
      </c>
      <c r="CS8" s="813"/>
      <c r="CT8" s="813"/>
      <c r="CU8" s="813"/>
      <c r="CV8" s="814"/>
      <c r="CW8" s="812">
        <v>0</v>
      </c>
      <c r="CX8" s="813"/>
      <c r="CY8" s="813"/>
      <c r="CZ8" s="813"/>
      <c r="DA8" s="814"/>
      <c r="DB8" s="812" t="s">
        <v>507</v>
      </c>
      <c r="DC8" s="813"/>
      <c r="DD8" s="813"/>
      <c r="DE8" s="813"/>
      <c r="DF8" s="814"/>
      <c r="DG8" s="812" t="s">
        <v>507</v>
      </c>
      <c r="DH8" s="813"/>
      <c r="DI8" s="813"/>
      <c r="DJ8" s="813"/>
      <c r="DK8" s="814"/>
      <c r="DL8" s="812" t="s">
        <v>507</v>
      </c>
      <c r="DM8" s="813"/>
      <c r="DN8" s="813"/>
      <c r="DO8" s="813"/>
      <c r="DP8" s="814"/>
      <c r="DQ8" s="812" t="s">
        <v>507</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577</v>
      </c>
      <c r="BT9" s="810"/>
      <c r="BU9" s="810"/>
      <c r="BV9" s="810"/>
      <c r="BW9" s="810"/>
      <c r="BX9" s="810"/>
      <c r="BY9" s="810"/>
      <c r="BZ9" s="810"/>
      <c r="CA9" s="810"/>
      <c r="CB9" s="810"/>
      <c r="CC9" s="810"/>
      <c r="CD9" s="810"/>
      <c r="CE9" s="810"/>
      <c r="CF9" s="810"/>
      <c r="CG9" s="811"/>
      <c r="CH9" s="812">
        <v>-3</v>
      </c>
      <c r="CI9" s="813"/>
      <c r="CJ9" s="813"/>
      <c r="CK9" s="813"/>
      <c r="CL9" s="814"/>
      <c r="CM9" s="812">
        <v>77</v>
      </c>
      <c r="CN9" s="813"/>
      <c r="CO9" s="813"/>
      <c r="CP9" s="813"/>
      <c r="CQ9" s="814"/>
      <c r="CR9" s="812">
        <v>50</v>
      </c>
      <c r="CS9" s="813"/>
      <c r="CT9" s="813"/>
      <c r="CU9" s="813"/>
      <c r="CV9" s="814"/>
      <c r="CW9" s="812">
        <v>42</v>
      </c>
      <c r="CX9" s="813"/>
      <c r="CY9" s="813"/>
      <c r="CZ9" s="813"/>
      <c r="DA9" s="814"/>
      <c r="DB9" s="812" t="s">
        <v>507</v>
      </c>
      <c r="DC9" s="813"/>
      <c r="DD9" s="813"/>
      <c r="DE9" s="813"/>
      <c r="DF9" s="814"/>
      <c r="DG9" s="812" t="s">
        <v>507</v>
      </c>
      <c r="DH9" s="813"/>
      <c r="DI9" s="813"/>
      <c r="DJ9" s="813"/>
      <c r="DK9" s="814"/>
      <c r="DL9" s="812" t="s">
        <v>507</v>
      </c>
      <c r="DM9" s="813"/>
      <c r="DN9" s="813"/>
      <c r="DO9" s="813"/>
      <c r="DP9" s="814"/>
      <c r="DQ9" s="812" t="s">
        <v>507</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389</v>
      </c>
      <c r="B23" s="825" t="s">
        <v>390</v>
      </c>
      <c r="C23" s="826"/>
      <c r="D23" s="826"/>
      <c r="E23" s="826"/>
      <c r="F23" s="826"/>
      <c r="G23" s="826"/>
      <c r="H23" s="826"/>
      <c r="I23" s="826"/>
      <c r="J23" s="826"/>
      <c r="K23" s="826"/>
      <c r="L23" s="826"/>
      <c r="M23" s="826"/>
      <c r="N23" s="826"/>
      <c r="O23" s="826"/>
      <c r="P23" s="827"/>
      <c r="Q23" s="828">
        <v>58011</v>
      </c>
      <c r="R23" s="829"/>
      <c r="S23" s="829"/>
      <c r="T23" s="829"/>
      <c r="U23" s="829"/>
      <c r="V23" s="829">
        <v>55032</v>
      </c>
      <c r="W23" s="829"/>
      <c r="X23" s="829"/>
      <c r="Y23" s="829"/>
      <c r="Z23" s="829"/>
      <c r="AA23" s="829">
        <v>2980</v>
      </c>
      <c r="AB23" s="829"/>
      <c r="AC23" s="829"/>
      <c r="AD23" s="829"/>
      <c r="AE23" s="830"/>
      <c r="AF23" s="831">
        <v>2812</v>
      </c>
      <c r="AG23" s="829"/>
      <c r="AH23" s="829"/>
      <c r="AI23" s="829"/>
      <c r="AJ23" s="832"/>
      <c r="AK23" s="833"/>
      <c r="AL23" s="834"/>
      <c r="AM23" s="834"/>
      <c r="AN23" s="834"/>
      <c r="AO23" s="834"/>
      <c r="AP23" s="829">
        <v>34040</v>
      </c>
      <c r="AQ23" s="829"/>
      <c r="AR23" s="829"/>
      <c r="AS23" s="829"/>
      <c r="AT23" s="829"/>
      <c r="AU23" s="845"/>
      <c r="AV23" s="845"/>
      <c r="AW23" s="845"/>
      <c r="AX23" s="845"/>
      <c r="AY23" s="846"/>
      <c r="AZ23" s="847" t="s">
        <v>391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370</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402</v>
      </c>
      <c r="C28" s="786"/>
      <c r="D28" s="786"/>
      <c r="E28" s="786"/>
      <c r="F28" s="786"/>
      <c r="G28" s="786"/>
      <c r="H28" s="786"/>
      <c r="I28" s="786"/>
      <c r="J28" s="786"/>
      <c r="K28" s="786"/>
      <c r="L28" s="786"/>
      <c r="M28" s="786"/>
      <c r="N28" s="786"/>
      <c r="O28" s="786"/>
      <c r="P28" s="787"/>
      <c r="Q28" s="858">
        <v>16638</v>
      </c>
      <c r="R28" s="859"/>
      <c r="S28" s="859"/>
      <c r="T28" s="859"/>
      <c r="U28" s="859"/>
      <c r="V28" s="859">
        <v>16522</v>
      </c>
      <c r="W28" s="859"/>
      <c r="X28" s="859"/>
      <c r="Y28" s="859"/>
      <c r="Z28" s="859"/>
      <c r="AA28" s="859">
        <v>116</v>
      </c>
      <c r="AB28" s="859"/>
      <c r="AC28" s="859"/>
      <c r="AD28" s="859"/>
      <c r="AE28" s="860"/>
      <c r="AF28" s="861">
        <v>116</v>
      </c>
      <c r="AG28" s="859"/>
      <c r="AH28" s="859"/>
      <c r="AI28" s="859"/>
      <c r="AJ28" s="862"/>
      <c r="AK28" s="863">
        <v>1663</v>
      </c>
      <c r="AL28" s="864"/>
      <c r="AM28" s="864"/>
      <c r="AN28" s="864"/>
      <c r="AO28" s="864"/>
      <c r="AP28" s="864" t="s">
        <v>507</v>
      </c>
      <c r="AQ28" s="864"/>
      <c r="AR28" s="864"/>
      <c r="AS28" s="864"/>
      <c r="AT28" s="864"/>
      <c r="AU28" s="864" t="s">
        <v>507</v>
      </c>
      <c r="AV28" s="864"/>
      <c r="AW28" s="864"/>
      <c r="AX28" s="864"/>
      <c r="AY28" s="864"/>
      <c r="AZ28" s="865" t="s">
        <v>507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403</v>
      </c>
      <c r="C29" s="817"/>
      <c r="D29" s="817"/>
      <c r="E29" s="817"/>
      <c r="F29" s="817"/>
      <c r="G29" s="817"/>
      <c r="H29" s="817"/>
      <c r="I29" s="817"/>
      <c r="J29" s="817"/>
      <c r="K29" s="817"/>
      <c r="L29" s="817"/>
      <c r="M29" s="817"/>
      <c r="N29" s="817"/>
      <c r="O29" s="817"/>
      <c r="P29" s="818"/>
      <c r="Q29" s="819">
        <v>13560</v>
      </c>
      <c r="R29" s="820"/>
      <c r="S29" s="820"/>
      <c r="T29" s="820"/>
      <c r="U29" s="820"/>
      <c r="V29" s="820">
        <v>13287</v>
      </c>
      <c r="W29" s="820"/>
      <c r="X29" s="820"/>
      <c r="Y29" s="820"/>
      <c r="Z29" s="820"/>
      <c r="AA29" s="820">
        <v>273</v>
      </c>
      <c r="AB29" s="820"/>
      <c r="AC29" s="820"/>
      <c r="AD29" s="820"/>
      <c r="AE29" s="821"/>
      <c r="AF29" s="822">
        <v>273</v>
      </c>
      <c r="AG29" s="823"/>
      <c r="AH29" s="823"/>
      <c r="AI29" s="823"/>
      <c r="AJ29" s="824"/>
      <c r="AK29" s="870">
        <v>2016</v>
      </c>
      <c r="AL29" s="866"/>
      <c r="AM29" s="866"/>
      <c r="AN29" s="866"/>
      <c r="AO29" s="866"/>
      <c r="AP29" s="866" t="s">
        <v>507</v>
      </c>
      <c r="AQ29" s="866"/>
      <c r="AR29" s="866"/>
      <c r="AS29" s="866"/>
      <c r="AT29" s="866"/>
      <c r="AU29" s="866" t="s">
        <v>507</v>
      </c>
      <c r="AV29" s="866"/>
      <c r="AW29" s="866"/>
      <c r="AX29" s="866"/>
      <c r="AY29" s="866"/>
      <c r="AZ29" s="867" t="s">
        <v>507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404</v>
      </c>
      <c r="C30" s="817"/>
      <c r="D30" s="817"/>
      <c r="E30" s="817"/>
      <c r="F30" s="817"/>
      <c r="G30" s="817"/>
      <c r="H30" s="817"/>
      <c r="I30" s="817"/>
      <c r="J30" s="817"/>
      <c r="K30" s="817"/>
      <c r="L30" s="817"/>
      <c r="M30" s="817"/>
      <c r="N30" s="817"/>
      <c r="O30" s="817"/>
      <c r="P30" s="818"/>
      <c r="Q30" s="819">
        <v>2709</v>
      </c>
      <c r="R30" s="820"/>
      <c r="S30" s="820"/>
      <c r="T30" s="820"/>
      <c r="U30" s="820"/>
      <c r="V30" s="820">
        <v>2572</v>
      </c>
      <c r="W30" s="820"/>
      <c r="X30" s="820"/>
      <c r="Y30" s="820"/>
      <c r="Z30" s="820"/>
      <c r="AA30" s="820">
        <v>137</v>
      </c>
      <c r="AB30" s="820"/>
      <c r="AC30" s="820"/>
      <c r="AD30" s="820"/>
      <c r="AE30" s="821"/>
      <c r="AF30" s="822">
        <v>137</v>
      </c>
      <c r="AG30" s="823"/>
      <c r="AH30" s="823"/>
      <c r="AI30" s="823"/>
      <c r="AJ30" s="824"/>
      <c r="AK30" s="870">
        <v>441</v>
      </c>
      <c r="AL30" s="866"/>
      <c r="AM30" s="866"/>
      <c r="AN30" s="866"/>
      <c r="AO30" s="866"/>
      <c r="AP30" s="866" t="s">
        <v>507</v>
      </c>
      <c r="AQ30" s="866"/>
      <c r="AR30" s="866"/>
      <c r="AS30" s="866"/>
      <c r="AT30" s="866"/>
      <c r="AU30" s="866" t="s">
        <v>507</v>
      </c>
      <c r="AV30" s="866"/>
      <c r="AW30" s="866"/>
      <c r="AX30" s="866"/>
      <c r="AY30" s="866"/>
      <c r="AZ30" s="867" t="s">
        <v>507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405</v>
      </c>
      <c r="C31" s="817"/>
      <c r="D31" s="817"/>
      <c r="E31" s="817"/>
      <c r="F31" s="817"/>
      <c r="G31" s="817"/>
      <c r="H31" s="817"/>
      <c r="I31" s="817"/>
      <c r="J31" s="817"/>
      <c r="K31" s="817"/>
      <c r="L31" s="817"/>
      <c r="M31" s="817"/>
      <c r="N31" s="817"/>
      <c r="O31" s="817"/>
      <c r="P31" s="818"/>
      <c r="Q31" s="819">
        <v>2594</v>
      </c>
      <c r="R31" s="820"/>
      <c r="S31" s="820"/>
      <c r="T31" s="820"/>
      <c r="U31" s="820"/>
      <c r="V31" s="820">
        <v>2442</v>
      </c>
      <c r="W31" s="820"/>
      <c r="X31" s="820"/>
      <c r="Y31" s="820"/>
      <c r="Z31" s="820"/>
      <c r="AA31" s="820">
        <v>153</v>
      </c>
      <c r="AB31" s="820"/>
      <c r="AC31" s="820"/>
      <c r="AD31" s="820"/>
      <c r="AE31" s="821"/>
      <c r="AF31" s="822">
        <v>2158</v>
      </c>
      <c r="AG31" s="823"/>
      <c r="AH31" s="823"/>
      <c r="AI31" s="823"/>
      <c r="AJ31" s="824"/>
      <c r="AK31" s="870">
        <v>12</v>
      </c>
      <c r="AL31" s="866"/>
      <c r="AM31" s="866"/>
      <c r="AN31" s="866"/>
      <c r="AO31" s="866"/>
      <c r="AP31" s="866">
        <v>6548</v>
      </c>
      <c r="AQ31" s="866"/>
      <c r="AR31" s="866"/>
      <c r="AS31" s="866"/>
      <c r="AT31" s="866"/>
      <c r="AU31" s="866">
        <v>288</v>
      </c>
      <c r="AV31" s="866"/>
      <c r="AW31" s="866"/>
      <c r="AX31" s="866"/>
      <c r="AY31" s="866"/>
      <c r="AZ31" s="867" t="s">
        <v>507</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407</v>
      </c>
      <c r="C32" s="817"/>
      <c r="D32" s="817"/>
      <c r="E32" s="817"/>
      <c r="F32" s="817"/>
      <c r="G32" s="817"/>
      <c r="H32" s="817"/>
      <c r="I32" s="817"/>
      <c r="J32" s="817"/>
      <c r="K32" s="817"/>
      <c r="L32" s="817"/>
      <c r="M32" s="817"/>
      <c r="N32" s="817"/>
      <c r="O32" s="817"/>
      <c r="P32" s="818"/>
      <c r="Q32" s="819">
        <v>4951</v>
      </c>
      <c r="R32" s="820"/>
      <c r="S32" s="820"/>
      <c r="T32" s="820"/>
      <c r="U32" s="820"/>
      <c r="V32" s="820">
        <v>4524</v>
      </c>
      <c r="W32" s="820"/>
      <c r="X32" s="820"/>
      <c r="Y32" s="820"/>
      <c r="Z32" s="820"/>
      <c r="AA32" s="820">
        <v>427</v>
      </c>
      <c r="AB32" s="820"/>
      <c r="AC32" s="820"/>
      <c r="AD32" s="820"/>
      <c r="AE32" s="821"/>
      <c r="AF32" s="822">
        <v>961</v>
      </c>
      <c r="AG32" s="823"/>
      <c r="AH32" s="823"/>
      <c r="AI32" s="823"/>
      <c r="AJ32" s="824"/>
      <c r="AK32" s="870">
        <v>1689</v>
      </c>
      <c r="AL32" s="866"/>
      <c r="AM32" s="866"/>
      <c r="AN32" s="866"/>
      <c r="AO32" s="866"/>
      <c r="AP32" s="866">
        <v>26812</v>
      </c>
      <c r="AQ32" s="866"/>
      <c r="AR32" s="866"/>
      <c r="AS32" s="866"/>
      <c r="AT32" s="866"/>
      <c r="AU32" s="866">
        <v>15578</v>
      </c>
      <c r="AV32" s="866"/>
      <c r="AW32" s="866"/>
      <c r="AX32" s="866"/>
      <c r="AY32" s="866"/>
      <c r="AZ32" s="867" t="s">
        <v>507</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389</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3645</v>
      </c>
      <c r="AG63" s="880"/>
      <c r="AH63" s="880"/>
      <c r="AI63" s="880"/>
      <c r="AJ63" s="881"/>
      <c r="AK63" s="882"/>
      <c r="AL63" s="877"/>
      <c r="AM63" s="877"/>
      <c r="AN63" s="877"/>
      <c r="AO63" s="877"/>
      <c r="AP63" s="880">
        <v>33359</v>
      </c>
      <c r="AQ63" s="880"/>
      <c r="AR63" s="880"/>
      <c r="AS63" s="880"/>
      <c r="AT63" s="880"/>
      <c r="AU63" s="880">
        <v>15866</v>
      </c>
      <c r="AV63" s="880"/>
      <c r="AW63" s="880"/>
      <c r="AX63" s="880"/>
      <c r="AY63" s="880"/>
      <c r="AZ63" s="884"/>
      <c r="BA63" s="884"/>
      <c r="BB63" s="884"/>
      <c r="BC63" s="884"/>
      <c r="BD63" s="884"/>
      <c r="BE63" s="885"/>
      <c r="BF63" s="885"/>
      <c r="BG63" s="885"/>
      <c r="BH63" s="885"/>
      <c r="BI63" s="886"/>
      <c r="BJ63" s="887" t="s">
        <v>128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413</v>
      </c>
      <c r="W66" s="770"/>
      <c r="X66" s="770"/>
      <c r="Y66" s="770"/>
      <c r="Z66" s="771"/>
      <c r="AA66" s="769" t="s">
        <v>414</v>
      </c>
      <c r="AB66" s="770"/>
      <c r="AC66" s="770"/>
      <c r="AD66" s="770"/>
      <c r="AE66" s="771"/>
      <c r="AF66" s="890" t="s">
        <v>415</v>
      </c>
      <c r="AG66" s="851"/>
      <c r="AH66" s="851"/>
      <c r="AI66" s="851"/>
      <c r="AJ66" s="891"/>
      <c r="AK66" s="769" t="s">
        <v>416</v>
      </c>
      <c r="AL66" s="764"/>
      <c r="AM66" s="764"/>
      <c r="AN66" s="764"/>
      <c r="AO66" s="765"/>
      <c r="AP66" s="769" t="s">
        <v>417</v>
      </c>
      <c r="AQ66" s="770"/>
      <c r="AR66" s="770"/>
      <c r="AS66" s="770"/>
      <c r="AT66" s="771"/>
      <c r="AU66" s="769" t="s">
        <v>418</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571</v>
      </c>
      <c r="C68" s="906"/>
      <c r="D68" s="906"/>
      <c r="E68" s="906"/>
      <c r="F68" s="906"/>
      <c r="G68" s="906"/>
      <c r="H68" s="906"/>
      <c r="I68" s="906"/>
      <c r="J68" s="906"/>
      <c r="K68" s="906"/>
      <c r="L68" s="906"/>
      <c r="M68" s="906"/>
      <c r="N68" s="906"/>
      <c r="O68" s="906"/>
      <c r="P68" s="907"/>
      <c r="Q68" s="908">
        <v>3106</v>
      </c>
      <c r="R68" s="902"/>
      <c r="S68" s="902"/>
      <c r="T68" s="902"/>
      <c r="U68" s="902"/>
      <c r="V68" s="902">
        <v>3012</v>
      </c>
      <c r="W68" s="902"/>
      <c r="X68" s="902"/>
      <c r="Y68" s="902"/>
      <c r="Z68" s="902"/>
      <c r="AA68" s="902">
        <v>94</v>
      </c>
      <c r="AB68" s="902"/>
      <c r="AC68" s="902"/>
      <c r="AD68" s="902"/>
      <c r="AE68" s="902"/>
      <c r="AF68" s="902">
        <v>85</v>
      </c>
      <c r="AG68" s="902"/>
      <c r="AH68" s="902"/>
      <c r="AI68" s="902"/>
      <c r="AJ68" s="902"/>
      <c r="AK68" s="902">
        <v>311</v>
      </c>
      <c r="AL68" s="902"/>
      <c r="AM68" s="902"/>
      <c r="AN68" s="902"/>
      <c r="AO68" s="902"/>
      <c r="AP68" s="902">
        <v>3655</v>
      </c>
      <c r="AQ68" s="902"/>
      <c r="AR68" s="902"/>
      <c r="AS68" s="902"/>
      <c r="AT68" s="902"/>
      <c r="AU68" s="902">
        <v>2247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572</v>
      </c>
      <c r="C69" s="910"/>
      <c r="D69" s="910"/>
      <c r="E69" s="910"/>
      <c r="F69" s="910"/>
      <c r="G69" s="910"/>
      <c r="H69" s="910"/>
      <c r="I69" s="910"/>
      <c r="J69" s="910"/>
      <c r="K69" s="910"/>
      <c r="L69" s="910"/>
      <c r="M69" s="910"/>
      <c r="N69" s="910"/>
      <c r="O69" s="910"/>
      <c r="P69" s="911"/>
      <c r="Q69" s="912">
        <v>4957</v>
      </c>
      <c r="R69" s="866"/>
      <c r="S69" s="866"/>
      <c r="T69" s="866"/>
      <c r="U69" s="866"/>
      <c r="V69" s="866">
        <v>4411</v>
      </c>
      <c r="W69" s="866"/>
      <c r="X69" s="866"/>
      <c r="Y69" s="866"/>
      <c r="Z69" s="866"/>
      <c r="AA69" s="866">
        <v>546</v>
      </c>
      <c r="AB69" s="866"/>
      <c r="AC69" s="866"/>
      <c r="AD69" s="866"/>
      <c r="AE69" s="866"/>
      <c r="AF69" s="866">
        <v>546</v>
      </c>
      <c r="AG69" s="866"/>
      <c r="AH69" s="866"/>
      <c r="AI69" s="866"/>
      <c r="AJ69" s="866"/>
      <c r="AK69" s="866">
        <v>543</v>
      </c>
      <c r="AL69" s="866"/>
      <c r="AM69" s="866"/>
      <c r="AN69" s="866"/>
      <c r="AO69" s="866"/>
      <c r="AP69" s="866" t="s">
        <v>507</v>
      </c>
      <c r="AQ69" s="866"/>
      <c r="AR69" s="866"/>
      <c r="AS69" s="866"/>
      <c r="AT69" s="866"/>
      <c r="AU69" s="866" t="s">
        <v>507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573</v>
      </c>
      <c r="C70" s="910"/>
      <c r="D70" s="910"/>
      <c r="E70" s="910"/>
      <c r="F70" s="910"/>
      <c r="G70" s="910"/>
      <c r="H70" s="910"/>
      <c r="I70" s="910"/>
      <c r="J70" s="910"/>
      <c r="K70" s="910"/>
      <c r="L70" s="910"/>
      <c r="M70" s="910"/>
      <c r="N70" s="910"/>
      <c r="O70" s="910"/>
      <c r="P70" s="911"/>
      <c r="Q70" s="912">
        <v>1038597</v>
      </c>
      <c r="R70" s="866"/>
      <c r="S70" s="866"/>
      <c r="T70" s="866"/>
      <c r="U70" s="866"/>
      <c r="V70" s="866">
        <v>1027785</v>
      </c>
      <c r="W70" s="866"/>
      <c r="X70" s="866"/>
      <c r="Y70" s="866"/>
      <c r="Z70" s="866"/>
      <c r="AA70" s="866">
        <v>10811</v>
      </c>
      <c r="AB70" s="866"/>
      <c r="AC70" s="866"/>
      <c r="AD70" s="866"/>
      <c r="AE70" s="866"/>
      <c r="AF70" s="866">
        <v>10811</v>
      </c>
      <c r="AG70" s="866"/>
      <c r="AH70" s="866"/>
      <c r="AI70" s="866"/>
      <c r="AJ70" s="866"/>
      <c r="AK70" s="866">
        <v>7967</v>
      </c>
      <c r="AL70" s="866"/>
      <c r="AM70" s="866"/>
      <c r="AN70" s="866"/>
      <c r="AO70" s="866"/>
      <c r="AP70" s="866" t="s">
        <v>507</v>
      </c>
      <c r="AQ70" s="866"/>
      <c r="AR70" s="866"/>
      <c r="AS70" s="866"/>
      <c r="AT70" s="866"/>
      <c r="AU70" s="866" t="s">
        <v>507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574</v>
      </c>
      <c r="C71" s="910"/>
      <c r="D71" s="910"/>
      <c r="E71" s="910"/>
      <c r="F71" s="910"/>
      <c r="G71" s="910"/>
      <c r="H71" s="910"/>
      <c r="I71" s="910"/>
      <c r="J71" s="910"/>
      <c r="K71" s="910"/>
      <c r="L71" s="910"/>
      <c r="M71" s="910"/>
      <c r="N71" s="910"/>
      <c r="O71" s="910"/>
      <c r="P71" s="911"/>
      <c r="Q71" s="912">
        <v>5</v>
      </c>
      <c r="R71" s="866"/>
      <c r="S71" s="866"/>
      <c r="T71" s="866"/>
      <c r="U71" s="866"/>
      <c r="V71" s="866">
        <v>4</v>
      </c>
      <c r="W71" s="866"/>
      <c r="X71" s="866"/>
      <c r="Y71" s="866"/>
      <c r="Z71" s="866"/>
      <c r="AA71" s="866">
        <v>1</v>
      </c>
      <c r="AB71" s="866"/>
      <c r="AC71" s="866"/>
      <c r="AD71" s="866"/>
      <c r="AE71" s="866"/>
      <c r="AF71" s="866">
        <v>1</v>
      </c>
      <c r="AG71" s="866"/>
      <c r="AH71" s="866"/>
      <c r="AI71" s="866"/>
      <c r="AJ71" s="866"/>
      <c r="AK71" s="866" t="s">
        <v>507</v>
      </c>
      <c r="AL71" s="866"/>
      <c r="AM71" s="866"/>
      <c r="AN71" s="866"/>
      <c r="AO71" s="866"/>
      <c r="AP71" s="866" t="s">
        <v>507</v>
      </c>
      <c r="AQ71" s="866"/>
      <c r="AR71" s="866"/>
      <c r="AS71" s="866"/>
      <c r="AT71" s="866"/>
      <c r="AU71" s="866" t="s">
        <v>507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389</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11443</v>
      </c>
      <c r="AG88" s="880"/>
      <c r="AH88" s="880"/>
      <c r="AI88" s="880"/>
      <c r="AJ88" s="880"/>
      <c r="AK88" s="877"/>
      <c r="AL88" s="877"/>
      <c r="AM88" s="877"/>
      <c r="AN88" s="877"/>
      <c r="AO88" s="877"/>
      <c r="AP88" s="880">
        <v>3655</v>
      </c>
      <c r="AQ88" s="880"/>
      <c r="AR88" s="880"/>
      <c r="AS88" s="880"/>
      <c r="AT88" s="880"/>
      <c r="AU88" s="880">
        <v>2247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60</v>
      </c>
      <c r="CS102" s="888"/>
      <c r="CT102" s="888"/>
      <c r="CU102" s="888"/>
      <c r="CV102" s="927"/>
      <c r="CW102" s="926">
        <v>44</v>
      </c>
      <c r="CX102" s="888"/>
      <c r="CY102" s="888"/>
      <c r="CZ102" s="888"/>
      <c r="DA102" s="927"/>
      <c r="DB102" s="926" t="s">
        <v>507</v>
      </c>
      <c r="DC102" s="888"/>
      <c r="DD102" s="888"/>
      <c r="DE102" s="888"/>
      <c r="DF102" s="927"/>
      <c r="DG102" s="926">
        <v>1987</v>
      </c>
      <c r="DH102" s="888"/>
      <c r="DI102" s="888"/>
      <c r="DJ102" s="888"/>
      <c r="DK102" s="927"/>
      <c r="DL102" s="926" t="s">
        <v>507</v>
      </c>
      <c r="DM102" s="888"/>
      <c r="DN102" s="888"/>
      <c r="DO102" s="888"/>
      <c r="DP102" s="927"/>
      <c r="DQ102" s="926">
        <v>966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306</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306</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306</v>
      </c>
      <c r="DR109" s="929"/>
      <c r="DS109" s="929"/>
      <c r="DT109" s="929"/>
      <c r="DU109" s="930"/>
      <c r="DV109" s="928" t="s">
        <v>430</v>
      </c>
      <c r="DW109" s="929"/>
      <c r="DX109" s="929"/>
      <c r="DY109" s="929"/>
      <c r="DZ109" s="931"/>
    </row>
    <row r="110" spans="1:131" s="230" customFormat="1" ht="26.25" customHeight="1" x14ac:dyDescent="0.2">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3337911</v>
      </c>
      <c r="AB110" s="936"/>
      <c r="AC110" s="936"/>
      <c r="AD110" s="936"/>
      <c r="AE110" s="937"/>
      <c r="AF110" s="938">
        <v>3443990</v>
      </c>
      <c r="AG110" s="936"/>
      <c r="AH110" s="936"/>
      <c r="AI110" s="936"/>
      <c r="AJ110" s="937"/>
      <c r="AK110" s="938">
        <v>3451249</v>
      </c>
      <c r="AL110" s="936"/>
      <c r="AM110" s="936"/>
      <c r="AN110" s="936"/>
      <c r="AO110" s="937"/>
      <c r="AP110" s="939">
        <v>12.4</v>
      </c>
      <c r="AQ110" s="940"/>
      <c r="AR110" s="940"/>
      <c r="AS110" s="940"/>
      <c r="AT110" s="941"/>
      <c r="AU110" s="942" t="s">
        <v>74</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35087715</v>
      </c>
      <c r="BR110" s="967"/>
      <c r="BS110" s="967"/>
      <c r="BT110" s="967"/>
      <c r="BU110" s="967"/>
      <c r="BV110" s="967">
        <v>35886515</v>
      </c>
      <c r="BW110" s="967"/>
      <c r="BX110" s="967"/>
      <c r="BY110" s="967"/>
      <c r="BZ110" s="967"/>
      <c r="CA110" s="967">
        <v>34039606</v>
      </c>
      <c r="CB110" s="967"/>
      <c r="CC110" s="967"/>
      <c r="CD110" s="967"/>
      <c r="CE110" s="967"/>
      <c r="CF110" s="980">
        <v>122.6</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391</v>
      </c>
      <c r="DH110" s="967"/>
      <c r="DI110" s="967"/>
      <c r="DJ110" s="967"/>
      <c r="DK110" s="967"/>
      <c r="DL110" s="967" t="s">
        <v>391</v>
      </c>
      <c r="DM110" s="967"/>
      <c r="DN110" s="967"/>
      <c r="DO110" s="967"/>
      <c r="DP110" s="967"/>
      <c r="DQ110" s="967" t="s">
        <v>128</v>
      </c>
      <c r="DR110" s="967"/>
      <c r="DS110" s="967"/>
      <c r="DT110" s="967"/>
      <c r="DU110" s="967"/>
      <c r="DV110" s="968" t="s">
        <v>128</v>
      </c>
      <c r="DW110" s="968"/>
      <c r="DX110" s="968"/>
      <c r="DY110" s="968"/>
      <c r="DZ110" s="969"/>
    </row>
    <row r="111" spans="1:131" s="230" customFormat="1" ht="26.25" customHeight="1" x14ac:dyDescent="0.2">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391</v>
      </c>
      <c r="AB111" s="974"/>
      <c r="AC111" s="974"/>
      <c r="AD111" s="974"/>
      <c r="AE111" s="975"/>
      <c r="AF111" s="976" t="s">
        <v>391</v>
      </c>
      <c r="AG111" s="974"/>
      <c r="AH111" s="974"/>
      <c r="AI111" s="974"/>
      <c r="AJ111" s="975"/>
      <c r="AK111" s="976" t="s">
        <v>128</v>
      </c>
      <c r="AL111" s="974"/>
      <c r="AM111" s="974"/>
      <c r="AN111" s="974"/>
      <c r="AO111" s="975"/>
      <c r="AP111" s="977" t="s">
        <v>128</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1599863</v>
      </c>
      <c r="BR111" s="962"/>
      <c r="BS111" s="962"/>
      <c r="BT111" s="962"/>
      <c r="BU111" s="962"/>
      <c r="BV111" s="962">
        <v>3164699</v>
      </c>
      <c r="BW111" s="962"/>
      <c r="BX111" s="962"/>
      <c r="BY111" s="962"/>
      <c r="BZ111" s="962"/>
      <c r="CA111" s="962">
        <v>3008472</v>
      </c>
      <c r="CB111" s="962"/>
      <c r="CC111" s="962"/>
      <c r="CD111" s="962"/>
      <c r="CE111" s="962"/>
      <c r="CF111" s="956">
        <v>10.8</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391</v>
      </c>
      <c r="DH111" s="962"/>
      <c r="DI111" s="962"/>
      <c r="DJ111" s="962"/>
      <c r="DK111" s="962"/>
      <c r="DL111" s="962" t="s">
        <v>391</v>
      </c>
      <c r="DM111" s="962"/>
      <c r="DN111" s="962"/>
      <c r="DO111" s="962"/>
      <c r="DP111" s="962"/>
      <c r="DQ111" s="962" t="s">
        <v>391</v>
      </c>
      <c r="DR111" s="962"/>
      <c r="DS111" s="962"/>
      <c r="DT111" s="962"/>
      <c r="DU111" s="962"/>
      <c r="DV111" s="963" t="s">
        <v>128</v>
      </c>
      <c r="DW111" s="963"/>
      <c r="DX111" s="963"/>
      <c r="DY111" s="963"/>
      <c r="DZ111" s="964"/>
    </row>
    <row r="112" spans="1:131" s="230" customFormat="1" ht="26.25" customHeight="1" x14ac:dyDescent="0.2">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391</v>
      </c>
      <c r="AB112" s="995"/>
      <c r="AC112" s="995"/>
      <c r="AD112" s="995"/>
      <c r="AE112" s="996"/>
      <c r="AF112" s="997" t="s">
        <v>391</v>
      </c>
      <c r="AG112" s="995"/>
      <c r="AH112" s="995"/>
      <c r="AI112" s="995"/>
      <c r="AJ112" s="996"/>
      <c r="AK112" s="997" t="s">
        <v>391</v>
      </c>
      <c r="AL112" s="995"/>
      <c r="AM112" s="995"/>
      <c r="AN112" s="995"/>
      <c r="AO112" s="996"/>
      <c r="AP112" s="998" t="s">
        <v>391</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18918905</v>
      </c>
      <c r="BR112" s="962"/>
      <c r="BS112" s="962"/>
      <c r="BT112" s="962"/>
      <c r="BU112" s="962"/>
      <c r="BV112" s="962">
        <v>17426534</v>
      </c>
      <c r="BW112" s="962"/>
      <c r="BX112" s="962"/>
      <c r="BY112" s="962"/>
      <c r="BZ112" s="962"/>
      <c r="CA112" s="962">
        <v>15865647</v>
      </c>
      <c r="CB112" s="962"/>
      <c r="CC112" s="962"/>
      <c r="CD112" s="962"/>
      <c r="CE112" s="962"/>
      <c r="CF112" s="956">
        <v>57.1</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128</v>
      </c>
      <c r="DH112" s="962"/>
      <c r="DI112" s="962"/>
      <c r="DJ112" s="962"/>
      <c r="DK112" s="962"/>
      <c r="DL112" s="962" t="s">
        <v>128</v>
      </c>
      <c r="DM112" s="962"/>
      <c r="DN112" s="962"/>
      <c r="DO112" s="962"/>
      <c r="DP112" s="962"/>
      <c r="DQ112" s="962" t="s">
        <v>128</v>
      </c>
      <c r="DR112" s="962"/>
      <c r="DS112" s="962"/>
      <c r="DT112" s="962"/>
      <c r="DU112" s="962"/>
      <c r="DV112" s="963" t="s">
        <v>391</v>
      </c>
      <c r="DW112" s="963"/>
      <c r="DX112" s="963"/>
      <c r="DY112" s="963"/>
      <c r="DZ112" s="964"/>
    </row>
    <row r="113" spans="1:130" s="230" customFormat="1" ht="26.25" customHeight="1" x14ac:dyDescent="0.2">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1654681</v>
      </c>
      <c r="AB113" s="974"/>
      <c r="AC113" s="974"/>
      <c r="AD113" s="974"/>
      <c r="AE113" s="975"/>
      <c r="AF113" s="976">
        <v>1525419</v>
      </c>
      <c r="AG113" s="974"/>
      <c r="AH113" s="974"/>
      <c r="AI113" s="974"/>
      <c r="AJ113" s="975"/>
      <c r="AK113" s="976">
        <v>1343404</v>
      </c>
      <c r="AL113" s="974"/>
      <c r="AM113" s="974"/>
      <c r="AN113" s="974"/>
      <c r="AO113" s="975"/>
      <c r="AP113" s="977">
        <v>4.8</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3066844</v>
      </c>
      <c r="BR113" s="962"/>
      <c r="BS113" s="962"/>
      <c r="BT113" s="962"/>
      <c r="BU113" s="962"/>
      <c r="BV113" s="962">
        <v>2663658</v>
      </c>
      <c r="BW113" s="962"/>
      <c r="BX113" s="962"/>
      <c r="BY113" s="962"/>
      <c r="BZ113" s="962"/>
      <c r="CA113" s="962">
        <v>2246522</v>
      </c>
      <c r="CB113" s="962"/>
      <c r="CC113" s="962"/>
      <c r="CD113" s="962"/>
      <c r="CE113" s="962"/>
      <c r="CF113" s="956">
        <v>8.1</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128</v>
      </c>
      <c r="DH113" s="995"/>
      <c r="DI113" s="995"/>
      <c r="DJ113" s="995"/>
      <c r="DK113" s="996"/>
      <c r="DL113" s="997" t="s">
        <v>128</v>
      </c>
      <c r="DM113" s="995"/>
      <c r="DN113" s="995"/>
      <c r="DO113" s="995"/>
      <c r="DP113" s="996"/>
      <c r="DQ113" s="997" t="s">
        <v>391</v>
      </c>
      <c r="DR113" s="995"/>
      <c r="DS113" s="995"/>
      <c r="DT113" s="995"/>
      <c r="DU113" s="996"/>
      <c r="DV113" s="998" t="s">
        <v>391</v>
      </c>
      <c r="DW113" s="999"/>
      <c r="DX113" s="999"/>
      <c r="DY113" s="999"/>
      <c r="DZ113" s="1000"/>
    </row>
    <row r="114" spans="1:130" s="230" customFormat="1" ht="26.25" customHeight="1" x14ac:dyDescent="0.2">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384183</v>
      </c>
      <c r="AB114" s="995"/>
      <c r="AC114" s="995"/>
      <c r="AD114" s="995"/>
      <c r="AE114" s="996"/>
      <c r="AF114" s="997">
        <v>410562</v>
      </c>
      <c r="AG114" s="995"/>
      <c r="AH114" s="995"/>
      <c r="AI114" s="995"/>
      <c r="AJ114" s="996"/>
      <c r="AK114" s="997">
        <v>423489</v>
      </c>
      <c r="AL114" s="995"/>
      <c r="AM114" s="995"/>
      <c r="AN114" s="995"/>
      <c r="AO114" s="996"/>
      <c r="AP114" s="998">
        <v>1.5</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6383213</v>
      </c>
      <c r="BR114" s="962"/>
      <c r="BS114" s="962"/>
      <c r="BT114" s="962"/>
      <c r="BU114" s="962"/>
      <c r="BV114" s="962">
        <v>6401148</v>
      </c>
      <c r="BW114" s="962"/>
      <c r="BX114" s="962"/>
      <c r="BY114" s="962"/>
      <c r="BZ114" s="962"/>
      <c r="CA114" s="962">
        <v>6408008</v>
      </c>
      <c r="CB114" s="962"/>
      <c r="CC114" s="962"/>
      <c r="CD114" s="962"/>
      <c r="CE114" s="962"/>
      <c r="CF114" s="956">
        <v>23.1</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128</v>
      </c>
      <c r="DH114" s="995"/>
      <c r="DI114" s="995"/>
      <c r="DJ114" s="995"/>
      <c r="DK114" s="996"/>
      <c r="DL114" s="997" t="s">
        <v>128</v>
      </c>
      <c r="DM114" s="995"/>
      <c r="DN114" s="995"/>
      <c r="DO114" s="995"/>
      <c r="DP114" s="996"/>
      <c r="DQ114" s="997" t="s">
        <v>391</v>
      </c>
      <c r="DR114" s="995"/>
      <c r="DS114" s="995"/>
      <c r="DT114" s="995"/>
      <c r="DU114" s="996"/>
      <c r="DV114" s="998" t="s">
        <v>391</v>
      </c>
      <c r="DW114" s="999"/>
      <c r="DX114" s="999"/>
      <c r="DY114" s="999"/>
      <c r="DZ114" s="1000"/>
    </row>
    <row r="115" spans="1:130" s="230" customFormat="1" ht="26.25" customHeight="1" x14ac:dyDescent="0.2">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130364</v>
      </c>
      <c r="AB115" s="974"/>
      <c r="AC115" s="974"/>
      <c r="AD115" s="974"/>
      <c r="AE115" s="975"/>
      <c r="AF115" s="976">
        <v>202306</v>
      </c>
      <c r="AG115" s="974"/>
      <c r="AH115" s="974"/>
      <c r="AI115" s="974"/>
      <c r="AJ115" s="975"/>
      <c r="AK115" s="976">
        <v>211661</v>
      </c>
      <c r="AL115" s="974"/>
      <c r="AM115" s="974"/>
      <c r="AN115" s="974"/>
      <c r="AO115" s="975"/>
      <c r="AP115" s="977">
        <v>0.8</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v>1111459</v>
      </c>
      <c r="BR115" s="962"/>
      <c r="BS115" s="962"/>
      <c r="BT115" s="962"/>
      <c r="BU115" s="962"/>
      <c r="BV115" s="962">
        <v>1021869</v>
      </c>
      <c r="BW115" s="962"/>
      <c r="BX115" s="962"/>
      <c r="BY115" s="962"/>
      <c r="BZ115" s="962"/>
      <c r="CA115" s="962">
        <v>965835</v>
      </c>
      <c r="CB115" s="962"/>
      <c r="CC115" s="962"/>
      <c r="CD115" s="962"/>
      <c r="CE115" s="962"/>
      <c r="CF115" s="956">
        <v>3.5</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961415</v>
      </c>
      <c r="DH115" s="995"/>
      <c r="DI115" s="995"/>
      <c r="DJ115" s="995"/>
      <c r="DK115" s="996"/>
      <c r="DL115" s="997">
        <v>961415</v>
      </c>
      <c r="DM115" s="995"/>
      <c r="DN115" s="995"/>
      <c r="DO115" s="995"/>
      <c r="DP115" s="996"/>
      <c r="DQ115" s="997">
        <v>1007952</v>
      </c>
      <c r="DR115" s="995"/>
      <c r="DS115" s="995"/>
      <c r="DT115" s="995"/>
      <c r="DU115" s="996"/>
      <c r="DV115" s="998">
        <v>3.6</v>
      </c>
      <c r="DW115" s="999"/>
      <c r="DX115" s="999"/>
      <c r="DY115" s="999"/>
      <c r="DZ115" s="1000"/>
    </row>
    <row r="116" spans="1:130" s="230" customFormat="1" ht="26.25" customHeight="1" x14ac:dyDescent="0.2">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128</v>
      </c>
      <c r="AB116" s="995"/>
      <c r="AC116" s="995"/>
      <c r="AD116" s="995"/>
      <c r="AE116" s="996"/>
      <c r="AF116" s="997" t="s">
        <v>391</v>
      </c>
      <c r="AG116" s="995"/>
      <c r="AH116" s="995"/>
      <c r="AI116" s="995"/>
      <c r="AJ116" s="996"/>
      <c r="AK116" s="997" t="s">
        <v>128</v>
      </c>
      <c r="AL116" s="995"/>
      <c r="AM116" s="995"/>
      <c r="AN116" s="995"/>
      <c r="AO116" s="996"/>
      <c r="AP116" s="998" t="s">
        <v>391</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128</v>
      </c>
      <c r="BR116" s="962"/>
      <c r="BS116" s="962"/>
      <c r="BT116" s="962"/>
      <c r="BU116" s="962"/>
      <c r="BV116" s="962" t="s">
        <v>128</v>
      </c>
      <c r="BW116" s="962"/>
      <c r="BX116" s="962"/>
      <c r="BY116" s="962"/>
      <c r="BZ116" s="962"/>
      <c r="CA116" s="962" t="s">
        <v>128</v>
      </c>
      <c r="CB116" s="962"/>
      <c r="CC116" s="962"/>
      <c r="CD116" s="962"/>
      <c r="CE116" s="962"/>
      <c r="CF116" s="956" t="s">
        <v>128</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391</v>
      </c>
      <c r="DH116" s="995"/>
      <c r="DI116" s="995"/>
      <c r="DJ116" s="995"/>
      <c r="DK116" s="996"/>
      <c r="DL116" s="997" t="s">
        <v>391</v>
      </c>
      <c r="DM116" s="995"/>
      <c r="DN116" s="995"/>
      <c r="DO116" s="995"/>
      <c r="DP116" s="996"/>
      <c r="DQ116" s="997" t="s">
        <v>128</v>
      </c>
      <c r="DR116" s="995"/>
      <c r="DS116" s="995"/>
      <c r="DT116" s="995"/>
      <c r="DU116" s="996"/>
      <c r="DV116" s="998" t="s">
        <v>391</v>
      </c>
      <c r="DW116" s="999"/>
      <c r="DX116" s="999"/>
      <c r="DY116" s="999"/>
      <c r="DZ116" s="1000"/>
    </row>
    <row r="117" spans="1:130" s="230" customFormat="1" ht="26.25" customHeight="1" x14ac:dyDescent="0.2">
      <c r="A117" s="94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5507139</v>
      </c>
      <c r="AB117" s="1015"/>
      <c r="AC117" s="1015"/>
      <c r="AD117" s="1015"/>
      <c r="AE117" s="1016"/>
      <c r="AF117" s="1017">
        <v>5582277</v>
      </c>
      <c r="AG117" s="1015"/>
      <c r="AH117" s="1015"/>
      <c r="AI117" s="1015"/>
      <c r="AJ117" s="1016"/>
      <c r="AK117" s="1017">
        <v>5429803</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128</v>
      </c>
      <c r="CB117" s="962"/>
      <c r="CC117" s="962"/>
      <c r="CD117" s="962"/>
      <c r="CE117" s="962"/>
      <c r="CF117" s="956" t="s">
        <v>128</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391</v>
      </c>
      <c r="DH117" s="995"/>
      <c r="DI117" s="995"/>
      <c r="DJ117" s="995"/>
      <c r="DK117" s="996"/>
      <c r="DL117" s="997" t="s">
        <v>128</v>
      </c>
      <c r="DM117" s="995"/>
      <c r="DN117" s="995"/>
      <c r="DO117" s="995"/>
      <c r="DP117" s="996"/>
      <c r="DQ117" s="997" t="s">
        <v>391</v>
      </c>
      <c r="DR117" s="995"/>
      <c r="DS117" s="995"/>
      <c r="DT117" s="995"/>
      <c r="DU117" s="996"/>
      <c r="DV117" s="998" t="s">
        <v>391</v>
      </c>
      <c r="DW117" s="999"/>
      <c r="DX117" s="999"/>
      <c r="DY117" s="999"/>
      <c r="DZ117" s="1000"/>
    </row>
    <row r="118" spans="1:130" s="230" customFormat="1" ht="26.25" customHeight="1" x14ac:dyDescent="0.2">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306</v>
      </c>
      <c r="AL118" s="929"/>
      <c r="AM118" s="929"/>
      <c r="AN118" s="929"/>
      <c r="AO118" s="930"/>
      <c r="AP118" s="1006" t="s">
        <v>430</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391</v>
      </c>
      <c r="BR118" s="1036"/>
      <c r="BS118" s="1036"/>
      <c r="BT118" s="1036"/>
      <c r="BU118" s="1036"/>
      <c r="BV118" s="1036" t="s">
        <v>391</v>
      </c>
      <c r="BW118" s="1036"/>
      <c r="BX118" s="1036"/>
      <c r="BY118" s="1036"/>
      <c r="BZ118" s="1036"/>
      <c r="CA118" s="1036" t="s">
        <v>128</v>
      </c>
      <c r="CB118" s="1036"/>
      <c r="CC118" s="1036"/>
      <c r="CD118" s="1036"/>
      <c r="CE118" s="1036"/>
      <c r="CF118" s="956" t="s">
        <v>391</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391</v>
      </c>
      <c r="DH118" s="995"/>
      <c r="DI118" s="995"/>
      <c r="DJ118" s="995"/>
      <c r="DK118" s="996"/>
      <c r="DL118" s="997" t="s">
        <v>128</v>
      </c>
      <c r="DM118" s="995"/>
      <c r="DN118" s="995"/>
      <c r="DO118" s="995"/>
      <c r="DP118" s="996"/>
      <c r="DQ118" s="997" t="s">
        <v>128</v>
      </c>
      <c r="DR118" s="995"/>
      <c r="DS118" s="995"/>
      <c r="DT118" s="995"/>
      <c r="DU118" s="996"/>
      <c r="DV118" s="998" t="s">
        <v>128</v>
      </c>
      <c r="DW118" s="999"/>
      <c r="DX118" s="999"/>
      <c r="DY118" s="999"/>
      <c r="DZ118" s="1000"/>
    </row>
    <row r="119" spans="1:130" s="230" customFormat="1" ht="26.25" customHeight="1" x14ac:dyDescent="0.2">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391</v>
      </c>
      <c r="AB119" s="936"/>
      <c r="AC119" s="936"/>
      <c r="AD119" s="936"/>
      <c r="AE119" s="937"/>
      <c r="AF119" s="938" t="s">
        <v>128</v>
      </c>
      <c r="AG119" s="936"/>
      <c r="AH119" s="936"/>
      <c r="AI119" s="936"/>
      <c r="AJ119" s="937"/>
      <c r="AK119" s="938" t="s">
        <v>128</v>
      </c>
      <c r="AL119" s="936"/>
      <c r="AM119" s="936"/>
      <c r="AN119" s="936"/>
      <c r="AO119" s="937"/>
      <c r="AP119" s="939" t="s">
        <v>391</v>
      </c>
      <c r="AQ119" s="940"/>
      <c r="AR119" s="940"/>
      <c r="AS119" s="940"/>
      <c r="AT119" s="941"/>
      <c r="AU119" s="946"/>
      <c r="AV119" s="947"/>
      <c r="AW119" s="947"/>
      <c r="AX119" s="947"/>
      <c r="AY119" s="947"/>
      <c r="AZ119" s="251" t="s">
        <v>185</v>
      </c>
      <c r="BA119" s="251"/>
      <c r="BB119" s="251"/>
      <c r="BC119" s="251"/>
      <c r="BD119" s="251"/>
      <c r="BE119" s="251"/>
      <c r="BF119" s="251"/>
      <c r="BG119" s="251"/>
      <c r="BH119" s="251"/>
      <c r="BI119" s="251"/>
      <c r="BJ119" s="251"/>
      <c r="BK119" s="251"/>
      <c r="BL119" s="251"/>
      <c r="BM119" s="251"/>
      <c r="BN119" s="251"/>
      <c r="BO119" s="1013" t="s">
        <v>460</v>
      </c>
      <c r="BP119" s="1041"/>
      <c r="BQ119" s="1035">
        <v>66167999</v>
      </c>
      <c r="BR119" s="1036"/>
      <c r="BS119" s="1036"/>
      <c r="BT119" s="1036"/>
      <c r="BU119" s="1036"/>
      <c r="BV119" s="1036">
        <v>66564423</v>
      </c>
      <c r="BW119" s="1036"/>
      <c r="BX119" s="1036"/>
      <c r="BY119" s="1036"/>
      <c r="BZ119" s="1036"/>
      <c r="CA119" s="1036">
        <v>62534090</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638448</v>
      </c>
      <c r="DH119" s="1022"/>
      <c r="DI119" s="1022"/>
      <c r="DJ119" s="1022"/>
      <c r="DK119" s="1023"/>
      <c r="DL119" s="1021">
        <v>2203284</v>
      </c>
      <c r="DM119" s="1022"/>
      <c r="DN119" s="1022"/>
      <c r="DO119" s="1022"/>
      <c r="DP119" s="1023"/>
      <c r="DQ119" s="1021">
        <v>2000520</v>
      </c>
      <c r="DR119" s="1022"/>
      <c r="DS119" s="1022"/>
      <c r="DT119" s="1022"/>
      <c r="DU119" s="1023"/>
      <c r="DV119" s="1024">
        <v>7.2</v>
      </c>
      <c r="DW119" s="1025"/>
      <c r="DX119" s="1025"/>
      <c r="DY119" s="1025"/>
      <c r="DZ119" s="1026"/>
    </row>
    <row r="120" spans="1:130" s="230" customFormat="1" ht="26.25" customHeight="1" x14ac:dyDescent="0.2">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128</v>
      </c>
      <c r="AG120" s="995"/>
      <c r="AH120" s="995"/>
      <c r="AI120" s="995"/>
      <c r="AJ120" s="996"/>
      <c r="AK120" s="997" t="s">
        <v>391</v>
      </c>
      <c r="AL120" s="995"/>
      <c r="AM120" s="995"/>
      <c r="AN120" s="995"/>
      <c r="AO120" s="996"/>
      <c r="AP120" s="998" t="s">
        <v>128</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4834017</v>
      </c>
      <c r="BR120" s="967"/>
      <c r="BS120" s="967"/>
      <c r="BT120" s="967"/>
      <c r="BU120" s="967"/>
      <c r="BV120" s="967">
        <v>5891419</v>
      </c>
      <c r="BW120" s="967"/>
      <c r="BX120" s="967"/>
      <c r="BY120" s="967"/>
      <c r="BZ120" s="967"/>
      <c r="CA120" s="967">
        <v>6677538</v>
      </c>
      <c r="CB120" s="967"/>
      <c r="CC120" s="967"/>
      <c r="CD120" s="967"/>
      <c r="CE120" s="967"/>
      <c r="CF120" s="980">
        <v>24.1</v>
      </c>
      <c r="CG120" s="981"/>
      <c r="CH120" s="981"/>
      <c r="CI120" s="981"/>
      <c r="CJ120" s="981"/>
      <c r="CK120" s="1042" t="s">
        <v>464</v>
      </c>
      <c r="CL120" s="1043"/>
      <c r="CM120" s="1043"/>
      <c r="CN120" s="1043"/>
      <c r="CO120" s="1044"/>
      <c r="CP120" s="1050" t="s">
        <v>407</v>
      </c>
      <c r="CQ120" s="1051"/>
      <c r="CR120" s="1051"/>
      <c r="CS120" s="1051"/>
      <c r="CT120" s="1051"/>
      <c r="CU120" s="1051"/>
      <c r="CV120" s="1051"/>
      <c r="CW120" s="1051"/>
      <c r="CX120" s="1051"/>
      <c r="CY120" s="1051"/>
      <c r="CZ120" s="1051"/>
      <c r="DA120" s="1051"/>
      <c r="DB120" s="1051"/>
      <c r="DC120" s="1051"/>
      <c r="DD120" s="1051"/>
      <c r="DE120" s="1051"/>
      <c r="DF120" s="1052"/>
      <c r="DG120" s="966">
        <v>18766638</v>
      </c>
      <c r="DH120" s="967"/>
      <c r="DI120" s="967"/>
      <c r="DJ120" s="967"/>
      <c r="DK120" s="967"/>
      <c r="DL120" s="967">
        <v>17171118</v>
      </c>
      <c r="DM120" s="967"/>
      <c r="DN120" s="967"/>
      <c r="DO120" s="967"/>
      <c r="DP120" s="967"/>
      <c r="DQ120" s="967">
        <v>15577551</v>
      </c>
      <c r="DR120" s="967"/>
      <c r="DS120" s="967"/>
      <c r="DT120" s="967"/>
      <c r="DU120" s="967"/>
      <c r="DV120" s="968">
        <v>56.1</v>
      </c>
      <c r="DW120" s="968"/>
      <c r="DX120" s="968"/>
      <c r="DY120" s="968"/>
      <c r="DZ120" s="969"/>
    </row>
    <row r="121" spans="1:130" s="230" customFormat="1" ht="26.25" customHeight="1" x14ac:dyDescent="0.2">
      <c r="A121" s="1093"/>
      <c r="B121" s="985"/>
      <c r="C121" s="1010" t="s">
        <v>465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128</v>
      </c>
      <c r="AB121" s="995"/>
      <c r="AC121" s="995"/>
      <c r="AD121" s="995"/>
      <c r="AE121" s="996"/>
      <c r="AF121" s="997" t="s">
        <v>128</v>
      </c>
      <c r="AG121" s="995"/>
      <c r="AH121" s="995"/>
      <c r="AI121" s="995"/>
      <c r="AJ121" s="996"/>
      <c r="AK121" s="997" t="s">
        <v>128</v>
      </c>
      <c r="AL121" s="995"/>
      <c r="AM121" s="995"/>
      <c r="AN121" s="995"/>
      <c r="AO121" s="996"/>
      <c r="AP121" s="998" t="s">
        <v>391</v>
      </c>
      <c r="AQ121" s="999"/>
      <c r="AR121" s="999"/>
      <c r="AS121" s="999"/>
      <c r="AT121" s="1000"/>
      <c r="AU121" s="1030"/>
      <c r="AV121" s="1031"/>
      <c r="AW121" s="1031"/>
      <c r="AX121" s="1031"/>
      <c r="AY121" s="1032"/>
      <c r="AZ121" s="958" t="s">
        <v>466</v>
      </c>
      <c r="BA121" s="959"/>
      <c r="BB121" s="959"/>
      <c r="BC121" s="959"/>
      <c r="BD121" s="959"/>
      <c r="BE121" s="959"/>
      <c r="BF121" s="959"/>
      <c r="BG121" s="959"/>
      <c r="BH121" s="959"/>
      <c r="BI121" s="959"/>
      <c r="BJ121" s="959"/>
      <c r="BK121" s="959"/>
      <c r="BL121" s="959"/>
      <c r="BM121" s="959"/>
      <c r="BN121" s="959"/>
      <c r="BO121" s="959"/>
      <c r="BP121" s="960"/>
      <c r="BQ121" s="961">
        <v>15142470</v>
      </c>
      <c r="BR121" s="962"/>
      <c r="BS121" s="962"/>
      <c r="BT121" s="962"/>
      <c r="BU121" s="962"/>
      <c r="BV121" s="962">
        <v>14531376</v>
      </c>
      <c r="BW121" s="962"/>
      <c r="BX121" s="962"/>
      <c r="BY121" s="962"/>
      <c r="BZ121" s="962"/>
      <c r="CA121" s="962">
        <v>13808491</v>
      </c>
      <c r="CB121" s="962"/>
      <c r="CC121" s="962"/>
      <c r="CD121" s="962"/>
      <c r="CE121" s="962"/>
      <c r="CF121" s="956">
        <v>49.7</v>
      </c>
      <c r="CG121" s="957"/>
      <c r="CH121" s="957"/>
      <c r="CI121" s="957"/>
      <c r="CJ121" s="957"/>
      <c r="CK121" s="1045"/>
      <c r="CL121" s="1046"/>
      <c r="CM121" s="1046"/>
      <c r="CN121" s="1046"/>
      <c r="CO121" s="1047"/>
      <c r="CP121" s="1055" t="s">
        <v>405</v>
      </c>
      <c r="CQ121" s="1056"/>
      <c r="CR121" s="1056"/>
      <c r="CS121" s="1056"/>
      <c r="CT121" s="1056"/>
      <c r="CU121" s="1056"/>
      <c r="CV121" s="1056"/>
      <c r="CW121" s="1056"/>
      <c r="CX121" s="1056"/>
      <c r="CY121" s="1056"/>
      <c r="CZ121" s="1056"/>
      <c r="DA121" s="1056"/>
      <c r="DB121" s="1056"/>
      <c r="DC121" s="1056"/>
      <c r="DD121" s="1056"/>
      <c r="DE121" s="1056"/>
      <c r="DF121" s="1057"/>
      <c r="DG121" s="961">
        <v>152267</v>
      </c>
      <c r="DH121" s="962"/>
      <c r="DI121" s="962"/>
      <c r="DJ121" s="962"/>
      <c r="DK121" s="962"/>
      <c r="DL121" s="962">
        <v>255416</v>
      </c>
      <c r="DM121" s="962"/>
      <c r="DN121" s="962"/>
      <c r="DO121" s="962"/>
      <c r="DP121" s="962"/>
      <c r="DQ121" s="962">
        <v>288096</v>
      </c>
      <c r="DR121" s="962"/>
      <c r="DS121" s="962"/>
      <c r="DT121" s="962"/>
      <c r="DU121" s="962"/>
      <c r="DV121" s="963">
        <v>1</v>
      </c>
      <c r="DW121" s="963"/>
      <c r="DX121" s="963"/>
      <c r="DY121" s="963"/>
      <c r="DZ121" s="964"/>
    </row>
    <row r="122" spans="1:130" s="230" customFormat="1" ht="26.25" customHeight="1" x14ac:dyDescent="0.2">
      <c r="A122" s="1093"/>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128</v>
      </c>
      <c r="AB122" s="995"/>
      <c r="AC122" s="995"/>
      <c r="AD122" s="995"/>
      <c r="AE122" s="996"/>
      <c r="AF122" s="997" t="s">
        <v>128</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467</v>
      </c>
      <c r="BA122" s="1001"/>
      <c r="BB122" s="1001"/>
      <c r="BC122" s="1001"/>
      <c r="BD122" s="1001"/>
      <c r="BE122" s="1001"/>
      <c r="BF122" s="1001"/>
      <c r="BG122" s="1001"/>
      <c r="BH122" s="1001"/>
      <c r="BI122" s="1001"/>
      <c r="BJ122" s="1001"/>
      <c r="BK122" s="1001"/>
      <c r="BL122" s="1001"/>
      <c r="BM122" s="1001"/>
      <c r="BN122" s="1001"/>
      <c r="BO122" s="1001"/>
      <c r="BP122" s="1002"/>
      <c r="BQ122" s="1035">
        <v>41452685</v>
      </c>
      <c r="BR122" s="1036"/>
      <c r="BS122" s="1036"/>
      <c r="BT122" s="1036"/>
      <c r="BU122" s="1036"/>
      <c r="BV122" s="1036">
        <v>40608312</v>
      </c>
      <c r="BW122" s="1036"/>
      <c r="BX122" s="1036"/>
      <c r="BY122" s="1036"/>
      <c r="BZ122" s="1036"/>
      <c r="CA122" s="1036">
        <v>38637609</v>
      </c>
      <c r="CB122" s="1036"/>
      <c r="CC122" s="1036"/>
      <c r="CD122" s="1036"/>
      <c r="CE122" s="1036"/>
      <c r="CF122" s="1053">
        <v>139.19999999999999</v>
      </c>
      <c r="CG122" s="1054"/>
      <c r="CH122" s="1054"/>
      <c r="CI122" s="1054"/>
      <c r="CJ122" s="1054"/>
      <c r="CK122" s="1045"/>
      <c r="CL122" s="1046"/>
      <c r="CM122" s="1046"/>
      <c r="CN122" s="1046"/>
      <c r="CO122" s="1047"/>
      <c r="CP122" s="1055" t="s">
        <v>468</v>
      </c>
      <c r="CQ122" s="1056"/>
      <c r="CR122" s="1056"/>
      <c r="CS122" s="1056"/>
      <c r="CT122" s="1056"/>
      <c r="CU122" s="1056"/>
      <c r="CV122" s="1056"/>
      <c r="CW122" s="1056"/>
      <c r="CX122" s="1056"/>
      <c r="CY122" s="1056"/>
      <c r="CZ122" s="1056"/>
      <c r="DA122" s="1056"/>
      <c r="DB122" s="1056"/>
      <c r="DC122" s="1056"/>
      <c r="DD122" s="1056"/>
      <c r="DE122" s="1056"/>
      <c r="DF122" s="1057"/>
      <c r="DG122" s="961" t="s">
        <v>391</v>
      </c>
      <c r="DH122" s="962"/>
      <c r="DI122" s="962"/>
      <c r="DJ122" s="962"/>
      <c r="DK122" s="962"/>
      <c r="DL122" s="962" t="s">
        <v>128</v>
      </c>
      <c r="DM122" s="962"/>
      <c r="DN122" s="962"/>
      <c r="DO122" s="962"/>
      <c r="DP122" s="962"/>
      <c r="DQ122" s="962" t="s">
        <v>128</v>
      </c>
      <c r="DR122" s="962"/>
      <c r="DS122" s="962"/>
      <c r="DT122" s="962"/>
      <c r="DU122" s="962"/>
      <c r="DV122" s="963" t="s">
        <v>128</v>
      </c>
      <c r="DW122" s="963"/>
      <c r="DX122" s="963"/>
      <c r="DY122" s="963"/>
      <c r="DZ122" s="964"/>
    </row>
    <row r="123" spans="1:130" s="230" customFormat="1" ht="26.25" customHeight="1" x14ac:dyDescent="0.2">
      <c r="A123" s="1093"/>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128</v>
      </c>
      <c r="AG123" s="995"/>
      <c r="AH123" s="995"/>
      <c r="AI123" s="995"/>
      <c r="AJ123" s="996"/>
      <c r="AK123" s="997" t="s">
        <v>128</v>
      </c>
      <c r="AL123" s="995"/>
      <c r="AM123" s="995"/>
      <c r="AN123" s="995"/>
      <c r="AO123" s="996"/>
      <c r="AP123" s="998" t="s">
        <v>128</v>
      </c>
      <c r="AQ123" s="999"/>
      <c r="AR123" s="999"/>
      <c r="AS123" s="999"/>
      <c r="AT123" s="1000"/>
      <c r="AU123" s="1033"/>
      <c r="AV123" s="1034"/>
      <c r="AW123" s="1034"/>
      <c r="AX123" s="1034"/>
      <c r="AY123" s="1034"/>
      <c r="AZ123" s="251" t="s">
        <v>185</v>
      </c>
      <c r="BA123" s="251"/>
      <c r="BB123" s="251"/>
      <c r="BC123" s="251"/>
      <c r="BD123" s="251"/>
      <c r="BE123" s="251"/>
      <c r="BF123" s="251"/>
      <c r="BG123" s="251"/>
      <c r="BH123" s="251"/>
      <c r="BI123" s="251"/>
      <c r="BJ123" s="251"/>
      <c r="BK123" s="251"/>
      <c r="BL123" s="251"/>
      <c r="BM123" s="251"/>
      <c r="BN123" s="251"/>
      <c r="BO123" s="1013" t="s">
        <v>469</v>
      </c>
      <c r="BP123" s="1041"/>
      <c r="BQ123" s="1099">
        <v>61429172</v>
      </c>
      <c r="BR123" s="1100"/>
      <c r="BS123" s="1100"/>
      <c r="BT123" s="1100"/>
      <c r="BU123" s="1100"/>
      <c r="BV123" s="1100">
        <v>61031107</v>
      </c>
      <c r="BW123" s="1100"/>
      <c r="BX123" s="1100"/>
      <c r="BY123" s="1100"/>
      <c r="BZ123" s="1100"/>
      <c r="CA123" s="1100">
        <v>59123638</v>
      </c>
      <c r="CB123" s="1100"/>
      <c r="CC123" s="1100"/>
      <c r="CD123" s="1100"/>
      <c r="CE123" s="1100"/>
      <c r="CF123" s="1037"/>
      <c r="CG123" s="1038"/>
      <c r="CH123" s="1038"/>
      <c r="CI123" s="1038"/>
      <c r="CJ123" s="1039"/>
      <c r="CK123" s="1045"/>
      <c r="CL123" s="1046"/>
      <c r="CM123" s="1046"/>
      <c r="CN123" s="1046"/>
      <c r="CO123" s="1047"/>
      <c r="CP123" s="1055" t="s">
        <v>404</v>
      </c>
      <c r="CQ123" s="1056"/>
      <c r="CR123" s="1056"/>
      <c r="CS123" s="1056"/>
      <c r="CT123" s="1056"/>
      <c r="CU123" s="1056"/>
      <c r="CV123" s="1056"/>
      <c r="CW123" s="1056"/>
      <c r="CX123" s="1056"/>
      <c r="CY123" s="1056"/>
      <c r="CZ123" s="1056"/>
      <c r="DA123" s="1056"/>
      <c r="DB123" s="1056"/>
      <c r="DC123" s="1056"/>
      <c r="DD123" s="1056"/>
      <c r="DE123" s="1056"/>
      <c r="DF123" s="1057"/>
      <c r="DG123" s="994" t="s">
        <v>128</v>
      </c>
      <c r="DH123" s="995"/>
      <c r="DI123" s="995"/>
      <c r="DJ123" s="995"/>
      <c r="DK123" s="996"/>
      <c r="DL123" s="997" t="s">
        <v>128</v>
      </c>
      <c r="DM123" s="995"/>
      <c r="DN123" s="995"/>
      <c r="DO123" s="995"/>
      <c r="DP123" s="996"/>
      <c r="DQ123" s="997" t="s">
        <v>128</v>
      </c>
      <c r="DR123" s="995"/>
      <c r="DS123" s="995"/>
      <c r="DT123" s="995"/>
      <c r="DU123" s="996"/>
      <c r="DV123" s="998" t="s">
        <v>391</v>
      </c>
      <c r="DW123" s="999"/>
      <c r="DX123" s="999"/>
      <c r="DY123" s="999"/>
      <c r="DZ123" s="1000"/>
    </row>
    <row r="124" spans="1:130" s="230" customFormat="1" ht="26.25" customHeight="1" thickBot="1" x14ac:dyDescent="0.25">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391</v>
      </c>
      <c r="AB124" s="995"/>
      <c r="AC124" s="995"/>
      <c r="AD124" s="995"/>
      <c r="AE124" s="996"/>
      <c r="AF124" s="997" t="s">
        <v>128</v>
      </c>
      <c r="AG124" s="995"/>
      <c r="AH124" s="995"/>
      <c r="AI124" s="995"/>
      <c r="AJ124" s="996"/>
      <c r="AK124" s="997" t="s">
        <v>128</v>
      </c>
      <c r="AL124" s="995"/>
      <c r="AM124" s="995"/>
      <c r="AN124" s="995"/>
      <c r="AO124" s="996"/>
      <c r="AP124" s="998" t="s">
        <v>391</v>
      </c>
      <c r="AQ124" s="999"/>
      <c r="AR124" s="999"/>
      <c r="AS124" s="999"/>
      <c r="AT124" s="1000"/>
      <c r="AU124" s="1095" t="s">
        <v>470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17.5</v>
      </c>
      <c r="BR124" s="1063"/>
      <c r="BS124" s="1063"/>
      <c r="BT124" s="1063"/>
      <c r="BU124" s="1063"/>
      <c r="BV124" s="1063">
        <v>19.3</v>
      </c>
      <c r="BW124" s="1063"/>
      <c r="BX124" s="1063"/>
      <c r="BY124" s="1063"/>
      <c r="BZ124" s="1063"/>
      <c r="CA124" s="1063">
        <v>12.2</v>
      </c>
      <c r="CB124" s="1063"/>
      <c r="CC124" s="1063"/>
      <c r="CD124" s="1063"/>
      <c r="CE124" s="1063"/>
      <c r="CF124" s="1064"/>
      <c r="CG124" s="1065"/>
      <c r="CH124" s="1065"/>
      <c r="CI124" s="1065"/>
      <c r="CJ124" s="1066"/>
      <c r="CK124" s="1048"/>
      <c r="CL124" s="1048"/>
      <c r="CM124" s="1048"/>
      <c r="CN124" s="1048"/>
      <c r="CO124" s="1049"/>
      <c r="CP124" s="1055" t="s">
        <v>471</v>
      </c>
      <c r="CQ124" s="1056"/>
      <c r="CR124" s="1056"/>
      <c r="CS124" s="1056"/>
      <c r="CT124" s="1056"/>
      <c r="CU124" s="1056"/>
      <c r="CV124" s="1056"/>
      <c r="CW124" s="1056"/>
      <c r="CX124" s="1056"/>
      <c r="CY124" s="1056"/>
      <c r="CZ124" s="1056"/>
      <c r="DA124" s="1056"/>
      <c r="DB124" s="1056"/>
      <c r="DC124" s="1056"/>
      <c r="DD124" s="1056"/>
      <c r="DE124" s="1056"/>
      <c r="DF124" s="1057"/>
      <c r="DG124" s="1040" t="s">
        <v>128</v>
      </c>
      <c r="DH124" s="1022"/>
      <c r="DI124" s="1022"/>
      <c r="DJ124" s="1022"/>
      <c r="DK124" s="1023"/>
      <c r="DL124" s="1021" t="s">
        <v>391</v>
      </c>
      <c r="DM124" s="1022"/>
      <c r="DN124" s="1022"/>
      <c r="DO124" s="1022"/>
      <c r="DP124" s="1023"/>
      <c r="DQ124" s="1021" t="s">
        <v>391</v>
      </c>
      <c r="DR124" s="1022"/>
      <c r="DS124" s="1022"/>
      <c r="DT124" s="1022"/>
      <c r="DU124" s="1023"/>
      <c r="DV124" s="1024" t="s">
        <v>391</v>
      </c>
      <c r="DW124" s="1025"/>
      <c r="DX124" s="1025"/>
      <c r="DY124" s="1025"/>
      <c r="DZ124" s="1026"/>
    </row>
    <row r="125" spans="1:130" s="230" customFormat="1" ht="26.25" customHeight="1" x14ac:dyDescent="0.2">
      <c r="A125" s="1093"/>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391</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472</v>
      </c>
      <c r="CL125" s="1043"/>
      <c r="CM125" s="1043"/>
      <c r="CN125" s="1043"/>
      <c r="CO125" s="1044"/>
      <c r="CP125" s="965" t="s">
        <v>473</v>
      </c>
      <c r="CQ125" s="933"/>
      <c r="CR125" s="933"/>
      <c r="CS125" s="933"/>
      <c r="CT125" s="933"/>
      <c r="CU125" s="933"/>
      <c r="CV125" s="933"/>
      <c r="CW125" s="933"/>
      <c r="CX125" s="933"/>
      <c r="CY125" s="933"/>
      <c r="CZ125" s="933"/>
      <c r="DA125" s="933"/>
      <c r="DB125" s="933"/>
      <c r="DC125" s="933"/>
      <c r="DD125" s="933"/>
      <c r="DE125" s="933"/>
      <c r="DF125" s="934"/>
      <c r="DG125" s="966" t="s">
        <v>128</v>
      </c>
      <c r="DH125" s="967"/>
      <c r="DI125" s="967"/>
      <c r="DJ125" s="967"/>
      <c r="DK125" s="967"/>
      <c r="DL125" s="967" t="s">
        <v>128</v>
      </c>
      <c r="DM125" s="967"/>
      <c r="DN125" s="967"/>
      <c r="DO125" s="967"/>
      <c r="DP125" s="967"/>
      <c r="DQ125" s="967" t="s">
        <v>391</v>
      </c>
      <c r="DR125" s="967"/>
      <c r="DS125" s="967"/>
      <c r="DT125" s="967"/>
      <c r="DU125" s="967"/>
      <c r="DV125" s="968" t="s">
        <v>128</v>
      </c>
      <c r="DW125" s="968"/>
      <c r="DX125" s="968"/>
      <c r="DY125" s="968"/>
      <c r="DZ125" s="969"/>
    </row>
    <row r="126" spans="1:130" s="230" customFormat="1" ht="26.25" customHeight="1" thickBot="1" x14ac:dyDescent="0.25">
      <c r="A126" s="1093"/>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130364</v>
      </c>
      <c r="AB126" s="995"/>
      <c r="AC126" s="995"/>
      <c r="AD126" s="995"/>
      <c r="AE126" s="996"/>
      <c r="AF126" s="997">
        <v>202306</v>
      </c>
      <c r="AG126" s="995"/>
      <c r="AH126" s="995"/>
      <c r="AI126" s="995"/>
      <c r="AJ126" s="996"/>
      <c r="AK126" s="997">
        <v>211661</v>
      </c>
      <c r="AL126" s="995"/>
      <c r="AM126" s="995"/>
      <c r="AN126" s="995"/>
      <c r="AO126" s="996"/>
      <c r="AP126" s="998">
        <v>0.8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474</v>
      </c>
      <c r="CQ126" s="959"/>
      <c r="CR126" s="959"/>
      <c r="CS126" s="959"/>
      <c r="CT126" s="959"/>
      <c r="CU126" s="959"/>
      <c r="CV126" s="959"/>
      <c r="CW126" s="959"/>
      <c r="CX126" s="959"/>
      <c r="CY126" s="959"/>
      <c r="CZ126" s="959"/>
      <c r="DA126" s="959"/>
      <c r="DB126" s="959"/>
      <c r="DC126" s="959"/>
      <c r="DD126" s="959"/>
      <c r="DE126" s="959"/>
      <c r="DF126" s="960"/>
      <c r="DG126" s="961">
        <v>1023060</v>
      </c>
      <c r="DH126" s="962"/>
      <c r="DI126" s="962"/>
      <c r="DJ126" s="962"/>
      <c r="DK126" s="962"/>
      <c r="DL126" s="962">
        <v>994121</v>
      </c>
      <c r="DM126" s="962"/>
      <c r="DN126" s="962"/>
      <c r="DO126" s="962"/>
      <c r="DP126" s="962"/>
      <c r="DQ126" s="962">
        <v>965835</v>
      </c>
      <c r="DR126" s="962"/>
      <c r="DS126" s="962"/>
      <c r="DT126" s="962"/>
      <c r="DU126" s="962"/>
      <c r="DV126" s="963">
        <v>3.5</v>
      </c>
      <c r="DW126" s="963"/>
      <c r="DX126" s="963"/>
      <c r="DY126" s="963"/>
      <c r="DZ126" s="964"/>
    </row>
    <row r="127" spans="1:130" s="230" customFormat="1" ht="26.25" customHeight="1" x14ac:dyDescent="0.2">
      <c r="A127" s="1094"/>
      <c r="B127" s="987"/>
      <c r="C127" s="1009" t="s">
        <v>475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128</v>
      </c>
      <c r="AB127" s="995"/>
      <c r="AC127" s="995"/>
      <c r="AD127" s="995"/>
      <c r="AE127" s="996"/>
      <c r="AF127" s="997" t="s">
        <v>128</v>
      </c>
      <c r="AG127" s="995"/>
      <c r="AH127" s="995"/>
      <c r="AI127" s="995"/>
      <c r="AJ127" s="996"/>
      <c r="AK127" s="997" t="s">
        <v>128</v>
      </c>
      <c r="AL127" s="995"/>
      <c r="AM127" s="995"/>
      <c r="AN127" s="995"/>
      <c r="AO127" s="996"/>
      <c r="AP127" s="998" t="s">
        <v>391</v>
      </c>
      <c r="AQ127" s="999"/>
      <c r="AR127" s="999"/>
      <c r="AS127" s="999"/>
      <c r="AT127" s="1000"/>
      <c r="AU127" s="232"/>
      <c r="AV127" s="232"/>
      <c r="AW127" s="232"/>
      <c r="AX127" s="1067" t="s">
        <v>476</v>
      </c>
      <c r="AY127" s="1068"/>
      <c r="AZ127" s="1068"/>
      <c r="BA127" s="1068"/>
      <c r="BB127" s="1068"/>
      <c r="BC127" s="1068"/>
      <c r="BD127" s="1068"/>
      <c r="BE127" s="1069"/>
      <c r="BF127" s="1070" t="s">
        <v>477</v>
      </c>
      <c r="BG127" s="1068"/>
      <c r="BH127" s="1068"/>
      <c r="BI127" s="1068"/>
      <c r="BJ127" s="1068"/>
      <c r="BK127" s="1068"/>
      <c r="BL127" s="1069"/>
      <c r="BM127" s="1070" t="s">
        <v>478</v>
      </c>
      <c r="BN127" s="1068"/>
      <c r="BO127" s="1068"/>
      <c r="BP127" s="1068"/>
      <c r="BQ127" s="1068"/>
      <c r="BR127" s="1068"/>
      <c r="BS127" s="1069"/>
      <c r="BT127" s="1070" t="s">
        <v>479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480</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391</v>
      </c>
      <c r="DM127" s="962"/>
      <c r="DN127" s="962"/>
      <c r="DO127" s="962"/>
      <c r="DP127" s="962"/>
      <c r="DQ127" s="962" t="s">
        <v>391</v>
      </c>
      <c r="DR127" s="962"/>
      <c r="DS127" s="962"/>
      <c r="DT127" s="962"/>
      <c r="DU127" s="962"/>
      <c r="DV127" s="963" t="s">
        <v>128</v>
      </c>
      <c r="DW127" s="963"/>
      <c r="DX127" s="963"/>
      <c r="DY127" s="963"/>
      <c r="DZ127" s="964"/>
    </row>
    <row r="128" spans="1:130" s="230" customFormat="1" ht="26.25" customHeight="1" thickBot="1" x14ac:dyDescent="0.25">
      <c r="A128" s="1077" t="s">
        <v>481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482</v>
      </c>
      <c r="X128" s="1079"/>
      <c r="Y128" s="1079"/>
      <c r="Z128" s="1080"/>
      <c r="AA128" s="1081">
        <v>1522489</v>
      </c>
      <c r="AB128" s="1082"/>
      <c r="AC128" s="1082"/>
      <c r="AD128" s="1082"/>
      <c r="AE128" s="1083"/>
      <c r="AF128" s="1084">
        <v>1426011</v>
      </c>
      <c r="AG128" s="1082"/>
      <c r="AH128" s="1082"/>
      <c r="AI128" s="1082"/>
      <c r="AJ128" s="1083"/>
      <c r="AK128" s="1084">
        <v>1388243</v>
      </c>
      <c r="AL128" s="1082"/>
      <c r="AM128" s="1082"/>
      <c r="AN128" s="1082"/>
      <c r="AO128" s="1083"/>
      <c r="AP128" s="1085"/>
      <c r="AQ128" s="1086"/>
      <c r="AR128" s="1086"/>
      <c r="AS128" s="1086"/>
      <c r="AT128" s="1087"/>
      <c r="AU128" s="232"/>
      <c r="AV128" s="232"/>
      <c r="AW128" s="232"/>
      <c r="AX128" s="932" t="s">
        <v>483</v>
      </c>
      <c r="AY128" s="933"/>
      <c r="AZ128" s="933"/>
      <c r="BA128" s="933"/>
      <c r="BB128" s="933"/>
      <c r="BC128" s="933"/>
      <c r="BD128" s="933"/>
      <c r="BE128" s="934"/>
      <c r="BF128" s="1088" t="s">
        <v>128</v>
      </c>
      <c r="BG128" s="1089"/>
      <c r="BH128" s="1089"/>
      <c r="BI128" s="1089"/>
      <c r="BJ128" s="1089"/>
      <c r="BK128" s="1089"/>
      <c r="BL128" s="1090"/>
      <c r="BM128" s="1088">
        <v>11.75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484</v>
      </c>
      <c r="CQ128" s="762"/>
      <c r="CR128" s="762"/>
      <c r="CS128" s="762"/>
      <c r="CT128" s="762"/>
      <c r="CU128" s="762"/>
      <c r="CV128" s="762"/>
      <c r="CW128" s="762"/>
      <c r="CX128" s="762"/>
      <c r="CY128" s="762"/>
      <c r="CZ128" s="762"/>
      <c r="DA128" s="762"/>
      <c r="DB128" s="762"/>
      <c r="DC128" s="762"/>
      <c r="DD128" s="762"/>
      <c r="DE128" s="762"/>
      <c r="DF128" s="1072"/>
      <c r="DG128" s="1073">
        <v>88399</v>
      </c>
      <c r="DH128" s="1074"/>
      <c r="DI128" s="1074"/>
      <c r="DJ128" s="1074"/>
      <c r="DK128" s="1074"/>
      <c r="DL128" s="1074">
        <v>27748</v>
      </c>
      <c r="DM128" s="1074"/>
      <c r="DN128" s="1074"/>
      <c r="DO128" s="1074"/>
      <c r="DP128" s="1074"/>
      <c r="DQ128" s="1074" t="s">
        <v>128</v>
      </c>
      <c r="DR128" s="1074"/>
      <c r="DS128" s="1074"/>
      <c r="DT128" s="1074"/>
      <c r="DU128" s="1074"/>
      <c r="DV128" s="1075" t="s">
        <v>128</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485</v>
      </c>
      <c r="X129" s="1107"/>
      <c r="Y129" s="1107"/>
      <c r="Z129" s="1108"/>
      <c r="AA129" s="994">
        <v>30554958</v>
      </c>
      <c r="AB129" s="995"/>
      <c r="AC129" s="995"/>
      <c r="AD129" s="995"/>
      <c r="AE129" s="996"/>
      <c r="AF129" s="997">
        <v>32214793</v>
      </c>
      <c r="AG129" s="995"/>
      <c r="AH129" s="995"/>
      <c r="AI129" s="995"/>
      <c r="AJ129" s="996"/>
      <c r="AK129" s="997">
        <v>31354401</v>
      </c>
      <c r="AL129" s="995"/>
      <c r="AM129" s="995"/>
      <c r="AN129" s="995"/>
      <c r="AO129" s="996"/>
      <c r="AP129" s="1109"/>
      <c r="AQ129" s="1110"/>
      <c r="AR129" s="1110"/>
      <c r="AS129" s="1110"/>
      <c r="AT129" s="1111"/>
      <c r="AU129" s="233"/>
      <c r="AV129" s="233"/>
      <c r="AW129" s="233"/>
      <c r="AX129" s="1101" t="s">
        <v>486</v>
      </c>
      <c r="AY129" s="959"/>
      <c r="AZ129" s="959"/>
      <c r="BA129" s="959"/>
      <c r="BB129" s="959"/>
      <c r="BC129" s="959"/>
      <c r="BD129" s="959"/>
      <c r="BE129" s="960"/>
      <c r="BF129" s="1102" t="s">
        <v>128</v>
      </c>
      <c r="BG129" s="1103"/>
      <c r="BH129" s="1103"/>
      <c r="BI129" s="1103"/>
      <c r="BJ129" s="1103"/>
      <c r="BK129" s="1103"/>
      <c r="BL129" s="1104"/>
      <c r="BM129" s="1102">
        <v>16.75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488</v>
      </c>
      <c r="X130" s="1107"/>
      <c r="Y130" s="1107"/>
      <c r="Z130" s="1108"/>
      <c r="AA130" s="994">
        <v>3598062</v>
      </c>
      <c r="AB130" s="995"/>
      <c r="AC130" s="995"/>
      <c r="AD130" s="995"/>
      <c r="AE130" s="996"/>
      <c r="AF130" s="997">
        <v>3606139</v>
      </c>
      <c r="AG130" s="995"/>
      <c r="AH130" s="995"/>
      <c r="AI130" s="995"/>
      <c r="AJ130" s="996"/>
      <c r="AK130" s="997">
        <v>3591535</v>
      </c>
      <c r="AL130" s="995"/>
      <c r="AM130" s="995"/>
      <c r="AN130" s="995"/>
      <c r="AO130" s="996"/>
      <c r="AP130" s="1109"/>
      <c r="AQ130" s="1110"/>
      <c r="AR130" s="1110"/>
      <c r="AS130" s="1110"/>
      <c r="AT130" s="1111"/>
      <c r="AU130" s="233"/>
      <c r="AV130" s="233"/>
      <c r="AW130" s="233"/>
      <c r="AX130" s="1101" t="s">
        <v>489</v>
      </c>
      <c r="AY130" s="959"/>
      <c r="AZ130" s="959"/>
      <c r="BA130" s="959"/>
      <c r="BB130" s="959"/>
      <c r="BC130" s="959"/>
      <c r="BD130" s="959"/>
      <c r="BE130" s="960"/>
      <c r="BF130" s="1137">
        <v>1.6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40">
        <v>26956896</v>
      </c>
      <c r="AB131" s="1022"/>
      <c r="AC131" s="1022"/>
      <c r="AD131" s="1022"/>
      <c r="AE131" s="1023"/>
      <c r="AF131" s="1021">
        <v>28608654</v>
      </c>
      <c r="AG131" s="1022"/>
      <c r="AH131" s="1022"/>
      <c r="AI131" s="1022"/>
      <c r="AJ131" s="1023"/>
      <c r="AK131" s="1021">
        <v>27762866</v>
      </c>
      <c r="AL131" s="1022"/>
      <c r="AM131" s="1022"/>
      <c r="AN131" s="1022"/>
      <c r="AO131" s="1023"/>
      <c r="AP131" s="1146"/>
      <c r="AQ131" s="1147"/>
      <c r="AR131" s="1147"/>
      <c r="AS131" s="1147"/>
      <c r="AT131" s="1148"/>
      <c r="AU131" s="233"/>
      <c r="AV131" s="233"/>
      <c r="AW131" s="233"/>
      <c r="AX131" s="1119" t="s">
        <v>491</v>
      </c>
      <c r="AY131" s="762"/>
      <c r="AZ131" s="762"/>
      <c r="BA131" s="762"/>
      <c r="BB131" s="762"/>
      <c r="BC131" s="762"/>
      <c r="BD131" s="762"/>
      <c r="BE131" s="1072"/>
      <c r="BF131" s="1120">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493</v>
      </c>
      <c r="W132" s="1130"/>
      <c r="X132" s="1130"/>
      <c r="Y132" s="1130"/>
      <c r="Z132" s="1131"/>
      <c r="AA132" s="1132">
        <v>1.4340968629999999</v>
      </c>
      <c r="AB132" s="1133"/>
      <c r="AC132" s="1133"/>
      <c r="AD132" s="1133"/>
      <c r="AE132" s="1134"/>
      <c r="AF132" s="1135">
        <v>1.9229391220000001</v>
      </c>
      <c r="AG132" s="1133"/>
      <c r="AH132" s="1133"/>
      <c r="AI132" s="1133"/>
      <c r="AJ132" s="1134"/>
      <c r="AK132" s="1135">
        <v>1.62096017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494</v>
      </c>
      <c r="W133" s="1113"/>
      <c r="X133" s="1113"/>
      <c r="Y133" s="1113"/>
      <c r="Z133" s="1114"/>
      <c r="AA133" s="1115">
        <v>1.1000000000000001</v>
      </c>
      <c r="AB133" s="1116"/>
      <c r="AC133" s="1116"/>
      <c r="AD133" s="1116"/>
      <c r="AE133" s="1117"/>
      <c r="AF133" s="1115">
        <v>1.3</v>
      </c>
      <c r="AG133" s="1116"/>
      <c r="AH133" s="1116"/>
      <c r="AI133" s="1116"/>
      <c r="AJ133" s="1117"/>
      <c r="AK133" s="1115">
        <v>1.6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Xr76SE+A80I6BloYpAjcC/LGLl1+6FzYcVN/XxyOTm1HzH6uW7SgeqIbFZZKqq9HgFlR5gmOAIm7K5PTKyRlg==" saltValue="luumG/PktCdKffkXinkz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a9i/vQDrz0uB5b78YDAErPm/NAwBjnGSiPpT6/j+N/OKgCIcN4Zpwdbg3hLQP47EYsKucgJ+uLgZBLEVSslVg==" saltValue="VGdDYRfF3gZFfvRiOCpC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v0+DSX2gjFEcgzD7aVZV+7vcW72TTVDuZQEI4Vwbc3TD75Bxhhjll5c5noLH/OlCQb7v4f4sbCjhT3pd2qcmQ==" saltValue="y/wZoGyslwRvEHO9xSyk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498</v>
      </c>
      <c r="AP7" s="272"/>
      <c r="AQ7" s="273" t="s">
        <v>499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500</v>
      </c>
      <c r="AQ8" s="279" t="s">
        <v>501</v>
      </c>
      <c r="AR8" s="280" t="s">
        <v>502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503</v>
      </c>
      <c r="AL9" s="1153"/>
      <c r="AM9" s="1153"/>
      <c r="AN9" s="1154"/>
      <c r="AO9" s="281">
        <v>9751567</v>
      </c>
      <c r="AP9" s="281">
        <v>61082</v>
      </c>
      <c r="AQ9" s="282">
        <v>61723</v>
      </c>
      <c r="AR9" s="283">
        <v>-1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504</v>
      </c>
      <c r="AL10" s="1153"/>
      <c r="AM10" s="1153"/>
      <c r="AN10" s="1154"/>
      <c r="AO10" s="284">
        <v>113493</v>
      </c>
      <c r="AP10" s="284">
        <v>711</v>
      </c>
      <c r="AQ10" s="285">
        <v>1286</v>
      </c>
      <c r="AR10" s="286">
        <v>-44.7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505</v>
      </c>
      <c r="AL11" s="1153"/>
      <c r="AM11" s="1153"/>
      <c r="AN11" s="1154"/>
      <c r="AO11" s="284">
        <v>29422</v>
      </c>
      <c r="AP11" s="284">
        <v>184</v>
      </c>
      <c r="AQ11" s="285">
        <v>1067</v>
      </c>
      <c r="AR11" s="286">
        <v>-82.8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506</v>
      </c>
      <c r="AL12" s="1153"/>
      <c r="AM12" s="1153"/>
      <c r="AN12" s="1154"/>
      <c r="AO12" s="284" t="s">
        <v>507</v>
      </c>
      <c r="AP12" s="284" t="s">
        <v>507</v>
      </c>
      <c r="AQ12" s="285">
        <v>49</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508</v>
      </c>
      <c r="AL13" s="1153"/>
      <c r="AM13" s="1153"/>
      <c r="AN13" s="1154"/>
      <c r="AO13" s="284">
        <v>312608</v>
      </c>
      <c r="AP13" s="284">
        <v>1958</v>
      </c>
      <c r="AQ13" s="285">
        <v>2137</v>
      </c>
      <c r="AR13" s="286">
        <v>-8.4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509</v>
      </c>
      <c r="AL14" s="1153"/>
      <c r="AM14" s="1153"/>
      <c r="AN14" s="1154"/>
      <c r="AO14" s="284">
        <v>83304</v>
      </c>
      <c r="AP14" s="284">
        <v>522</v>
      </c>
      <c r="AQ14" s="285">
        <v>1241</v>
      </c>
      <c r="AR14" s="286">
        <v>-57.9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510</v>
      </c>
      <c r="AL15" s="1156"/>
      <c r="AM15" s="1156"/>
      <c r="AN15" s="1157"/>
      <c r="AO15" s="284">
        <v>-416139</v>
      </c>
      <c r="AP15" s="284">
        <v>-2607</v>
      </c>
      <c r="AQ15" s="285">
        <v>-3809</v>
      </c>
      <c r="AR15" s="286">
        <v>-31.6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185</v>
      </c>
      <c r="AL16" s="1156"/>
      <c r="AM16" s="1156"/>
      <c r="AN16" s="1157"/>
      <c r="AO16" s="284">
        <v>9874255</v>
      </c>
      <c r="AP16" s="284">
        <v>61851</v>
      </c>
      <c r="AQ16" s="285">
        <v>63693</v>
      </c>
      <c r="AR16" s="286">
        <v>-2.9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515</v>
      </c>
      <c r="AL21" s="1159"/>
      <c r="AM21" s="1159"/>
      <c r="AN21" s="1160"/>
      <c r="AO21" s="297">
        <v>6.16</v>
      </c>
      <c r="AP21" s="298">
        <v>6.06</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516</v>
      </c>
      <c r="AL22" s="1159"/>
      <c r="AM22" s="1159"/>
      <c r="AN22" s="1160"/>
      <c r="AO22" s="302">
        <v>101.9</v>
      </c>
      <c r="AP22" s="303">
        <v>99.8</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517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498</v>
      </c>
      <c r="AP30" s="272"/>
      <c r="AQ30" s="273" t="s">
        <v>499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3451249</v>
      </c>
      <c r="AP32" s="312">
        <v>21618</v>
      </c>
      <c r="AQ32" s="313">
        <v>26449</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507</v>
      </c>
      <c r="AP33" s="312" t="s">
        <v>507</v>
      </c>
      <c r="AQ33" s="313">
        <v>1</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507</v>
      </c>
      <c r="AP34" s="312" t="s">
        <v>507</v>
      </c>
      <c r="AQ34" s="313">
        <v>29</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1343404</v>
      </c>
      <c r="AP35" s="312">
        <v>8415</v>
      </c>
      <c r="AQ35" s="313">
        <v>5448</v>
      </c>
      <c r="AR35" s="314">
        <v>54.5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v>423489</v>
      </c>
      <c r="AP36" s="312">
        <v>2653</v>
      </c>
      <c r="AQ36" s="313">
        <v>445</v>
      </c>
      <c r="AR36" s="314">
        <v>496.2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v>211661</v>
      </c>
      <c r="AP37" s="312">
        <v>1326</v>
      </c>
      <c r="AQ37" s="313">
        <v>1095</v>
      </c>
      <c r="AR37" s="314">
        <v>21.1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t="s">
        <v>507</v>
      </c>
      <c r="AP38" s="315" t="s">
        <v>507</v>
      </c>
      <c r="AQ38" s="316">
        <v>0</v>
      </c>
      <c r="AR38" s="304" t="s">
        <v>507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v>-1388243</v>
      </c>
      <c r="AP39" s="312">
        <v>-8696</v>
      </c>
      <c r="AQ39" s="313">
        <v>-7113</v>
      </c>
      <c r="AR39" s="314">
        <v>22.3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-3591535</v>
      </c>
      <c r="AP40" s="312">
        <v>-22497</v>
      </c>
      <c r="AQ40" s="313">
        <v>-18923</v>
      </c>
      <c r="AR40" s="314">
        <v>18.899999999999999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298</v>
      </c>
      <c r="AL41" s="1173"/>
      <c r="AM41" s="1173"/>
      <c r="AN41" s="1174"/>
      <c r="AO41" s="312">
        <v>450025</v>
      </c>
      <c r="AP41" s="312">
        <v>2819</v>
      </c>
      <c r="AQ41" s="313">
        <v>7431</v>
      </c>
      <c r="AR41" s="314">
        <v>-62.1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498</v>
      </c>
      <c r="AN49" s="1163" t="s">
        <v>532</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533</v>
      </c>
      <c r="AO50" s="329" t="s">
        <v>534</v>
      </c>
      <c r="AP50" s="330" t="s">
        <v>535</v>
      </c>
      <c r="AQ50" s="331" t="s">
        <v>536</v>
      </c>
      <c r="AR50" s="332" t="s">
        <v>537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4005771</v>
      </c>
      <c r="AN51" s="334">
        <v>24784</v>
      </c>
      <c r="AO51" s="335">
        <v>-33.5</v>
      </c>
      <c r="AP51" s="336">
        <v>33173</v>
      </c>
      <c r="AQ51" s="337">
        <v>-19.2</v>
      </c>
      <c r="AR51" s="338">
        <v>-14.3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2525319</v>
      </c>
      <c r="AN52" s="342">
        <v>15624</v>
      </c>
      <c r="AO52" s="343">
        <v>-30.6</v>
      </c>
      <c r="AP52" s="344">
        <v>20353</v>
      </c>
      <c r="AQ52" s="345">
        <v>-25.4</v>
      </c>
      <c r="AR52" s="346">
        <v>-5.2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3866948</v>
      </c>
      <c r="AN53" s="334">
        <v>23990</v>
      </c>
      <c r="AO53" s="335">
        <v>-3.2</v>
      </c>
      <c r="AP53" s="336">
        <v>37644</v>
      </c>
      <c r="AQ53" s="337">
        <v>13.5</v>
      </c>
      <c r="AR53" s="338">
        <v>-16.7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2385876</v>
      </c>
      <c r="AN54" s="342">
        <v>14801</v>
      </c>
      <c r="AO54" s="343">
        <v>-5.3</v>
      </c>
      <c r="AP54" s="344">
        <v>24939</v>
      </c>
      <c r="AQ54" s="345">
        <v>22.5</v>
      </c>
      <c r="AR54" s="346">
        <v>-27.8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5162507</v>
      </c>
      <c r="AN55" s="334">
        <v>32182</v>
      </c>
      <c r="AO55" s="335">
        <v>34.1</v>
      </c>
      <c r="AP55" s="336">
        <v>39221</v>
      </c>
      <c r="AQ55" s="337">
        <v>4.2</v>
      </c>
      <c r="AR55" s="338">
        <v>29.9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3150406</v>
      </c>
      <c r="AN56" s="342">
        <v>19639</v>
      </c>
      <c r="AO56" s="343">
        <v>32.700000000000003</v>
      </c>
      <c r="AP56" s="344">
        <v>24821</v>
      </c>
      <c r="AQ56" s="345">
        <v>-0.5</v>
      </c>
      <c r="AR56" s="346">
        <v>33.200000000000003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4218283</v>
      </c>
      <c r="AN57" s="334">
        <v>26367</v>
      </c>
      <c r="AO57" s="335">
        <v>-18.100000000000001</v>
      </c>
      <c r="AP57" s="336">
        <v>38566</v>
      </c>
      <c r="AQ57" s="337">
        <v>-1.7</v>
      </c>
      <c r="AR57" s="338">
        <v>-16.399999999999999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2242365</v>
      </c>
      <c r="AN58" s="342">
        <v>14016</v>
      </c>
      <c r="AO58" s="343">
        <v>-28.6</v>
      </c>
      <c r="AP58" s="344">
        <v>24059</v>
      </c>
      <c r="AQ58" s="345">
        <v>-3.1</v>
      </c>
      <c r="AR58" s="346">
        <v>-25.5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3382602</v>
      </c>
      <c r="AN59" s="334">
        <v>21188</v>
      </c>
      <c r="AO59" s="335">
        <v>-19.600000000000001</v>
      </c>
      <c r="AP59" s="336">
        <v>35156</v>
      </c>
      <c r="AQ59" s="337">
        <v>-8.8000000000000007</v>
      </c>
      <c r="AR59" s="338">
        <v>-10.8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2552610</v>
      </c>
      <c r="AN60" s="342">
        <v>15989</v>
      </c>
      <c r="AO60" s="343">
        <v>14.1</v>
      </c>
      <c r="AP60" s="344">
        <v>22430</v>
      </c>
      <c r="AQ60" s="345">
        <v>-6.8</v>
      </c>
      <c r="AR60" s="346">
        <v>20.9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4127222</v>
      </c>
      <c r="AN61" s="349">
        <v>25702</v>
      </c>
      <c r="AO61" s="350">
        <v>-8.1</v>
      </c>
      <c r="AP61" s="351">
        <v>36752</v>
      </c>
      <c r="AQ61" s="352">
        <v>-2.4</v>
      </c>
      <c r="AR61" s="338">
        <v>-5.7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2571315</v>
      </c>
      <c r="AN62" s="342">
        <v>16014</v>
      </c>
      <c r="AO62" s="343">
        <v>-3.5</v>
      </c>
      <c r="AP62" s="344">
        <v>23320</v>
      </c>
      <c r="AQ62" s="345">
        <v>-2.7</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zqqT5a7PvGKAN1TgpitDg7jZulrbEWmrz8lpf5fm8PNMMafbdUHGHSIC9fK0qwKnx34l7tG41K6dONzRJtXcw==" saltValue="YM6T+vIR5hR5rLiGteA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Cv6aVbmxm7A2SxBMZmfx36UVU/aPu5zuvYxtGJlLv2pATFDnNoL/5BNsaFX1tTdYoHlI8lMUUzXd4z5tySvQqQ==" saltValue="gRnx6zvKVbMXWhB8acL2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uTnhqs2OTKl33piVMfEpIGaEl4GINGEN7UbC03EM25Ya6UZFkUlVQzCUGdD+AIgEHH+3ShYSrBalOWa7AtMYuA==" saltValue="pRzJL/pEZNYa3WF0FdGT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75" t="s">
        <v>3</v>
      </c>
      <c r="D47" s="1175"/>
      <c r="E47" s="1176"/>
      <c r="F47" s="11">
        <v>8.74</v>
      </c>
      <c r="G47" s="12">
        <v>10.87</v>
      </c>
      <c r="H47" s="12">
        <v>7.68</v>
      </c>
      <c r="I47" s="12">
        <v>10.79</v>
      </c>
      <c r="J47" s="13">
        <v>13.87</v>
      </c>
    </row>
    <row r="48" spans="2:10" ht="57.75" customHeight="1" x14ac:dyDescent="0.2">
      <c r="B48" s="14"/>
      <c r="C48" s="1177" t="s">
        <v>4</v>
      </c>
      <c r="D48" s="1177"/>
      <c r="E48" s="1178"/>
      <c r="F48" s="15">
        <v>6.08</v>
      </c>
      <c r="G48" s="16">
        <v>3.31</v>
      </c>
      <c r="H48" s="16">
        <v>5.74</v>
      </c>
      <c r="I48" s="16">
        <v>10.69</v>
      </c>
      <c r="J48" s="17">
        <v>8.9700000000000006</v>
      </c>
    </row>
    <row r="49" spans="2:10" ht="57.75" customHeight="1" thickBot="1" x14ac:dyDescent="0.25">
      <c r="B49" s="18"/>
      <c r="C49" s="1179" t="s">
        <v>5</v>
      </c>
      <c r="D49" s="1179"/>
      <c r="E49" s="1180"/>
      <c r="F49" s="19" t="s">
        <v>553</v>
      </c>
      <c r="G49" s="20" t="s">
        <v>554</v>
      </c>
      <c r="H49" s="20" t="s">
        <v>555</v>
      </c>
      <c r="I49" s="20">
        <v>6.57</v>
      </c>
      <c r="J49" s="21" t="s">
        <v>556</v>
      </c>
    </row>
    <row r="50" spans="2:10" ht="13" x14ac:dyDescent="0.2"/>
  </sheetData>
  <sheetProtection algorithmName="SHA-512" hashValue="/uCgWN4aUjwzzetz1KyFYzzhdsXQlZo6KhxC0cLW/cxpZsAXr9JtljU4zM+4vbpQU7MluDxd2UDjyzbSs6VQbg==" saltValue="BRPzdnu1PMQ0X5KCIX5T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87" t="s">
        <v>557</v>
      </c>
      <c r="D34" s="1187"/>
      <c r="E34" s="1188"/>
      <c r="F34" s="32">
        <v>6.07</v>
      </c>
      <c r="G34" s="33">
        <v>3.31</v>
      </c>
      <c r="H34" s="33">
        <v>5.74</v>
      </c>
      <c r="I34" s="33">
        <v>10.68</v>
      </c>
      <c r="J34" s="34">
        <v>8.9600000000000009</v>
      </c>
      <c r="K34" s="22"/>
      <c r="L34" s="22"/>
      <c r="M34" s="22"/>
      <c r="N34" s="22"/>
      <c r="O34" s="22"/>
      <c r="P34" s="22"/>
    </row>
    <row r="35" spans="1:16" ht="39" customHeight="1" x14ac:dyDescent="0.2">
      <c r="A35" s="22"/>
      <c r="B35" s="35"/>
      <c r="C35" s="1181" t="s">
        <v>558</v>
      </c>
      <c r="D35" s="1182"/>
      <c r="E35" s="1183"/>
      <c r="F35" s="36">
        <v>6.94</v>
      </c>
      <c r="G35" s="37">
        <v>6.95</v>
      </c>
      <c r="H35" s="37">
        <v>6.84</v>
      </c>
      <c r="I35" s="37">
        <v>6.82</v>
      </c>
      <c r="J35" s="38">
        <v>6.88</v>
      </c>
      <c r="K35" s="22"/>
      <c r="L35" s="22"/>
      <c r="M35" s="22"/>
      <c r="N35" s="22"/>
      <c r="O35" s="22"/>
      <c r="P35" s="22"/>
    </row>
    <row r="36" spans="1:16" ht="39" customHeight="1" x14ac:dyDescent="0.2">
      <c r="A36" s="22"/>
      <c r="B36" s="35"/>
      <c r="C36" s="1181" t="s">
        <v>559</v>
      </c>
      <c r="D36" s="1182"/>
      <c r="E36" s="1183"/>
      <c r="F36" s="36">
        <v>2.79</v>
      </c>
      <c r="G36" s="37">
        <v>3.46</v>
      </c>
      <c r="H36" s="37">
        <v>3.81</v>
      </c>
      <c r="I36" s="37">
        <v>3.33</v>
      </c>
      <c r="J36" s="38">
        <v>3.06</v>
      </c>
      <c r="K36" s="22"/>
      <c r="L36" s="22"/>
      <c r="M36" s="22"/>
      <c r="N36" s="22"/>
      <c r="O36" s="22"/>
      <c r="P36" s="22"/>
    </row>
    <row r="37" spans="1:16" ht="39" customHeight="1" x14ac:dyDescent="0.2">
      <c r="A37" s="22"/>
      <c r="B37" s="35"/>
      <c r="C37" s="1181" t="s">
        <v>560</v>
      </c>
      <c r="D37" s="1182"/>
      <c r="E37" s="1183"/>
      <c r="F37" s="36">
        <v>0.93</v>
      </c>
      <c r="G37" s="37">
        <v>0.39</v>
      </c>
      <c r="H37" s="37">
        <v>0.44</v>
      </c>
      <c r="I37" s="37">
        <v>0.55000000000000004</v>
      </c>
      <c r="J37" s="38">
        <v>0.87</v>
      </c>
      <c r="K37" s="22"/>
      <c r="L37" s="22"/>
      <c r="M37" s="22"/>
      <c r="N37" s="22"/>
      <c r="O37" s="22"/>
      <c r="P37" s="22"/>
    </row>
    <row r="38" spans="1:16" ht="39" customHeight="1" x14ac:dyDescent="0.2">
      <c r="A38" s="22"/>
      <c r="B38" s="35"/>
      <c r="C38" s="1181" t="s">
        <v>561</v>
      </c>
      <c r="D38" s="1182"/>
      <c r="E38" s="1183"/>
      <c r="F38" s="36">
        <v>0.34</v>
      </c>
      <c r="G38" s="37">
        <v>0.36</v>
      </c>
      <c r="H38" s="37">
        <v>0.44</v>
      </c>
      <c r="I38" s="37">
        <v>0.27</v>
      </c>
      <c r="J38" s="38">
        <v>0.43</v>
      </c>
      <c r="K38" s="22"/>
      <c r="L38" s="22"/>
      <c r="M38" s="22"/>
      <c r="N38" s="22"/>
      <c r="O38" s="22"/>
      <c r="P38" s="22"/>
    </row>
    <row r="39" spans="1:16" ht="39" customHeight="1" x14ac:dyDescent="0.2">
      <c r="A39" s="22"/>
      <c r="B39" s="35"/>
      <c r="C39" s="1181" t="s">
        <v>562</v>
      </c>
      <c r="D39" s="1182"/>
      <c r="E39" s="1183"/>
      <c r="F39" s="36">
        <v>0.08</v>
      </c>
      <c r="G39" s="37">
        <v>0.04</v>
      </c>
      <c r="H39" s="37">
        <v>0.06</v>
      </c>
      <c r="I39" s="37">
        <v>0.02</v>
      </c>
      <c r="J39" s="38">
        <v>0.37</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563</v>
      </c>
      <c r="D42" s="1182"/>
      <c r="E42" s="1183"/>
      <c r="F42" s="36" t="s">
        <v>507</v>
      </c>
      <c r="G42" s="37" t="s">
        <v>507</v>
      </c>
      <c r="H42" s="37" t="s">
        <v>507</v>
      </c>
      <c r="I42" s="37" t="s">
        <v>507</v>
      </c>
      <c r="J42" s="38" t="s">
        <v>507</v>
      </c>
      <c r="K42" s="22"/>
      <c r="L42" s="22"/>
      <c r="M42" s="22"/>
      <c r="N42" s="22"/>
      <c r="O42" s="22"/>
      <c r="P42" s="22"/>
    </row>
    <row r="43" spans="1:16" ht="39" customHeight="1" thickBot="1" x14ac:dyDescent="0.25">
      <c r="A43" s="22"/>
      <c r="B43" s="40"/>
      <c r="C43" s="1184" t="s">
        <v>564</v>
      </c>
      <c r="D43" s="1185"/>
      <c r="E43" s="1186"/>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H1hgvLgQJCr1FZXwC50+hY1/k88TeIfJy60BtZ46OTiFv1IQitU/LXnAx1TVPLvuVWhH+tqHQxOQFzdJbAWwA==" saltValue="h1x7S9dYEaTr0nBz88g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3266</v>
      </c>
      <c r="L45" s="60">
        <v>3220</v>
      </c>
      <c r="M45" s="60">
        <v>3338</v>
      </c>
      <c r="N45" s="60">
        <v>3444</v>
      </c>
      <c r="O45" s="61">
        <v>3451</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2">
      <c r="A48" s="48"/>
      <c r="B48" s="1191"/>
      <c r="C48" s="1192"/>
      <c r="D48" s="62"/>
      <c r="E48" s="1197" t="s">
        <v>14</v>
      </c>
      <c r="F48" s="1197"/>
      <c r="G48" s="1197"/>
      <c r="H48" s="1197"/>
      <c r="I48" s="1197"/>
      <c r="J48" s="1198"/>
      <c r="K48" s="63">
        <v>1765</v>
      </c>
      <c r="L48" s="64">
        <v>1681</v>
      </c>
      <c r="M48" s="64">
        <v>1655</v>
      </c>
      <c r="N48" s="64">
        <v>1525</v>
      </c>
      <c r="O48" s="65">
        <v>1343</v>
      </c>
      <c r="P48" s="48"/>
      <c r="Q48" s="48"/>
      <c r="R48" s="48"/>
      <c r="S48" s="48"/>
      <c r="T48" s="48"/>
      <c r="U48" s="48"/>
    </row>
    <row r="49" spans="1:21" ht="30.75" customHeight="1" x14ac:dyDescent="0.2">
      <c r="A49" s="48"/>
      <c r="B49" s="1191"/>
      <c r="C49" s="1192"/>
      <c r="D49" s="62"/>
      <c r="E49" s="1197" t="s">
        <v>15</v>
      </c>
      <c r="F49" s="1197"/>
      <c r="G49" s="1197"/>
      <c r="H49" s="1197"/>
      <c r="I49" s="1197"/>
      <c r="J49" s="1198"/>
      <c r="K49" s="63">
        <v>304</v>
      </c>
      <c r="L49" s="64">
        <v>320</v>
      </c>
      <c r="M49" s="64">
        <v>384</v>
      </c>
      <c r="N49" s="64">
        <v>411</v>
      </c>
      <c r="O49" s="65">
        <v>423</v>
      </c>
      <c r="P49" s="48"/>
      <c r="Q49" s="48"/>
      <c r="R49" s="48"/>
      <c r="S49" s="48"/>
      <c r="T49" s="48"/>
      <c r="U49" s="48"/>
    </row>
    <row r="50" spans="1:21" ht="30.75" customHeight="1" x14ac:dyDescent="0.2">
      <c r="A50" s="48"/>
      <c r="B50" s="1191"/>
      <c r="C50" s="1192"/>
      <c r="D50" s="62"/>
      <c r="E50" s="1197" t="s">
        <v>16</v>
      </c>
      <c r="F50" s="1197"/>
      <c r="G50" s="1197"/>
      <c r="H50" s="1197"/>
      <c r="I50" s="1197"/>
      <c r="J50" s="1198"/>
      <c r="K50" s="63">
        <v>134</v>
      </c>
      <c r="L50" s="64">
        <v>132</v>
      </c>
      <c r="M50" s="64">
        <v>130</v>
      </c>
      <c r="N50" s="64">
        <v>202</v>
      </c>
      <c r="O50" s="65">
        <v>212</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507</v>
      </c>
      <c r="L51" s="64" t="s">
        <v>507</v>
      </c>
      <c r="M51" s="64" t="s">
        <v>507</v>
      </c>
      <c r="N51" s="64" t="s">
        <v>507</v>
      </c>
      <c r="O51" s="65" t="s">
        <v>507</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5140</v>
      </c>
      <c r="L52" s="64">
        <v>5186</v>
      </c>
      <c r="M52" s="64">
        <v>5120</v>
      </c>
      <c r="N52" s="64">
        <v>5032</v>
      </c>
      <c r="O52" s="65">
        <v>4980</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329</v>
      </c>
      <c r="L53" s="69">
        <v>167</v>
      </c>
      <c r="M53" s="69">
        <v>387</v>
      </c>
      <c r="N53" s="69">
        <v>550</v>
      </c>
      <c r="O53" s="70">
        <v>449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uNd4sCRS1x1dNg/qESYPrF71pQLAodO+yQLWj8cu8LnRVzojwRP7PeWNsmIrsZuyBDWY6QWk96H4eQatAWM9A==" saltValue="VqGAwn5w9NbJwr7VqtDR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548</v>
      </c>
      <c r="J40" s="103" t="s">
        <v>549</v>
      </c>
      <c r="K40" s="103" t="s">
        <v>550</v>
      </c>
      <c r="L40" s="103" t="s">
        <v>551</v>
      </c>
      <c r="M40" s="104" t="s">
        <v>552</v>
      </c>
    </row>
    <row r="41" spans="2:13" ht="27.75" customHeight="1" x14ac:dyDescent="0.2">
      <c r="B41" s="1220" t="s">
        <v>31</v>
      </c>
      <c r="C41" s="1221"/>
      <c r="D41" s="105"/>
      <c r="E41" s="1226" t="s">
        <v>32</v>
      </c>
      <c r="F41" s="1226"/>
      <c r="G41" s="1226"/>
      <c r="H41" s="1227"/>
      <c r="I41" s="355">
        <v>33987</v>
      </c>
      <c r="J41" s="356">
        <v>34658</v>
      </c>
      <c r="K41" s="356">
        <v>35088</v>
      </c>
      <c r="L41" s="356">
        <v>35887</v>
      </c>
      <c r="M41" s="357">
        <v>34040</v>
      </c>
    </row>
    <row r="42" spans="2:13" ht="27.75" customHeight="1" x14ac:dyDescent="0.2">
      <c r="B42" s="1222"/>
      <c r="C42" s="1223"/>
      <c r="D42" s="106"/>
      <c r="E42" s="1228" t="s">
        <v>33</v>
      </c>
      <c r="F42" s="1228"/>
      <c r="G42" s="1228"/>
      <c r="H42" s="1229"/>
      <c r="I42" s="358">
        <v>1829</v>
      </c>
      <c r="J42" s="359">
        <v>1715</v>
      </c>
      <c r="K42" s="359">
        <v>1600</v>
      </c>
      <c r="L42" s="359">
        <v>3165</v>
      </c>
      <c r="M42" s="360">
        <v>3008</v>
      </c>
    </row>
    <row r="43" spans="2:13" ht="27.75" customHeight="1" x14ac:dyDescent="0.2">
      <c r="B43" s="1222"/>
      <c r="C43" s="1223"/>
      <c r="D43" s="106"/>
      <c r="E43" s="1228" t="s">
        <v>34</v>
      </c>
      <c r="F43" s="1228"/>
      <c r="G43" s="1228"/>
      <c r="H43" s="1229"/>
      <c r="I43" s="358">
        <v>22052</v>
      </c>
      <c r="J43" s="359">
        <v>20188</v>
      </c>
      <c r="K43" s="359">
        <v>18919</v>
      </c>
      <c r="L43" s="359">
        <v>17427</v>
      </c>
      <c r="M43" s="360">
        <v>15866</v>
      </c>
    </row>
    <row r="44" spans="2:13" ht="27.75" customHeight="1" x14ac:dyDescent="0.2">
      <c r="B44" s="1222"/>
      <c r="C44" s="1223"/>
      <c r="D44" s="106"/>
      <c r="E44" s="1228" t="s">
        <v>35</v>
      </c>
      <c r="F44" s="1228"/>
      <c r="G44" s="1228"/>
      <c r="H44" s="1229"/>
      <c r="I44" s="358">
        <v>3758</v>
      </c>
      <c r="J44" s="359">
        <v>3454</v>
      </c>
      <c r="K44" s="359">
        <v>3067</v>
      </c>
      <c r="L44" s="359">
        <v>2664</v>
      </c>
      <c r="M44" s="360">
        <v>2247</v>
      </c>
    </row>
    <row r="45" spans="2:13" ht="27.75" customHeight="1" x14ac:dyDescent="0.2">
      <c r="B45" s="1222"/>
      <c r="C45" s="1223"/>
      <c r="D45" s="106"/>
      <c r="E45" s="1228" t="s">
        <v>36</v>
      </c>
      <c r="F45" s="1228"/>
      <c r="G45" s="1228"/>
      <c r="H45" s="1229"/>
      <c r="I45" s="358">
        <v>6201</v>
      </c>
      <c r="J45" s="359">
        <v>6465</v>
      </c>
      <c r="K45" s="359">
        <v>6383</v>
      </c>
      <c r="L45" s="359">
        <v>6401</v>
      </c>
      <c r="M45" s="360">
        <v>6408</v>
      </c>
    </row>
    <row r="46" spans="2:13" ht="27.75" customHeight="1" x14ac:dyDescent="0.2">
      <c r="B46" s="1222"/>
      <c r="C46" s="1223"/>
      <c r="D46" s="107"/>
      <c r="E46" s="1228" t="s">
        <v>37</v>
      </c>
      <c r="F46" s="1228"/>
      <c r="G46" s="1228"/>
      <c r="H46" s="1229"/>
      <c r="I46" s="358">
        <v>1540</v>
      </c>
      <c r="J46" s="359">
        <v>1271</v>
      </c>
      <c r="K46" s="359">
        <v>1111</v>
      </c>
      <c r="L46" s="359">
        <v>1022</v>
      </c>
      <c r="M46" s="360">
        <v>966</v>
      </c>
    </row>
    <row r="47" spans="2:13" ht="27.75" customHeight="1" x14ac:dyDescent="0.2">
      <c r="B47" s="1222"/>
      <c r="C47" s="1223"/>
      <c r="D47" s="108"/>
      <c r="E47" s="1230" t="s">
        <v>38</v>
      </c>
      <c r="F47" s="1231"/>
      <c r="G47" s="1231"/>
      <c r="H47" s="1232"/>
      <c r="I47" s="358" t="s">
        <v>507</v>
      </c>
      <c r="J47" s="359" t="s">
        <v>507</v>
      </c>
      <c r="K47" s="359" t="s">
        <v>507</v>
      </c>
      <c r="L47" s="359" t="s">
        <v>507</v>
      </c>
      <c r="M47" s="360" t="s">
        <v>507</v>
      </c>
    </row>
    <row r="48" spans="2:13" ht="27.75" customHeight="1" x14ac:dyDescent="0.2">
      <c r="B48" s="1222"/>
      <c r="C48" s="1223"/>
      <c r="D48" s="106"/>
      <c r="E48" s="1228" t="s">
        <v>39</v>
      </c>
      <c r="F48" s="1228"/>
      <c r="G48" s="1228"/>
      <c r="H48" s="1229"/>
      <c r="I48" s="358" t="s">
        <v>507</v>
      </c>
      <c r="J48" s="359" t="s">
        <v>507</v>
      </c>
      <c r="K48" s="359" t="s">
        <v>507</v>
      </c>
      <c r="L48" s="359" t="s">
        <v>507</v>
      </c>
      <c r="M48" s="360" t="s">
        <v>507</v>
      </c>
    </row>
    <row r="49" spans="2:13" ht="27.75" customHeight="1" x14ac:dyDescent="0.2">
      <c r="B49" s="1224"/>
      <c r="C49" s="1225"/>
      <c r="D49" s="106"/>
      <c r="E49" s="1228" t="s">
        <v>40</v>
      </c>
      <c r="F49" s="1228"/>
      <c r="G49" s="1228"/>
      <c r="H49" s="1229"/>
      <c r="I49" s="358" t="s">
        <v>507</v>
      </c>
      <c r="J49" s="359" t="s">
        <v>507</v>
      </c>
      <c r="K49" s="359" t="s">
        <v>507</v>
      </c>
      <c r="L49" s="359" t="s">
        <v>507</v>
      </c>
      <c r="M49" s="360" t="s">
        <v>507</v>
      </c>
    </row>
    <row r="50" spans="2:13" ht="27.75" customHeight="1" x14ac:dyDescent="0.2">
      <c r="B50" s="1233" t="s">
        <v>41</v>
      </c>
      <c r="C50" s="1234"/>
      <c r="D50" s="109"/>
      <c r="E50" s="1228" t="s">
        <v>42</v>
      </c>
      <c r="F50" s="1228"/>
      <c r="G50" s="1228"/>
      <c r="H50" s="1229"/>
      <c r="I50" s="358">
        <v>4667</v>
      </c>
      <c r="J50" s="359">
        <v>5457</v>
      </c>
      <c r="K50" s="359">
        <v>4834</v>
      </c>
      <c r="L50" s="359">
        <v>5891</v>
      </c>
      <c r="M50" s="360">
        <v>6678</v>
      </c>
    </row>
    <row r="51" spans="2:13" ht="27.75" customHeight="1" x14ac:dyDescent="0.2">
      <c r="B51" s="1222"/>
      <c r="C51" s="1223"/>
      <c r="D51" s="106"/>
      <c r="E51" s="1228" t="s">
        <v>43</v>
      </c>
      <c r="F51" s="1228"/>
      <c r="G51" s="1228"/>
      <c r="H51" s="1229"/>
      <c r="I51" s="358">
        <v>15454</v>
      </c>
      <c r="J51" s="359">
        <v>15686</v>
      </c>
      <c r="K51" s="359">
        <v>15142</v>
      </c>
      <c r="L51" s="359">
        <v>14531</v>
      </c>
      <c r="M51" s="360">
        <v>13808</v>
      </c>
    </row>
    <row r="52" spans="2:13" ht="27.75" customHeight="1" x14ac:dyDescent="0.2">
      <c r="B52" s="1224"/>
      <c r="C52" s="1225"/>
      <c r="D52" s="106"/>
      <c r="E52" s="1228" t="s">
        <v>44</v>
      </c>
      <c r="F52" s="1228"/>
      <c r="G52" s="1228"/>
      <c r="H52" s="1229"/>
      <c r="I52" s="358">
        <v>42333</v>
      </c>
      <c r="J52" s="359">
        <v>42003</v>
      </c>
      <c r="K52" s="359">
        <v>41453</v>
      </c>
      <c r="L52" s="359">
        <v>40608</v>
      </c>
      <c r="M52" s="360">
        <v>38638</v>
      </c>
    </row>
    <row r="53" spans="2:13" ht="27.75" customHeight="1" thickBot="1" x14ac:dyDescent="0.25">
      <c r="B53" s="1235" t="s">
        <v>45</v>
      </c>
      <c r="C53" s="1236"/>
      <c r="D53" s="110"/>
      <c r="E53" s="1237" t="s">
        <v>46</v>
      </c>
      <c r="F53" s="1237"/>
      <c r="G53" s="1237"/>
      <c r="H53" s="1238"/>
      <c r="I53" s="361">
        <v>6913</v>
      </c>
      <c r="J53" s="362">
        <v>4604</v>
      </c>
      <c r="K53" s="362">
        <v>4739</v>
      </c>
      <c r="L53" s="362">
        <v>5533</v>
      </c>
      <c r="M53" s="363">
        <v>3410</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Zm08Xd2UOOD5D4njS7SJSytPHRODyGKgTcUn/d5iJHtUOgOssd3xb3LNNsAIb+zkKdeHwFcMidaAh85T794uuA==" saltValue="qJ1/4fq6XuRPo/H66Ek9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550</v>
      </c>
      <c r="G54" s="119" t="s">
        <v>551</v>
      </c>
      <c r="H54" s="120" t="s">
        <v>552</v>
      </c>
    </row>
    <row r="55" spans="2:8" ht="52.5" customHeight="1" x14ac:dyDescent="0.2">
      <c r="B55" s="121"/>
      <c r="C55" s="1247" t="s">
        <v>49</v>
      </c>
      <c r="D55" s="1247"/>
      <c r="E55" s="1248"/>
      <c r="F55" s="122">
        <v>2346</v>
      </c>
      <c r="G55" s="122">
        <v>3477</v>
      </c>
      <c r="H55" s="123">
        <v>4349</v>
      </c>
    </row>
    <row r="56" spans="2:8" ht="52.5" customHeight="1" x14ac:dyDescent="0.2">
      <c r="B56" s="124"/>
      <c r="C56" s="1249" t="s">
        <v>50</v>
      </c>
      <c r="D56" s="1249"/>
      <c r="E56" s="1250"/>
      <c r="F56" s="125" t="s">
        <v>507</v>
      </c>
      <c r="G56" s="125" t="s">
        <v>507</v>
      </c>
      <c r="H56" s="126" t="s">
        <v>507</v>
      </c>
    </row>
    <row r="57" spans="2:8" ht="53.25" customHeight="1" x14ac:dyDescent="0.2">
      <c r="B57" s="124"/>
      <c r="C57" s="1251" t="s">
        <v>51</v>
      </c>
      <c r="D57" s="1251"/>
      <c r="E57" s="1252"/>
      <c r="F57" s="127">
        <v>1405</v>
      </c>
      <c r="G57" s="127">
        <v>1324</v>
      </c>
      <c r="H57" s="128">
        <v>1414</v>
      </c>
    </row>
    <row r="58" spans="2:8" ht="45.75" customHeight="1" x14ac:dyDescent="0.2">
      <c r="B58" s="129"/>
      <c r="C58" s="1239" t="s">
        <v>579</v>
      </c>
      <c r="D58" s="1240"/>
      <c r="E58" s="1241"/>
      <c r="F58" s="130">
        <v>614</v>
      </c>
      <c r="G58" s="130">
        <v>490</v>
      </c>
      <c r="H58" s="131">
        <v>550</v>
      </c>
    </row>
    <row r="59" spans="2:8" ht="45.75" customHeight="1" x14ac:dyDescent="0.2">
      <c r="B59" s="129"/>
      <c r="C59" s="1239" t="s">
        <v>580</v>
      </c>
      <c r="D59" s="1240"/>
      <c r="E59" s="1241"/>
      <c r="F59" s="130">
        <v>350</v>
      </c>
      <c r="G59" s="130">
        <v>335</v>
      </c>
      <c r="H59" s="131">
        <v>306</v>
      </c>
    </row>
    <row r="60" spans="2:8" ht="45.75" customHeight="1" x14ac:dyDescent="0.2">
      <c r="B60" s="129"/>
      <c r="C60" s="1239" t="s">
        <v>581</v>
      </c>
      <c r="D60" s="1240"/>
      <c r="E60" s="1241"/>
      <c r="F60" s="130">
        <v>200</v>
      </c>
      <c r="G60" s="130">
        <v>221</v>
      </c>
      <c r="H60" s="131">
        <v>249</v>
      </c>
    </row>
    <row r="61" spans="2:8" ht="45.75" customHeight="1" x14ac:dyDescent="0.2">
      <c r="B61" s="129"/>
      <c r="C61" s="1239" t="s">
        <v>582</v>
      </c>
      <c r="D61" s="1240"/>
      <c r="E61" s="1241"/>
      <c r="F61" s="130">
        <v>151</v>
      </c>
      <c r="G61" s="130">
        <v>189</v>
      </c>
      <c r="H61" s="131">
        <v>225</v>
      </c>
    </row>
    <row r="62" spans="2:8" ht="45.75" customHeight="1" thickBot="1" x14ac:dyDescent="0.25">
      <c r="B62" s="132"/>
      <c r="C62" s="1242" t="s">
        <v>583</v>
      </c>
      <c r="D62" s="1243"/>
      <c r="E62" s="1244"/>
      <c r="F62" s="133">
        <v>64</v>
      </c>
      <c r="G62" s="133">
        <v>63</v>
      </c>
      <c r="H62" s="134">
        <v>62</v>
      </c>
    </row>
    <row r="63" spans="2:8" ht="52.5" customHeight="1" thickBot="1" x14ac:dyDescent="0.25">
      <c r="B63" s="135"/>
      <c r="C63" s="1245" t="s">
        <v>52</v>
      </c>
      <c r="D63" s="1245"/>
      <c r="E63" s="1246"/>
      <c r="F63" s="136">
        <v>3751</v>
      </c>
      <c r="G63" s="136">
        <v>4801</v>
      </c>
      <c r="H63" s="137">
        <v>5764</v>
      </c>
    </row>
    <row r="64" spans="2:8" ht="13" x14ac:dyDescent="0.2"/>
  </sheetData>
  <sheetProtection algorithmName="SHA-512" hashValue="ByhJaXxYs/CjGgvK/SAcAnbCZoRlJTUgLyZcKZgOM28ycxwDvnmigFd5m5d5F+6BRhSUgm7UGUwd5SicqzKQHQ==" saltValue="UaBaedzV+RUZQFEIwTFL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7" t="s">
        <v>593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37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37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37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37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586</v>
      </c>
    </row>
    <row r="50" spans="1:109" ht="13" x14ac:dyDescent="0.2">
      <c r="B50" s="372"/>
      <c r="G50" s="1266"/>
      <c r="H50" s="1266"/>
      <c r="I50" s="1266"/>
      <c r="J50" s="1266"/>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548</v>
      </c>
      <c r="BQ50" s="1270"/>
      <c r="BR50" s="1270"/>
      <c r="BS50" s="1270"/>
      <c r="BT50" s="1270"/>
      <c r="BU50" s="1270"/>
      <c r="BV50" s="1270"/>
      <c r="BW50" s="1270"/>
      <c r="BX50" s="1270" t="s">
        <v>549</v>
      </c>
      <c r="BY50" s="1270"/>
      <c r="BZ50" s="1270"/>
      <c r="CA50" s="1270"/>
      <c r="CB50" s="1270"/>
      <c r="CC50" s="1270"/>
      <c r="CD50" s="1270"/>
      <c r="CE50" s="1270"/>
      <c r="CF50" s="1270" t="s">
        <v>550</v>
      </c>
      <c r="CG50" s="1270"/>
      <c r="CH50" s="1270"/>
      <c r="CI50" s="1270"/>
      <c r="CJ50" s="1270"/>
      <c r="CK50" s="1270"/>
      <c r="CL50" s="1270"/>
      <c r="CM50" s="1270"/>
      <c r="CN50" s="1270" t="s">
        <v>551</v>
      </c>
      <c r="CO50" s="1270"/>
      <c r="CP50" s="1270"/>
      <c r="CQ50" s="1270"/>
      <c r="CR50" s="1270"/>
      <c r="CS50" s="1270"/>
      <c r="CT50" s="1270"/>
      <c r="CU50" s="1270"/>
      <c r="CV50" s="1270" t="s">
        <v>552</v>
      </c>
      <c r="CW50" s="1270"/>
      <c r="CX50" s="1270"/>
      <c r="CY50" s="1270"/>
      <c r="CZ50" s="1270"/>
      <c r="DA50" s="1270"/>
      <c r="DB50" s="1270"/>
      <c r="DC50" s="1270"/>
    </row>
    <row r="51" spans="1:109" ht="13.5" customHeight="1" x14ac:dyDescent="0.2">
      <c r="B51" s="372"/>
      <c r="G51" s="1256"/>
      <c r="H51" s="1256"/>
      <c r="I51" s="1273"/>
      <c r="J51" s="1273"/>
      <c r="K51" s="1254"/>
      <c r="L51" s="1254"/>
      <c r="M51" s="1254"/>
      <c r="N51" s="1254"/>
      <c r="AM51" s="381"/>
      <c r="AN51" s="1255" t="s">
        <v>587</v>
      </c>
      <c r="AO51" s="1255"/>
      <c r="AP51" s="1255"/>
      <c r="AQ51" s="1255"/>
      <c r="AR51" s="1255"/>
      <c r="AS51" s="1255"/>
      <c r="AT51" s="1255"/>
      <c r="AU51" s="1255"/>
      <c r="AV51" s="1255"/>
      <c r="AW51" s="1255"/>
      <c r="AX51" s="1255"/>
      <c r="AY51" s="1255"/>
      <c r="AZ51" s="1255"/>
      <c r="BA51" s="1255"/>
      <c r="BB51" s="1255" t="s">
        <v>588</v>
      </c>
      <c r="BC51" s="1255"/>
      <c r="BD51" s="1255"/>
      <c r="BE51" s="1255"/>
      <c r="BF51" s="1255"/>
      <c r="BG51" s="1255"/>
      <c r="BH51" s="1255"/>
      <c r="BI51" s="1255"/>
      <c r="BJ51" s="1255"/>
      <c r="BK51" s="1255"/>
      <c r="BL51" s="1255"/>
      <c r="BM51" s="1255"/>
      <c r="BN51" s="1255"/>
      <c r="BO51" s="1255"/>
      <c r="BP51" s="1271"/>
      <c r="BQ51" s="1253"/>
      <c r="BR51" s="1253"/>
      <c r="BS51" s="1253"/>
      <c r="BT51" s="1253"/>
      <c r="BU51" s="1253"/>
      <c r="BV51" s="1253"/>
      <c r="BW51" s="1253"/>
      <c r="BX51" s="1253">
        <v>17.600000000000001</v>
      </c>
      <c r="BY51" s="1253"/>
      <c r="BZ51" s="1253"/>
      <c r="CA51" s="1253"/>
      <c r="CB51" s="1253"/>
      <c r="CC51" s="1253"/>
      <c r="CD51" s="1253"/>
      <c r="CE51" s="1253"/>
      <c r="CF51" s="1253">
        <v>17.5</v>
      </c>
      <c r="CG51" s="1253"/>
      <c r="CH51" s="1253"/>
      <c r="CI51" s="1253"/>
      <c r="CJ51" s="1253"/>
      <c r="CK51" s="1253"/>
      <c r="CL51" s="1253"/>
      <c r="CM51" s="1253"/>
      <c r="CN51" s="1253">
        <v>19.3</v>
      </c>
      <c r="CO51" s="1253"/>
      <c r="CP51" s="1253"/>
      <c r="CQ51" s="1253"/>
      <c r="CR51" s="1253"/>
      <c r="CS51" s="1253"/>
      <c r="CT51" s="1253"/>
      <c r="CU51" s="1253"/>
      <c r="CV51" s="1253">
        <v>12.2</v>
      </c>
      <c r="CW51" s="1253"/>
      <c r="CX51" s="1253"/>
      <c r="CY51" s="1253"/>
      <c r="CZ51" s="1253"/>
      <c r="DA51" s="1253"/>
      <c r="DB51" s="1253"/>
      <c r="DC51" s="1253"/>
    </row>
    <row r="52" spans="1:109" ht="13" x14ac:dyDescent="0.2">
      <c r="B52" s="372"/>
      <c r="G52" s="1256"/>
      <c r="H52" s="1256"/>
      <c r="I52" s="1273"/>
      <c r="J52" s="1273"/>
      <c r="K52" s="1254"/>
      <c r="L52" s="1254"/>
      <c r="M52" s="1254"/>
      <c r="N52" s="1254"/>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56"/>
      <c r="H53" s="1256"/>
      <c r="I53" s="1266"/>
      <c r="J53" s="1266"/>
      <c r="K53" s="1254"/>
      <c r="L53" s="1254"/>
      <c r="M53" s="1254"/>
      <c r="N53" s="1254"/>
      <c r="AM53" s="381"/>
      <c r="AN53" s="1255"/>
      <c r="AO53" s="1255"/>
      <c r="AP53" s="1255"/>
      <c r="AQ53" s="1255"/>
      <c r="AR53" s="1255"/>
      <c r="AS53" s="1255"/>
      <c r="AT53" s="1255"/>
      <c r="AU53" s="1255"/>
      <c r="AV53" s="1255"/>
      <c r="AW53" s="1255"/>
      <c r="AX53" s="1255"/>
      <c r="AY53" s="1255"/>
      <c r="AZ53" s="1255"/>
      <c r="BA53" s="1255"/>
      <c r="BB53" s="1255" t="s">
        <v>589</v>
      </c>
      <c r="BC53" s="1255"/>
      <c r="BD53" s="1255"/>
      <c r="BE53" s="1255"/>
      <c r="BF53" s="1255"/>
      <c r="BG53" s="1255"/>
      <c r="BH53" s="1255"/>
      <c r="BI53" s="1255"/>
      <c r="BJ53" s="1255"/>
      <c r="BK53" s="1255"/>
      <c r="BL53" s="1255"/>
      <c r="BM53" s="1255"/>
      <c r="BN53" s="1255"/>
      <c r="BO53" s="1255"/>
      <c r="BP53" s="1271"/>
      <c r="BQ53" s="1253"/>
      <c r="BR53" s="1253"/>
      <c r="BS53" s="1253"/>
      <c r="BT53" s="1253"/>
      <c r="BU53" s="1253"/>
      <c r="BV53" s="1253"/>
      <c r="BW53" s="1253"/>
      <c r="BX53" s="1253">
        <v>57.3</v>
      </c>
      <c r="BY53" s="1253"/>
      <c r="BZ53" s="1253"/>
      <c r="CA53" s="1253"/>
      <c r="CB53" s="1253"/>
      <c r="CC53" s="1253"/>
      <c r="CD53" s="1253"/>
      <c r="CE53" s="1253"/>
      <c r="CF53" s="1253">
        <v>58.4</v>
      </c>
      <c r="CG53" s="1253"/>
      <c r="CH53" s="1253"/>
      <c r="CI53" s="1253"/>
      <c r="CJ53" s="1253"/>
      <c r="CK53" s="1253"/>
      <c r="CL53" s="1253"/>
      <c r="CM53" s="1253"/>
      <c r="CN53" s="1253">
        <v>59.2</v>
      </c>
      <c r="CO53" s="1253"/>
      <c r="CP53" s="1253"/>
      <c r="CQ53" s="1253"/>
      <c r="CR53" s="1253"/>
      <c r="CS53" s="1253"/>
      <c r="CT53" s="1253"/>
      <c r="CU53" s="1253"/>
      <c r="CV53" s="1253">
        <v>60.5</v>
      </c>
      <c r="CW53" s="1253"/>
      <c r="CX53" s="1253"/>
      <c r="CY53" s="1253"/>
      <c r="CZ53" s="1253"/>
      <c r="DA53" s="1253"/>
      <c r="DB53" s="1253"/>
      <c r="DC53" s="1253"/>
    </row>
    <row r="54" spans="1:109" ht="13" x14ac:dyDescent="0.2">
      <c r="A54" s="380"/>
      <c r="B54" s="372"/>
      <c r="G54" s="1256"/>
      <c r="H54" s="1256"/>
      <c r="I54" s="1266"/>
      <c r="J54" s="1266"/>
      <c r="K54" s="1254"/>
      <c r="L54" s="1254"/>
      <c r="M54" s="1254"/>
      <c r="N54" s="1254"/>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66"/>
      <c r="H55" s="1266"/>
      <c r="I55" s="1266"/>
      <c r="J55" s="1266"/>
      <c r="K55" s="1254"/>
      <c r="L55" s="1254"/>
      <c r="M55" s="1254"/>
      <c r="N55" s="1254"/>
      <c r="AN55" s="1270" t="s">
        <v>590</v>
      </c>
      <c r="AO55" s="1270"/>
      <c r="AP55" s="1270"/>
      <c r="AQ55" s="1270"/>
      <c r="AR55" s="1270"/>
      <c r="AS55" s="1270"/>
      <c r="AT55" s="1270"/>
      <c r="AU55" s="1270"/>
      <c r="AV55" s="1270"/>
      <c r="AW55" s="1270"/>
      <c r="AX55" s="1270"/>
      <c r="AY55" s="1270"/>
      <c r="AZ55" s="1270"/>
      <c r="BA55" s="1270"/>
      <c r="BB55" s="1255" t="s">
        <v>588</v>
      </c>
      <c r="BC55" s="1255"/>
      <c r="BD55" s="1255"/>
      <c r="BE55" s="1255"/>
      <c r="BF55" s="1255"/>
      <c r="BG55" s="1255"/>
      <c r="BH55" s="1255"/>
      <c r="BI55" s="1255"/>
      <c r="BJ55" s="1255"/>
      <c r="BK55" s="1255"/>
      <c r="BL55" s="1255"/>
      <c r="BM55" s="1255"/>
      <c r="BN55" s="1255"/>
      <c r="BO55" s="1255"/>
      <c r="BP55" s="1271"/>
      <c r="BQ55" s="1253"/>
      <c r="BR55" s="1253"/>
      <c r="BS55" s="1253"/>
      <c r="BT55" s="1253"/>
      <c r="BU55" s="1253"/>
      <c r="BV55" s="1253"/>
      <c r="BW55" s="1253"/>
      <c r="BX55" s="1253">
        <v>11.2</v>
      </c>
      <c r="BY55" s="1253"/>
      <c r="BZ55" s="1253"/>
      <c r="CA55" s="1253"/>
      <c r="CB55" s="1253"/>
      <c r="CC55" s="1253"/>
      <c r="CD55" s="1253"/>
      <c r="CE55" s="1253"/>
      <c r="CF55" s="1253">
        <v>7.1</v>
      </c>
      <c r="CG55" s="1253"/>
      <c r="CH55" s="1253"/>
      <c r="CI55" s="1253"/>
      <c r="CJ55" s="1253"/>
      <c r="CK55" s="1253"/>
      <c r="CL55" s="1253"/>
      <c r="CM55" s="1253"/>
      <c r="CN55" s="1253">
        <v>5</v>
      </c>
      <c r="CO55" s="1253"/>
      <c r="CP55" s="1253"/>
      <c r="CQ55" s="1253"/>
      <c r="CR55" s="1253"/>
      <c r="CS55" s="1253"/>
      <c r="CT55" s="1253"/>
      <c r="CU55" s="1253"/>
      <c r="CV55" s="1253">
        <v>0.1</v>
      </c>
      <c r="CW55" s="1253"/>
      <c r="CX55" s="1253"/>
      <c r="CY55" s="1253"/>
      <c r="CZ55" s="1253"/>
      <c r="DA55" s="1253"/>
      <c r="DB55" s="1253"/>
      <c r="DC55" s="1253"/>
    </row>
    <row r="56" spans="1:109" ht="13" x14ac:dyDescent="0.2">
      <c r="A56" s="380"/>
      <c r="B56" s="372"/>
      <c r="G56" s="1266"/>
      <c r="H56" s="1266"/>
      <c r="I56" s="1266"/>
      <c r="J56" s="1266"/>
      <c r="K56" s="1254"/>
      <c r="L56" s="1254"/>
      <c r="M56" s="1254"/>
      <c r="N56" s="1254"/>
      <c r="AN56" s="1270"/>
      <c r="AO56" s="1270"/>
      <c r="AP56" s="1270"/>
      <c r="AQ56" s="1270"/>
      <c r="AR56" s="1270"/>
      <c r="AS56" s="1270"/>
      <c r="AT56" s="1270"/>
      <c r="AU56" s="1270"/>
      <c r="AV56" s="1270"/>
      <c r="AW56" s="1270"/>
      <c r="AX56" s="1270"/>
      <c r="AY56" s="1270"/>
      <c r="AZ56" s="1270"/>
      <c r="BA56" s="1270"/>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66"/>
      <c r="H57" s="1266"/>
      <c r="I57" s="1272"/>
      <c r="J57" s="1272"/>
      <c r="K57" s="1254"/>
      <c r="L57" s="1254"/>
      <c r="M57" s="1254"/>
      <c r="N57" s="1254"/>
      <c r="AM57" s="366"/>
      <c r="AN57" s="1270"/>
      <c r="AO57" s="1270"/>
      <c r="AP57" s="1270"/>
      <c r="AQ57" s="1270"/>
      <c r="AR57" s="1270"/>
      <c r="AS57" s="1270"/>
      <c r="AT57" s="1270"/>
      <c r="AU57" s="1270"/>
      <c r="AV57" s="1270"/>
      <c r="AW57" s="1270"/>
      <c r="AX57" s="1270"/>
      <c r="AY57" s="1270"/>
      <c r="AZ57" s="1270"/>
      <c r="BA57" s="1270"/>
      <c r="BB57" s="1255" t="s">
        <v>589</v>
      </c>
      <c r="BC57" s="1255"/>
      <c r="BD57" s="1255"/>
      <c r="BE57" s="1255"/>
      <c r="BF57" s="1255"/>
      <c r="BG57" s="1255"/>
      <c r="BH57" s="1255"/>
      <c r="BI57" s="1255"/>
      <c r="BJ57" s="1255"/>
      <c r="BK57" s="1255"/>
      <c r="BL57" s="1255"/>
      <c r="BM57" s="1255"/>
      <c r="BN57" s="1255"/>
      <c r="BO57" s="1255"/>
      <c r="BP57" s="1271"/>
      <c r="BQ57" s="1253"/>
      <c r="BR57" s="1253"/>
      <c r="BS57" s="1253"/>
      <c r="BT57" s="1253"/>
      <c r="BU57" s="1253"/>
      <c r="BV57" s="1253"/>
      <c r="BW57" s="1253"/>
      <c r="BX57" s="1253">
        <v>60.2</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68.2</v>
      </c>
      <c r="CW57" s="1253"/>
      <c r="CX57" s="1253"/>
      <c r="CY57" s="1253"/>
      <c r="CZ57" s="1253"/>
      <c r="DA57" s="1253"/>
      <c r="DB57" s="1253"/>
      <c r="DC57" s="1253"/>
      <c r="DD57" s="385"/>
      <c r="DE57" s="384"/>
    </row>
    <row r="58" spans="1:109" s="380" customFormat="1" ht="13" x14ac:dyDescent="0.2">
      <c r="A58" s="366"/>
      <c r="B58" s="384"/>
      <c r="G58" s="1266"/>
      <c r="H58" s="1266"/>
      <c r="I58" s="1272"/>
      <c r="J58" s="1272"/>
      <c r="K58" s="1254"/>
      <c r="L58" s="1254"/>
      <c r="M58" s="1254"/>
      <c r="N58" s="1254"/>
      <c r="AM58" s="366"/>
      <c r="AN58" s="1270"/>
      <c r="AO58" s="1270"/>
      <c r="AP58" s="1270"/>
      <c r="AQ58" s="1270"/>
      <c r="AR58" s="1270"/>
      <c r="AS58" s="1270"/>
      <c r="AT58" s="1270"/>
      <c r="AU58" s="1270"/>
      <c r="AV58" s="1270"/>
      <c r="AW58" s="1270"/>
      <c r="AX58" s="1270"/>
      <c r="AY58" s="1270"/>
      <c r="AZ58" s="1270"/>
      <c r="BA58" s="1270"/>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591</v>
      </c>
    </row>
    <row r="64" spans="1:109" ht="13" x14ac:dyDescent="0.2">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7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7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7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7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586</v>
      </c>
    </row>
    <row r="72" spans="2:107" ht="13" x14ac:dyDescent="0.2">
      <c r="B72" s="372"/>
      <c r="G72" s="1266"/>
      <c r="H72" s="1266"/>
      <c r="I72" s="1266"/>
      <c r="J72" s="1266"/>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548</v>
      </c>
      <c r="BQ72" s="1270"/>
      <c r="BR72" s="1270"/>
      <c r="BS72" s="1270"/>
      <c r="BT72" s="1270"/>
      <c r="BU72" s="1270"/>
      <c r="BV72" s="1270"/>
      <c r="BW72" s="1270"/>
      <c r="BX72" s="1270" t="s">
        <v>549</v>
      </c>
      <c r="BY72" s="1270"/>
      <c r="BZ72" s="1270"/>
      <c r="CA72" s="1270"/>
      <c r="CB72" s="1270"/>
      <c r="CC72" s="1270"/>
      <c r="CD72" s="1270"/>
      <c r="CE72" s="1270"/>
      <c r="CF72" s="1270" t="s">
        <v>550</v>
      </c>
      <c r="CG72" s="1270"/>
      <c r="CH72" s="1270"/>
      <c r="CI72" s="1270"/>
      <c r="CJ72" s="1270"/>
      <c r="CK72" s="1270"/>
      <c r="CL72" s="1270"/>
      <c r="CM72" s="1270"/>
      <c r="CN72" s="1270" t="s">
        <v>551</v>
      </c>
      <c r="CO72" s="1270"/>
      <c r="CP72" s="1270"/>
      <c r="CQ72" s="1270"/>
      <c r="CR72" s="1270"/>
      <c r="CS72" s="1270"/>
      <c r="CT72" s="1270"/>
      <c r="CU72" s="1270"/>
      <c r="CV72" s="1270" t="s">
        <v>552</v>
      </c>
      <c r="CW72" s="1270"/>
      <c r="CX72" s="1270"/>
      <c r="CY72" s="1270"/>
      <c r="CZ72" s="1270"/>
      <c r="DA72" s="1270"/>
      <c r="DB72" s="1270"/>
      <c r="DC72" s="1270"/>
    </row>
    <row r="73" spans="2:107" ht="13" x14ac:dyDescent="0.2">
      <c r="B73" s="372"/>
      <c r="G73" s="1256"/>
      <c r="H73" s="1256"/>
      <c r="I73" s="1256"/>
      <c r="J73" s="1256"/>
      <c r="K73" s="1274"/>
      <c r="L73" s="1274"/>
      <c r="M73" s="1274"/>
      <c r="N73" s="1274"/>
      <c r="AM73" s="381"/>
      <c r="AN73" s="1255" t="s">
        <v>587</v>
      </c>
      <c r="AO73" s="1255"/>
      <c r="AP73" s="1255"/>
      <c r="AQ73" s="1255"/>
      <c r="AR73" s="1255"/>
      <c r="AS73" s="1255"/>
      <c r="AT73" s="1255"/>
      <c r="AU73" s="1255"/>
      <c r="AV73" s="1255"/>
      <c r="AW73" s="1255"/>
      <c r="AX73" s="1255"/>
      <c r="AY73" s="1255"/>
      <c r="AZ73" s="1255"/>
      <c r="BA73" s="1255"/>
      <c r="BB73" s="1255" t="s">
        <v>588</v>
      </c>
      <c r="BC73" s="1255"/>
      <c r="BD73" s="1255"/>
      <c r="BE73" s="1255"/>
      <c r="BF73" s="1255"/>
      <c r="BG73" s="1255"/>
      <c r="BH73" s="1255"/>
      <c r="BI73" s="1255"/>
      <c r="BJ73" s="1255"/>
      <c r="BK73" s="1255"/>
      <c r="BL73" s="1255"/>
      <c r="BM73" s="1255"/>
      <c r="BN73" s="1255"/>
      <c r="BO73" s="1255"/>
      <c r="BP73" s="1253">
        <v>26.7</v>
      </c>
      <c r="BQ73" s="1253"/>
      <c r="BR73" s="1253"/>
      <c r="BS73" s="1253"/>
      <c r="BT73" s="1253"/>
      <c r="BU73" s="1253"/>
      <c r="BV73" s="1253"/>
      <c r="BW73" s="1253"/>
      <c r="BX73" s="1253">
        <v>17.600000000000001</v>
      </c>
      <c r="BY73" s="1253"/>
      <c r="BZ73" s="1253"/>
      <c r="CA73" s="1253"/>
      <c r="CB73" s="1253"/>
      <c r="CC73" s="1253"/>
      <c r="CD73" s="1253"/>
      <c r="CE73" s="1253"/>
      <c r="CF73" s="1253">
        <v>17.5</v>
      </c>
      <c r="CG73" s="1253"/>
      <c r="CH73" s="1253"/>
      <c r="CI73" s="1253"/>
      <c r="CJ73" s="1253"/>
      <c r="CK73" s="1253"/>
      <c r="CL73" s="1253"/>
      <c r="CM73" s="1253"/>
      <c r="CN73" s="1253">
        <v>19.3</v>
      </c>
      <c r="CO73" s="1253"/>
      <c r="CP73" s="1253"/>
      <c r="CQ73" s="1253"/>
      <c r="CR73" s="1253"/>
      <c r="CS73" s="1253"/>
      <c r="CT73" s="1253"/>
      <c r="CU73" s="1253"/>
      <c r="CV73" s="1253">
        <v>12.2</v>
      </c>
      <c r="CW73" s="1253"/>
      <c r="CX73" s="1253"/>
      <c r="CY73" s="1253"/>
      <c r="CZ73" s="1253"/>
      <c r="DA73" s="1253"/>
      <c r="DB73" s="1253"/>
      <c r="DC73" s="1253"/>
    </row>
    <row r="74" spans="2:107" ht="13" x14ac:dyDescent="0.2">
      <c r="B74" s="372"/>
      <c r="G74" s="1256"/>
      <c r="H74" s="1256"/>
      <c r="I74" s="1256"/>
      <c r="J74" s="1256"/>
      <c r="K74" s="1274"/>
      <c r="L74" s="1274"/>
      <c r="M74" s="1274"/>
      <c r="N74" s="1274"/>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56"/>
      <c r="H75" s="1256"/>
      <c r="I75" s="1266"/>
      <c r="J75" s="1266"/>
      <c r="K75" s="1254"/>
      <c r="L75" s="1254"/>
      <c r="M75" s="1254"/>
      <c r="N75" s="1254"/>
      <c r="AM75" s="381"/>
      <c r="AN75" s="1255"/>
      <c r="AO75" s="1255"/>
      <c r="AP75" s="1255"/>
      <c r="AQ75" s="1255"/>
      <c r="AR75" s="1255"/>
      <c r="AS75" s="1255"/>
      <c r="AT75" s="1255"/>
      <c r="AU75" s="1255"/>
      <c r="AV75" s="1255"/>
      <c r="AW75" s="1255"/>
      <c r="AX75" s="1255"/>
      <c r="AY75" s="1255"/>
      <c r="AZ75" s="1255"/>
      <c r="BA75" s="1255"/>
      <c r="BB75" s="1255" t="s">
        <v>592</v>
      </c>
      <c r="BC75" s="1255"/>
      <c r="BD75" s="1255"/>
      <c r="BE75" s="1255"/>
      <c r="BF75" s="1255"/>
      <c r="BG75" s="1255"/>
      <c r="BH75" s="1255"/>
      <c r="BI75" s="1255"/>
      <c r="BJ75" s="1255"/>
      <c r="BK75" s="1255"/>
      <c r="BL75" s="1255"/>
      <c r="BM75" s="1255"/>
      <c r="BN75" s="1255"/>
      <c r="BO75" s="1255"/>
      <c r="BP75" s="1253">
        <v>2.2000000000000002</v>
      </c>
      <c r="BQ75" s="1253"/>
      <c r="BR75" s="1253"/>
      <c r="BS75" s="1253"/>
      <c r="BT75" s="1253"/>
      <c r="BU75" s="1253"/>
      <c r="BV75" s="1253"/>
      <c r="BW75" s="1253"/>
      <c r="BX75" s="1253">
        <v>1.2</v>
      </c>
      <c r="BY75" s="1253"/>
      <c r="BZ75" s="1253"/>
      <c r="CA75" s="1253"/>
      <c r="CB75" s="1253"/>
      <c r="CC75" s="1253"/>
      <c r="CD75" s="1253"/>
      <c r="CE75" s="1253"/>
      <c r="CF75" s="1253">
        <v>1.1000000000000001</v>
      </c>
      <c r="CG75" s="1253"/>
      <c r="CH75" s="1253"/>
      <c r="CI75" s="1253"/>
      <c r="CJ75" s="1253"/>
      <c r="CK75" s="1253"/>
      <c r="CL75" s="1253"/>
      <c r="CM75" s="1253"/>
      <c r="CN75" s="1253">
        <v>1.3</v>
      </c>
      <c r="CO75" s="1253"/>
      <c r="CP75" s="1253"/>
      <c r="CQ75" s="1253"/>
      <c r="CR75" s="1253"/>
      <c r="CS75" s="1253"/>
      <c r="CT75" s="1253"/>
      <c r="CU75" s="1253"/>
      <c r="CV75" s="1253">
        <v>1.6</v>
      </c>
      <c r="CW75" s="1253"/>
      <c r="CX75" s="1253"/>
      <c r="CY75" s="1253"/>
      <c r="CZ75" s="1253"/>
      <c r="DA75" s="1253"/>
      <c r="DB75" s="1253"/>
      <c r="DC75" s="1253"/>
    </row>
    <row r="76" spans="2:107" ht="13" x14ac:dyDescent="0.2">
      <c r="B76" s="372"/>
      <c r="G76" s="1256"/>
      <c r="H76" s="1256"/>
      <c r="I76" s="1266"/>
      <c r="J76" s="1266"/>
      <c r="K76" s="1254"/>
      <c r="L76" s="1254"/>
      <c r="M76" s="1254"/>
      <c r="N76" s="1254"/>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66"/>
      <c r="H77" s="1266"/>
      <c r="I77" s="1266"/>
      <c r="J77" s="1266"/>
      <c r="K77" s="1274"/>
      <c r="L77" s="1274"/>
      <c r="M77" s="1274"/>
      <c r="N77" s="1274"/>
      <c r="AN77" s="1270" t="s">
        <v>590</v>
      </c>
      <c r="AO77" s="1270"/>
      <c r="AP77" s="1270"/>
      <c r="AQ77" s="1270"/>
      <c r="AR77" s="1270"/>
      <c r="AS77" s="1270"/>
      <c r="AT77" s="1270"/>
      <c r="AU77" s="1270"/>
      <c r="AV77" s="1270"/>
      <c r="AW77" s="1270"/>
      <c r="AX77" s="1270"/>
      <c r="AY77" s="1270"/>
      <c r="AZ77" s="1270"/>
      <c r="BA77" s="1270"/>
      <c r="BB77" s="1255" t="s">
        <v>588</v>
      </c>
      <c r="BC77" s="1255"/>
      <c r="BD77" s="1255"/>
      <c r="BE77" s="1255"/>
      <c r="BF77" s="1255"/>
      <c r="BG77" s="1255"/>
      <c r="BH77" s="1255"/>
      <c r="BI77" s="1255"/>
      <c r="BJ77" s="1255"/>
      <c r="BK77" s="1255"/>
      <c r="BL77" s="1255"/>
      <c r="BM77" s="1255"/>
      <c r="BN77" s="1255"/>
      <c r="BO77" s="1255"/>
      <c r="BP77" s="1253">
        <v>12.1</v>
      </c>
      <c r="BQ77" s="1253"/>
      <c r="BR77" s="1253"/>
      <c r="BS77" s="1253"/>
      <c r="BT77" s="1253"/>
      <c r="BU77" s="1253"/>
      <c r="BV77" s="1253"/>
      <c r="BW77" s="1253"/>
      <c r="BX77" s="1253">
        <v>11.2</v>
      </c>
      <c r="BY77" s="1253"/>
      <c r="BZ77" s="1253"/>
      <c r="CA77" s="1253"/>
      <c r="CB77" s="1253"/>
      <c r="CC77" s="1253"/>
      <c r="CD77" s="1253"/>
      <c r="CE77" s="1253"/>
      <c r="CF77" s="1253">
        <v>7.1</v>
      </c>
      <c r="CG77" s="1253"/>
      <c r="CH77" s="1253"/>
      <c r="CI77" s="1253"/>
      <c r="CJ77" s="1253"/>
      <c r="CK77" s="1253"/>
      <c r="CL77" s="1253"/>
      <c r="CM77" s="1253"/>
      <c r="CN77" s="1253">
        <v>5</v>
      </c>
      <c r="CO77" s="1253"/>
      <c r="CP77" s="1253"/>
      <c r="CQ77" s="1253"/>
      <c r="CR77" s="1253"/>
      <c r="CS77" s="1253"/>
      <c r="CT77" s="1253"/>
      <c r="CU77" s="1253"/>
      <c r="CV77" s="1253">
        <v>0.1</v>
      </c>
      <c r="CW77" s="1253"/>
      <c r="CX77" s="1253"/>
      <c r="CY77" s="1253"/>
      <c r="CZ77" s="1253"/>
      <c r="DA77" s="1253"/>
      <c r="DB77" s="1253"/>
      <c r="DC77" s="1253"/>
    </row>
    <row r="78" spans="2:107" ht="13" x14ac:dyDescent="0.2">
      <c r="B78" s="372"/>
      <c r="G78" s="1266"/>
      <c r="H78" s="1266"/>
      <c r="I78" s="1266"/>
      <c r="J78" s="1266"/>
      <c r="K78" s="1274"/>
      <c r="L78" s="1274"/>
      <c r="M78" s="1274"/>
      <c r="N78" s="1274"/>
      <c r="AN78" s="1270"/>
      <c r="AO78" s="1270"/>
      <c r="AP78" s="1270"/>
      <c r="AQ78" s="1270"/>
      <c r="AR78" s="1270"/>
      <c r="AS78" s="1270"/>
      <c r="AT78" s="1270"/>
      <c r="AU78" s="1270"/>
      <c r="AV78" s="1270"/>
      <c r="AW78" s="1270"/>
      <c r="AX78" s="1270"/>
      <c r="AY78" s="1270"/>
      <c r="AZ78" s="1270"/>
      <c r="BA78" s="1270"/>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66"/>
      <c r="H79" s="1266"/>
      <c r="I79" s="1272"/>
      <c r="J79" s="1272"/>
      <c r="K79" s="1284"/>
      <c r="L79" s="1284"/>
      <c r="M79" s="1284"/>
      <c r="N79" s="1284"/>
      <c r="AN79" s="1270"/>
      <c r="AO79" s="1270"/>
      <c r="AP79" s="1270"/>
      <c r="AQ79" s="1270"/>
      <c r="AR79" s="1270"/>
      <c r="AS79" s="1270"/>
      <c r="AT79" s="1270"/>
      <c r="AU79" s="1270"/>
      <c r="AV79" s="1270"/>
      <c r="AW79" s="1270"/>
      <c r="AX79" s="1270"/>
      <c r="AY79" s="1270"/>
      <c r="AZ79" s="1270"/>
      <c r="BA79" s="1270"/>
      <c r="BB79" s="1255" t="s">
        <v>592</v>
      </c>
      <c r="BC79" s="1255"/>
      <c r="BD79" s="1255"/>
      <c r="BE79" s="1255"/>
      <c r="BF79" s="1255"/>
      <c r="BG79" s="1255"/>
      <c r="BH79" s="1255"/>
      <c r="BI79" s="1255"/>
      <c r="BJ79" s="1255"/>
      <c r="BK79" s="1255"/>
      <c r="BL79" s="1255"/>
      <c r="BM79" s="1255"/>
      <c r="BN79" s="1255"/>
      <c r="BO79" s="1255"/>
      <c r="BP79" s="1253">
        <v>3.5</v>
      </c>
      <c r="BQ79" s="1253"/>
      <c r="BR79" s="1253"/>
      <c r="BS79" s="1253"/>
      <c r="BT79" s="1253"/>
      <c r="BU79" s="1253"/>
      <c r="BV79" s="1253"/>
      <c r="BW79" s="1253"/>
      <c r="BX79" s="1253">
        <v>3.5</v>
      </c>
      <c r="BY79" s="1253"/>
      <c r="BZ79" s="1253"/>
      <c r="CA79" s="1253"/>
      <c r="CB79" s="1253"/>
      <c r="CC79" s="1253"/>
      <c r="CD79" s="1253"/>
      <c r="CE79" s="1253"/>
      <c r="CF79" s="1253">
        <v>3.4</v>
      </c>
      <c r="CG79" s="1253"/>
      <c r="CH79" s="1253"/>
      <c r="CI79" s="1253"/>
      <c r="CJ79" s="1253"/>
      <c r="CK79" s="1253"/>
      <c r="CL79" s="1253"/>
      <c r="CM79" s="1253"/>
      <c r="CN79" s="1253">
        <v>3.6</v>
      </c>
      <c r="CO79" s="1253"/>
      <c r="CP79" s="1253"/>
      <c r="CQ79" s="1253"/>
      <c r="CR79" s="1253"/>
      <c r="CS79" s="1253"/>
      <c r="CT79" s="1253"/>
      <c r="CU79" s="1253"/>
      <c r="CV79" s="1253">
        <v>3.6</v>
      </c>
      <c r="CW79" s="1253"/>
      <c r="CX79" s="1253"/>
      <c r="CY79" s="1253"/>
      <c r="CZ79" s="1253"/>
      <c r="DA79" s="1253"/>
      <c r="DB79" s="1253"/>
      <c r="DC79" s="1253"/>
    </row>
    <row r="80" spans="2:107" ht="13" x14ac:dyDescent="0.2">
      <c r="B80" s="372"/>
      <c r="G80" s="1266"/>
      <c r="H80" s="1266"/>
      <c r="I80" s="1272"/>
      <c r="J80" s="1272"/>
      <c r="K80" s="1284"/>
      <c r="L80" s="1284"/>
      <c r="M80" s="1284"/>
      <c r="N80" s="1284"/>
      <c r="AN80" s="1270"/>
      <c r="AO80" s="1270"/>
      <c r="AP80" s="1270"/>
      <c r="AQ80" s="1270"/>
      <c r="AR80" s="1270"/>
      <c r="AS80" s="1270"/>
      <c r="AT80" s="1270"/>
      <c r="AU80" s="1270"/>
      <c r="AV80" s="1270"/>
      <c r="AW80" s="1270"/>
      <c r="AX80" s="1270"/>
      <c r="AY80" s="1270"/>
      <c r="AZ80" s="1270"/>
      <c r="BA80" s="1270"/>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Nhlx7M9j8ckc22fRQuo4AMvM9xQwT1eRtO5aNRnGC+XJChyC0VTa9GzGus3W512Zp1P5Va/8woNrzrn2BYFwTA==" saltValue="ecBgOg9h84ws9MtfaEQtR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0qK9aEiROvbRoR2N7aWymdnq3wQyl4BUMPekA4/bMT4FXwojb0w8v9y7fBLjtI2tE7h5n8/PJf0OATeyjOfwBQ==" saltValue="r5HzUqK540x0yS1T2+6q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f+nxmj+DOXREpG0wb5pR4aGY7JrYR79UqCog21+D2JCURum/cvGU7nInkc2g3eBja9ZXEhQCovUGV2o5GIwGYw==" saltValue="pdNwpshMQSHMxqM7grne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545</v>
      </c>
      <c r="G2" s="151"/>
      <c r="H2" s="152"/>
    </row>
    <row r="3" spans="1:8" x14ac:dyDescent="0.2">
      <c r="A3" s="148" t="s">
        <v>538</v>
      </c>
      <c r="B3" s="153"/>
      <c r="C3" s="154"/>
      <c r="D3" s="155">
        <v>24784</v>
      </c>
      <c r="E3" s="156"/>
      <c r="F3" s="157">
        <v>33173</v>
      </c>
      <c r="G3" s="158"/>
      <c r="H3" s="159"/>
    </row>
    <row r="4" spans="1:8" x14ac:dyDescent="0.2">
      <c r="A4" s="160"/>
      <c r="B4" s="161"/>
      <c r="C4" s="162"/>
      <c r="D4" s="163">
        <v>15624</v>
      </c>
      <c r="E4" s="164"/>
      <c r="F4" s="165">
        <v>20353</v>
      </c>
      <c r="G4" s="166"/>
      <c r="H4" s="167"/>
    </row>
    <row r="5" spans="1:8" x14ac:dyDescent="0.2">
      <c r="A5" s="148" t="s">
        <v>540</v>
      </c>
      <c r="B5" s="153"/>
      <c r="C5" s="154"/>
      <c r="D5" s="155">
        <v>23990</v>
      </c>
      <c r="E5" s="156"/>
      <c r="F5" s="157">
        <v>37644</v>
      </c>
      <c r="G5" s="158"/>
      <c r="H5" s="159"/>
    </row>
    <row r="6" spans="1:8" x14ac:dyDescent="0.2">
      <c r="A6" s="160"/>
      <c r="B6" s="161"/>
      <c r="C6" s="162"/>
      <c r="D6" s="163">
        <v>14801</v>
      </c>
      <c r="E6" s="164"/>
      <c r="F6" s="165">
        <v>24939</v>
      </c>
      <c r="G6" s="166"/>
      <c r="H6" s="167"/>
    </row>
    <row r="7" spans="1:8" x14ac:dyDescent="0.2">
      <c r="A7" s="148" t="s">
        <v>541</v>
      </c>
      <c r="B7" s="153"/>
      <c r="C7" s="154"/>
      <c r="D7" s="155">
        <v>32182</v>
      </c>
      <c r="E7" s="156"/>
      <c r="F7" s="157">
        <v>39221</v>
      </c>
      <c r="G7" s="158"/>
      <c r="H7" s="159"/>
    </row>
    <row r="8" spans="1:8" x14ac:dyDescent="0.2">
      <c r="A8" s="160"/>
      <c r="B8" s="161"/>
      <c r="C8" s="162"/>
      <c r="D8" s="163">
        <v>19639</v>
      </c>
      <c r="E8" s="164"/>
      <c r="F8" s="165">
        <v>24821</v>
      </c>
      <c r="G8" s="166"/>
      <c r="H8" s="167"/>
    </row>
    <row r="9" spans="1:8" x14ac:dyDescent="0.2">
      <c r="A9" s="148" t="s">
        <v>542</v>
      </c>
      <c r="B9" s="153"/>
      <c r="C9" s="154"/>
      <c r="D9" s="155">
        <v>26367</v>
      </c>
      <c r="E9" s="156"/>
      <c r="F9" s="157">
        <v>38566</v>
      </c>
      <c r="G9" s="158"/>
      <c r="H9" s="159"/>
    </row>
    <row r="10" spans="1:8" x14ac:dyDescent="0.2">
      <c r="A10" s="160"/>
      <c r="B10" s="161"/>
      <c r="C10" s="162"/>
      <c r="D10" s="163">
        <v>14016</v>
      </c>
      <c r="E10" s="164"/>
      <c r="F10" s="165">
        <v>24059</v>
      </c>
      <c r="G10" s="166"/>
      <c r="H10" s="167"/>
    </row>
    <row r="11" spans="1:8" x14ac:dyDescent="0.2">
      <c r="A11" s="148" t="s">
        <v>543</v>
      </c>
      <c r="B11" s="153"/>
      <c r="C11" s="154"/>
      <c r="D11" s="155">
        <v>21188</v>
      </c>
      <c r="E11" s="156"/>
      <c r="F11" s="157">
        <v>35156</v>
      </c>
      <c r="G11" s="158"/>
      <c r="H11" s="159"/>
    </row>
    <row r="12" spans="1:8" x14ac:dyDescent="0.2">
      <c r="A12" s="160"/>
      <c r="B12" s="161"/>
      <c r="C12" s="168"/>
      <c r="D12" s="163">
        <v>15989</v>
      </c>
      <c r="E12" s="164"/>
      <c r="F12" s="165">
        <v>22430</v>
      </c>
      <c r="G12" s="166"/>
      <c r="H12" s="167"/>
    </row>
    <row r="13" spans="1:8" x14ac:dyDescent="0.2">
      <c r="A13" s="148"/>
      <c r="B13" s="153"/>
      <c r="C13" s="169"/>
      <c r="D13" s="170">
        <v>25702</v>
      </c>
      <c r="E13" s="171"/>
      <c r="F13" s="172">
        <v>36752</v>
      </c>
      <c r="G13" s="173"/>
      <c r="H13" s="159"/>
    </row>
    <row r="14" spans="1:8" x14ac:dyDescent="0.2">
      <c r="A14" s="160"/>
      <c r="B14" s="161"/>
      <c r="C14" s="162"/>
      <c r="D14" s="163">
        <v>16014</v>
      </c>
      <c r="E14" s="164"/>
      <c r="F14" s="165">
        <v>23320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6.08</v>
      </c>
      <c r="C19" s="174">
        <f>ROUND(VALUE(SUBSTITUTE(実質収支比率等に係る経年分析!G$48,"▲","-")),2)</f>
        <v>3.31</v>
      </c>
      <c r="D19" s="174">
        <f>ROUND(VALUE(SUBSTITUTE(実質収支比率等に係る経年分析!H$48,"▲","-")),2)</f>
        <v>5.74</v>
      </c>
      <c r="E19" s="174">
        <f>ROUND(VALUE(SUBSTITUTE(実質収支比率等に係る経年分析!I$48,"▲","-")),2)</f>
        <v>10.69</v>
      </c>
      <c r="F19" s="174">
        <f>ROUND(VALUE(SUBSTITUTE(実質収支比率等に係る経年分析!J$48,"▲","-")),2)</f>
        <v>8.9700000000000006</v>
      </c>
    </row>
    <row r="20" spans="1:11" x14ac:dyDescent="0.2">
      <c r="A20" s="174" t="s">
        <v>56</v>
      </c>
      <c r="B20" s="174">
        <f>ROUND(VALUE(SUBSTITUTE(実質収支比率等に係る経年分析!F$47,"▲","-")),2)</f>
        <v>8.74</v>
      </c>
      <c r="C20" s="174">
        <f>ROUND(VALUE(SUBSTITUTE(実質収支比率等に係る経年分析!G$47,"▲","-")),2)</f>
        <v>10.87</v>
      </c>
      <c r="D20" s="174">
        <f>ROUND(VALUE(SUBSTITUTE(実質収支比率等に係る経年分析!H$47,"▲","-")),2)</f>
        <v>7.68</v>
      </c>
      <c r="E20" s="174">
        <f>ROUND(VALUE(SUBSTITUTE(実質収支比率等に係る経年分析!I$47,"▲","-")),2)</f>
        <v>10.79</v>
      </c>
      <c r="F20" s="174">
        <f>ROUND(VALUE(SUBSTITUTE(実質収支比率等に係る経年分析!J$47,"▲","-")),2)</f>
        <v>13.87</v>
      </c>
    </row>
    <row r="21" spans="1:11" x14ac:dyDescent="0.2">
      <c r="A21" s="174" t="s">
        <v>57</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6.57</v>
      </c>
      <c r="F21" s="174">
        <f>IF(ISNUMBER(VALUE(SUBSTITUTE(実質収支比率等に係る経年分析!J$49,"▲","-"))),ROUND(VALUE(SUBSTITUTE(実質収支比率等に係る経年分析!J$49,"▲","-")),2),NA())</f>
        <v>-4.01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8.9600000000000009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5140</v>
      </c>
      <c r="E42" s="176"/>
      <c r="F42" s="176"/>
      <c r="G42" s="176">
        <f>'実質公債費比率（分子）の構造'!L$52</f>
        <v>5186</v>
      </c>
      <c r="H42" s="176"/>
      <c r="I42" s="176"/>
      <c r="J42" s="176">
        <f>'実質公債費比率（分子）の構造'!M$52</f>
        <v>5120</v>
      </c>
      <c r="K42" s="176"/>
      <c r="L42" s="176"/>
      <c r="M42" s="176">
        <f>'実質公債費比率（分子）の構造'!N$52</f>
        <v>5032</v>
      </c>
      <c r="N42" s="176"/>
      <c r="O42" s="176"/>
      <c r="P42" s="176">
        <f>'実質公債費比率（分子）の構造'!O$52</f>
        <v>4980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134</v>
      </c>
      <c r="C44" s="176"/>
      <c r="D44" s="176"/>
      <c r="E44" s="176">
        <f>'実質公債費比率（分子）の構造'!L$50</f>
        <v>132</v>
      </c>
      <c r="F44" s="176"/>
      <c r="G44" s="176"/>
      <c r="H44" s="176">
        <f>'実質公債費比率（分子）の構造'!M$50</f>
        <v>130</v>
      </c>
      <c r="I44" s="176"/>
      <c r="J44" s="176"/>
      <c r="K44" s="176">
        <f>'実質公債費比率（分子）の構造'!N$50</f>
        <v>202</v>
      </c>
      <c r="L44" s="176"/>
      <c r="M44" s="176"/>
      <c r="N44" s="176">
        <f>'実質公債費比率（分子）の構造'!O$50</f>
        <v>212</v>
      </c>
      <c r="O44" s="176"/>
      <c r="P44" s="176"/>
    </row>
    <row r="45" spans="1:16" x14ac:dyDescent="0.2">
      <c r="A45" s="176" t="s">
        <v>67</v>
      </c>
      <c r="B45" s="176">
        <f>'実質公債費比率（分子）の構造'!K$49</f>
        <v>304</v>
      </c>
      <c r="C45" s="176"/>
      <c r="D45" s="176"/>
      <c r="E45" s="176">
        <f>'実質公債費比率（分子）の構造'!L$49</f>
        <v>320</v>
      </c>
      <c r="F45" s="176"/>
      <c r="G45" s="176"/>
      <c r="H45" s="176">
        <f>'実質公債費比率（分子）の構造'!M$49</f>
        <v>384</v>
      </c>
      <c r="I45" s="176"/>
      <c r="J45" s="176"/>
      <c r="K45" s="176">
        <f>'実質公債費比率（分子）の構造'!N$49</f>
        <v>411</v>
      </c>
      <c r="L45" s="176"/>
      <c r="M45" s="176"/>
      <c r="N45" s="176">
        <f>'実質公債費比率（分子）の構造'!O$49</f>
        <v>423</v>
      </c>
      <c r="O45" s="176"/>
      <c r="P45" s="176"/>
    </row>
    <row r="46" spans="1:16" x14ac:dyDescent="0.2">
      <c r="A46" s="176" t="s">
        <v>68</v>
      </c>
      <c r="B46" s="176">
        <f>'実質公債費比率（分子）の構造'!K$48</f>
        <v>1765</v>
      </c>
      <c r="C46" s="176"/>
      <c r="D46" s="176"/>
      <c r="E46" s="176">
        <f>'実質公債費比率（分子）の構造'!L$48</f>
        <v>1681</v>
      </c>
      <c r="F46" s="176"/>
      <c r="G46" s="176"/>
      <c r="H46" s="176">
        <f>'実質公債費比率（分子）の構造'!M$48</f>
        <v>1655</v>
      </c>
      <c r="I46" s="176"/>
      <c r="J46" s="176"/>
      <c r="K46" s="176">
        <f>'実質公債費比率（分子）の構造'!N$48</f>
        <v>1525</v>
      </c>
      <c r="L46" s="176"/>
      <c r="M46" s="176"/>
      <c r="N46" s="176">
        <f>'実質公債費比率（分子）の構造'!O$48</f>
        <v>1343</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3266</v>
      </c>
      <c r="C49" s="176"/>
      <c r="D49" s="176"/>
      <c r="E49" s="176">
        <f>'実質公債費比率（分子）の構造'!L$45</f>
        <v>3220</v>
      </c>
      <c r="F49" s="176"/>
      <c r="G49" s="176"/>
      <c r="H49" s="176">
        <f>'実質公債費比率（分子）の構造'!M$45</f>
        <v>3338</v>
      </c>
      <c r="I49" s="176"/>
      <c r="J49" s="176"/>
      <c r="K49" s="176">
        <f>'実質公債費比率（分子）の構造'!N$45</f>
        <v>3444</v>
      </c>
      <c r="L49" s="176"/>
      <c r="M49" s="176"/>
      <c r="N49" s="176">
        <f>'実質公債費比率（分子）の構造'!O$45</f>
        <v>3451</v>
      </c>
      <c r="O49" s="176"/>
      <c r="P49" s="176"/>
    </row>
    <row r="50" spans="1:16" x14ac:dyDescent="0.2">
      <c r="A50" s="176" t="s">
        <v>72</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387</v>
      </c>
      <c r="J50" s="176" t="e">
        <f>NA()</f>
        <v>#N/A</v>
      </c>
      <c r="K50" s="176" t="e">
        <f>NA()</f>
        <v>#N/A</v>
      </c>
      <c r="L50" s="176">
        <f>IF(ISNUMBER('実質公債費比率（分子）の構造'!N$53),'実質公債費比率（分子）の構造'!N$53,NA())</f>
        <v>550</v>
      </c>
      <c r="M50" s="176" t="e">
        <f>NA()</f>
        <v>#N/A</v>
      </c>
      <c r="N50" s="176" t="e">
        <f>NA()</f>
        <v>#N/A</v>
      </c>
      <c r="O50" s="176">
        <f>IF(ISNUMBER('実質公債費比率（分子）の構造'!O$53),'実質公債費比率（分子）の構造'!O$53,NA())</f>
        <v>449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42333</v>
      </c>
      <c r="E56" s="175"/>
      <c r="F56" s="175"/>
      <c r="G56" s="175">
        <f>'将来負担比率（分子）の構造'!J$52</f>
        <v>42003</v>
      </c>
      <c r="H56" s="175"/>
      <c r="I56" s="175"/>
      <c r="J56" s="175">
        <f>'将来負担比率（分子）の構造'!K$52</f>
        <v>41453</v>
      </c>
      <c r="K56" s="175"/>
      <c r="L56" s="175"/>
      <c r="M56" s="175">
        <f>'将来負担比率（分子）の構造'!L$52</f>
        <v>40608</v>
      </c>
      <c r="N56" s="175"/>
      <c r="O56" s="175"/>
      <c r="P56" s="175">
        <f>'将来負担比率（分子）の構造'!M$52</f>
        <v>38638</v>
      </c>
    </row>
    <row r="57" spans="1:16" x14ac:dyDescent="0.2">
      <c r="A57" s="175" t="s">
        <v>43</v>
      </c>
      <c r="B57" s="175"/>
      <c r="C57" s="175"/>
      <c r="D57" s="175">
        <f>'将来負担比率（分子）の構造'!I$51</f>
        <v>15454</v>
      </c>
      <c r="E57" s="175"/>
      <c r="F57" s="175"/>
      <c r="G57" s="175">
        <f>'将来負担比率（分子）の構造'!J$51</f>
        <v>15686</v>
      </c>
      <c r="H57" s="175"/>
      <c r="I57" s="175"/>
      <c r="J57" s="175">
        <f>'将来負担比率（分子）の構造'!K$51</f>
        <v>15142</v>
      </c>
      <c r="K57" s="175"/>
      <c r="L57" s="175"/>
      <c r="M57" s="175">
        <f>'将来負担比率（分子）の構造'!L$51</f>
        <v>14531</v>
      </c>
      <c r="N57" s="175"/>
      <c r="O57" s="175"/>
      <c r="P57" s="175">
        <f>'将来負担比率（分子）の構造'!M$51</f>
        <v>13808</v>
      </c>
    </row>
    <row r="58" spans="1:16" x14ac:dyDescent="0.2">
      <c r="A58" s="175" t="s">
        <v>42</v>
      </c>
      <c r="B58" s="175"/>
      <c r="C58" s="175"/>
      <c r="D58" s="175">
        <f>'将来負担比率（分子）の構造'!I$50</f>
        <v>4667</v>
      </c>
      <c r="E58" s="175"/>
      <c r="F58" s="175"/>
      <c r="G58" s="175">
        <f>'将来負担比率（分子）の構造'!J$50</f>
        <v>5457</v>
      </c>
      <c r="H58" s="175"/>
      <c r="I58" s="175"/>
      <c r="J58" s="175">
        <f>'将来負担比率（分子）の構造'!K$50</f>
        <v>4834</v>
      </c>
      <c r="K58" s="175"/>
      <c r="L58" s="175"/>
      <c r="M58" s="175">
        <f>'将来負担比率（分子）の構造'!L$50</f>
        <v>5891</v>
      </c>
      <c r="N58" s="175"/>
      <c r="O58" s="175"/>
      <c r="P58" s="175">
        <f>'将来負担比率（分子）の構造'!M$50</f>
        <v>6678</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1540</v>
      </c>
      <c r="C61" s="175"/>
      <c r="D61" s="175"/>
      <c r="E61" s="175">
        <f>'将来負担比率（分子）の構造'!J$46</f>
        <v>1271</v>
      </c>
      <c r="F61" s="175"/>
      <c r="G61" s="175"/>
      <c r="H61" s="175">
        <f>'将来負担比率（分子）の構造'!K$46</f>
        <v>1111</v>
      </c>
      <c r="I61" s="175"/>
      <c r="J61" s="175"/>
      <c r="K61" s="175">
        <f>'将来負担比率（分子）の構造'!L$46</f>
        <v>1022</v>
      </c>
      <c r="L61" s="175"/>
      <c r="M61" s="175"/>
      <c r="N61" s="175">
        <f>'将来負担比率（分子）の構造'!M$46</f>
        <v>966</v>
      </c>
      <c r="O61" s="175"/>
      <c r="P61" s="175"/>
    </row>
    <row r="62" spans="1:16" x14ac:dyDescent="0.2">
      <c r="A62" s="175" t="s">
        <v>36</v>
      </c>
      <c r="B62" s="175">
        <f>'将来負担比率（分子）の構造'!I$45</f>
        <v>6201</v>
      </c>
      <c r="C62" s="175"/>
      <c r="D62" s="175"/>
      <c r="E62" s="175">
        <f>'将来負担比率（分子）の構造'!J$45</f>
        <v>6465</v>
      </c>
      <c r="F62" s="175"/>
      <c r="G62" s="175"/>
      <c r="H62" s="175">
        <f>'将来負担比率（分子）の構造'!K$45</f>
        <v>6383</v>
      </c>
      <c r="I62" s="175"/>
      <c r="J62" s="175"/>
      <c r="K62" s="175">
        <f>'将来負担比率（分子）の構造'!L$45</f>
        <v>6401</v>
      </c>
      <c r="L62" s="175"/>
      <c r="M62" s="175"/>
      <c r="N62" s="175">
        <f>'将来負担比率（分子）の構造'!M$45</f>
        <v>6408</v>
      </c>
      <c r="O62" s="175"/>
      <c r="P62" s="175"/>
    </row>
    <row r="63" spans="1:16" x14ac:dyDescent="0.2">
      <c r="A63" s="175" t="s">
        <v>35</v>
      </c>
      <c r="B63" s="175">
        <f>'将来負担比率（分子）の構造'!I$44</f>
        <v>3758</v>
      </c>
      <c r="C63" s="175"/>
      <c r="D63" s="175"/>
      <c r="E63" s="175">
        <f>'将来負担比率（分子）の構造'!J$44</f>
        <v>3454</v>
      </c>
      <c r="F63" s="175"/>
      <c r="G63" s="175"/>
      <c r="H63" s="175">
        <f>'将来負担比率（分子）の構造'!K$44</f>
        <v>3067</v>
      </c>
      <c r="I63" s="175"/>
      <c r="J63" s="175"/>
      <c r="K63" s="175">
        <f>'将来負担比率（分子）の構造'!L$44</f>
        <v>2664</v>
      </c>
      <c r="L63" s="175"/>
      <c r="M63" s="175"/>
      <c r="N63" s="175">
        <f>'将来負担比率（分子）の構造'!M$44</f>
        <v>2247</v>
      </c>
      <c r="O63" s="175"/>
      <c r="P63" s="175"/>
    </row>
    <row r="64" spans="1:16" x14ac:dyDescent="0.2">
      <c r="A64" s="175" t="s">
        <v>34</v>
      </c>
      <c r="B64" s="175">
        <f>'将来負担比率（分子）の構造'!I$43</f>
        <v>22052</v>
      </c>
      <c r="C64" s="175"/>
      <c r="D64" s="175"/>
      <c r="E64" s="175">
        <f>'将来負担比率（分子）の構造'!J$43</f>
        <v>20188</v>
      </c>
      <c r="F64" s="175"/>
      <c r="G64" s="175"/>
      <c r="H64" s="175">
        <f>'将来負担比率（分子）の構造'!K$43</f>
        <v>18919</v>
      </c>
      <c r="I64" s="175"/>
      <c r="J64" s="175"/>
      <c r="K64" s="175">
        <f>'将来負担比率（分子）の構造'!L$43</f>
        <v>17427</v>
      </c>
      <c r="L64" s="175"/>
      <c r="M64" s="175"/>
      <c r="N64" s="175">
        <f>'将来負担比率（分子）の構造'!M$43</f>
        <v>15866</v>
      </c>
      <c r="O64" s="175"/>
      <c r="P64" s="175"/>
    </row>
    <row r="65" spans="1:16" x14ac:dyDescent="0.2">
      <c r="A65" s="175" t="s">
        <v>33</v>
      </c>
      <c r="B65" s="175">
        <f>'将来負担比率（分子）の構造'!I$42</f>
        <v>1829</v>
      </c>
      <c r="C65" s="175"/>
      <c r="D65" s="175"/>
      <c r="E65" s="175">
        <f>'将来負担比率（分子）の構造'!J$42</f>
        <v>1715</v>
      </c>
      <c r="F65" s="175"/>
      <c r="G65" s="175"/>
      <c r="H65" s="175">
        <f>'将来負担比率（分子）の構造'!K$42</f>
        <v>1600</v>
      </c>
      <c r="I65" s="175"/>
      <c r="J65" s="175"/>
      <c r="K65" s="175">
        <f>'将来負担比率（分子）の構造'!L$42</f>
        <v>3165</v>
      </c>
      <c r="L65" s="175"/>
      <c r="M65" s="175"/>
      <c r="N65" s="175">
        <f>'将来負担比率（分子）の構造'!M$42</f>
        <v>3008</v>
      </c>
      <c r="O65" s="175"/>
      <c r="P65" s="175"/>
    </row>
    <row r="66" spans="1:16" x14ac:dyDescent="0.2">
      <c r="A66" s="175" t="s">
        <v>32</v>
      </c>
      <c r="B66" s="175">
        <f>'将来負担比率（分子）の構造'!I$41</f>
        <v>33987</v>
      </c>
      <c r="C66" s="175"/>
      <c r="D66" s="175"/>
      <c r="E66" s="175">
        <f>'将来負担比率（分子）の構造'!J$41</f>
        <v>34658</v>
      </c>
      <c r="F66" s="175"/>
      <c r="G66" s="175"/>
      <c r="H66" s="175">
        <f>'将来負担比率（分子）の構造'!K$41</f>
        <v>35088</v>
      </c>
      <c r="I66" s="175"/>
      <c r="J66" s="175"/>
      <c r="K66" s="175">
        <f>'将来負担比率（分子）の構造'!L$41</f>
        <v>35887</v>
      </c>
      <c r="L66" s="175"/>
      <c r="M66" s="175"/>
      <c r="N66" s="175">
        <f>'将来負担比率（分子）の構造'!M$41</f>
        <v>34040</v>
      </c>
      <c r="O66" s="175"/>
      <c r="P66" s="175"/>
    </row>
    <row r="67" spans="1:16" x14ac:dyDescent="0.2">
      <c r="A67" s="175" t="s">
        <v>76</v>
      </c>
      <c r="B67" s="175" t="e">
        <f>NA()</f>
        <v>#N/A</v>
      </c>
      <c r="C67" s="175">
        <f>IF(ISNUMBER('将来負担比率（分子）の構造'!I$53), IF('将来負担比率（分子）の構造'!I$53 &lt; 0, 0, '将来負担比率（分子）の構造'!I$53), NA())</f>
        <v>6913</v>
      </c>
      <c r="D67" s="175" t="e">
        <f>NA()</f>
        <v>#N/A</v>
      </c>
      <c r="E67" s="175" t="e">
        <f>NA()</f>
        <v>#N/A</v>
      </c>
      <c r="F67" s="175">
        <f>IF(ISNUMBER('将来負担比率（分子）の構造'!J$53), IF('将来負担比率（分子）の構造'!J$53 &lt; 0, 0, '将来負担比率（分子）の構造'!J$53), NA())</f>
        <v>4604</v>
      </c>
      <c r="G67" s="175" t="e">
        <f>NA()</f>
        <v>#N/A</v>
      </c>
      <c r="H67" s="175" t="e">
        <f>NA()</f>
        <v>#N/A</v>
      </c>
      <c r="I67" s="175">
        <f>IF(ISNUMBER('将来負担比率（分子）の構造'!K$53), IF('将来負担比率（分子）の構造'!K$53 &lt; 0, 0, '将来負担比率（分子）の構造'!K$53), NA())</f>
        <v>4739</v>
      </c>
      <c r="J67" s="175" t="e">
        <f>NA()</f>
        <v>#N/A</v>
      </c>
      <c r="K67" s="175" t="e">
        <f>NA()</f>
        <v>#N/A</v>
      </c>
      <c r="L67" s="175">
        <f>IF(ISNUMBER('将来負担比率（分子）の構造'!L$53), IF('将来負担比率（分子）の構造'!L$53 &lt; 0, 0, '将来負担比率（分子）の構造'!L$53), NA())</f>
        <v>5533</v>
      </c>
      <c r="M67" s="175" t="e">
        <f>NA()</f>
        <v>#N/A</v>
      </c>
      <c r="N67" s="175" t="e">
        <f>NA()</f>
        <v>#N/A</v>
      </c>
      <c r="O67" s="175">
        <f>IF(ISNUMBER('将来負担比率（分子）の構造'!M$53), IF('将来負担比率（分子）の構造'!M$53 &lt; 0, 0, '将来負担比率（分子）の構造'!M$53), NA())</f>
        <v>3410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2346</v>
      </c>
      <c r="C72" s="179">
        <f>基金残高に係る経年分析!G55</f>
        <v>3477</v>
      </c>
      <c r="D72" s="179">
        <f>基金残高に係る経年分析!H55</f>
        <v>4349</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1405</v>
      </c>
      <c r="C74" s="179">
        <f>基金残高に係る経年分析!G57</f>
        <v>1324</v>
      </c>
      <c r="D74" s="179">
        <f>基金残高に係る経年分析!H57</f>
        <v>1414</v>
      </c>
    </row>
  </sheetData>
  <sheetProtection algorithmName="SHA-512" hashValue="y42p0LgcXU5PxYfdT0o2YntkvB129h8mKcsfdvVcjX3cO7jANhR8NVUbSzH48Q0kx3oMxRGuZ4skhdBCAvixHw==" saltValue="4uzXSZTtZBZ54TFVc0lD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2024-09-19T15:53:18Z</cp:lastPrinted>
  <dcterms:created xsi:type="dcterms:W3CDTF">2024-03-14T02:06:01Z</dcterms:created>
  <dcterms:modified xsi:type="dcterms:W3CDTF">2024-09-27T00:18:05Z</dcterms:modified>
  <cp:category/>
</cp:coreProperties>
</file>