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<sst xmlns="http://schemas.openxmlformats.org/spreadsheetml/2006/main" count="1048" uniqueCount="584">
  <si>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</si>
  <si>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</si>
  <si>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</si>
  <si>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</si>
  <si>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</si>
  <si>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</si>
  <si>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</si>
  <si>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</si>
  <si>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</si>
  <si>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</si>
  <si>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</si>
  <si>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</si>
  <si>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</si>
  <si>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</si>
  <si>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</si>
  <si>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</si>
  <si>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</si>
  <si>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</si>
  <si>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</si>
  <si>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</si>
  <si>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</si>
  <si>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</si>
  <si>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</si>
  <si>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</si>
  <si>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</si>
  <si>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</si>
  <si>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</si>
  <si>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</si>
  <si>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</si>
  <si>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</si>
  <si>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</si>
  <si>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</si>
  <si>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</si>
  <si>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</si>
  <si>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</si>
  <si>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</si>
  <si>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</si>
  <si>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</si>
  <si>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</si>
  <si>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</si>
  <si>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</si>
  <si>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</si>
  <si>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</si>
  <si>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</si>
  <si>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</si>
  <si>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</si>
  <si>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</si>
  <si>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</si>
  <si>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</si>
  <si>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</si>
  <si>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</si>
  <si>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</si>
  <si>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</si>
  <si>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</si>
  <si>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</si>
  <si>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</si>
  <si>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</si>
  <si>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</si>
  <si>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</si>
  <si>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</si>
  <si>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</si>
  <si>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</si>
  <si>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</si>
  <si>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</si>
  <si>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</si>
  <si>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</si>
  <si>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</si>
  <si>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</si>
  <si>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</si>
  <si>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</si>
  <si>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</si>
  <si>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</si>
  <si>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</si>
  <si>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</si>
  <si>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</si>
  <si>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</si>
  <si>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</si>
  <si>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</si>
  <si>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</si>
  <si>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</si>
  <si>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</si>
  <si>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</si>
  <si>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</si>
  <si>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</si>
  <si>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</si>
  <si>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</si>
  <si>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</si>
  <si>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</si>
  <si>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</si>
  <si>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</si>
  <si>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</si>
  <si>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</si>
  <si>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</si>
  <si>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</si>
  <si>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</si>
  <si>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</si>
  <si>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</si>
  <si>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</si>
  <si>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</si>
  <si>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秦野市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</si>
  <si>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</si>
  <si>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</si>
  <si>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</si>
  <si>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</si>
  <si>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</si>
  <si>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</si>
  <si>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</si>
  <si>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</si>
  <si>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</si>
  <si>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</si>
  <si>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</si>
  <si>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</si>
  <si>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</si>
  <si>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</si>
  <si>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</si>
  <si>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</si>
  <si>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</si>
  <si>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</si>
  <si>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</si>
  <si>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</si>
  <si>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</si>
  <si>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</si>
  <si>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</si>
  <si>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</si>
  <si>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</si>
  <si>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</si>
  <si>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</si>
  <si>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</si>
  <si>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</si>
  <si>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</si>
  <si>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</si>
  <si>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</si>
  <si>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</si>
  <si>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</si>
  <si>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</si>
  <si>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</si>
  <si>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</si>
  <si>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</si>
  <si>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</si>
  <si>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</si>
  <si>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</si>
  <si>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</si>
  <si>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</si>
  <si>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</si>
  <si>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</si>
  <si>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</si>
  <si>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</si>
  <si>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</si>
  <si>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</si>
  <si>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</si>
  <si>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</si>
  <si>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</si>
  <si>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</si>
  <si>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</si>
  <si>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</si>
  <si>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</si>
  <si>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</si>
  <si>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</si>
  <si>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</si>
  <si>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</si>
  <si>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</si>
  <si>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</si>
  <si>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</si>
  <si>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</si>
  <si>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</si>
  <si>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</si>
  <si>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</si>
  <si>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</si>
  <si>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</si>
  <si>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</si>
  <si>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</si>
  <si>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</si>
  <si>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</si>
  <si>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</si>
  <si>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</si>
  <si>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</si>
  <si>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</si>
  <si>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</si>
  <si>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</si>
  <si>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</si>
  <si>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</si>
  <si>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</si>
  <si>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</si>
  <si>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</si>
  <si>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</si>
  <si>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</si>
  <si>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</si>
  <si>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</si>
  <si>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</si>
  <si>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</si>
  <si>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</si>
  <si>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</si>
  <si>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</si>
  <si>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</si>
  <si>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</si>
  <si>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</si>
  <si>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</si>
  <si>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</si>
  <si>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</si>
  <si>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</si>
  <si>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</si>
  <si>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</si>
  <si>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</si>
  <si>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</si>
  <si>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</si>
  <si>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</si>
  <si>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</si>
  <si>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</si>
  <si>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</si>
  <si>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</si>
  <si>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</si>
  <si>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</si>
  <si>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</si>
  <si>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</si>
  <si>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神奈川県秦野市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</si>
  <si>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</si>
  <si>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</si>
  <si>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</si>
  <si>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</si>
  <si>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</si>
  <si>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</si>
  <si>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</si>
  <si>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</si>
  <si>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</si>
  <si>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</si>
  <si>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</si>
  <si>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</si>
  <si>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</si>
  <si>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</si>
  <si>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</si>
  <si>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</si>
  <si>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</si>
  <si>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</si>
  <si>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</si>
  <si>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</si>
  <si>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</si>
  <si>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</si>
  <si>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</si>
  <si>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</si>
  <si>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</si>
  <si>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</si>
  <si>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</si>
  <si>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</si>
  <si>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</si>
  <si>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</si>
  <si>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</si>
  <si>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</si>
  <si>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</si>
  <si>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</si>
  <si>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</si>
  <si>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</si>
  <si>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</si>
  <si>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</si>
  <si>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</si>
  <si>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</si>
  <si>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</si>
  <si>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</si>
  <si>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</si>
  <si>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</si>
  <si>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</si>
  <si>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</si>
  <si>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</si>
  <si>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</si>
  <si>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</si>
  <si>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</si>
  <si>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</si>
  <si>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</si>
  <si>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</si>
  <si>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</si>
  <si>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</si>
  <si>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</si>
  <si>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</si>
  <si>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</si>
  <si>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</si>
  <si>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</si>
  <si>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</si>
  <si>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</si>
  <si>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</si>
  <si>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</si>
  <si>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</si>
  <si>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</si>
  <si>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</si>
  <si>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</si>
  <si>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</si>
  <si>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</si>
  <si>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</si>
  <si>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</si>
  <si>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</si>
  <si>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</si>
  <si>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</si>
  <si>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</si>
  <si>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</si>
  <si>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</si>
  <si>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</si>
  <si>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</si>
  <si>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</si>
  <si>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</si>
  <si>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</si>
  <si>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</si>
  <si>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</si>
  <si>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</si>
  <si>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</si>
  <si>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</si>
  <si>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</si>
  <si>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</si>
  <si>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</si>
  <si>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</si>
  <si>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</si>
  <si>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</si>
  <si>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</si>
  <si>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</si>
  <si>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</si>
  <si>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</si>
  <si>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</si>
  <si>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</si>
  <si>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</si>
  <si>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</si>
  <si>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</si>
  <si>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</si>
  <si>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</si>
  <si>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</si>
  <si>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</si>
  <si>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</si>
  <si>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</si>
  <si>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</si>
  <si>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</si>
  <si>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</si>
  <si>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</si>
  <si>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</si>
  <si>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</si>
  <si>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</si>
  <si>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</si>
  <si>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</si>
  <si>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</si>
  <si>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</si>
  <si>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</si>
  <si>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</si>
  <si>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</si>
  <si>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</si>
  <si>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</si>
  <si>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</si>
  <si>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</si>
  <si>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</si>
  <si>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</si>
  <si>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</si>
  <si>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</si>
  <si>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</si>
  <si>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</si>
  <si>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</si>
  <si>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</si>
  <si>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</si>
  <si>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</si>
  <si>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</si>
  <si>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</si>
  <si>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</si>
  <si>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</si>
  <si>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</si>
  <si>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</si>
  <si>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</si>
  <si>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</si>
  <si>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</si>
  <si>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</si>
  <si>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</si>
  <si>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</si>
  <si>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</si>
  <si>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</si>
  <si>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</si>
  <si>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神奈川県秦野市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</si>
  <si>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</si>
  <si>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</si>
  <si>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</si>
  <si>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</si>
  <si>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</si>
  <si>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</si>
  <si>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</si>
  <si>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</si>
  <si>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</si>
  <si>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</si>
  <si>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</si>
  <si>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</si>
  <si>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</si>
  <si>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</si>
  <si>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</si>
  <si>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</si>
  <si>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</si>
  <si>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</si>
  <si>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</si>
  <si>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</si>
  <si>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</si>
  <si>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</si>
  <si>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</si>
  <si>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</si>
  <si>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</si>
  <si>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</si>
  <si>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</si>
  <si>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</si>
  <si>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</si>
  <si>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</si>
  <si>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</si>
  <si>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</si>
  <si>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</si>
  <si>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</si>
  <si>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</si>
  <si>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</si>
  <si>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</si>
  <si>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</si>
  <si>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</si>
  <si>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</si>
  <si>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</si>
  <si>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</si>
  <si>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</si>
  <si>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</si>
  <si>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</si>
  <si>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</si>
  <si>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</si>
  <si>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</si>
  <si>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</si>
  <si>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</si>
  <si>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</si>
  <si>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</si>
  <si>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</si>
  <si>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</si>
  <si>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</si>
  <si>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</si>
  <si>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</si>
  <si>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</si>
  <si>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</si>
  <si>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</si>
  <si>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</si>
  <si>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</si>
  <si>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</si>
  <si>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</si>
  <si>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</si>
  <si>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</si>
  <si>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</si>
  <si>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</si>
  <si>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</si>
  <si>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</si>
  <si>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</si>
  <si>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</si>
  <si>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</si>
  <si>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</si>
  <si>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</si>
  <si>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</si>
  <si>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</si>
  <si>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</si>
  <si>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</si>
  <si>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</si>
  <si>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</si>
  <si>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</si>
  <si>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</si>
  <si>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</si>
  <si>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</si>
  <si>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</si>
  <si>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</si>
  <si>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</si>
  <si>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</si>
  <si>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</si>
  <si>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</si>
  <si>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</si>
  <si>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</si>
  <si>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</si>
  <si>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</si>
  <si>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</si>
  <si>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</si>
  <si>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</si>
  <si>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</si>
  <si>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</si>
  <si>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</si>
  <si>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</si>
  <si>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</si>
  <si>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</si>
  <si>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</si>
  <si>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</si>
  <si>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</si>
  <si>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</si>
  <si>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</si>
  <si>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</si>
  <si>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</si>
  <si>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</si>
  <si>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</si>
  <si>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</si>
  <si>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</si>
  <si>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</si>
  <si>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</si>
  <si>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</si>
  <si>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</si>
  <si>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</si>
  <si>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</si>
  <si>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</si>
  <si>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</si>
  <si>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</si>
  <si>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</si>
  <si>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</si>
  <si>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</si>
  <si>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</si>
  <si>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</si>
  <si>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</si>
  <si>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</si>
  <si>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</si>
  <si>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</si>
  <si>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</si>
  <si>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</si>
  <si>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</si>
  <si>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</si>
  <si>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</si>
  <si>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</si>
  <si>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</si>
  <si>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</si>
  <si>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</si>
  <si>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</si>
  <si>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</si>
  <si>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</si>
  <si>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</si>
  <si>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</si>
  <si>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</si>
  <si>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</si>
  <si>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</si>
  <si>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</si>
  <si>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</si>
  <si>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</si>
  <si>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</si>
  <si>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</si>
  <si>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</si>
  <si>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</si>
  <si>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</si>
  <si>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</si>
  <si>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</si>
  <si>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</si>
  <si>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</si>
  <si>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</si>
  <si>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</si>
  <si>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</si>
  <si>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</si>
  <si>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</si>
  <si>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</si>
  <si>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</si>
  <si>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</si>
  <si>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</si>
  <si>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</si>
  <si>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</si>
  <si>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</si>
  <si>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</si>
  <si>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</si>
  <si>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</si>
  <si>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</si>
  <si>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</si>
  <si>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</si>
  <si>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</si>
  <si>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</si>
  <si>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</si>
  <si>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</si>
  <si>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</si>
  <si>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3.19</t>
  </si>
  <si>
    <t>▲ 2.69</t>
  </si>
  <si>
    <t>▲ 1.22</t>
  </si>
  <si>
    <t>▲ 4.01</t>
  </si>
  <si>
    <t>一般会計</t>
  </si>
  <si>
    <t>水道事業会計</t>
  </si>
  <si>
    <t>公共下水道事業会計</t>
  </si>
  <si>
    <t>介護保険事業特別会計</t>
  </si>
  <si>
    <t>後期高齢者医療事業特別会計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</si>
  <si>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</si>
  <si>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</si>
  <si>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</si>
  <si>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</si>
  <si>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</si>
  <si>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</si>
  <si>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</si>
  <si>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</si>
  <si>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</si>
  <si>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秦野市伊勢原市環境衛生組合</t>
    <rPh sb="0" eb="3">
      <t>ハダノシ</t>
    </rPh>
    <rPh sb="3" eb="7">
      <t>イセハラシ</t>
    </rPh>
    <rPh sb="7" eb="9">
      <t>カンキョウ</t>
    </rPh>
    <rPh sb="9" eb="11">
      <t>エイセイ</t>
    </rPh>
    <rPh sb="11" eb="13">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</si>
  <si>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</si>
  <si>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</si>
  <si>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金目川水害予防組合</t>
    <rPh sb="0" eb="2">
      <t>カナメ</t>
    </rPh>
    <rPh sb="2" eb="3">
      <t>ガワ</t>
    </rPh>
    <rPh sb="3" eb="5">
      <t>スイガイ</t>
    </rPh>
    <rPh sb="5" eb="7">
      <t>ヨボウ</t>
    </rPh>
    <rPh sb="7" eb="9">
      <t>クミアイ</t>
    </rPh>
    <phoneticPr fontId="2"/>
  </si>
  <si>
    <t>秦野市土地開発公社</t>
    <rPh sb="0" eb="3">
      <t>ハダノシ</t>
    </rPh>
    <rPh sb="3" eb="5">
      <t>トチ</t>
    </rPh>
    <rPh sb="5" eb="7">
      <t>カイハツ</t>
    </rPh>
    <rPh sb="7" eb="9">
      <t>コウシャ</t>
    </rPh>
    <phoneticPr fontId="2"/>
  </si>
  <si>
    <t>秦野市学校保全公社</t>
    <rPh sb="0" eb="3">
      <t>ハダノシ</t>
    </rPh>
    <rPh sb="3" eb="5">
      <t>ガッコウ</t>
    </rPh>
    <rPh sb="5" eb="7">
      <t>ホゼン</t>
    </rPh>
    <rPh sb="7" eb="9">
      <t>コウシャ</t>
    </rPh>
    <phoneticPr fontId="2"/>
  </si>
  <si>
    <t>秦野市スポーツ協会</t>
    <rPh sb="0" eb="3">
      <t>ハダノシ</t>
    </rPh>
    <rPh sb="7" eb="9">
      <t>キョウカイ</t>
    </rPh>
    <phoneticPr fontId="2"/>
  </si>
  <si>
    <t>〇</t>
  </si>
  <si>
    <t>ふるさと基金</t>
    <rPh sb="4" eb="6">
      <t>キキン</t>
    </rPh>
    <phoneticPr fontId="5"/>
  </si>
  <si>
    <t>新型コロナウイルス感染症対策利子補給基金</t>
    <rPh sb="0" eb="2">
      <t>シンガタ</t>
    </rPh>
    <rPh sb="9" eb="12">
      <t>カンセンショウ</t>
    </rPh>
    <rPh sb="12" eb="14">
      <t>タイサク</t>
    </rPh>
    <rPh sb="14" eb="20">
      <t>リシホキュウキキン</t>
    </rPh>
    <phoneticPr fontId="5"/>
  </si>
  <si>
    <t>公共施設整備基金</t>
    <rPh sb="0" eb="2">
      <t>コウキョウ</t>
    </rPh>
    <rPh sb="2" eb="4">
      <t>シセツ</t>
    </rPh>
    <rPh sb="4" eb="8">
      <t>セイビキキン</t>
    </rPh>
    <phoneticPr fontId="5"/>
  </si>
  <si>
    <t>職員退職給与準備基金</t>
    <rPh sb="0" eb="2">
      <t>ショクイン</t>
    </rPh>
    <rPh sb="2" eb="4">
      <t>タイショク</t>
    </rPh>
    <rPh sb="4" eb="6">
      <t>キュウヨ</t>
    </rPh>
    <rPh sb="6" eb="10">
      <t>ジュンビキキン</t>
    </rPh>
    <phoneticPr fontId="5"/>
  </si>
  <si>
    <t>文化振興基金</t>
    <rPh sb="0" eb="6">
      <t>ブンカシンコウキキン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</si>
</sst>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C2A3-41C4-B046-B49DA1E04B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24784</c:v>
                </c:pt>
                <c:pt idx="1">
                  <c:v>23990</c:v>
                </c:pt>
                <c:pt idx="2">
                  <c:v>32182</c:v>
                </c:pt>
                <c:pt idx="3">
                  <c:v>26367</c:v>
                </c:pt>
                <c:pt idx="4">
                  <c:v>21188</c:v>
                </c:pt>
              </c:numCache>
            </c:numRef>
          </c:val>
          <c:smooth val="0"/>
          <c:extLst>
            <c:ext xmlns:c16="http://schemas.microsoft.com/office/drawing/2014/chart" uri="{C3380CC4-5D6E-409C-BE32-E72D297353CC}">
              <c16:uniqueId val="{00000001-C2A3-41C4-B046-B49DA1E04BE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6.08</c:v>
                </c:pt>
                <c:pt idx="1">
                  <c:v>3.31</c:v>
                </c:pt>
                <c:pt idx="2">
                  <c:v>5.74</c:v>
                </c:pt>
                <c:pt idx="3">
                  <c:v>10.69</c:v>
                </c:pt>
                <c:pt idx="4">
                  <c:v>8.9700000000000006</c:v>
                </c:pt>
              </c:numCache>
            </c:numRef>
          </c:val>
          <c:extLst>
            <c:ext xmlns:c16="http://schemas.microsoft.com/office/drawing/2014/chart" uri="{C3380CC4-5D6E-409C-BE32-E72D297353CC}">
              <c16:uniqueId val="{00000000-F3E9-4616-AA23-59A1981D63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8.74</c:v>
                </c:pt>
                <c:pt idx="1">
                  <c:v>10.87</c:v>
                </c:pt>
                <c:pt idx="2">
                  <c:v>7.68</c:v>
                </c:pt>
                <c:pt idx="3">
                  <c:v>10.79</c:v>
                </c:pt>
                <c:pt idx="4">
                  <c:v>13.87</c:v>
                </c:pt>
              </c:numCache>
            </c:numRef>
          </c:val>
          <c:extLst>
            <c:ext xmlns:c16="http://schemas.microsoft.com/office/drawing/2014/chart" uri="{C3380CC4-5D6E-409C-BE32-E72D297353CC}">
              <c16:uniqueId val="{00000001-F3E9-4616-AA23-59A1981D63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-3.19</c:v>
                </c:pt>
                <c:pt idx="1">
                  <c:v>-2.69</c:v>
                </c:pt>
                <c:pt idx="2">
                  <c:v>-1.22</c:v>
                </c:pt>
                <c:pt idx="3">
                  <c:v>6.57</c:v>
                </c:pt>
                <c:pt idx="4">
                  <c:v>-4.01</c:v>
                </c:pt>
              </c:numCache>
            </c:numRef>
          </c:val>
          <c:smooth val="0"/>
          <c:extLst>
            <c:ext xmlns:c16="http://schemas.microsoft.com/office/drawing/2014/chart" uri="{C3380CC4-5D6E-409C-BE32-E72D297353CC}">
              <c16:uniqueId val="{00000002-F3E9-4616-AA23-59A1981D63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CC1-414E-9F04-B6BDDE8C5F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C1-414E-9F04-B6BDDE8C5F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CC1-414E-9F04-B6BDDE8C5F2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CC1-414E-9F04-B6BDDE8C5F2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0.04</c:v>
                </c:pt>
                <c:pt idx="4">
                  <c:v>#N/A</c:v>
                </c:pt>
                <c:pt idx="5">
                  <c:v>0.06</c:v>
                </c:pt>
                <c:pt idx="6">
                  <c:v>#N/A</c:v>
                </c:pt>
                <c:pt idx="7">
                  <c:v>0.02</c:v>
                </c:pt>
                <c:pt idx="8">
                  <c:v>#N/A</c:v>
                </c:pt>
                <c:pt idx="9">
                  <c:v>0.37</c:v>
                </c:pt>
              </c:numCache>
            </c:numRef>
          </c:val>
          <c:extLst>
            <c:ext xmlns:c16="http://schemas.microsoft.com/office/drawing/2014/chart" uri="{C3380CC4-5D6E-409C-BE32-E72D297353CC}">
              <c16:uniqueId val="{00000004-FCC1-414E-9F04-B6BDDE8C5F29}"/>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0.34</c:v>
                </c:pt>
                <c:pt idx="2">
                  <c:v>#N/A</c:v>
                </c:pt>
                <c:pt idx="3">
                  <c:v>0.36</c:v>
                </c:pt>
                <c:pt idx="4">
                  <c:v>#N/A</c:v>
                </c:pt>
                <c:pt idx="5">
                  <c:v>0.44</c:v>
                </c:pt>
                <c:pt idx="6">
                  <c:v>#N/A</c:v>
                </c:pt>
                <c:pt idx="7">
                  <c:v>0.27</c:v>
                </c:pt>
                <c:pt idx="8">
                  <c:v>#N/A</c:v>
                </c:pt>
                <c:pt idx="9">
                  <c:v>0.43</c:v>
                </c:pt>
              </c:numCache>
            </c:numRef>
          </c:val>
          <c:extLst>
            <c:ext xmlns:c16="http://schemas.microsoft.com/office/drawing/2014/chart" uri="{C3380CC4-5D6E-409C-BE32-E72D297353CC}">
              <c16:uniqueId val="{00000005-FCC1-414E-9F04-B6BDDE8C5F2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0.93</c:v>
                </c:pt>
                <c:pt idx="2">
                  <c:v>#N/A</c:v>
                </c:pt>
                <c:pt idx="3">
                  <c:v>0.39</c:v>
                </c:pt>
                <c:pt idx="4">
                  <c:v>#N/A</c:v>
                </c:pt>
                <c:pt idx="5">
                  <c:v>0.44</c:v>
                </c:pt>
                <c:pt idx="6">
                  <c:v>#N/A</c:v>
                </c:pt>
                <c:pt idx="7">
                  <c:v>0.55000000000000004</c:v>
                </c:pt>
                <c:pt idx="8">
                  <c:v>#N/A</c:v>
                </c:pt>
                <c:pt idx="9">
                  <c:v>0.87</c:v>
                </c:pt>
              </c:numCache>
            </c:numRef>
          </c:val>
          <c:extLst>
            <c:ext xmlns:c16="http://schemas.microsoft.com/office/drawing/2014/chart" uri="{C3380CC4-5D6E-409C-BE32-E72D297353CC}">
              <c16:uniqueId val="{00000006-FCC1-414E-9F04-B6BDDE8C5F29}"/>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2.79</c:v>
                </c:pt>
                <c:pt idx="2">
                  <c:v>#N/A</c:v>
                </c:pt>
                <c:pt idx="3">
                  <c:v>3.46</c:v>
                </c:pt>
                <c:pt idx="4">
                  <c:v>#N/A</c:v>
                </c:pt>
                <c:pt idx="5">
                  <c:v>3.81</c:v>
                </c:pt>
                <c:pt idx="6">
                  <c:v>#N/A</c:v>
                </c:pt>
                <c:pt idx="7">
                  <c:v>3.33</c:v>
                </c:pt>
                <c:pt idx="8">
                  <c:v>#N/A</c:v>
                </c:pt>
                <c:pt idx="9">
                  <c:v>3.06</c:v>
                </c:pt>
              </c:numCache>
            </c:numRef>
          </c:val>
          <c:extLst>
            <c:ext xmlns:c16="http://schemas.microsoft.com/office/drawing/2014/chart" uri="{C3380CC4-5D6E-409C-BE32-E72D297353CC}">
              <c16:uniqueId val="{00000007-FCC1-414E-9F04-B6BDDE8C5F2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6.94</c:v>
                </c:pt>
                <c:pt idx="2">
                  <c:v>#N/A</c:v>
                </c:pt>
                <c:pt idx="3">
                  <c:v>6.95</c:v>
                </c:pt>
                <c:pt idx="4">
                  <c:v>#N/A</c:v>
                </c:pt>
                <c:pt idx="5">
                  <c:v>6.84</c:v>
                </c:pt>
                <c:pt idx="6">
                  <c:v>#N/A</c:v>
                </c:pt>
                <c:pt idx="7">
                  <c:v>6.82</c:v>
                </c:pt>
                <c:pt idx="8">
                  <c:v>#N/A</c:v>
                </c:pt>
                <c:pt idx="9">
                  <c:v>6.88</c:v>
                </c:pt>
              </c:numCache>
            </c:numRef>
          </c:val>
          <c:extLst>
            <c:ext xmlns:c16="http://schemas.microsoft.com/office/drawing/2014/chart" uri="{C3380CC4-5D6E-409C-BE32-E72D297353CC}">
              <c16:uniqueId val="{00000008-FCC1-414E-9F04-B6BDDE8C5F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6.07</c:v>
                </c:pt>
                <c:pt idx="2">
                  <c:v>#N/A</c:v>
                </c:pt>
                <c:pt idx="3">
                  <c:v>3.31</c:v>
                </c:pt>
                <c:pt idx="4">
                  <c:v>#N/A</c:v>
                </c:pt>
                <c:pt idx="5">
                  <c:v>5.74</c:v>
                </c:pt>
                <c:pt idx="6">
                  <c:v>#N/A</c:v>
                </c:pt>
                <c:pt idx="7">
                  <c:v>10.68</c:v>
                </c:pt>
                <c:pt idx="8">
                  <c:v>#N/A</c:v>
                </c:pt>
                <c:pt idx="9">
                  <c:v>8.9600000000000009</c:v>
                </c:pt>
              </c:numCache>
            </c:numRef>
          </c:val>
          <c:extLst>
            <c:ext xmlns:c16="http://schemas.microsoft.com/office/drawing/2014/chart" uri="{C3380CC4-5D6E-409C-BE32-E72D297353CC}">
              <c16:uniqueId val="{00000009-FCC1-414E-9F04-B6BDDE8C5F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5140</c:v>
                </c:pt>
                <c:pt idx="5">
                  <c:v>5186</c:v>
                </c:pt>
                <c:pt idx="8">
                  <c:v>5120</c:v>
                </c:pt>
                <c:pt idx="11">
                  <c:v>5032</c:v>
                </c:pt>
                <c:pt idx="14">
                  <c:v>4980</c:v>
                </c:pt>
              </c:numCache>
            </c:numRef>
          </c:val>
          <c:extLst>
            <c:ext xmlns:c16="http://schemas.microsoft.com/office/drawing/2014/chart" uri="{C3380CC4-5D6E-409C-BE32-E72D297353CC}">
              <c16:uniqueId val="{00000000-B1CD-4765-B2CD-FACBADD999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CD-4765-B2CD-FACBADD999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134</c:v>
                </c:pt>
                <c:pt idx="3">
                  <c:v>132</c:v>
                </c:pt>
                <c:pt idx="6">
                  <c:v>130</c:v>
                </c:pt>
                <c:pt idx="9">
                  <c:v>202</c:v>
                </c:pt>
                <c:pt idx="12">
                  <c:v>212</c:v>
                </c:pt>
              </c:numCache>
            </c:numRef>
          </c:val>
          <c:extLst>
            <c:ext xmlns:c16="http://schemas.microsoft.com/office/drawing/2014/chart" uri="{C3380CC4-5D6E-409C-BE32-E72D297353CC}">
              <c16:uniqueId val="{00000002-B1CD-4765-B2CD-FACBADD999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304</c:v>
                </c:pt>
                <c:pt idx="3">
                  <c:v>320</c:v>
                </c:pt>
                <c:pt idx="6">
                  <c:v>384</c:v>
                </c:pt>
                <c:pt idx="9">
                  <c:v>411</c:v>
                </c:pt>
                <c:pt idx="12">
                  <c:v>423</c:v>
                </c:pt>
              </c:numCache>
            </c:numRef>
          </c:val>
          <c:extLst>
            <c:ext xmlns:c16="http://schemas.microsoft.com/office/drawing/2014/chart" uri="{C3380CC4-5D6E-409C-BE32-E72D297353CC}">
              <c16:uniqueId val="{00000003-B1CD-4765-B2CD-FACBADD999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1765</c:v>
                </c:pt>
                <c:pt idx="3">
                  <c:v>1681</c:v>
                </c:pt>
                <c:pt idx="6">
                  <c:v>1655</c:v>
                </c:pt>
                <c:pt idx="9">
                  <c:v>1525</c:v>
                </c:pt>
                <c:pt idx="12">
                  <c:v>1343</c:v>
                </c:pt>
              </c:numCache>
            </c:numRef>
          </c:val>
          <c:extLst>
            <c:ext xmlns:c16="http://schemas.microsoft.com/office/drawing/2014/chart" uri="{C3380CC4-5D6E-409C-BE32-E72D297353CC}">
              <c16:uniqueId val="{00000004-B1CD-4765-B2CD-FACBADD999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CD-4765-B2CD-FACBADD999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CD-4765-B2CD-FACBADD999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3266</c:v>
                </c:pt>
                <c:pt idx="3">
                  <c:v>3220</c:v>
                </c:pt>
                <c:pt idx="6">
                  <c:v>3338</c:v>
                </c:pt>
                <c:pt idx="9">
                  <c:v>3444</c:v>
                </c:pt>
                <c:pt idx="12">
                  <c:v>3451</c:v>
                </c:pt>
              </c:numCache>
            </c:numRef>
          </c:val>
          <c:extLst>
            <c:ext xmlns:c16="http://schemas.microsoft.com/office/drawing/2014/chart" uri="{C3380CC4-5D6E-409C-BE32-E72D297353CC}">
              <c16:uniqueId val="{00000007-B1CD-4765-B2CD-FACBADD999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329</c:v>
                </c:pt>
                <c:pt idx="2">
                  <c:v>#N/A</c:v>
                </c:pt>
                <c:pt idx="3">
                  <c:v>#N/A</c:v>
                </c:pt>
                <c:pt idx="4">
                  <c:v>167</c:v>
                </c:pt>
                <c:pt idx="5">
                  <c:v>#N/A</c:v>
                </c:pt>
                <c:pt idx="6">
                  <c:v>#N/A</c:v>
                </c:pt>
                <c:pt idx="7">
                  <c:v>387</c:v>
                </c:pt>
                <c:pt idx="8">
                  <c:v>#N/A</c:v>
                </c:pt>
                <c:pt idx="9">
                  <c:v>#N/A</c:v>
                </c:pt>
                <c:pt idx="10">
                  <c:v>550</c:v>
                </c:pt>
                <c:pt idx="11">
                  <c:v>#N/A</c:v>
                </c:pt>
                <c:pt idx="12">
                  <c:v>#N/A</c:v>
                </c:pt>
                <c:pt idx="13">
                  <c:v>449</c:v>
                </c:pt>
                <c:pt idx="14">
                  <c:v>#N/A</c:v>
                </c:pt>
              </c:numCache>
            </c:numRef>
          </c:val>
          <c:smooth val="0"/>
          <c:extLst>
            <c:ext xmlns:c16="http://schemas.microsoft.com/office/drawing/2014/chart" uri="{C3380CC4-5D6E-409C-BE32-E72D297353CC}">
              <c16:uniqueId val="{00000008-B1CD-4765-B2CD-FACBADD999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42333</c:v>
                </c:pt>
                <c:pt idx="5">
                  <c:v>42003</c:v>
                </c:pt>
                <c:pt idx="8">
                  <c:v>41453</c:v>
                </c:pt>
                <c:pt idx="11">
                  <c:v>40608</c:v>
                </c:pt>
                <c:pt idx="14">
                  <c:v>38638</c:v>
                </c:pt>
              </c:numCache>
            </c:numRef>
          </c:val>
          <c:extLst>
            <c:ext xmlns:c16="http://schemas.microsoft.com/office/drawing/2014/chart" uri="{C3380CC4-5D6E-409C-BE32-E72D297353CC}">
              <c16:uniqueId val="{00000000-4FCB-4121-BD81-913C41E5E9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15454</c:v>
                </c:pt>
                <c:pt idx="5">
                  <c:v>15686</c:v>
                </c:pt>
                <c:pt idx="8">
                  <c:v>15142</c:v>
                </c:pt>
                <c:pt idx="11">
                  <c:v>14531</c:v>
                </c:pt>
                <c:pt idx="14">
                  <c:v>13808</c:v>
                </c:pt>
              </c:numCache>
            </c:numRef>
          </c:val>
          <c:extLst>
            <c:ext xmlns:c16="http://schemas.microsoft.com/office/drawing/2014/chart" uri="{C3380CC4-5D6E-409C-BE32-E72D297353CC}">
              <c16:uniqueId val="{00000001-4FCB-4121-BD81-913C41E5E9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4667</c:v>
                </c:pt>
                <c:pt idx="5">
                  <c:v>5457</c:v>
                </c:pt>
                <c:pt idx="8">
                  <c:v>4834</c:v>
                </c:pt>
                <c:pt idx="11">
                  <c:v>5891</c:v>
                </c:pt>
                <c:pt idx="14">
                  <c:v>6678</c:v>
                </c:pt>
              </c:numCache>
            </c:numRef>
          </c:val>
          <c:extLst>
            <c:ext xmlns:c16="http://schemas.microsoft.com/office/drawing/2014/chart" uri="{C3380CC4-5D6E-409C-BE32-E72D297353CC}">
              <c16:uniqueId val="{00000002-4FCB-4121-BD81-913C41E5E9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CB-4121-BD81-913C41E5E9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CB-4121-BD81-913C41E5E9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1540</c:v>
                </c:pt>
                <c:pt idx="3">
                  <c:v>1271</c:v>
                </c:pt>
                <c:pt idx="6">
                  <c:v>1111</c:v>
                </c:pt>
                <c:pt idx="9">
                  <c:v>1022</c:v>
                </c:pt>
                <c:pt idx="12">
                  <c:v>966</c:v>
                </c:pt>
              </c:numCache>
            </c:numRef>
          </c:val>
          <c:extLst>
            <c:ext xmlns:c16="http://schemas.microsoft.com/office/drawing/2014/chart" uri="{C3380CC4-5D6E-409C-BE32-E72D297353CC}">
              <c16:uniqueId val="{00000005-4FCB-4121-BD81-913C41E5E9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6201</c:v>
                </c:pt>
                <c:pt idx="3">
                  <c:v>6465</c:v>
                </c:pt>
                <c:pt idx="6">
                  <c:v>6383</c:v>
                </c:pt>
                <c:pt idx="9">
                  <c:v>6401</c:v>
                </c:pt>
                <c:pt idx="12">
                  <c:v>6408</c:v>
                </c:pt>
              </c:numCache>
            </c:numRef>
          </c:val>
          <c:extLst>
            <c:ext xmlns:c16="http://schemas.microsoft.com/office/drawing/2014/chart" uri="{C3380CC4-5D6E-409C-BE32-E72D297353CC}">
              <c16:uniqueId val="{00000006-4FCB-4121-BD81-913C41E5E9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3758</c:v>
                </c:pt>
                <c:pt idx="3">
                  <c:v>3454</c:v>
                </c:pt>
                <c:pt idx="6">
                  <c:v>3067</c:v>
                </c:pt>
                <c:pt idx="9">
                  <c:v>2664</c:v>
                </c:pt>
                <c:pt idx="12">
                  <c:v>2247</c:v>
                </c:pt>
              </c:numCache>
            </c:numRef>
          </c:val>
          <c:extLst>
            <c:ext xmlns:c16="http://schemas.microsoft.com/office/drawing/2014/chart" uri="{C3380CC4-5D6E-409C-BE32-E72D297353CC}">
              <c16:uniqueId val="{00000007-4FCB-4121-BD81-913C41E5E9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22052</c:v>
                </c:pt>
                <c:pt idx="3">
                  <c:v>20188</c:v>
                </c:pt>
                <c:pt idx="6">
                  <c:v>18919</c:v>
                </c:pt>
                <c:pt idx="9">
                  <c:v>17427</c:v>
                </c:pt>
                <c:pt idx="12">
                  <c:v>15866</c:v>
                </c:pt>
              </c:numCache>
            </c:numRef>
          </c:val>
          <c:extLst>
            <c:ext xmlns:c16="http://schemas.microsoft.com/office/drawing/2014/chart" uri="{C3380CC4-5D6E-409C-BE32-E72D297353CC}">
              <c16:uniqueId val="{00000008-4FCB-4121-BD81-913C41E5E9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1829</c:v>
                </c:pt>
                <c:pt idx="3">
                  <c:v>1715</c:v>
                </c:pt>
                <c:pt idx="6">
                  <c:v>1600</c:v>
                </c:pt>
                <c:pt idx="9">
                  <c:v>3165</c:v>
                </c:pt>
                <c:pt idx="12">
                  <c:v>3008</c:v>
                </c:pt>
              </c:numCache>
            </c:numRef>
          </c:val>
          <c:extLst>
            <c:ext xmlns:c16="http://schemas.microsoft.com/office/drawing/2014/chart" uri="{C3380CC4-5D6E-409C-BE32-E72D297353CC}">
              <c16:uniqueId val="{00000009-4FCB-4121-BD81-913C41E5E9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33987</c:v>
                </c:pt>
                <c:pt idx="3">
                  <c:v>34658</c:v>
                </c:pt>
                <c:pt idx="6">
                  <c:v>35088</c:v>
                </c:pt>
                <c:pt idx="9">
                  <c:v>35887</c:v>
                </c:pt>
                <c:pt idx="12">
                  <c:v>34040</c:v>
                </c:pt>
              </c:numCache>
            </c:numRef>
          </c:val>
          <c:extLst>
            <c:ext xmlns:c16="http://schemas.microsoft.com/office/drawing/2014/chart" uri="{C3380CC4-5D6E-409C-BE32-E72D297353CC}">
              <c16:uniqueId val="{0000000A-4FCB-4121-BD81-913C41E5E9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6913</c:v>
                </c:pt>
                <c:pt idx="2">
                  <c:v>#N/A</c:v>
                </c:pt>
                <c:pt idx="3">
                  <c:v>#N/A</c:v>
                </c:pt>
                <c:pt idx="4">
                  <c:v>4604</c:v>
                </c:pt>
                <c:pt idx="5">
                  <c:v>#N/A</c:v>
                </c:pt>
                <c:pt idx="6">
                  <c:v>#N/A</c:v>
                </c:pt>
                <c:pt idx="7">
                  <c:v>4739</c:v>
                </c:pt>
                <c:pt idx="8">
                  <c:v>#N/A</c:v>
                </c:pt>
                <c:pt idx="9">
                  <c:v>#N/A</c:v>
                </c:pt>
                <c:pt idx="10">
                  <c:v>5533</c:v>
                </c:pt>
                <c:pt idx="11">
                  <c:v>#N/A</c:v>
                </c:pt>
                <c:pt idx="12">
                  <c:v>#N/A</c:v>
                </c:pt>
                <c:pt idx="13">
                  <c:v>3410</c:v>
                </c:pt>
                <c:pt idx="14">
                  <c:v>#N/A</c:v>
                </c:pt>
              </c:numCache>
            </c:numRef>
          </c:val>
          <c:smooth val="0"/>
          <c:extLst>
            <c:ext xmlns:c16="http://schemas.microsoft.com/office/drawing/2014/chart" uri="{C3380CC4-5D6E-409C-BE32-E72D297353CC}">
              <c16:uniqueId val="{0000000B-4FCB-4121-BD81-913C41E5E9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2346</c:v>
                </c:pt>
                <c:pt idx="1">
                  <c:v>3477</c:v>
                </c:pt>
                <c:pt idx="2">
                  <c:v>4349</c:v>
                </c:pt>
              </c:numCache>
            </c:numRef>
          </c:val>
          <c:extLst>
            <c:ext xmlns:c16="http://schemas.microsoft.com/office/drawing/2014/chart" uri="{C3380CC4-5D6E-409C-BE32-E72D297353CC}">
              <c16:uniqueId val="{00000000-D710-4D1F-B729-A59392F013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710-4D1F-B729-A59392F013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1405</c:v>
                </c:pt>
                <c:pt idx="1">
                  <c:v>1324</c:v>
                </c:pt>
                <c:pt idx="2">
                  <c:v>1414</c:v>
                </c:pt>
              </c:numCache>
            </c:numRef>
          </c:val>
          <c:extLst>
            <c:ext xmlns:c16="http://schemas.microsoft.com/office/drawing/2014/chart" uri="{C3380CC4-5D6E-409C-BE32-E72D297353CC}">
              <c16:uniqueId val="{00000002-D710-4D1F-B729-A59392F013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年度の実質公債費比率の分子は、前年度と比べて</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これは、算入公債費等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百万円減少したものの、元利償還金等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が減少した要因は、公共下水道事業会計が起こした地方債の償還が進んだことで、公営企業債繰入金が減少したことによる。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算入公債費等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が減少した要因は、秦野駅南部（今泉）土地区画整理事業費（都市計画事業）の進捗による事業費の増に伴い、都市計画税充当可能額が減少したためである。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今後も、プライマリーバランスや将来の公債費負担を考慮した適正な市債の借入れに努める。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満期一括償還地方債は採用しておらず、減債基金は設置していない。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年度の将来負担比率の分子は、前年度と比べて</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2,123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これは、充当可能財源等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1,906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百万円減少したものの、将来負担額</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4,031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が減少した要因は、臨時財政対策債において、平成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年度及び令和元年度に借り入れた元金の償還が開始されたことに加え、令和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年度の発行額が大きく減少したことにより、現在高が減少したことによるものである。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が減少した要因は、都市計画税収の減による充当可能特定歳入の減少などによるものである。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プライマリーバランスや将来の公債費負担を考慮した適正な市債の借入れを行うとともに、適正な規模の財政調整基金残高を確保することにより、将来世代において財政の自由度を狭めることのないよう、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神奈川県秦野市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年度は、財政調整基金において、普通交付税の再算定により追加交付された、臨時財政対策債償還基金費分を積み立てたことなどから、</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1,131</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百万円増加したほか、職員退職給与準備基金において、人事異動に伴い地方公営企業及び秦野市伊勢原市環境衛生組合からの負担金を積み立てたことに加え、取崩しを行わなかったことにより、</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百万円増加したことなどから、全体で</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1,050</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年度決算で生じた実質収支の増加により、歳計剰余金処分として財政調整基金に積み立てたことなどから、</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872</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百万円増加したほか、ふるさと基金では、取崩額を上回る額のふるさと寄附金を積み立てたことにより、</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百万円増加したことなどから、全体で</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963</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財政調整基金は、災害など不測の事態への備えとして、標準財政規模の</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％となる約</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百万円を適正な残高の目安とし、確保に努めている。今後も、適正規模の残高を確保しつつ、自然災害や新型感染症対策など、臨時突発的な財政需要にも柔軟かつ迅速に活用していく。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また、その他特定目的基金は、各基金の設置目的に沿って、適正な管理、運用に努める。</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・ふるさと基金：市の発展のために全国の寄附者から寄せられた寄附金を活用し、その特性を生かしたまちづくりに役立てる。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・新型コロナウイルス感染症対策利子補給基金：新型感染症の感染拡大の影響により事業資金の融資を受けた中小企業者を支援する。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・公共施設整備基金：教育施設、公園その他の公用又は公共用に供する施設（公共施設）の整備を目的とする寄附金等を積み立て、公共施設の整備を図る。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・ふるさと基金：寄附者が指定した使途に沿った事業の財源とするため</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328</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百万円を取り崩したが、令和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年中に収入した寄附金を</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388</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百万円積み立てたことで、</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・新型コロナウイルス感染症対策利子補給基金：新型感染症の影響により事業資金の融資を受けた中小企業者等に継続して支援を行うため、</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百円を取り崩した。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・職員退職給与準備基金：地方公営企業及び秦野市伊勢原市環境衛生組合からの負担金を積み立てる一方で、取崩しを行わなかったため、</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・ふるさと基金：寄附者が指定した使途に沿って事業の早期実現を図るため、適正な管理、運用に努める。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・職員退職給与準備基金：退職手当の支払に係る年度間の不均衡を調整するため、一定規模の確保に努めながら、運用を図る。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年度は、新型感染症対策事業等の財源として活用したため、残高は</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2,346</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百万円と、適正残高の目安としている</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年度は、普通交付税の再算定により追加交付された、臨時財政対策債償還基金費分を積み立てたことに加え、令和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年度の決算で生じた剰余金を積み立てた。一方で、当初は新型感染症対策事業の財源としていたものの、新型コロナウイルス感染症対応地方創生臨時交付金を活用し、財源を振り替えたことや、令和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年度普通交付税の算定結果に基づき、臨時財政対策債を発行可能額まで増加させる一方で、財政調整基金からの繰入金を減少させる予算の補正を行ったことから、残高は</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3,477</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百万円と、前年度末と比べて</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1,131</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年度は、一般財源の補填や新型感染症対策事業の財源として活用したことにより、取崩額は、前年度と比べて増加した。しかし、令和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年度に実施した臨時財政対策債償還基金費分の積立てが終了する一方で、令和</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年度決算で生じた剰余金の積立額が増加し、積立額が前年度と比べて増加したことから、残高は</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4,349</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百万円と、前年度末と比べて</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872</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災害など不測の事態への備えとして、標準財政規模の</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％となる約</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百万円を適正な残高として確保に努めている。今後も、適正規模の残高を確保しつつ、自然災害や新型感染症対策など、臨時突発的な財政需要にも柔軟かつ迅速に活用していく。</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減債基金については該当なし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159,646
155,596
103.76
57,928,266
54,948,743
2,812,198
31,354,401
34,039,606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単年度の財政力指数は、平成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を下回り、人口減少や少子高齢化が進行する中、社会保障費が増加を続ける一方で、税収の回復は見られず、</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年続けて普通交付税交付団体となっている。令和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0.795</a:t>
          </a:r>
          <a:r>
            <a:rPr kumimoji="1" lang="ja-JP" altLang="en-US" sz="1100">
              <a:latin typeface="ＭＳ Ｐゴシック" panose="020B0600070205080204" pitchFamily="50" charset="-128"/>
              <a:ea typeface="ＭＳ Ｐゴシック" panose="020B0600070205080204" pitchFamily="50" charset="-128"/>
            </a:rPr>
            <a:t>（前年度</a:t>
          </a:r>
          <a:r>
            <a:rPr kumimoji="1" lang="en-US" altLang="ja-JP" sz="1100">
              <a:latin typeface="ＭＳ Ｐゴシック" panose="020B0600070205080204" pitchFamily="50" charset="-128"/>
              <a:ea typeface="ＭＳ Ｐゴシック" panose="020B0600070205080204" pitchFamily="50" charset="-128"/>
            </a:rPr>
            <a:t>0.808</a:t>
          </a:r>
          <a:r>
            <a:rPr kumimoji="1" lang="ja-JP" altLang="en-US" sz="1100">
              <a:latin typeface="ＭＳ Ｐゴシック" panose="020B0600070205080204" pitchFamily="50" charset="-128"/>
              <a:ea typeface="ＭＳ Ｐゴシック" panose="020B0600070205080204" pitchFamily="50" charset="-128"/>
            </a:rPr>
            <a:t>）と減少しており、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年間の平均でも減少が続いている。</a:t>
          </a:r>
        </a:p>
        <a:p>
          <a:r>
            <a:rPr kumimoji="1" lang="ja-JP" altLang="en-US" sz="1100">
              <a:latin typeface="ＭＳ Ｐゴシック" panose="020B0600070205080204" pitchFamily="50" charset="-128"/>
              <a:ea typeface="ＭＳ Ｐゴシック" panose="020B0600070205080204" pitchFamily="50" charset="-128"/>
            </a:rPr>
            <a:t>　これは、個人の給与所得の増加により市民税（所得割）が</a:t>
          </a:r>
          <a:r>
            <a:rPr kumimoji="1" lang="en-US" altLang="ja-JP" sz="1100">
              <a:latin typeface="ＭＳ Ｐゴシック" panose="020B0600070205080204" pitchFamily="50" charset="-128"/>
              <a:ea typeface="ＭＳ Ｐゴシック" panose="020B0600070205080204" pitchFamily="50" charset="-128"/>
            </a:rPr>
            <a:t>255,466</a:t>
          </a:r>
          <a:r>
            <a:rPr kumimoji="1" lang="ja-JP" altLang="en-US" sz="1100">
              <a:latin typeface="ＭＳ Ｐゴシック" panose="020B0600070205080204" pitchFamily="50" charset="-128"/>
              <a:ea typeface="ＭＳ Ｐゴシック" panose="020B0600070205080204" pitchFamily="50" charset="-128"/>
            </a:rPr>
            <a:t>千円増加したほか、企業業績の上振れに伴い市民税（法人税割）が</a:t>
          </a:r>
          <a:r>
            <a:rPr kumimoji="1" lang="en-US" altLang="ja-JP" sz="1100">
              <a:latin typeface="ＭＳ Ｐゴシック" panose="020B0600070205080204" pitchFamily="50" charset="-128"/>
              <a:ea typeface="ＭＳ Ｐゴシック" panose="020B0600070205080204" pitchFamily="50" charset="-128"/>
            </a:rPr>
            <a:t>156,862</a:t>
          </a:r>
          <a:r>
            <a:rPr kumimoji="1" lang="ja-JP" altLang="en-US" sz="1100">
              <a:latin typeface="ＭＳ Ｐゴシック" panose="020B0600070205080204" pitchFamily="50" charset="-128"/>
              <a:ea typeface="ＭＳ Ｐゴシック" panose="020B0600070205080204" pitchFamily="50" charset="-128"/>
            </a:rPr>
            <a:t>千円増加し、基準財政収入額は</a:t>
          </a:r>
          <a:r>
            <a:rPr kumimoji="1" lang="en-US" altLang="ja-JP" sz="1100">
              <a:latin typeface="ＭＳ Ｐゴシック" panose="020B0600070205080204" pitchFamily="50" charset="-128"/>
              <a:ea typeface="ＭＳ Ｐゴシック" panose="020B0600070205080204" pitchFamily="50" charset="-128"/>
            </a:rPr>
            <a:t>642,569</a:t>
          </a:r>
          <a:r>
            <a:rPr kumimoji="1" lang="ja-JP" altLang="en-US" sz="1100">
              <a:latin typeface="ＭＳ Ｐゴシック" panose="020B0600070205080204" pitchFamily="50" charset="-128"/>
              <a:ea typeface="ＭＳ Ｐゴシック" panose="020B0600070205080204" pitchFamily="50" charset="-128"/>
            </a:rPr>
            <a:t>千円増加したが、国税収入等の増加を背景に臨時財政対策債の発行額が縮減され、臨時財政対策債振替後の基準財政需要額が</a:t>
          </a:r>
          <a:r>
            <a:rPr kumimoji="1" lang="en-US" altLang="ja-JP" sz="1100">
              <a:latin typeface="ＭＳ Ｐゴシック" panose="020B0600070205080204" pitchFamily="50" charset="-128"/>
              <a:ea typeface="ＭＳ Ｐゴシック" panose="020B0600070205080204" pitchFamily="50" charset="-128"/>
            </a:rPr>
            <a:t>1,201,939</a:t>
          </a:r>
          <a:r>
            <a:rPr kumimoji="1" lang="ja-JP" altLang="en-US" sz="1100">
              <a:latin typeface="ＭＳ Ｐゴシック" panose="020B0600070205080204" pitchFamily="50" charset="-128"/>
              <a:ea typeface="ＭＳ Ｐゴシック" panose="020B0600070205080204" pitchFamily="50" charset="-128"/>
            </a:rPr>
            <a:t>千円増加したことから、この増額幅が基準財政収入額の増額幅を上回ったためである。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62795</xdr:rowOff>
    </xdr:to>
    <xdr:cxnSp macro="">
      <xdr:nvCxnSpPr>
        <xdr:cNvPr id="69" name="直線コネクタ 68"/>
        <xdr:cNvCxnSpPr/>
      </xdr:nvCxnSpPr>
      <xdr:spPr>
        <a:xfrm>
          <a:off x="4114800" y="705202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41</xdr:row>
      <xdr:rowOff>22578</xdr:rowOff>
    </xdr:to>
    <xdr:cxnSp macro="">
      <xdr:nvCxnSpPr>
        <xdr:cNvPr id="72" name="直線コネクタ 71"/>
        <xdr:cNvCxnSpPr/>
      </xdr:nvCxnSpPr>
      <xdr:spPr>
        <a:xfrm>
          <a:off x="3225800" y="70118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140405</xdr:rowOff>
    </xdr:from>
    <xdr:to>
      <xdr:col>15</xdr:col>
      <xdr:colOff>82550</xdr:colOff>
      <xdr:row>40</xdr:row>
      <xdr:rowOff>153811</xdr:rowOff>
    </xdr:to>
    <xdr:cxnSp macro="">
      <xdr:nvCxnSpPr>
        <xdr:cNvPr id="75" name="直線コネクタ 74"/>
        <xdr:cNvCxnSpPr/>
      </xdr:nvCxnSpPr>
      <xdr:spPr>
        <a:xfrm>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140405</xdr:rowOff>
    </xdr:to>
    <xdr:cxnSp macro="">
      <xdr:nvCxnSpPr>
        <xdr:cNvPr id="78" name="直線コネクタ 77"/>
        <xdr:cNvCxnSpPr/>
      </xdr:nvCxnSpPr>
      <xdr:spPr>
        <a:xfrm>
          <a:off x="1447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155522</xdr:rowOff>
    </xdr:from>
    <xdr:ext cx="762000" cy="259045"/>
    <xdr:sp macro="" textlink="">
      <xdr:nvSpPr>
        <xdr:cNvPr id="89" name="財政力該当値テキスト"/>
        <xdr:cNvSpPr txBox="1"/>
      </xdr:nvSpPr>
      <xdr:spPr>
        <a:xfrm>
          <a:off x="5041900" y="701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58155</xdr:rowOff>
    </xdr:from>
    <xdr:ext cx="736600" cy="259045"/>
    <xdr:sp macro="" textlink="">
      <xdr:nvSpPr>
        <xdr:cNvPr id="91" name="テキスト ボックス 90"/>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17938</xdr:rowOff>
    </xdr:from>
    <xdr:ext cx="762000" cy="259045"/>
    <xdr:sp macro="" textlink="">
      <xdr:nvSpPr>
        <xdr:cNvPr id="93" name="テキスト ボックス 92"/>
        <xdr:cNvSpPr txBox="1"/>
      </xdr:nvSpPr>
      <xdr:spPr>
        <a:xfrm>
          <a:off x="28448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89605</xdr:rowOff>
    </xdr:from>
    <xdr:to>
      <xdr:col>11</xdr:col>
      <xdr:colOff>82550</xdr:colOff>
      <xdr:row>41</xdr:row>
      <xdr:rowOff>19755</xdr:rowOff>
    </xdr:to>
    <xdr:sp macro="" textlink="">
      <xdr:nvSpPr>
        <xdr:cNvPr id="94" name="楕円 93"/>
        <xdr:cNvSpPr/>
      </xdr:nvSpPr>
      <xdr:spPr>
        <a:xfrm>
          <a:off x="2286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95" name="テキスト ボックス 94"/>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年度は、神奈川県平均を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ポイント下回っているものの、類似団体内平均及び全国平均をそれぞれ</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ポイント、</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経常収支比率が前年度と比べて</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ポイント増加した要因は、物件費や補助費等の増加により、分子である経常経費充当一般財源等が</a:t>
          </a:r>
          <a:r>
            <a:rPr kumimoji="1" lang="en-US" altLang="ja-JP" sz="1100">
              <a:latin typeface="ＭＳ Ｐゴシック" panose="020B0600070205080204" pitchFamily="50" charset="-128"/>
              <a:ea typeface="ＭＳ Ｐゴシック" panose="020B0600070205080204" pitchFamily="50" charset="-128"/>
            </a:rPr>
            <a:t>1,318,206</a:t>
          </a:r>
          <a:r>
            <a:rPr kumimoji="1" lang="ja-JP" altLang="en-US" sz="1100">
              <a:latin typeface="ＭＳ Ｐゴシック" panose="020B0600070205080204" pitchFamily="50" charset="-128"/>
              <a:ea typeface="ＭＳ Ｐゴシック" panose="020B0600070205080204" pitchFamily="50" charset="-128"/>
            </a:rPr>
            <a:t>千円増加した一方で、臨時財政対策債の減少等により、分母となる経常一般財源等歳入合計が</a:t>
          </a:r>
          <a:r>
            <a:rPr kumimoji="1" lang="en-US" altLang="ja-JP" sz="1100">
              <a:latin typeface="ＭＳ Ｐゴシック" panose="020B0600070205080204" pitchFamily="50" charset="-128"/>
              <a:ea typeface="ＭＳ Ｐゴシック" panose="020B0600070205080204" pitchFamily="50" charset="-128"/>
            </a:rPr>
            <a:t>1,233,107</a:t>
          </a:r>
          <a:r>
            <a:rPr kumimoji="1" lang="ja-JP" altLang="en-US" sz="1100">
              <a:latin typeface="ＭＳ Ｐゴシック" panose="020B0600070205080204" pitchFamily="50" charset="-128"/>
              <a:ea typeface="ＭＳ Ｐゴシック" panose="020B0600070205080204" pitchFamily="50" charset="-128"/>
            </a:rPr>
            <a:t>千円減少したためである。</a:t>
          </a:r>
        </a:p>
        <a:p>
          <a:r>
            <a:rPr kumimoji="1" lang="ja-JP" altLang="en-US" sz="1100">
              <a:latin typeface="ＭＳ Ｐゴシック" panose="020B0600070205080204" pitchFamily="50" charset="-128"/>
              <a:ea typeface="ＭＳ Ｐゴシック" panose="020B0600070205080204" pitchFamily="50" charset="-128"/>
            </a:rPr>
            <a:t>　予算の編成や執行においては、全ての事務事業の必要性や優先度、経費の内容を見直し、経常経費の削減に努める。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65</xdr:row>
      <xdr:rowOff>109220</xdr:rowOff>
    </xdr:to>
    <xdr:cxnSp macro="">
      <xdr:nvCxnSpPr>
        <xdr:cNvPr id="132" name="直線コネクタ 131"/>
        <xdr:cNvCxnSpPr/>
      </xdr:nvCxnSpPr>
      <xdr:spPr>
        <a:xfrm>
          <a:off x="4114800" y="10650220"/>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65</xdr:row>
      <xdr:rowOff>109220</xdr:rowOff>
    </xdr:to>
    <xdr:cxnSp macro="">
      <xdr:nvCxnSpPr>
        <xdr:cNvPr id="135" name="直線コネクタ 134"/>
        <xdr:cNvCxnSpPr/>
      </xdr:nvCxnSpPr>
      <xdr:spPr>
        <a:xfrm flipV="1">
          <a:off x="3225800" y="1065022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77046</xdr:rowOff>
    </xdr:from>
    <xdr:to>
      <xdr:col>15</xdr:col>
      <xdr:colOff>82550</xdr:colOff>
      <xdr:row>65</xdr:row>
      <xdr:rowOff>109220</xdr:rowOff>
    </xdr:to>
    <xdr:cxnSp macro="">
      <xdr:nvCxnSpPr>
        <xdr:cNvPr id="138" name="直線コネクタ 137"/>
        <xdr:cNvCxnSpPr/>
      </xdr:nvCxnSpPr>
      <xdr:spPr>
        <a:xfrm>
          <a:off x="2336800" y="1122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65</xdr:row>
      <xdr:rowOff>77046</xdr:rowOff>
    </xdr:to>
    <xdr:cxnSp macro="">
      <xdr:nvCxnSpPr>
        <xdr:cNvPr id="141" name="直線コネクタ 140"/>
        <xdr:cNvCxnSpPr/>
      </xdr:nvCxnSpPr>
      <xdr:spPr>
        <a:xfrm>
          <a:off x="1447800" y="111971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1" name="楕円 150"/>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2"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3" name="楕円 152"/>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4" name="テキスト ボックス 153"/>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5" name="楕円 154"/>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6" name="テキスト ボックス 155"/>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7" name="楕円 156"/>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112623</xdr:rowOff>
    </xdr:from>
    <xdr:ext cx="762000" cy="259045"/>
    <xdr:sp macro="" textlink="">
      <xdr:nvSpPr>
        <xdr:cNvPr id="158" name="テキスト ボックス 157"/>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59" name="楕円 158"/>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0" name="テキスト ボックス 159"/>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年度は、前年度に引き続き、類似団体内平均、全国平均及び神奈川県平均の各数値を下回っているものの、前年度と比べて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増加した要因は、人事院勧告に準じた支給率の引上げに伴う勤勉手当の増のほか、新型感染症の感染拡大に伴う本市財政等への影響を背景とした特別職員等の給与に係る減額特例措置期間が令和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日に終了したことにより、人件費全体で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19,026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千円増加したほか、小学校給食費の公会計化や中学校給食の通年化、メタックス体育館はだの（総合体育館）等の公共施設へ指定管理者制度を導入したことなどにより、委託料が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1,046,156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千円増加したことなどから、物件費全体で、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1,204,439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19597</xdr:rowOff>
    </xdr:from>
    <xdr:to>
      <xdr:col>23</xdr:col>
      <xdr:colOff>133350</xdr:colOff>
      <xdr:row>82</xdr:row>
      <xdr:rowOff>131212</xdr:rowOff>
    </xdr:to>
    <xdr:cxnSp macro="">
      <xdr:nvCxnSpPr>
        <xdr:cNvPr id="195" name="直線コネクタ 194"/>
        <xdr:cNvCxnSpPr/>
      </xdr:nvCxnSpPr>
      <xdr:spPr>
        <a:xfrm>
          <a:off x="4114800" y="14078497"/>
          <a:ext cx="838200" cy="1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xdr:cNvSpPr txBox="1"/>
      </xdr:nvSpPr>
      <xdr:spPr>
        <a:xfrm>
          <a:off x="5041900" y="1428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87784</xdr:rowOff>
    </xdr:from>
    <xdr:to>
      <xdr:col>19</xdr:col>
      <xdr:colOff>133350</xdr:colOff>
      <xdr:row>82</xdr:row>
      <xdr:rowOff>19597</xdr:rowOff>
    </xdr:to>
    <xdr:cxnSp macro="">
      <xdr:nvCxnSpPr>
        <xdr:cNvPr id="198" name="直線コネクタ 197"/>
        <xdr:cNvCxnSpPr/>
      </xdr:nvCxnSpPr>
      <xdr:spPr>
        <a:xfrm>
          <a:off x="3225800" y="13975234"/>
          <a:ext cx="889000" cy="10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xdr:cNvSpPr txBox="1"/>
      </xdr:nvSpPr>
      <xdr:spPr>
        <a:xfrm>
          <a:off x="3733800" y="14342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156252</xdr:rowOff>
    </xdr:from>
    <xdr:to>
      <xdr:col>15</xdr:col>
      <xdr:colOff>82550</xdr:colOff>
      <xdr:row>81</xdr:row>
      <xdr:rowOff>87784</xdr:rowOff>
    </xdr:to>
    <xdr:cxnSp macro="">
      <xdr:nvCxnSpPr>
        <xdr:cNvPr id="201" name="直線コネクタ 200"/>
        <xdr:cNvCxnSpPr/>
      </xdr:nvCxnSpPr>
      <xdr:spPr>
        <a:xfrm>
          <a:off x="2336800" y="13872252"/>
          <a:ext cx="889000" cy="10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xdr:cNvSpPr txBox="1"/>
      </xdr:nvSpPr>
      <xdr:spPr>
        <a:xfrm>
          <a:off x="2844800" y="1421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115084</xdr:rowOff>
    </xdr:from>
    <xdr:to>
      <xdr:col>11</xdr:col>
      <xdr:colOff>31750</xdr:colOff>
      <xdr:row>80</xdr:row>
      <xdr:rowOff>156252</xdr:rowOff>
    </xdr:to>
    <xdr:cxnSp macro="">
      <xdr:nvCxnSpPr>
        <xdr:cNvPr id="204" name="直線コネクタ 203"/>
        <xdr:cNvCxnSpPr/>
      </xdr:nvCxnSpPr>
      <xdr:spPr>
        <a:xfrm>
          <a:off x="1447800" y="13831084"/>
          <a:ext cx="889000" cy="4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xdr:cNvSpPr txBox="1"/>
      </xdr:nvSpPr>
      <xdr:spPr>
        <a:xfrm>
          <a:off x="1955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xdr:cNvSpPr txBox="1"/>
      </xdr:nvSpPr>
      <xdr:spPr>
        <a:xfrm>
          <a:off x="1066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80412</xdr:rowOff>
    </xdr:from>
    <xdr:to>
      <xdr:col>23</xdr:col>
      <xdr:colOff>184150</xdr:colOff>
      <xdr:row>83</xdr:row>
      <xdr:rowOff>10562</xdr:rowOff>
    </xdr:to>
    <xdr:sp macro="" textlink="">
      <xdr:nvSpPr>
        <xdr:cNvPr id="214" name="楕円 213"/>
        <xdr:cNvSpPr/>
      </xdr:nvSpPr>
      <xdr:spPr>
        <a:xfrm>
          <a:off x="4902200" y="1413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96939</xdr:rowOff>
    </xdr:from>
    <xdr:ext cx="762000" cy="259045"/>
    <xdr:sp macro="" textlink="">
      <xdr:nvSpPr>
        <xdr:cNvPr id="215" name="人件費・物件費等の状況該当値テキスト"/>
        <xdr:cNvSpPr txBox="1"/>
      </xdr:nvSpPr>
      <xdr:spPr>
        <a:xfrm>
          <a:off x="5041900" y="1398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140247</xdr:rowOff>
    </xdr:from>
    <xdr:to>
      <xdr:col>19</xdr:col>
      <xdr:colOff>184150</xdr:colOff>
      <xdr:row>82</xdr:row>
      <xdr:rowOff>70397</xdr:rowOff>
    </xdr:to>
    <xdr:sp macro="" textlink="">
      <xdr:nvSpPr>
        <xdr:cNvPr id="216" name="楕円 215"/>
        <xdr:cNvSpPr/>
      </xdr:nvSpPr>
      <xdr:spPr>
        <a:xfrm>
          <a:off x="4064000" y="1402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80574</xdr:rowOff>
    </xdr:from>
    <xdr:ext cx="736600" cy="259045"/>
    <xdr:sp macro="" textlink="">
      <xdr:nvSpPr>
        <xdr:cNvPr id="217" name="テキスト ボックス 216"/>
        <xdr:cNvSpPr txBox="1"/>
      </xdr:nvSpPr>
      <xdr:spPr>
        <a:xfrm>
          <a:off x="3733800" y="13796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36984</xdr:rowOff>
    </xdr:from>
    <xdr:to>
      <xdr:col>15</xdr:col>
      <xdr:colOff>133350</xdr:colOff>
      <xdr:row>81</xdr:row>
      <xdr:rowOff>138584</xdr:rowOff>
    </xdr:to>
    <xdr:sp macro="" textlink="">
      <xdr:nvSpPr>
        <xdr:cNvPr id="218" name="楕円 217"/>
        <xdr:cNvSpPr/>
      </xdr:nvSpPr>
      <xdr:spPr>
        <a:xfrm>
          <a:off x="3175000" y="139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148761</xdr:rowOff>
    </xdr:from>
    <xdr:ext cx="762000" cy="259045"/>
    <xdr:sp macro="" textlink="">
      <xdr:nvSpPr>
        <xdr:cNvPr id="219" name="テキスト ボックス 218"/>
        <xdr:cNvSpPr txBox="1"/>
      </xdr:nvSpPr>
      <xdr:spPr>
        <a:xfrm>
          <a:off x="2844800" y="1369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105452</xdr:rowOff>
    </xdr:from>
    <xdr:to>
      <xdr:col>11</xdr:col>
      <xdr:colOff>82550</xdr:colOff>
      <xdr:row>81</xdr:row>
      <xdr:rowOff>35602</xdr:rowOff>
    </xdr:to>
    <xdr:sp macro="" textlink="">
      <xdr:nvSpPr>
        <xdr:cNvPr id="220" name="楕円 219"/>
        <xdr:cNvSpPr/>
      </xdr:nvSpPr>
      <xdr:spPr>
        <a:xfrm>
          <a:off x="2286000" y="138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45779</xdr:rowOff>
    </xdr:from>
    <xdr:ext cx="762000" cy="259045"/>
    <xdr:sp macro="" textlink="">
      <xdr:nvSpPr>
        <xdr:cNvPr id="221" name="テキスト ボックス 220"/>
        <xdr:cNvSpPr txBox="1"/>
      </xdr:nvSpPr>
      <xdr:spPr>
        <a:xfrm>
          <a:off x="1955800" y="1359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64284</xdr:rowOff>
    </xdr:from>
    <xdr:to>
      <xdr:col>7</xdr:col>
      <xdr:colOff>31750</xdr:colOff>
      <xdr:row>80</xdr:row>
      <xdr:rowOff>165884</xdr:rowOff>
    </xdr:to>
    <xdr:sp macro="" textlink="">
      <xdr:nvSpPr>
        <xdr:cNvPr id="222" name="楕円 221"/>
        <xdr:cNvSpPr/>
      </xdr:nvSpPr>
      <xdr:spPr>
        <a:xfrm>
          <a:off x="1397000" y="137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4611</xdr:rowOff>
    </xdr:from>
    <xdr:ext cx="762000" cy="259045"/>
    <xdr:sp macro="" textlink="">
      <xdr:nvSpPr>
        <xdr:cNvPr id="223" name="テキスト ボックス 222"/>
        <xdr:cNvSpPr txBox="1"/>
      </xdr:nvSpPr>
      <xdr:spPr>
        <a:xfrm>
          <a:off x="1066800" y="1354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類似団体平均及び全国市平均との比較では、それぞれ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ポイント上回っており、過去</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年間においては、僅差ではあるが上昇傾向で推移している。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ラスパイレス指数が上昇傾向となっている要因としては、高卒者で職位の高い者が多いことや、初任給の基準が国よりも高いことなどが挙げられる。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なお、人件費抑制の取組として、平成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日からの給与制度の総合的見直しを始め、平成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年度の住居手当の見直し（持家手当額の引下げ）や国に準じた扶養手当の見直し（平成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年度から段階的に行っており、令和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年度に制度が完成）を実施しているが、今後も引き続き、給与体系の適正化に努めていく。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70909</xdr:rowOff>
    </xdr:from>
    <xdr:to>
      <xdr:col>81</xdr:col>
      <xdr:colOff>44450</xdr:colOff>
      <xdr:row>87</xdr:row>
      <xdr:rowOff>91016</xdr:rowOff>
    </xdr:to>
    <xdr:cxnSp macro="">
      <xdr:nvCxnSpPr>
        <xdr:cNvPr id="257" name="直線コネクタ 256"/>
        <xdr:cNvCxnSpPr/>
      </xdr:nvCxnSpPr>
      <xdr:spPr>
        <a:xfrm flipV="1">
          <a:off x="16179800" y="1498705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58"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87</xdr:row>
      <xdr:rowOff>91016</xdr:rowOff>
    </xdr:to>
    <xdr:cxnSp macro="">
      <xdr:nvCxnSpPr>
        <xdr:cNvPr id="260" name="直線コネクタ 259"/>
        <xdr:cNvCxnSpPr/>
      </xdr:nvCxnSpPr>
      <xdr:spPr>
        <a:xfrm>
          <a:off x="15290800" y="148664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2" name="テキスト ボックス 261"/>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86</xdr:row>
      <xdr:rowOff>141816</xdr:rowOff>
    </xdr:to>
    <xdr:cxnSp macro="">
      <xdr:nvCxnSpPr>
        <xdr:cNvPr id="263" name="直線コネクタ 262"/>
        <xdr:cNvCxnSpPr/>
      </xdr:nvCxnSpPr>
      <xdr:spPr>
        <a:xfrm flipV="1">
          <a:off x="14401800" y="1486640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5" name="テキスト ボックス 264"/>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141816</xdr:rowOff>
    </xdr:to>
    <xdr:cxnSp macro="">
      <xdr:nvCxnSpPr>
        <xdr:cNvPr id="266" name="直線コネクタ 265"/>
        <xdr:cNvCxnSpPr/>
      </xdr:nvCxnSpPr>
      <xdr:spPr>
        <a:xfrm>
          <a:off x="13512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20109</xdr:rowOff>
    </xdr:from>
    <xdr:to>
      <xdr:col>81</xdr:col>
      <xdr:colOff>95250</xdr:colOff>
      <xdr:row>87</xdr:row>
      <xdr:rowOff>121709</xdr:rowOff>
    </xdr:to>
    <xdr:sp macro="" textlink="">
      <xdr:nvSpPr>
        <xdr:cNvPr id="276" name="楕円 275"/>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163636</xdr:rowOff>
    </xdr:from>
    <xdr:ext cx="762000" cy="259045"/>
    <xdr:sp macro="" textlink="">
      <xdr:nvSpPr>
        <xdr:cNvPr id="277" name="給与水準   （国との比較）該当値テキスト"/>
        <xdr:cNvSpPr txBox="1"/>
      </xdr:nvSpPr>
      <xdr:spPr>
        <a:xfrm>
          <a:off x="17106900" y="149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9" name="テキスト ボックス 278"/>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0" name="楕円 279"/>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1" name="テキスト ボックス 280"/>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技能労務職の退職者不補充を原則とする業務の民間委託化の推進により、削減を進めてきているものの、地方創生や防災対策の推進、また、物価高騰対応等の行政需要の高まりのため、近年は、やや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今後は、定員管理計画に基づき、現状ベースでの職員数の維持を原則とするが、定年引上げの影響を踏まえ、やや増加の傾向が続くことが想定される。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41003</xdr:rowOff>
    </xdr:from>
    <xdr:to>
      <xdr:col>81</xdr:col>
      <xdr:colOff>44450</xdr:colOff>
      <xdr:row>62</xdr:row>
      <xdr:rowOff>47897</xdr:rowOff>
    </xdr:to>
    <xdr:cxnSp macro="">
      <xdr:nvCxnSpPr>
        <xdr:cNvPr id="322" name="直線コネクタ 321"/>
        <xdr:cNvCxnSpPr/>
      </xdr:nvCxnSpPr>
      <xdr:spPr>
        <a:xfrm>
          <a:off x="16179800" y="1067090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37556</xdr:rowOff>
    </xdr:from>
    <xdr:to>
      <xdr:col>77</xdr:col>
      <xdr:colOff>44450</xdr:colOff>
      <xdr:row>62</xdr:row>
      <xdr:rowOff>41003</xdr:rowOff>
    </xdr:to>
    <xdr:cxnSp macro="">
      <xdr:nvCxnSpPr>
        <xdr:cNvPr id="325" name="直線コネクタ 324"/>
        <xdr:cNvCxnSpPr/>
      </xdr:nvCxnSpPr>
      <xdr:spPr>
        <a:xfrm>
          <a:off x="15290800" y="1066745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37556</xdr:rowOff>
    </xdr:from>
    <xdr:to>
      <xdr:col>72</xdr:col>
      <xdr:colOff>203200</xdr:colOff>
      <xdr:row>62</xdr:row>
      <xdr:rowOff>41003</xdr:rowOff>
    </xdr:to>
    <xdr:cxnSp macro="">
      <xdr:nvCxnSpPr>
        <xdr:cNvPr id="328" name="直線コネクタ 327"/>
        <xdr:cNvCxnSpPr/>
      </xdr:nvCxnSpPr>
      <xdr:spPr>
        <a:xfrm flipV="1">
          <a:off x="14401800" y="1066745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13426</xdr:rowOff>
    </xdr:from>
    <xdr:to>
      <xdr:col>68</xdr:col>
      <xdr:colOff>152400</xdr:colOff>
      <xdr:row>62</xdr:row>
      <xdr:rowOff>41003</xdr:rowOff>
    </xdr:to>
    <xdr:cxnSp macro="">
      <xdr:nvCxnSpPr>
        <xdr:cNvPr id="331" name="直線コネクタ 330"/>
        <xdr:cNvCxnSpPr/>
      </xdr:nvCxnSpPr>
      <xdr:spPr>
        <a:xfrm>
          <a:off x="13512800" y="1064332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168547</xdr:rowOff>
    </xdr:from>
    <xdr:to>
      <xdr:col>81</xdr:col>
      <xdr:colOff>95250</xdr:colOff>
      <xdr:row>62</xdr:row>
      <xdr:rowOff>98697</xdr:rowOff>
    </xdr:to>
    <xdr:sp macro="" textlink="">
      <xdr:nvSpPr>
        <xdr:cNvPr id="341" name="楕円 340"/>
        <xdr:cNvSpPr/>
      </xdr:nvSpPr>
      <xdr:spPr>
        <a:xfrm>
          <a:off x="169672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140624</xdr:rowOff>
    </xdr:from>
    <xdr:ext cx="762000" cy="259045"/>
    <xdr:sp macro="" textlink="">
      <xdr:nvSpPr>
        <xdr:cNvPr id="342" name="定員管理の状況該当値テキスト"/>
        <xdr:cNvSpPr txBox="1"/>
      </xdr:nvSpPr>
      <xdr:spPr>
        <a:xfrm>
          <a:off x="17106900" y="10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161653</xdr:rowOff>
    </xdr:from>
    <xdr:to>
      <xdr:col>77</xdr:col>
      <xdr:colOff>95250</xdr:colOff>
      <xdr:row>62</xdr:row>
      <xdr:rowOff>91803</xdr:rowOff>
    </xdr:to>
    <xdr:sp macro="" textlink="">
      <xdr:nvSpPr>
        <xdr:cNvPr id="343" name="楕円 342"/>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76580</xdr:rowOff>
    </xdr:from>
    <xdr:ext cx="736600" cy="259045"/>
    <xdr:sp macro="" textlink="">
      <xdr:nvSpPr>
        <xdr:cNvPr id="344" name="テキスト ボックス 343"/>
        <xdr:cNvSpPr txBox="1"/>
      </xdr:nvSpPr>
      <xdr:spPr>
        <a:xfrm>
          <a:off x="15798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158206</xdr:rowOff>
    </xdr:from>
    <xdr:to>
      <xdr:col>73</xdr:col>
      <xdr:colOff>44450</xdr:colOff>
      <xdr:row>62</xdr:row>
      <xdr:rowOff>88356</xdr:rowOff>
    </xdr:to>
    <xdr:sp macro="" textlink="">
      <xdr:nvSpPr>
        <xdr:cNvPr id="345" name="楕円 344"/>
        <xdr:cNvSpPr/>
      </xdr:nvSpPr>
      <xdr:spPr>
        <a:xfrm>
          <a:off x="15240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73133</xdr:rowOff>
    </xdr:from>
    <xdr:ext cx="762000" cy="259045"/>
    <xdr:sp macro="" textlink="">
      <xdr:nvSpPr>
        <xdr:cNvPr id="346" name="テキスト ボックス 345"/>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161653</xdr:rowOff>
    </xdr:from>
    <xdr:to>
      <xdr:col>68</xdr:col>
      <xdr:colOff>203200</xdr:colOff>
      <xdr:row>62</xdr:row>
      <xdr:rowOff>91803</xdr:rowOff>
    </xdr:to>
    <xdr:sp macro="" textlink="">
      <xdr:nvSpPr>
        <xdr:cNvPr id="347" name="楕円 346"/>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76580</xdr:rowOff>
    </xdr:from>
    <xdr:ext cx="762000" cy="259045"/>
    <xdr:sp macro="" textlink="">
      <xdr:nvSpPr>
        <xdr:cNvPr id="348" name="テキスト ボックス 347"/>
        <xdr:cNvSpPr txBox="1"/>
      </xdr:nvSpPr>
      <xdr:spPr>
        <a:xfrm>
          <a:off x="14020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134076</xdr:rowOff>
    </xdr:from>
    <xdr:to>
      <xdr:col>64</xdr:col>
      <xdr:colOff>152400</xdr:colOff>
      <xdr:row>62</xdr:row>
      <xdr:rowOff>64226</xdr:rowOff>
    </xdr:to>
    <xdr:sp macro="" textlink="">
      <xdr:nvSpPr>
        <xdr:cNvPr id="349" name="楕円 348"/>
        <xdr:cNvSpPr/>
      </xdr:nvSpPr>
      <xdr:spPr>
        <a:xfrm>
          <a:off x="13462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49003</xdr:rowOff>
    </xdr:from>
    <xdr:ext cx="762000" cy="259045"/>
    <xdr:sp macro="" textlink="">
      <xdr:nvSpPr>
        <xdr:cNvPr id="350" name="テキスト ボックス 349"/>
        <xdr:cNvSpPr txBox="1"/>
      </xdr:nvSpPr>
      <xdr:spPr>
        <a:xfrm>
          <a:off x="13131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年度は、類似団体内平均、全国平均をそれぞれ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年度の単年度での比率を比較すると、分母では、普通交付税の増加により、標準財政規模が増加したため、全体では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1,607,169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千円の増加となった。一方、分子では、平成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年度及び令和元年度に借り入れた臨時財政対策債の元金償還が開始されたほか、準元利償還金のうち、秦野市伊勢原市環境衛生組合で借り入れた斎場更新事業債の元金償還が開始されたことにより、全体では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283,622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結果として、分母より分子の増加率が大きくなり、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か年平均による実質公債費比率は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102205</xdr:rowOff>
    </xdr:from>
    <xdr:to>
      <xdr:col>81</xdr:col>
      <xdr:colOff>44450</xdr:colOff>
      <xdr:row>38</xdr:row>
      <xdr:rowOff>136676</xdr:rowOff>
    </xdr:to>
    <xdr:cxnSp macro="">
      <xdr:nvCxnSpPr>
        <xdr:cNvPr id="385" name="直線コネクタ 384"/>
        <xdr:cNvCxnSpPr/>
      </xdr:nvCxnSpPr>
      <xdr:spPr>
        <a:xfrm>
          <a:off x="16179800" y="66173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79224</xdr:rowOff>
    </xdr:from>
    <xdr:to>
      <xdr:col>77</xdr:col>
      <xdr:colOff>44450</xdr:colOff>
      <xdr:row>38</xdr:row>
      <xdr:rowOff>102205</xdr:rowOff>
    </xdr:to>
    <xdr:cxnSp macro="">
      <xdr:nvCxnSpPr>
        <xdr:cNvPr id="388" name="直線コネクタ 387"/>
        <xdr:cNvCxnSpPr/>
      </xdr:nvCxnSpPr>
      <xdr:spPr>
        <a:xfrm>
          <a:off x="15290800" y="65943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79224</xdr:rowOff>
    </xdr:from>
    <xdr:to>
      <xdr:col>72</xdr:col>
      <xdr:colOff>203200</xdr:colOff>
      <xdr:row>38</xdr:row>
      <xdr:rowOff>90715</xdr:rowOff>
    </xdr:to>
    <xdr:cxnSp macro="">
      <xdr:nvCxnSpPr>
        <xdr:cNvPr id="391" name="直線コネクタ 390"/>
        <xdr:cNvCxnSpPr/>
      </xdr:nvCxnSpPr>
      <xdr:spPr>
        <a:xfrm flipV="1">
          <a:off x="14401800" y="65943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xdr:cNvSpPr txBox="1"/>
      </xdr:nvSpPr>
      <xdr:spPr>
        <a:xfrm>
          <a:off x="14909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39</xdr:row>
      <xdr:rowOff>34169</xdr:rowOff>
    </xdr:to>
    <xdr:cxnSp macro="">
      <xdr:nvCxnSpPr>
        <xdr:cNvPr id="394" name="直線コネクタ 393"/>
        <xdr:cNvCxnSpPr/>
      </xdr:nvCxnSpPr>
      <xdr:spPr>
        <a:xfrm flipV="1">
          <a:off x="13512800" y="66058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xdr:cNvSpPr txBox="1"/>
      </xdr:nvSpPr>
      <xdr:spPr>
        <a:xfrm>
          <a:off x="14020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xdr:cNvSpPr txBox="1"/>
      </xdr:nvSpPr>
      <xdr:spPr>
        <a:xfrm>
          <a:off x="13131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4" name="楕円 403"/>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5" name="公債費負担の状況該当値テキスト"/>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51405</xdr:rowOff>
    </xdr:from>
    <xdr:to>
      <xdr:col>77</xdr:col>
      <xdr:colOff>95250</xdr:colOff>
      <xdr:row>38</xdr:row>
      <xdr:rowOff>153005</xdr:rowOff>
    </xdr:to>
    <xdr:sp macro="" textlink="">
      <xdr:nvSpPr>
        <xdr:cNvPr id="406" name="楕円 405"/>
        <xdr:cNvSpPr/>
      </xdr:nvSpPr>
      <xdr:spPr>
        <a:xfrm>
          <a:off x="16129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163182</xdr:rowOff>
    </xdr:from>
    <xdr:ext cx="736600" cy="259045"/>
    <xdr:sp macro="" textlink="">
      <xdr:nvSpPr>
        <xdr:cNvPr id="407" name="テキスト ボックス 406"/>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28424</xdr:rowOff>
    </xdr:from>
    <xdr:to>
      <xdr:col>73</xdr:col>
      <xdr:colOff>44450</xdr:colOff>
      <xdr:row>38</xdr:row>
      <xdr:rowOff>130024</xdr:rowOff>
    </xdr:to>
    <xdr:sp macro="" textlink="">
      <xdr:nvSpPr>
        <xdr:cNvPr id="408" name="楕円 407"/>
        <xdr:cNvSpPr/>
      </xdr:nvSpPr>
      <xdr:spPr>
        <a:xfrm>
          <a:off x="15240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140201</xdr:rowOff>
    </xdr:from>
    <xdr:ext cx="762000" cy="259045"/>
    <xdr:sp macro="" textlink="">
      <xdr:nvSpPr>
        <xdr:cNvPr id="409" name="テキスト ボックス 408"/>
        <xdr:cNvSpPr txBox="1"/>
      </xdr:nvSpPr>
      <xdr:spPr>
        <a:xfrm>
          <a:off x="14909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10" name="楕円 409"/>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11" name="テキスト ボックス 410"/>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154819</xdr:rowOff>
    </xdr:from>
    <xdr:to>
      <xdr:col>64</xdr:col>
      <xdr:colOff>152400</xdr:colOff>
      <xdr:row>39</xdr:row>
      <xdr:rowOff>84969</xdr:rowOff>
    </xdr:to>
    <xdr:sp macro="" textlink="">
      <xdr:nvSpPr>
        <xdr:cNvPr id="412" name="楕円 411"/>
        <xdr:cNvSpPr/>
      </xdr:nvSpPr>
      <xdr:spPr>
        <a:xfrm>
          <a:off x="13462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95146</xdr:rowOff>
    </xdr:from>
    <xdr:ext cx="762000" cy="259045"/>
    <xdr:sp macro="" textlink="">
      <xdr:nvSpPr>
        <xdr:cNvPr id="413" name="テキスト ボックス 412"/>
        <xdr:cNvSpPr txBox="1"/>
      </xdr:nvSpPr>
      <xdr:spPr>
        <a:xfrm>
          <a:off x="13131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年度は、類似団体内平均、全国平均をそれぞれ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分母では、臨時財政対策債振替相当額の減少などにより標準財政規模が減少したため、全体で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845,788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った。一方、分子では、公共下水道事業会計で借り入れた地方債の償還が進んだことで公営企業債等繰入見込額が減少したほか、秦野市伊勢原市環境衛生組合で借り入れたクリーンセンター建設事業債の償還が進んだことで組合への負担等見込額が減少し、全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2,122,864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結果として、分母より分子の減少率が大きかったため、将来負担比率は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123190</xdr:rowOff>
    </xdr:from>
    <xdr:to>
      <xdr:col>81</xdr:col>
      <xdr:colOff>44450</xdr:colOff>
      <xdr:row>15</xdr:row>
      <xdr:rowOff>74113</xdr:rowOff>
    </xdr:to>
    <xdr:cxnSp macro="">
      <xdr:nvCxnSpPr>
        <xdr:cNvPr id="449" name="直線コネクタ 448"/>
        <xdr:cNvCxnSpPr/>
      </xdr:nvCxnSpPr>
      <xdr:spPr>
        <a:xfrm flipV="1">
          <a:off x="16179800" y="2523490"/>
          <a:ext cx="838200" cy="12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43089</xdr:rowOff>
    </xdr:from>
    <xdr:to>
      <xdr:col>77</xdr:col>
      <xdr:colOff>44450</xdr:colOff>
      <xdr:row>15</xdr:row>
      <xdr:rowOff>74113</xdr:rowOff>
    </xdr:to>
    <xdr:cxnSp macro="">
      <xdr:nvCxnSpPr>
        <xdr:cNvPr id="452" name="直線コネクタ 451"/>
        <xdr:cNvCxnSpPr/>
      </xdr:nvCxnSpPr>
      <xdr:spPr>
        <a:xfrm>
          <a:off x="15290800" y="261483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43089</xdr:rowOff>
    </xdr:from>
    <xdr:to>
      <xdr:col>72</xdr:col>
      <xdr:colOff>203200</xdr:colOff>
      <xdr:row>15</xdr:row>
      <xdr:rowOff>44813</xdr:rowOff>
    </xdr:to>
    <xdr:cxnSp macro="">
      <xdr:nvCxnSpPr>
        <xdr:cNvPr id="455" name="直線コネクタ 454"/>
        <xdr:cNvCxnSpPr/>
      </xdr:nvCxnSpPr>
      <xdr:spPr>
        <a:xfrm flipV="1">
          <a:off x="14401800" y="261483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44813</xdr:rowOff>
    </xdr:from>
    <xdr:to>
      <xdr:col>68</xdr:col>
      <xdr:colOff>152400</xdr:colOff>
      <xdr:row>16</xdr:row>
      <xdr:rowOff>30208</xdr:rowOff>
    </xdr:to>
    <xdr:cxnSp macro="">
      <xdr:nvCxnSpPr>
        <xdr:cNvPr id="458" name="直線コネクタ 457"/>
        <xdr:cNvCxnSpPr/>
      </xdr:nvCxnSpPr>
      <xdr:spPr>
        <a:xfrm flipV="1">
          <a:off x="13512800" y="261656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68" name="楕円 467"/>
        <xdr:cNvSpPr/>
      </xdr:nvSpPr>
      <xdr:spPr>
        <a:xfrm>
          <a:off x="169672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44467</xdr:rowOff>
    </xdr:from>
    <xdr:ext cx="762000" cy="259045"/>
    <xdr:sp macro="" textlink="">
      <xdr:nvSpPr>
        <xdr:cNvPr id="469" name="将来負担の状況該当値テキスト"/>
        <xdr:cNvSpPr txBox="1"/>
      </xdr:nvSpPr>
      <xdr:spPr>
        <a:xfrm>
          <a:off x="17106900" y="244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23313</xdr:rowOff>
    </xdr:from>
    <xdr:to>
      <xdr:col>77</xdr:col>
      <xdr:colOff>95250</xdr:colOff>
      <xdr:row>15</xdr:row>
      <xdr:rowOff>124913</xdr:rowOff>
    </xdr:to>
    <xdr:sp macro="" textlink="">
      <xdr:nvSpPr>
        <xdr:cNvPr id="470" name="楕円 469"/>
        <xdr:cNvSpPr/>
      </xdr:nvSpPr>
      <xdr:spPr>
        <a:xfrm>
          <a:off x="16129000" y="25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109690</xdr:rowOff>
    </xdr:from>
    <xdr:ext cx="736600" cy="259045"/>
    <xdr:sp macro="" textlink="">
      <xdr:nvSpPr>
        <xdr:cNvPr id="471" name="テキスト ボックス 470"/>
        <xdr:cNvSpPr txBox="1"/>
      </xdr:nvSpPr>
      <xdr:spPr>
        <a:xfrm>
          <a:off x="15798800" y="2681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163739</xdr:rowOff>
    </xdr:from>
    <xdr:to>
      <xdr:col>73</xdr:col>
      <xdr:colOff>44450</xdr:colOff>
      <xdr:row>15</xdr:row>
      <xdr:rowOff>93889</xdr:rowOff>
    </xdr:to>
    <xdr:sp macro="" textlink="">
      <xdr:nvSpPr>
        <xdr:cNvPr id="472" name="楕円 471"/>
        <xdr:cNvSpPr/>
      </xdr:nvSpPr>
      <xdr:spPr>
        <a:xfrm>
          <a:off x="15240000" y="25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78666</xdr:rowOff>
    </xdr:from>
    <xdr:ext cx="762000" cy="259045"/>
    <xdr:sp macro="" textlink="">
      <xdr:nvSpPr>
        <xdr:cNvPr id="473" name="テキスト ボックス 472"/>
        <xdr:cNvSpPr txBox="1"/>
      </xdr:nvSpPr>
      <xdr:spPr>
        <a:xfrm>
          <a:off x="14909800" y="265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165463</xdr:rowOff>
    </xdr:from>
    <xdr:to>
      <xdr:col>68</xdr:col>
      <xdr:colOff>203200</xdr:colOff>
      <xdr:row>15</xdr:row>
      <xdr:rowOff>95613</xdr:rowOff>
    </xdr:to>
    <xdr:sp macro="" textlink="">
      <xdr:nvSpPr>
        <xdr:cNvPr id="474" name="楕円 473"/>
        <xdr:cNvSpPr/>
      </xdr:nvSpPr>
      <xdr:spPr>
        <a:xfrm>
          <a:off x="14351000" y="25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80390</xdr:rowOff>
    </xdr:from>
    <xdr:ext cx="762000" cy="259045"/>
    <xdr:sp macro="" textlink="">
      <xdr:nvSpPr>
        <xdr:cNvPr id="475" name="テキスト ボックス 474"/>
        <xdr:cNvSpPr txBox="1"/>
      </xdr:nvSpPr>
      <xdr:spPr>
        <a:xfrm>
          <a:off x="14020800" y="26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150858</xdr:rowOff>
    </xdr:from>
    <xdr:to>
      <xdr:col>64</xdr:col>
      <xdr:colOff>152400</xdr:colOff>
      <xdr:row>16</xdr:row>
      <xdr:rowOff>81008</xdr:rowOff>
    </xdr:to>
    <xdr:sp macro="" textlink="">
      <xdr:nvSpPr>
        <xdr:cNvPr id="476" name="楕円 475"/>
        <xdr:cNvSpPr/>
      </xdr:nvSpPr>
      <xdr:spPr>
        <a:xfrm>
          <a:off x="13462000" y="272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65785</xdr:rowOff>
    </xdr:from>
    <xdr:ext cx="762000" cy="259045"/>
    <xdr:sp macro="" textlink="">
      <xdr:nvSpPr>
        <xdr:cNvPr id="477" name="テキスト ボックス 476"/>
        <xdr:cNvSpPr txBox="1"/>
      </xdr:nvSpPr>
      <xdr:spPr>
        <a:xfrm>
          <a:off x="13131800" y="28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159,646
155,596
103.76
57,928,266
54,948,743
2,812,198
31,354,401
34,039,606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ポイント増加し、神奈川県平均を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ポイント下回っているものの、類似団体内平均、全国平均をそれぞれ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増加した要因は、退職者数の減により退職金が減少したものの、人事院勧告に準じた支給率の引上げに伴う勤勉手当の増等により、経常経費充当一般財源が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7,336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千円増加したためである。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96520</xdr:rowOff>
    </xdr:to>
    <xdr:cxnSp macro="">
      <xdr:nvCxnSpPr>
        <xdr:cNvPr id="66" name="直線コネクタ 65"/>
        <xdr:cNvCxnSpPr/>
      </xdr:nvCxnSpPr>
      <xdr:spPr>
        <a:xfrm>
          <a:off x="3987800" y="6527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39</xdr:row>
      <xdr:rowOff>69850</xdr:rowOff>
    </xdr:to>
    <xdr:cxnSp macro="">
      <xdr:nvCxnSpPr>
        <xdr:cNvPr id="69" name="直線コネクタ 68"/>
        <xdr:cNvCxnSpPr/>
      </xdr:nvCxnSpPr>
      <xdr:spPr>
        <a:xfrm flipV="1">
          <a:off x="3098800" y="652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39</xdr:row>
      <xdr:rowOff>69850</xdr:rowOff>
    </xdr:to>
    <xdr:cxnSp macro="">
      <xdr:nvCxnSpPr>
        <xdr:cNvPr id="72" name="直線コネクタ 71"/>
        <xdr:cNvCxnSpPr/>
      </xdr:nvCxnSpPr>
      <xdr:spPr>
        <a:xfrm>
          <a:off x="2209800" y="6588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43197</xdr:rowOff>
    </xdr:from>
    <xdr:ext cx="762000" cy="259045"/>
    <xdr:sp macro="" textlink="">
      <xdr:nvSpPr>
        <xdr:cNvPr id="74" name="テキスト ボックス 73"/>
        <xdr:cNvSpPr txBox="1"/>
      </xdr:nvSpPr>
      <xdr:spPr>
        <a:xfrm>
          <a:off x="2717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73660</xdr:rowOff>
    </xdr:from>
    <xdr:to>
      <xdr:col>11</xdr:col>
      <xdr:colOff>9525</xdr:colOff>
      <xdr:row>39</xdr:row>
      <xdr:rowOff>1270</xdr:rowOff>
    </xdr:to>
    <xdr:cxnSp macro="">
      <xdr:nvCxnSpPr>
        <xdr:cNvPr id="75" name="直線コネクタ 74"/>
        <xdr:cNvCxnSpPr/>
      </xdr:nvCxnSpPr>
      <xdr:spPr>
        <a:xfrm flipV="1">
          <a:off x="1320800" y="65887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168927</xdr:rowOff>
    </xdr:from>
    <xdr:ext cx="762000" cy="259045"/>
    <xdr:sp macro="" textlink="">
      <xdr:nvSpPr>
        <xdr:cNvPr id="77" name="テキスト ボックス 76"/>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5097</xdr:rowOff>
    </xdr:from>
    <xdr:ext cx="762000" cy="259045"/>
    <xdr:sp macro="" textlink="">
      <xdr:nvSpPr>
        <xdr:cNvPr id="79" name="テキスト ボックス 78"/>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45720</xdr:rowOff>
    </xdr:from>
    <xdr:to>
      <xdr:col>24</xdr:col>
      <xdr:colOff>76200</xdr:colOff>
      <xdr:row>38</xdr:row>
      <xdr:rowOff>147320</xdr:rowOff>
    </xdr:to>
    <xdr:sp macro="" textlink="">
      <xdr:nvSpPr>
        <xdr:cNvPr id="85" name="楕円 84"/>
        <xdr:cNvSpPr/>
      </xdr:nvSpPr>
      <xdr:spPr>
        <a:xfrm>
          <a:off x="4775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762000" cy="259045"/>
    <xdr:sp macro="" textlink="">
      <xdr:nvSpPr>
        <xdr:cNvPr id="86" name="人件費該当値テキスト"/>
        <xdr:cNvSpPr txBox="1"/>
      </xdr:nvSpPr>
      <xdr:spPr>
        <a:xfrm>
          <a:off x="4914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3" name="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ポイント増加し、全国平均及び神奈川県平均をそれぞれ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ポイント上回っているものの、類似団体内平均と比べると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増加した要因は、中学校給食の通年化により、中学校給食調理経費が増加したことに加え、公共施設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個所への指定管理者制度の導入に伴い、メタックス体育館はだの（総合体育館）管理運営費等が増加したことにより、経常経費充当一般財源が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415,766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149860</xdr:rowOff>
    </xdr:from>
    <xdr:to>
      <xdr:col>82</xdr:col>
      <xdr:colOff>107950</xdr:colOff>
      <xdr:row>16</xdr:row>
      <xdr:rowOff>86995</xdr:rowOff>
    </xdr:to>
    <xdr:cxnSp macro="">
      <xdr:nvCxnSpPr>
        <xdr:cNvPr id="123" name="直線コネクタ 122"/>
        <xdr:cNvCxnSpPr/>
      </xdr:nvCxnSpPr>
      <xdr:spPr>
        <a:xfrm>
          <a:off x="15671800" y="272161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149860</xdr:rowOff>
    </xdr:from>
    <xdr:to>
      <xdr:col>78</xdr:col>
      <xdr:colOff>69850</xdr:colOff>
      <xdr:row>15</xdr:row>
      <xdr:rowOff>155575</xdr:rowOff>
    </xdr:to>
    <xdr:cxnSp macro="">
      <xdr:nvCxnSpPr>
        <xdr:cNvPr id="126" name="直線コネクタ 125"/>
        <xdr:cNvCxnSpPr/>
      </xdr:nvCxnSpPr>
      <xdr:spPr>
        <a:xfrm flipV="1">
          <a:off x="14782800" y="27216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155575</xdr:rowOff>
    </xdr:from>
    <xdr:to>
      <xdr:col>73</xdr:col>
      <xdr:colOff>180975</xdr:colOff>
      <xdr:row>16</xdr:row>
      <xdr:rowOff>29845</xdr:rowOff>
    </xdr:to>
    <xdr:cxnSp macro="">
      <xdr:nvCxnSpPr>
        <xdr:cNvPr id="129" name="直線コネクタ 128"/>
        <xdr:cNvCxnSpPr/>
      </xdr:nvCxnSpPr>
      <xdr:spPr>
        <a:xfrm flipV="1">
          <a:off x="13893800" y="27273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xdr:rowOff>
    </xdr:from>
    <xdr:to>
      <xdr:col>69</xdr:col>
      <xdr:colOff>92075</xdr:colOff>
      <xdr:row>16</xdr:row>
      <xdr:rowOff>29845</xdr:rowOff>
    </xdr:to>
    <xdr:cxnSp macro="">
      <xdr:nvCxnSpPr>
        <xdr:cNvPr id="132" name="直線コネクタ 131"/>
        <xdr:cNvCxnSpPr/>
      </xdr:nvCxnSpPr>
      <xdr:spPr>
        <a:xfrm>
          <a:off x="13004800" y="27501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36195</xdr:rowOff>
    </xdr:from>
    <xdr:to>
      <xdr:col>82</xdr:col>
      <xdr:colOff>158750</xdr:colOff>
      <xdr:row>16</xdr:row>
      <xdr:rowOff>137795</xdr:rowOff>
    </xdr:to>
    <xdr:sp macro="" textlink="">
      <xdr:nvSpPr>
        <xdr:cNvPr id="142" name="楕円 141"/>
        <xdr:cNvSpPr/>
      </xdr:nvSpPr>
      <xdr:spPr>
        <a:xfrm>
          <a:off x="16459200" y="27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52722</xdr:rowOff>
    </xdr:from>
    <xdr:ext cx="762000" cy="259045"/>
    <xdr:sp macro="" textlink="">
      <xdr:nvSpPr>
        <xdr:cNvPr id="143" name="物件費該当値テキスト"/>
        <xdr:cNvSpPr txBox="1"/>
      </xdr:nvSpPr>
      <xdr:spPr>
        <a:xfrm>
          <a:off x="16598900" y="262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99060</xdr:rowOff>
    </xdr:from>
    <xdr:to>
      <xdr:col>78</xdr:col>
      <xdr:colOff>120650</xdr:colOff>
      <xdr:row>16</xdr:row>
      <xdr:rowOff>29210</xdr:rowOff>
    </xdr:to>
    <xdr:sp macro="" textlink="">
      <xdr:nvSpPr>
        <xdr:cNvPr id="144" name="楕円 143"/>
        <xdr:cNvSpPr/>
      </xdr:nvSpPr>
      <xdr:spPr>
        <a:xfrm>
          <a:off x="15621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45" name="テキスト ボックス 144"/>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104775</xdr:rowOff>
    </xdr:from>
    <xdr:to>
      <xdr:col>74</xdr:col>
      <xdr:colOff>31750</xdr:colOff>
      <xdr:row>16</xdr:row>
      <xdr:rowOff>34925</xdr:rowOff>
    </xdr:to>
    <xdr:sp macro="" textlink="">
      <xdr:nvSpPr>
        <xdr:cNvPr id="146" name="楕円 145"/>
        <xdr:cNvSpPr/>
      </xdr:nvSpPr>
      <xdr:spPr>
        <a:xfrm>
          <a:off x="14732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45102</xdr:rowOff>
    </xdr:from>
    <xdr:ext cx="762000" cy="259045"/>
    <xdr:sp macro="" textlink="">
      <xdr:nvSpPr>
        <xdr:cNvPr id="147" name="テキスト ボックス 146"/>
        <xdr:cNvSpPr txBox="1"/>
      </xdr:nvSpPr>
      <xdr:spPr>
        <a:xfrm>
          <a:off x="14401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150495</xdr:rowOff>
    </xdr:from>
    <xdr:to>
      <xdr:col>69</xdr:col>
      <xdr:colOff>142875</xdr:colOff>
      <xdr:row>16</xdr:row>
      <xdr:rowOff>80645</xdr:rowOff>
    </xdr:to>
    <xdr:sp macro="" textlink="">
      <xdr:nvSpPr>
        <xdr:cNvPr id="148" name="楕円 147"/>
        <xdr:cNvSpPr/>
      </xdr:nvSpPr>
      <xdr:spPr>
        <a:xfrm>
          <a:off x="138430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90822</xdr:rowOff>
    </xdr:from>
    <xdr:ext cx="762000" cy="259045"/>
    <xdr:sp macro="" textlink="">
      <xdr:nvSpPr>
        <xdr:cNvPr id="149" name="テキスト ボックス 148"/>
        <xdr:cNvSpPr txBox="1"/>
      </xdr:nvSpPr>
      <xdr:spPr>
        <a:xfrm>
          <a:off x="13512800" y="249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127635</xdr:rowOff>
    </xdr:from>
    <xdr:to>
      <xdr:col>65</xdr:col>
      <xdr:colOff>53975</xdr:colOff>
      <xdr:row>16</xdr:row>
      <xdr:rowOff>57785</xdr:rowOff>
    </xdr:to>
    <xdr:sp macro="" textlink="">
      <xdr:nvSpPr>
        <xdr:cNvPr id="150" name="楕円 149"/>
        <xdr:cNvSpPr/>
      </xdr:nvSpPr>
      <xdr:spPr>
        <a:xfrm>
          <a:off x="12954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67962</xdr:rowOff>
    </xdr:from>
    <xdr:ext cx="762000" cy="259045"/>
    <xdr:sp macro="" textlink="">
      <xdr:nvSpPr>
        <xdr:cNvPr id="151" name="テキスト ボックス 150"/>
        <xdr:cNvSpPr txBox="1"/>
      </xdr:nvSpPr>
      <xdr:spPr>
        <a:xfrm>
          <a:off x="12623800" y="246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ポイント増加し、神奈川県平均を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ポイント下回っているものの、類似団体内平均及び全国平均をそれぞれ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増加した要因は、生活保護費において、過年度に超過交付となった精算により、事業費に占める国庫負担金の割合が減少したため、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108,778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千円増加したほか、障害福祉サービスの利用者数の増に伴う介護給付・訓練等給付費事業費が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81,649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千円増加したことにより、経常経費充当一般財源が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268,126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千円増加したためである。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58</xdr:row>
      <xdr:rowOff>12700</xdr:rowOff>
    </xdr:to>
    <xdr:cxnSp macro="">
      <xdr:nvCxnSpPr>
        <xdr:cNvPr id="184" name="直線コネクタ 183"/>
        <xdr:cNvCxnSpPr/>
      </xdr:nvCxnSpPr>
      <xdr:spPr>
        <a:xfrm>
          <a:off x="3987800" y="96901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165100</xdr:rowOff>
    </xdr:to>
    <xdr:cxnSp macro="">
      <xdr:nvCxnSpPr>
        <xdr:cNvPr id="187" name="直線コネクタ 186"/>
        <xdr:cNvCxnSpPr/>
      </xdr:nvCxnSpPr>
      <xdr:spPr>
        <a:xfrm flipV="1">
          <a:off x="3098800" y="96901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127000</xdr:rowOff>
    </xdr:to>
    <xdr:cxnSp macro="">
      <xdr:nvCxnSpPr>
        <xdr:cNvPr id="190" name="直線コネクタ 189"/>
        <xdr:cNvCxnSpPr/>
      </xdr:nvCxnSpPr>
      <xdr:spPr>
        <a:xfrm flipV="1">
          <a:off x="2209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127000</xdr:rowOff>
    </xdr:to>
    <xdr:cxnSp macro="">
      <xdr:nvCxnSpPr>
        <xdr:cNvPr id="193" name="直線コネクタ 192"/>
        <xdr:cNvCxnSpPr/>
      </xdr:nvCxnSpPr>
      <xdr:spPr>
        <a:xfrm>
          <a:off x="1320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3" name="楕円 202"/>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4"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06" name="テキスト ボックス 205"/>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07" name="楕円 206"/>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08" name="テキスト ボックス 207"/>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09" name="楕円 208"/>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0" name="テキスト ボックス 209"/>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1" name="楕円 210"/>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12" name="テキスト ボックス 211"/>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ポイント増加し、類似団体内平均、全国平均及び神奈川県平均をそれぞれ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増加した要因は、超高齢社会の進行により、要介護認定者数や後期高齢者医療事業の対象者である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歳以上人口が増加し、介護保険事業及び後期高齢者医療事業への繰出金が増加したことにより、経常経費充当一般財源で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293,443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58</xdr:row>
      <xdr:rowOff>139700</xdr:rowOff>
    </xdr:to>
    <xdr:cxnSp macro="">
      <xdr:nvCxnSpPr>
        <xdr:cNvPr id="245" name="直線コネクタ 244"/>
        <xdr:cNvCxnSpPr/>
      </xdr:nvCxnSpPr>
      <xdr:spPr>
        <a:xfrm>
          <a:off x="15671800" y="9931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158750</xdr:rowOff>
    </xdr:from>
    <xdr:to>
      <xdr:col>78</xdr:col>
      <xdr:colOff>69850</xdr:colOff>
      <xdr:row>58</xdr:row>
      <xdr:rowOff>127000</xdr:rowOff>
    </xdr:to>
    <xdr:cxnSp macro="">
      <xdr:nvCxnSpPr>
        <xdr:cNvPr id="248" name="直線コネクタ 247"/>
        <xdr:cNvCxnSpPr/>
      </xdr:nvCxnSpPr>
      <xdr:spPr>
        <a:xfrm flipV="1">
          <a:off x="14782800" y="9931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58</xdr:row>
      <xdr:rowOff>127000</xdr:rowOff>
    </xdr:to>
    <xdr:cxnSp macro="">
      <xdr:nvCxnSpPr>
        <xdr:cNvPr id="251" name="直線コネクタ 250"/>
        <xdr:cNvCxnSpPr/>
      </xdr:nvCxnSpPr>
      <xdr:spPr>
        <a:xfrm>
          <a:off x="13893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101600</xdr:rowOff>
    </xdr:to>
    <xdr:cxnSp macro="">
      <xdr:nvCxnSpPr>
        <xdr:cNvPr id="254" name="直線コネクタ 253"/>
        <xdr:cNvCxnSpPr/>
      </xdr:nvCxnSpPr>
      <xdr:spPr>
        <a:xfrm>
          <a:off x="13004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88900</xdr:rowOff>
    </xdr:from>
    <xdr:to>
      <xdr:col>82</xdr:col>
      <xdr:colOff>158750</xdr:colOff>
      <xdr:row>59</xdr:row>
      <xdr:rowOff>19050</xdr:rowOff>
    </xdr:to>
    <xdr:sp macro="" textlink="">
      <xdr:nvSpPr>
        <xdr:cNvPr id="264" name="楕円 263"/>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60977</xdr:rowOff>
    </xdr:from>
    <xdr:ext cx="762000" cy="259045"/>
    <xdr:sp macro="" textlink="">
      <xdr:nvSpPr>
        <xdr:cNvPr id="265"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66" name="楕円 265"/>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22877</xdr:rowOff>
    </xdr:from>
    <xdr:ext cx="736600" cy="259045"/>
    <xdr:sp macro="" textlink="">
      <xdr:nvSpPr>
        <xdr:cNvPr id="267" name="テキスト ボックス 266"/>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68" name="楕円 267"/>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69" name="テキスト ボックス 26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0" name="楕円 269"/>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1" name="テキスト ボックス 270"/>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72" name="楕円 271"/>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73" name="テキスト ボックス 272"/>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ポイント増加し、類似団体内平均、全国平均及び神奈川県平均をそれぞれ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た要因は、過年度に収入した国県支出金の返納金が増加したことに加え、はだのクリーンセンター焼却炉のボイラー設備に係る安全管理審査の実施等に伴い、秦野市伊勢原市環境衛生組合分担金が増加したことにより、経常経費充当一般財源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318,109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千円増加したためである。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37193</xdr:rowOff>
    </xdr:from>
    <xdr:to>
      <xdr:col>82</xdr:col>
      <xdr:colOff>107950</xdr:colOff>
      <xdr:row>38</xdr:row>
      <xdr:rowOff>18143</xdr:rowOff>
    </xdr:to>
    <xdr:cxnSp macro="">
      <xdr:nvCxnSpPr>
        <xdr:cNvPr id="308" name="直線コネクタ 307"/>
        <xdr:cNvCxnSpPr/>
      </xdr:nvCxnSpPr>
      <xdr:spPr>
        <a:xfrm>
          <a:off x="15671800" y="63808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37193</xdr:rowOff>
    </xdr:from>
    <xdr:to>
      <xdr:col>78</xdr:col>
      <xdr:colOff>69850</xdr:colOff>
      <xdr:row>38</xdr:row>
      <xdr:rowOff>18143</xdr:rowOff>
    </xdr:to>
    <xdr:cxnSp macro="">
      <xdr:nvCxnSpPr>
        <xdr:cNvPr id="311" name="直線コネクタ 310"/>
        <xdr:cNvCxnSpPr/>
      </xdr:nvCxnSpPr>
      <xdr:spPr>
        <a:xfrm flipV="1">
          <a:off x="14782800" y="63808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18143</xdr:rowOff>
    </xdr:from>
    <xdr:to>
      <xdr:col>73</xdr:col>
      <xdr:colOff>180975</xdr:colOff>
      <xdr:row>38</xdr:row>
      <xdr:rowOff>94343</xdr:rowOff>
    </xdr:to>
    <xdr:cxnSp macro="">
      <xdr:nvCxnSpPr>
        <xdr:cNvPr id="314" name="直線コネクタ 313"/>
        <xdr:cNvCxnSpPr/>
      </xdr:nvCxnSpPr>
      <xdr:spPr>
        <a:xfrm flipV="1">
          <a:off x="13893800" y="653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72572</xdr:rowOff>
    </xdr:from>
    <xdr:to>
      <xdr:col>69</xdr:col>
      <xdr:colOff>92075</xdr:colOff>
      <xdr:row>38</xdr:row>
      <xdr:rowOff>94343</xdr:rowOff>
    </xdr:to>
    <xdr:cxnSp macro="">
      <xdr:nvCxnSpPr>
        <xdr:cNvPr id="317" name="直線コネクタ 316"/>
        <xdr:cNvCxnSpPr/>
      </xdr:nvCxnSpPr>
      <xdr:spPr>
        <a:xfrm>
          <a:off x="13004800" y="6587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138793</xdr:rowOff>
    </xdr:from>
    <xdr:to>
      <xdr:col>82</xdr:col>
      <xdr:colOff>158750</xdr:colOff>
      <xdr:row>38</xdr:row>
      <xdr:rowOff>68943</xdr:rowOff>
    </xdr:to>
    <xdr:sp macro="" textlink="">
      <xdr:nvSpPr>
        <xdr:cNvPr id="327" name="楕円 326"/>
        <xdr:cNvSpPr/>
      </xdr:nvSpPr>
      <xdr:spPr>
        <a:xfrm>
          <a:off x="16459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110870</xdr:rowOff>
    </xdr:from>
    <xdr:ext cx="762000" cy="259045"/>
    <xdr:sp macro="" textlink="">
      <xdr:nvSpPr>
        <xdr:cNvPr id="328" name="補助費等該当値テキスト"/>
        <xdr:cNvSpPr txBox="1"/>
      </xdr:nvSpPr>
      <xdr:spPr>
        <a:xfrm>
          <a:off x="16598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157843</xdr:rowOff>
    </xdr:from>
    <xdr:to>
      <xdr:col>78</xdr:col>
      <xdr:colOff>120650</xdr:colOff>
      <xdr:row>37</xdr:row>
      <xdr:rowOff>87993</xdr:rowOff>
    </xdr:to>
    <xdr:sp macro="" textlink="">
      <xdr:nvSpPr>
        <xdr:cNvPr id="329" name="楕円 328"/>
        <xdr:cNvSpPr/>
      </xdr:nvSpPr>
      <xdr:spPr>
        <a:xfrm>
          <a:off x="15621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72770</xdr:rowOff>
    </xdr:from>
    <xdr:ext cx="736600" cy="259045"/>
    <xdr:sp macro="" textlink="">
      <xdr:nvSpPr>
        <xdr:cNvPr id="330" name="テキスト ボックス 329"/>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138793</xdr:rowOff>
    </xdr:from>
    <xdr:to>
      <xdr:col>74</xdr:col>
      <xdr:colOff>31750</xdr:colOff>
      <xdr:row>38</xdr:row>
      <xdr:rowOff>68943</xdr:rowOff>
    </xdr:to>
    <xdr:sp macro="" textlink="">
      <xdr:nvSpPr>
        <xdr:cNvPr id="331" name="楕円 330"/>
        <xdr:cNvSpPr/>
      </xdr:nvSpPr>
      <xdr:spPr>
        <a:xfrm>
          <a:off x="14732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53720</xdr:rowOff>
    </xdr:from>
    <xdr:ext cx="762000" cy="259045"/>
    <xdr:sp macro="" textlink="">
      <xdr:nvSpPr>
        <xdr:cNvPr id="332" name="テキスト ボックス 331"/>
        <xdr:cNvSpPr txBox="1"/>
      </xdr:nvSpPr>
      <xdr:spPr>
        <a:xfrm>
          <a:off x="14401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43543</xdr:rowOff>
    </xdr:from>
    <xdr:to>
      <xdr:col>69</xdr:col>
      <xdr:colOff>142875</xdr:colOff>
      <xdr:row>38</xdr:row>
      <xdr:rowOff>145143</xdr:rowOff>
    </xdr:to>
    <xdr:sp macro="" textlink="">
      <xdr:nvSpPr>
        <xdr:cNvPr id="333" name="楕円 332"/>
        <xdr:cNvSpPr/>
      </xdr:nvSpPr>
      <xdr:spPr>
        <a:xfrm>
          <a:off x="13843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129920</xdr:rowOff>
    </xdr:from>
    <xdr:ext cx="762000" cy="259045"/>
    <xdr:sp macro="" textlink="">
      <xdr:nvSpPr>
        <xdr:cNvPr id="334" name="テキスト ボックス 333"/>
        <xdr:cNvSpPr txBox="1"/>
      </xdr:nvSpPr>
      <xdr:spPr>
        <a:xfrm>
          <a:off x="13512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21772</xdr:rowOff>
    </xdr:from>
    <xdr:to>
      <xdr:col>65</xdr:col>
      <xdr:colOff>53975</xdr:colOff>
      <xdr:row>38</xdr:row>
      <xdr:rowOff>123372</xdr:rowOff>
    </xdr:to>
    <xdr:sp macro="" textlink="">
      <xdr:nvSpPr>
        <xdr:cNvPr id="335" name="楕円 334"/>
        <xdr:cNvSpPr/>
      </xdr:nvSpPr>
      <xdr:spPr>
        <a:xfrm>
          <a:off x="12954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108149</xdr:rowOff>
    </xdr:from>
    <xdr:ext cx="762000" cy="259045"/>
    <xdr:sp macro="" textlink="">
      <xdr:nvSpPr>
        <xdr:cNvPr id="336" name="テキスト ボックス 335"/>
        <xdr:cNvSpPr txBox="1"/>
      </xdr:nvSpPr>
      <xdr:spPr>
        <a:xfrm>
          <a:off x="12623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市債のプライマリーバランスの黒字化や繰上償還など、平成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年度から取り組んできた市債残高を縮減する取組により、令和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年度は、類似団体内平均、全国平均及び神奈川県平均をそれぞれ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増加した要因は、平成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年度及び令和元年度に借り入れた臨時財政対策債の元金償還が開始されたことから、経常経費充当一般財源が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臨時財政対策債の動向にもよるが、引き続き、プライマリーバランスや将来の公債費負担を考慮した適正な市債の借入れに努める。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91077</xdr:rowOff>
    </xdr:from>
    <xdr:to>
      <xdr:col>24</xdr:col>
      <xdr:colOff>25400</xdr:colOff>
      <xdr:row>76</xdr:row>
      <xdr:rowOff>123734</xdr:rowOff>
    </xdr:to>
    <xdr:cxnSp macro="">
      <xdr:nvCxnSpPr>
        <xdr:cNvPr id="370" name="直線コネクタ 369"/>
        <xdr:cNvCxnSpPr/>
      </xdr:nvCxnSpPr>
      <xdr:spPr>
        <a:xfrm>
          <a:off x="3987800" y="131212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91077</xdr:rowOff>
    </xdr:from>
    <xdr:to>
      <xdr:col>19</xdr:col>
      <xdr:colOff>187325</xdr:colOff>
      <xdr:row>76</xdr:row>
      <xdr:rowOff>130266</xdr:rowOff>
    </xdr:to>
    <xdr:cxnSp macro="">
      <xdr:nvCxnSpPr>
        <xdr:cNvPr id="373" name="直線コネクタ 372"/>
        <xdr:cNvCxnSpPr/>
      </xdr:nvCxnSpPr>
      <xdr:spPr>
        <a:xfrm flipV="1">
          <a:off x="3098800" y="131212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117202</xdr:rowOff>
    </xdr:from>
    <xdr:to>
      <xdr:col>15</xdr:col>
      <xdr:colOff>98425</xdr:colOff>
      <xdr:row>76</xdr:row>
      <xdr:rowOff>130266</xdr:rowOff>
    </xdr:to>
    <xdr:cxnSp macro="">
      <xdr:nvCxnSpPr>
        <xdr:cNvPr id="376" name="直線コネクタ 375"/>
        <xdr:cNvCxnSpPr/>
      </xdr:nvCxnSpPr>
      <xdr:spPr>
        <a:xfrm>
          <a:off x="2209800" y="131474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117202</xdr:rowOff>
    </xdr:from>
    <xdr:to>
      <xdr:col>11</xdr:col>
      <xdr:colOff>9525</xdr:colOff>
      <xdr:row>76</xdr:row>
      <xdr:rowOff>130266</xdr:rowOff>
    </xdr:to>
    <xdr:cxnSp macro="">
      <xdr:nvCxnSpPr>
        <xdr:cNvPr id="379" name="直線コネクタ 378"/>
        <xdr:cNvCxnSpPr/>
      </xdr:nvCxnSpPr>
      <xdr:spPr>
        <a:xfrm flipV="1">
          <a:off x="1320800" y="13147402"/>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72934</xdr:rowOff>
    </xdr:from>
    <xdr:to>
      <xdr:col>24</xdr:col>
      <xdr:colOff>76200</xdr:colOff>
      <xdr:row>77</xdr:row>
      <xdr:rowOff>3084</xdr:rowOff>
    </xdr:to>
    <xdr:sp macro="" textlink="">
      <xdr:nvSpPr>
        <xdr:cNvPr id="389" name="楕円 388"/>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89461</xdr:rowOff>
    </xdr:from>
    <xdr:ext cx="762000" cy="259045"/>
    <xdr:sp macro="" textlink="">
      <xdr:nvSpPr>
        <xdr:cNvPr id="390" name="公債費該当値テキスト"/>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40277</xdr:rowOff>
    </xdr:from>
    <xdr:to>
      <xdr:col>20</xdr:col>
      <xdr:colOff>38100</xdr:colOff>
      <xdr:row>76</xdr:row>
      <xdr:rowOff>141877</xdr:rowOff>
    </xdr:to>
    <xdr:sp macro="" textlink="">
      <xdr:nvSpPr>
        <xdr:cNvPr id="391" name="楕円 390"/>
        <xdr:cNvSpPr/>
      </xdr:nvSpPr>
      <xdr:spPr>
        <a:xfrm>
          <a:off x="3937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152054</xdr:rowOff>
    </xdr:from>
    <xdr:ext cx="736600" cy="259045"/>
    <xdr:sp macro="" textlink="">
      <xdr:nvSpPr>
        <xdr:cNvPr id="392" name="テキスト ボックス 391"/>
        <xdr:cNvSpPr txBox="1"/>
      </xdr:nvSpPr>
      <xdr:spPr>
        <a:xfrm>
          <a:off x="3606800" y="1283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79466</xdr:rowOff>
    </xdr:from>
    <xdr:to>
      <xdr:col>15</xdr:col>
      <xdr:colOff>149225</xdr:colOff>
      <xdr:row>77</xdr:row>
      <xdr:rowOff>9616</xdr:rowOff>
    </xdr:to>
    <xdr:sp macro="" textlink="">
      <xdr:nvSpPr>
        <xdr:cNvPr id="393" name="楕円 392"/>
        <xdr:cNvSpPr/>
      </xdr:nvSpPr>
      <xdr:spPr>
        <a:xfrm>
          <a:off x="3048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19793</xdr:rowOff>
    </xdr:from>
    <xdr:ext cx="762000" cy="259045"/>
    <xdr:sp macro="" textlink="">
      <xdr:nvSpPr>
        <xdr:cNvPr id="394" name="テキスト ボックス 393"/>
        <xdr:cNvSpPr txBox="1"/>
      </xdr:nvSpPr>
      <xdr:spPr>
        <a:xfrm>
          <a:off x="2717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66402</xdr:rowOff>
    </xdr:from>
    <xdr:to>
      <xdr:col>11</xdr:col>
      <xdr:colOff>60325</xdr:colOff>
      <xdr:row>76</xdr:row>
      <xdr:rowOff>168002</xdr:rowOff>
    </xdr:to>
    <xdr:sp macro="" textlink="">
      <xdr:nvSpPr>
        <xdr:cNvPr id="395" name="楕円 394"/>
        <xdr:cNvSpPr/>
      </xdr:nvSpPr>
      <xdr:spPr>
        <a:xfrm>
          <a:off x="2159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6730</xdr:rowOff>
    </xdr:from>
    <xdr:ext cx="762000" cy="259045"/>
    <xdr:sp macro="" textlink="">
      <xdr:nvSpPr>
        <xdr:cNvPr id="396" name="テキスト ボックス 395"/>
        <xdr:cNvSpPr txBox="1"/>
      </xdr:nvSpPr>
      <xdr:spPr>
        <a:xfrm>
          <a:off x="1828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79466</xdr:rowOff>
    </xdr:from>
    <xdr:to>
      <xdr:col>6</xdr:col>
      <xdr:colOff>171450</xdr:colOff>
      <xdr:row>77</xdr:row>
      <xdr:rowOff>9616</xdr:rowOff>
    </xdr:to>
    <xdr:sp macro="" textlink="">
      <xdr:nvSpPr>
        <xdr:cNvPr id="397" name="楕円 396"/>
        <xdr:cNvSpPr/>
      </xdr:nvSpPr>
      <xdr:spPr>
        <a:xfrm>
          <a:off x="1270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19793</xdr:rowOff>
    </xdr:from>
    <xdr:ext cx="762000" cy="259045"/>
    <xdr:sp macro="" textlink="">
      <xdr:nvSpPr>
        <xdr:cNvPr id="398" name="テキスト ボックス 397"/>
        <xdr:cNvSpPr txBox="1"/>
      </xdr:nvSpPr>
      <xdr:spPr>
        <a:xfrm>
          <a:off x="939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公債費を除いた令和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年度の経常収支比率は、前年度と比べて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ポイント増加し、類似団体内平均、全国平均及び神奈川県平均をそれぞれ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増加した要因は、臨時財政対策債振替相当額の減少により、分母となる経常一般財源等歳入額が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1,233,107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千円減少した一方で、物件費及び補助費等の増加により、分子である経常経費充当一般財源が全体で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1,302,780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千円増加したためである。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78014</xdr:rowOff>
    </xdr:from>
    <xdr:to>
      <xdr:col>82</xdr:col>
      <xdr:colOff>107950</xdr:colOff>
      <xdr:row>80</xdr:row>
      <xdr:rowOff>154214</xdr:rowOff>
    </xdr:to>
    <xdr:cxnSp macro="">
      <xdr:nvCxnSpPr>
        <xdr:cNvPr id="433" name="直線コネクタ 432"/>
        <xdr:cNvCxnSpPr/>
      </xdr:nvCxnSpPr>
      <xdr:spPr>
        <a:xfrm>
          <a:off x="15671800" y="13108214"/>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78014</xdr:rowOff>
    </xdr:from>
    <xdr:to>
      <xdr:col>78</xdr:col>
      <xdr:colOff>69850</xdr:colOff>
      <xdr:row>80</xdr:row>
      <xdr:rowOff>143329</xdr:rowOff>
    </xdr:to>
    <xdr:cxnSp macro="">
      <xdr:nvCxnSpPr>
        <xdr:cNvPr id="436" name="直線コネクタ 435"/>
        <xdr:cNvCxnSpPr/>
      </xdr:nvCxnSpPr>
      <xdr:spPr>
        <a:xfrm flipV="1">
          <a:off x="14782800" y="13108214"/>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121557</xdr:rowOff>
    </xdr:from>
    <xdr:to>
      <xdr:col>73</xdr:col>
      <xdr:colOff>180975</xdr:colOff>
      <xdr:row>80</xdr:row>
      <xdr:rowOff>143329</xdr:rowOff>
    </xdr:to>
    <xdr:cxnSp macro="">
      <xdr:nvCxnSpPr>
        <xdr:cNvPr id="439" name="直線コネクタ 438"/>
        <xdr:cNvCxnSpPr/>
      </xdr:nvCxnSpPr>
      <xdr:spPr>
        <a:xfrm>
          <a:off x="13893800" y="1383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67129</xdr:rowOff>
    </xdr:from>
    <xdr:to>
      <xdr:col>69</xdr:col>
      <xdr:colOff>92075</xdr:colOff>
      <xdr:row>80</xdr:row>
      <xdr:rowOff>121557</xdr:rowOff>
    </xdr:to>
    <xdr:cxnSp macro="">
      <xdr:nvCxnSpPr>
        <xdr:cNvPr id="442" name="直線コネクタ 441"/>
        <xdr:cNvCxnSpPr/>
      </xdr:nvCxnSpPr>
      <xdr:spPr>
        <a:xfrm>
          <a:off x="13004800" y="137831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103414</xdr:rowOff>
    </xdr:from>
    <xdr:to>
      <xdr:col>82</xdr:col>
      <xdr:colOff>158750</xdr:colOff>
      <xdr:row>81</xdr:row>
      <xdr:rowOff>33564</xdr:rowOff>
    </xdr:to>
    <xdr:sp macro="" textlink="">
      <xdr:nvSpPr>
        <xdr:cNvPr id="452" name="楕円 451"/>
        <xdr:cNvSpPr/>
      </xdr:nvSpPr>
      <xdr:spPr>
        <a:xfrm>
          <a:off x="164592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11991</xdr:rowOff>
    </xdr:from>
    <xdr:ext cx="762000" cy="259045"/>
    <xdr:sp macro="" textlink="">
      <xdr:nvSpPr>
        <xdr:cNvPr id="453" name="公債費以外該当値テキスト"/>
        <xdr:cNvSpPr txBox="1"/>
      </xdr:nvSpPr>
      <xdr:spPr>
        <a:xfrm>
          <a:off x="16598900" y="1372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27214</xdr:rowOff>
    </xdr:from>
    <xdr:to>
      <xdr:col>78</xdr:col>
      <xdr:colOff>120650</xdr:colOff>
      <xdr:row>76</xdr:row>
      <xdr:rowOff>128814</xdr:rowOff>
    </xdr:to>
    <xdr:sp macro="" textlink="">
      <xdr:nvSpPr>
        <xdr:cNvPr id="454" name="楕円 453"/>
        <xdr:cNvSpPr/>
      </xdr:nvSpPr>
      <xdr:spPr>
        <a:xfrm>
          <a:off x="15621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113591</xdr:rowOff>
    </xdr:from>
    <xdr:ext cx="736600" cy="259045"/>
    <xdr:sp macro="" textlink="">
      <xdr:nvSpPr>
        <xdr:cNvPr id="455" name="テキスト ボックス 454"/>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92529</xdr:rowOff>
    </xdr:from>
    <xdr:to>
      <xdr:col>74</xdr:col>
      <xdr:colOff>31750</xdr:colOff>
      <xdr:row>81</xdr:row>
      <xdr:rowOff>22679</xdr:rowOff>
    </xdr:to>
    <xdr:sp macro="" textlink="">
      <xdr:nvSpPr>
        <xdr:cNvPr id="456" name="楕円 455"/>
        <xdr:cNvSpPr/>
      </xdr:nvSpPr>
      <xdr:spPr>
        <a:xfrm>
          <a:off x="14732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7456</xdr:rowOff>
    </xdr:from>
    <xdr:ext cx="762000" cy="259045"/>
    <xdr:sp macro="" textlink="">
      <xdr:nvSpPr>
        <xdr:cNvPr id="457" name="テキスト ボックス 456"/>
        <xdr:cNvSpPr txBox="1"/>
      </xdr:nvSpPr>
      <xdr:spPr>
        <a:xfrm>
          <a:off x="14401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70757</xdr:rowOff>
    </xdr:from>
    <xdr:to>
      <xdr:col>69</xdr:col>
      <xdr:colOff>142875</xdr:colOff>
      <xdr:row>81</xdr:row>
      <xdr:rowOff>907</xdr:rowOff>
    </xdr:to>
    <xdr:sp macro="" textlink="">
      <xdr:nvSpPr>
        <xdr:cNvPr id="458" name="楕円 457"/>
        <xdr:cNvSpPr/>
      </xdr:nvSpPr>
      <xdr:spPr>
        <a:xfrm>
          <a:off x="13843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157134</xdr:rowOff>
    </xdr:from>
    <xdr:ext cx="762000" cy="259045"/>
    <xdr:sp macro="" textlink="">
      <xdr:nvSpPr>
        <xdr:cNvPr id="459" name="テキスト ボックス 458"/>
        <xdr:cNvSpPr txBox="1"/>
      </xdr:nvSpPr>
      <xdr:spPr>
        <a:xfrm>
          <a:off x="13512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16329</xdr:rowOff>
    </xdr:from>
    <xdr:to>
      <xdr:col>65</xdr:col>
      <xdr:colOff>53975</xdr:colOff>
      <xdr:row>80</xdr:row>
      <xdr:rowOff>117929</xdr:rowOff>
    </xdr:to>
    <xdr:sp macro="" textlink="">
      <xdr:nvSpPr>
        <xdr:cNvPr id="460" name="楕円 459"/>
        <xdr:cNvSpPr/>
      </xdr:nvSpPr>
      <xdr:spPr>
        <a:xfrm>
          <a:off x="12954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102706</xdr:rowOff>
    </xdr:from>
    <xdr:ext cx="762000" cy="259045"/>
    <xdr:sp macro="" textlink="">
      <xdr:nvSpPr>
        <xdr:cNvPr id="461" name="テキスト ボックス 460"/>
        <xdr:cNvSpPr txBox="1"/>
      </xdr:nvSpPr>
      <xdr:spPr>
        <a:xfrm>
          <a:off x="12623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142202</xdr:rowOff>
    </xdr:from>
    <xdr:to>
      <xdr:col>29</xdr:col>
      <xdr:colOff>127000</xdr:colOff>
      <xdr:row>18</xdr:row>
      <xdr:rowOff>1384</xdr:rowOff>
    </xdr:to>
    <xdr:cxnSp macro="">
      <xdr:nvCxnSpPr>
        <xdr:cNvPr id="50" name="直線コネクタ 49"/>
        <xdr:cNvCxnSpPr/>
      </xdr:nvCxnSpPr>
      <xdr:spPr bwMode="auto">
        <a:xfrm flipV="1">
          <a:off x="5003800" y="3104477"/>
          <a:ext cx="647700" cy="3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1384</xdr:rowOff>
    </xdr:from>
    <xdr:to>
      <xdr:col>26</xdr:col>
      <xdr:colOff>50800</xdr:colOff>
      <xdr:row>18</xdr:row>
      <xdr:rowOff>3708</xdr:rowOff>
    </xdr:to>
    <xdr:cxnSp macro="">
      <xdr:nvCxnSpPr>
        <xdr:cNvPr id="53" name="直線コネクタ 52"/>
        <xdr:cNvCxnSpPr/>
      </xdr:nvCxnSpPr>
      <xdr:spPr bwMode="auto">
        <a:xfrm flipV="1">
          <a:off x="4305300" y="3135109"/>
          <a:ext cx="698500" cy="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3708</xdr:rowOff>
    </xdr:from>
    <xdr:to>
      <xdr:col>22</xdr:col>
      <xdr:colOff>114300</xdr:colOff>
      <xdr:row>18</xdr:row>
      <xdr:rowOff>64211</xdr:rowOff>
    </xdr:to>
    <xdr:cxnSp macro="">
      <xdr:nvCxnSpPr>
        <xdr:cNvPr id="56" name="直線コネクタ 55"/>
        <xdr:cNvCxnSpPr/>
      </xdr:nvCxnSpPr>
      <xdr:spPr bwMode="auto">
        <a:xfrm flipV="1">
          <a:off x="3606800" y="3137433"/>
          <a:ext cx="698500" cy="6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64211</xdr:rowOff>
    </xdr:from>
    <xdr:to>
      <xdr:col>18</xdr:col>
      <xdr:colOff>177800</xdr:colOff>
      <xdr:row>18</xdr:row>
      <xdr:rowOff>124295</xdr:rowOff>
    </xdr:to>
    <xdr:cxnSp macro="">
      <xdr:nvCxnSpPr>
        <xdr:cNvPr id="59" name="直線コネクタ 58"/>
        <xdr:cNvCxnSpPr/>
      </xdr:nvCxnSpPr>
      <xdr:spPr bwMode="auto">
        <a:xfrm flipV="1">
          <a:off x="2908300" y="3197936"/>
          <a:ext cx="698500" cy="6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91402</xdr:rowOff>
    </xdr:from>
    <xdr:to>
      <xdr:col>29</xdr:col>
      <xdr:colOff>177800</xdr:colOff>
      <xdr:row>18</xdr:row>
      <xdr:rowOff>21552</xdr:rowOff>
    </xdr:to>
    <xdr:sp macro="" textlink="">
      <xdr:nvSpPr>
        <xdr:cNvPr id="69" name="楕円 68"/>
        <xdr:cNvSpPr/>
      </xdr:nvSpPr>
      <xdr:spPr bwMode="auto">
        <a:xfrm>
          <a:off x="5600700" y="3053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63479</xdr:rowOff>
    </xdr:from>
    <xdr:ext cx="762000" cy="259045"/>
    <xdr:sp macro="" textlink="">
      <xdr:nvSpPr>
        <xdr:cNvPr id="70" name="人口1人当たり決算額の推移該当値テキスト130"/>
        <xdr:cNvSpPr txBox="1"/>
      </xdr:nvSpPr>
      <xdr:spPr>
        <a:xfrm>
          <a:off x="5740400" y="302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122034</xdr:rowOff>
    </xdr:from>
    <xdr:to>
      <xdr:col>26</xdr:col>
      <xdr:colOff>101600</xdr:colOff>
      <xdr:row>18</xdr:row>
      <xdr:rowOff>52184</xdr:rowOff>
    </xdr:to>
    <xdr:sp macro="" textlink="">
      <xdr:nvSpPr>
        <xdr:cNvPr id="71" name="楕円 70"/>
        <xdr:cNvSpPr/>
      </xdr:nvSpPr>
      <xdr:spPr bwMode="auto">
        <a:xfrm>
          <a:off x="4953000" y="308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36961</xdr:rowOff>
    </xdr:from>
    <xdr:ext cx="736600" cy="259045"/>
    <xdr:sp macro="" textlink="">
      <xdr:nvSpPr>
        <xdr:cNvPr id="72" name="テキスト ボックス 71"/>
        <xdr:cNvSpPr txBox="1"/>
      </xdr:nvSpPr>
      <xdr:spPr>
        <a:xfrm>
          <a:off x="4622800" y="317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124358</xdr:rowOff>
    </xdr:from>
    <xdr:to>
      <xdr:col>22</xdr:col>
      <xdr:colOff>165100</xdr:colOff>
      <xdr:row>18</xdr:row>
      <xdr:rowOff>54508</xdr:rowOff>
    </xdr:to>
    <xdr:sp macro="" textlink="">
      <xdr:nvSpPr>
        <xdr:cNvPr id="73" name="楕円 72"/>
        <xdr:cNvSpPr/>
      </xdr:nvSpPr>
      <xdr:spPr bwMode="auto">
        <a:xfrm>
          <a:off x="4254500" y="308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39285</xdr:rowOff>
    </xdr:from>
    <xdr:ext cx="762000" cy="259045"/>
    <xdr:sp macro="" textlink="">
      <xdr:nvSpPr>
        <xdr:cNvPr id="74" name="テキスト ボックス 73"/>
        <xdr:cNvSpPr txBox="1"/>
      </xdr:nvSpPr>
      <xdr:spPr>
        <a:xfrm>
          <a:off x="3924300" y="317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13411</xdr:rowOff>
    </xdr:from>
    <xdr:to>
      <xdr:col>19</xdr:col>
      <xdr:colOff>38100</xdr:colOff>
      <xdr:row>18</xdr:row>
      <xdr:rowOff>115011</xdr:rowOff>
    </xdr:to>
    <xdr:sp macro="" textlink="">
      <xdr:nvSpPr>
        <xdr:cNvPr id="75" name="楕円 74"/>
        <xdr:cNvSpPr/>
      </xdr:nvSpPr>
      <xdr:spPr bwMode="auto">
        <a:xfrm>
          <a:off x="3556000" y="3147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99788</xdr:rowOff>
    </xdr:from>
    <xdr:ext cx="762000" cy="259045"/>
    <xdr:sp macro="" textlink="">
      <xdr:nvSpPr>
        <xdr:cNvPr id="76" name="テキスト ボックス 75"/>
        <xdr:cNvSpPr txBox="1"/>
      </xdr:nvSpPr>
      <xdr:spPr>
        <a:xfrm>
          <a:off x="3225800" y="323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73495</xdr:rowOff>
    </xdr:from>
    <xdr:to>
      <xdr:col>15</xdr:col>
      <xdr:colOff>101600</xdr:colOff>
      <xdr:row>19</xdr:row>
      <xdr:rowOff>3645</xdr:rowOff>
    </xdr:to>
    <xdr:sp macro="" textlink="">
      <xdr:nvSpPr>
        <xdr:cNvPr id="77" name="楕円 76"/>
        <xdr:cNvSpPr/>
      </xdr:nvSpPr>
      <xdr:spPr bwMode="auto">
        <a:xfrm>
          <a:off x="2857500" y="320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159872</xdr:rowOff>
    </xdr:from>
    <xdr:ext cx="762000" cy="259045"/>
    <xdr:sp macro="" textlink="">
      <xdr:nvSpPr>
        <xdr:cNvPr id="78" name="テキスト ボックス 77"/>
        <xdr:cNvSpPr txBox="1"/>
      </xdr:nvSpPr>
      <xdr:spPr>
        <a:xfrm>
          <a:off x="2527300" y="329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91224</xdr:rowOff>
    </xdr:from>
    <xdr:to>
      <xdr:col>29</xdr:col>
      <xdr:colOff>127000</xdr:colOff>
      <xdr:row>36</xdr:row>
      <xdr:rowOff>114846</xdr:rowOff>
    </xdr:to>
    <xdr:cxnSp macro="">
      <xdr:nvCxnSpPr>
        <xdr:cNvPr id="111" name="直線コネクタ 110"/>
        <xdr:cNvCxnSpPr/>
      </xdr:nvCxnSpPr>
      <xdr:spPr bwMode="auto">
        <a:xfrm>
          <a:off x="5003800" y="7044474"/>
          <a:ext cx="647700" cy="2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91224</xdr:rowOff>
    </xdr:from>
    <xdr:to>
      <xdr:col>26</xdr:col>
      <xdr:colOff>50800</xdr:colOff>
      <xdr:row>36</xdr:row>
      <xdr:rowOff>130429</xdr:rowOff>
    </xdr:to>
    <xdr:cxnSp macro="">
      <xdr:nvCxnSpPr>
        <xdr:cNvPr id="114" name="直線コネクタ 113"/>
        <xdr:cNvCxnSpPr/>
      </xdr:nvCxnSpPr>
      <xdr:spPr bwMode="auto">
        <a:xfrm flipV="1">
          <a:off x="4305300" y="7044474"/>
          <a:ext cx="698500" cy="3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130429</xdr:rowOff>
    </xdr:from>
    <xdr:to>
      <xdr:col>22</xdr:col>
      <xdr:colOff>114300</xdr:colOff>
      <xdr:row>37</xdr:row>
      <xdr:rowOff>11481</xdr:rowOff>
    </xdr:to>
    <xdr:cxnSp macro="">
      <xdr:nvCxnSpPr>
        <xdr:cNvPr id="117" name="直線コネクタ 116"/>
        <xdr:cNvCxnSpPr/>
      </xdr:nvCxnSpPr>
      <xdr:spPr bwMode="auto">
        <a:xfrm flipV="1">
          <a:off x="3606800" y="7083679"/>
          <a:ext cx="698500" cy="52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144488</xdr:rowOff>
    </xdr:from>
    <xdr:to>
      <xdr:col>18</xdr:col>
      <xdr:colOff>177800</xdr:colOff>
      <xdr:row>37</xdr:row>
      <xdr:rowOff>11481</xdr:rowOff>
    </xdr:to>
    <xdr:cxnSp macro="">
      <xdr:nvCxnSpPr>
        <xdr:cNvPr id="120" name="直線コネクタ 119"/>
        <xdr:cNvCxnSpPr/>
      </xdr:nvCxnSpPr>
      <xdr:spPr bwMode="auto">
        <a:xfrm>
          <a:off x="2908300" y="7097738"/>
          <a:ext cx="698500" cy="3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64046</xdr:rowOff>
    </xdr:from>
    <xdr:to>
      <xdr:col>29</xdr:col>
      <xdr:colOff>177800</xdr:colOff>
      <xdr:row>36</xdr:row>
      <xdr:rowOff>165646</xdr:rowOff>
    </xdr:to>
    <xdr:sp macro="" textlink="">
      <xdr:nvSpPr>
        <xdr:cNvPr id="130" name="楕円 129"/>
        <xdr:cNvSpPr/>
      </xdr:nvSpPr>
      <xdr:spPr bwMode="auto">
        <a:xfrm>
          <a:off x="5600700" y="7017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36123</xdr:rowOff>
    </xdr:from>
    <xdr:ext cx="762000" cy="259045"/>
    <xdr:sp macro="" textlink="">
      <xdr:nvSpPr>
        <xdr:cNvPr id="131" name="人口1人当たり決算額の推移該当値テキスト445"/>
        <xdr:cNvSpPr txBox="1"/>
      </xdr:nvSpPr>
      <xdr:spPr>
        <a:xfrm>
          <a:off x="5740400" y="69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40424</xdr:rowOff>
    </xdr:from>
    <xdr:to>
      <xdr:col>26</xdr:col>
      <xdr:colOff>101600</xdr:colOff>
      <xdr:row>36</xdr:row>
      <xdr:rowOff>142024</xdr:rowOff>
    </xdr:to>
    <xdr:sp macro="" textlink="">
      <xdr:nvSpPr>
        <xdr:cNvPr id="132" name="楕円 131"/>
        <xdr:cNvSpPr/>
      </xdr:nvSpPr>
      <xdr:spPr bwMode="auto">
        <a:xfrm>
          <a:off x="4953000" y="6993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126801</xdr:rowOff>
    </xdr:from>
    <xdr:ext cx="736600" cy="259045"/>
    <xdr:sp macro="" textlink="">
      <xdr:nvSpPr>
        <xdr:cNvPr id="133" name="テキスト ボックス 132"/>
        <xdr:cNvSpPr txBox="1"/>
      </xdr:nvSpPr>
      <xdr:spPr>
        <a:xfrm>
          <a:off x="4622800" y="708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79629</xdr:rowOff>
    </xdr:from>
    <xdr:to>
      <xdr:col>22</xdr:col>
      <xdr:colOff>165100</xdr:colOff>
      <xdr:row>37</xdr:row>
      <xdr:rowOff>9779</xdr:rowOff>
    </xdr:to>
    <xdr:sp macro="" textlink="">
      <xdr:nvSpPr>
        <xdr:cNvPr id="134" name="楕円 133"/>
        <xdr:cNvSpPr/>
      </xdr:nvSpPr>
      <xdr:spPr bwMode="auto">
        <a:xfrm>
          <a:off x="4254500" y="703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166006</xdr:rowOff>
    </xdr:from>
    <xdr:ext cx="762000" cy="259045"/>
    <xdr:sp macro="" textlink="">
      <xdr:nvSpPr>
        <xdr:cNvPr id="135" name="テキスト ボックス 134"/>
        <xdr:cNvSpPr txBox="1"/>
      </xdr:nvSpPr>
      <xdr:spPr>
        <a:xfrm>
          <a:off x="3924300" y="711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132131</xdr:rowOff>
    </xdr:from>
    <xdr:to>
      <xdr:col>19</xdr:col>
      <xdr:colOff>38100</xdr:colOff>
      <xdr:row>37</xdr:row>
      <xdr:rowOff>62281</xdr:rowOff>
    </xdr:to>
    <xdr:sp macro="" textlink="">
      <xdr:nvSpPr>
        <xdr:cNvPr id="136" name="楕円 135"/>
        <xdr:cNvSpPr/>
      </xdr:nvSpPr>
      <xdr:spPr bwMode="auto">
        <a:xfrm>
          <a:off x="3556000" y="708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47058</xdr:rowOff>
    </xdr:from>
    <xdr:ext cx="762000" cy="259045"/>
    <xdr:sp macro="" textlink="">
      <xdr:nvSpPr>
        <xdr:cNvPr id="137" name="テキスト ボックス 136"/>
        <xdr:cNvSpPr txBox="1"/>
      </xdr:nvSpPr>
      <xdr:spPr>
        <a:xfrm>
          <a:off x="3225800" y="717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93688</xdr:rowOff>
    </xdr:from>
    <xdr:to>
      <xdr:col>15</xdr:col>
      <xdr:colOff>101600</xdr:colOff>
      <xdr:row>37</xdr:row>
      <xdr:rowOff>23838</xdr:rowOff>
    </xdr:to>
    <xdr:sp macro="" textlink="">
      <xdr:nvSpPr>
        <xdr:cNvPr id="138" name="楕円 137"/>
        <xdr:cNvSpPr/>
      </xdr:nvSpPr>
      <xdr:spPr bwMode="auto">
        <a:xfrm>
          <a:off x="2857500" y="704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8615</xdr:rowOff>
    </xdr:from>
    <xdr:ext cx="762000" cy="259045"/>
    <xdr:sp macro="" textlink="">
      <xdr:nvSpPr>
        <xdr:cNvPr id="139" name="テキスト ボックス 138"/>
        <xdr:cNvSpPr txBox="1"/>
      </xdr:nvSpPr>
      <xdr:spPr>
        <a:xfrm>
          <a:off x="2527300" y="71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159,646
155,596
103.76
57,928,266
54,948,743
2,812,198
31,354,401
34,039,606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96201</xdr:rowOff>
    </xdr:from>
    <xdr:to>
      <xdr:col>24</xdr:col>
      <xdr:colOff>63500</xdr:colOff>
      <xdr:row>35</xdr:row>
      <xdr:rowOff>104300</xdr:rowOff>
    </xdr:to>
    <xdr:cxnSp macro="">
      <xdr:nvCxnSpPr>
        <xdr:cNvPr id="63" name="直線コネクタ 62"/>
        <xdr:cNvCxnSpPr/>
      </xdr:nvCxnSpPr>
      <xdr:spPr>
        <a:xfrm flipV="1">
          <a:off x="3797300" y="6096951"/>
          <a:ext cx="8382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81733</xdr:rowOff>
    </xdr:from>
    <xdr:to>
      <xdr:col>19</xdr:col>
      <xdr:colOff>177800</xdr:colOff>
      <xdr:row>35</xdr:row>
      <xdr:rowOff>104300</xdr:rowOff>
    </xdr:to>
    <xdr:cxnSp macro="">
      <xdr:nvCxnSpPr>
        <xdr:cNvPr id="66" name="直線コネクタ 65"/>
        <xdr:cNvCxnSpPr/>
      </xdr:nvCxnSpPr>
      <xdr:spPr>
        <a:xfrm>
          <a:off x="2908300" y="6082483"/>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81733</xdr:rowOff>
    </xdr:from>
    <xdr:to>
      <xdr:col>15</xdr:col>
      <xdr:colOff>50800</xdr:colOff>
      <xdr:row>36</xdr:row>
      <xdr:rowOff>104920</xdr:rowOff>
    </xdr:to>
    <xdr:cxnSp macro="">
      <xdr:nvCxnSpPr>
        <xdr:cNvPr id="69" name="直線コネクタ 68"/>
        <xdr:cNvCxnSpPr/>
      </xdr:nvCxnSpPr>
      <xdr:spPr>
        <a:xfrm flipV="1">
          <a:off x="2019300" y="6082483"/>
          <a:ext cx="889000" cy="19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150635</xdr:rowOff>
    </xdr:from>
    <xdr:ext cx="534377" cy="259045"/>
    <xdr:sp macro="" textlink="">
      <xdr:nvSpPr>
        <xdr:cNvPr id="71" name="テキスト ボックス 70"/>
        <xdr:cNvSpPr txBox="1"/>
      </xdr:nvSpPr>
      <xdr:spPr>
        <a:xfrm>
          <a:off x="2641111" y="615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45648</xdr:rowOff>
    </xdr:from>
    <xdr:to>
      <xdr:col>10</xdr:col>
      <xdr:colOff>114300</xdr:colOff>
      <xdr:row>36</xdr:row>
      <xdr:rowOff>104920</xdr:rowOff>
    </xdr:to>
    <xdr:cxnSp macro="">
      <xdr:nvCxnSpPr>
        <xdr:cNvPr id="72" name="直線コネクタ 71"/>
        <xdr:cNvCxnSpPr/>
      </xdr:nvCxnSpPr>
      <xdr:spPr>
        <a:xfrm>
          <a:off x="1130300" y="6217848"/>
          <a:ext cx="8890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130094</xdr:rowOff>
    </xdr:from>
    <xdr:ext cx="534377" cy="259045"/>
    <xdr:sp macro="" textlink="">
      <xdr:nvSpPr>
        <xdr:cNvPr id="76" name="テキスト ボックス 75"/>
        <xdr:cNvSpPr txBox="1"/>
      </xdr:nvSpPr>
      <xdr:spPr>
        <a:xfrm>
          <a:off x="863111" y="63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45401</xdr:rowOff>
    </xdr:from>
    <xdr:to>
      <xdr:col>24</xdr:col>
      <xdr:colOff>114300</xdr:colOff>
      <xdr:row>35</xdr:row>
      <xdr:rowOff>147001</xdr:rowOff>
    </xdr:to>
    <xdr:sp macro="" textlink="">
      <xdr:nvSpPr>
        <xdr:cNvPr id="82" name="楕円 81"/>
        <xdr:cNvSpPr/>
      </xdr:nvSpPr>
      <xdr:spPr>
        <a:xfrm>
          <a:off x="4584700" y="60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23828</xdr:rowOff>
    </xdr:from>
    <xdr:ext cx="534377" cy="259045"/>
    <xdr:sp macro="" textlink="">
      <xdr:nvSpPr>
        <xdr:cNvPr id="83" name="人件費該当値テキスト"/>
        <xdr:cNvSpPr txBox="1"/>
      </xdr:nvSpPr>
      <xdr:spPr>
        <a:xfrm>
          <a:off x="4686300" y="60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53500</xdr:rowOff>
    </xdr:from>
    <xdr:to>
      <xdr:col>20</xdr:col>
      <xdr:colOff>38100</xdr:colOff>
      <xdr:row>35</xdr:row>
      <xdr:rowOff>155100</xdr:rowOff>
    </xdr:to>
    <xdr:sp macro="" textlink="">
      <xdr:nvSpPr>
        <xdr:cNvPr id="84" name="楕円 83"/>
        <xdr:cNvSpPr/>
      </xdr:nvSpPr>
      <xdr:spPr>
        <a:xfrm>
          <a:off x="3746500" y="60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146227</xdr:rowOff>
    </xdr:from>
    <xdr:ext cx="534377" cy="259045"/>
    <xdr:sp macro="" textlink="">
      <xdr:nvSpPr>
        <xdr:cNvPr id="85" name="テキスト ボックス 84"/>
        <xdr:cNvSpPr txBox="1"/>
      </xdr:nvSpPr>
      <xdr:spPr>
        <a:xfrm>
          <a:off x="3530111" y="614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30933</xdr:rowOff>
    </xdr:from>
    <xdr:to>
      <xdr:col>15</xdr:col>
      <xdr:colOff>101600</xdr:colOff>
      <xdr:row>35</xdr:row>
      <xdr:rowOff>132533</xdr:rowOff>
    </xdr:to>
    <xdr:sp macro="" textlink="">
      <xdr:nvSpPr>
        <xdr:cNvPr id="86" name="楕円 85"/>
        <xdr:cNvSpPr/>
      </xdr:nvSpPr>
      <xdr:spPr>
        <a:xfrm>
          <a:off x="2857500" y="60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149060</xdr:rowOff>
    </xdr:from>
    <xdr:ext cx="534377" cy="259045"/>
    <xdr:sp macro="" textlink="">
      <xdr:nvSpPr>
        <xdr:cNvPr id="87" name="テキスト ボックス 86"/>
        <xdr:cNvSpPr txBox="1"/>
      </xdr:nvSpPr>
      <xdr:spPr>
        <a:xfrm>
          <a:off x="2641111" y="580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54120</xdr:rowOff>
    </xdr:from>
    <xdr:to>
      <xdr:col>10</xdr:col>
      <xdr:colOff>165100</xdr:colOff>
      <xdr:row>36</xdr:row>
      <xdr:rowOff>155720</xdr:rowOff>
    </xdr:to>
    <xdr:sp macro="" textlink="">
      <xdr:nvSpPr>
        <xdr:cNvPr id="88" name="楕円 87"/>
        <xdr:cNvSpPr/>
      </xdr:nvSpPr>
      <xdr:spPr>
        <a:xfrm>
          <a:off x="1968500" y="62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146847</xdr:rowOff>
    </xdr:from>
    <xdr:ext cx="534377" cy="259045"/>
    <xdr:sp macro="" textlink="">
      <xdr:nvSpPr>
        <xdr:cNvPr id="89" name="テキスト ボックス 88"/>
        <xdr:cNvSpPr txBox="1"/>
      </xdr:nvSpPr>
      <xdr:spPr>
        <a:xfrm>
          <a:off x="1752111" y="63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166298</xdr:rowOff>
    </xdr:from>
    <xdr:to>
      <xdr:col>6</xdr:col>
      <xdr:colOff>38100</xdr:colOff>
      <xdr:row>36</xdr:row>
      <xdr:rowOff>96448</xdr:rowOff>
    </xdr:to>
    <xdr:sp macro="" textlink="">
      <xdr:nvSpPr>
        <xdr:cNvPr id="90" name="楕円 89"/>
        <xdr:cNvSpPr/>
      </xdr:nvSpPr>
      <xdr:spPr>
        <a:xfrm>
          <a:off x="1079500" y="61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112975</xdr:rowOff>
    </xdr:from>
    <xdr:ext cx="534377" cy="259045"/>
    <xdr:sp macro="" textlink="">
      <xdr:nvSpPr>
        <xdr:cNvPr id="91" name="テキスト ボックス 90"/>
        <xdr:cNvSpPr txBox="1"/>
      </xdr:nvSpPr>
      <xdr:spPr>
        <a:xfrm>
          <a:off x="863111" y="594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49365</xdr:rowOff>
    </xdr:from>
    <xdr:to>
      <xdr:col>24</xdr:col>
      <xdr:colOff>63500</xdr:colOff>
      <xdr:row>58</xdr:row>
      <xdr:rowOff>23667</xdr:rowOff>
    </xdr:to>
    <xdr:cxnSp macro="">
      <xdr:nvCxnSpPr>
        <xdr:cNvPr id="121" name="直線コネクタ 120"/>
        <xdr:cNvCxnSpPr/>
      </xdr:nvCxnSpPr>
      <xdr:spPr>
        <a:xfrm flipV="1">
          <a:off x="3797300" y="9822015"/>
          <a:ext cx="838200" cy="1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23667</xdr:rowOff>
    </xdr:from>
    <xdr:to>
      <xdr:col>19</xdr:col>
      <xdr:colOff>177800</xdr:colOff>
      <xdr:row>58</xdr:row>
      <xdr:rowOff>167551</xdr:rowOff>
    </xdr:to>
    <xdr:cxnSp macro="">
      <xdr:nvCxnSpPr>
        <xdr:cNvPr id="124" name="直線コネクタ 123"/>
        <xdr:cNvCxnSpPr/>
      </xdr:nvCxnSpPr>
      <xdr:spPr>
        <a:xfrm flipV="1">
          <a:off x="2908300" y="9967767"/>
          <a:ext cx="889000" cy="14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167551</xdr:rowOff>
    </xdr:from>
    <xdr:to>
      <xdr:col>15</xdr:col>
      <xdr:colOff>50800</xdr:colOff>
      <xdr:row>59</xdr:row>
      <xdr:rowOff>75940</xdr:rowOff>
    </xdr:to>
    <xdr:cxnSp macro="">
      <xdr:nvCxnSpPr>
        <xdr:cNvPr id="127" name="直線コネクタ 126"/>
        <xdr:cNvCxnSpPr/>
      </xdr:nvCxnSpPr>
      <xdr:spPr>
        <a:xfrm flipV="1">
          <a:off x="2019300" y="10111651"/>
          <a:ext cx="8890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75940</xdr:rowOff>
    </xdr:from>
    <xdr:to>
      <xdr:col>10</xdr:col>
      <xdr:colOff>114300</xdr:colOff>
      <xdr:row>59</xdr:row>
      <xdr:rowOff>101753</xdr:rowOff>
    </xdr:to>
    <xdr:cxnSp macro="">
      <xdr:nvCxnSpPr>
        <xdr:cNvPr id="130" name="直線コネクタ 129"/>
        <xdr:cNvCxnSpPr/>
      </xdr:nvCxnSpPr>
      <xdr:spPr>
        <a:xfrm flipV="1">
          <a:off x="1130300" y="10191490"/>
          <a:ext cx="889000" cy="2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170015</xdr:rowOff>
    </xdr:from>
    <xdr:to>
      <xdr:col>24</xdr:col>
      <xdr:colOff>114300</xdr:colOff>
      <xdr:row>57</xdr:row>
      <xdr:rowOff>100165</xdr:rowOff>
    </xdr:to>
    <xdr:sp macro="" textlink="">
      <xdr:nvSpPr>
        <xdr:cNvPr id="140" name="楕円 139"/>
        <xdr:cNvSpPr/>
      </xdr:nvSpPr>
      <xdr:spPr>
        <a:xfrm>
          <a:off x="4584700" y="97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148442</xdr:rowOff>
    </xdr:from>
    <xdr:ext cx="534377" cy="259045"/>
    <xdr:sp macro="" textlink="">
      <xdr:nvSpPr>
        <xdr:cNvPr id="141" name="物件費該当値テキスト"/>
        <xdr:cNvSpPr txBox="1"/>
      </xdr:nvSpPr>
      <xdr:spPr>
        <a:xfrm>
          <a:off x="4686300" y="97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144317</xdr:rowOff>
    </xdr:from>
    <xdr:to>
      <xdr:col>20</xdr:col>
      <xdr:colOff>38100</xdr:colOff>
      <xdr:row>58</xdr:row>
      <xdr:rowOff>74467</xdr:rowOff>
    </xdr:to>
    <xdr:sp macro="" textlink="">
      <xdr:nvSpPr>
        <xdr:cNvPr id="142" name="楕円 141"/>
        <xdr:cNvSpPr/>
      </xdr:nvSpPr>
      <xdr:spPr>
        <a:xfrm>
          <a:off x="3746500" y="991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65594</xdr:rowOff>
    </xdr:from>
    <xdr:ext cx="534377" cy="259045"/>
    <xdr:sp macro="" textlink="">
      <xdr:nvSpPr>
        <xdr:cNvPr id="143" name="テキスト ボックス 142"/>
        <xdr:cNvSpPr txBox="1"/>
      </xdr:nvSpPr>
      <xdr:spPr>
        <a:xfrm>
          <a:off x="3530111" y="100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116751</xdr:rowOff>
    </xdr:from>
    <xdr:to>
      <xdr:col>15</xdr:col>
      <xdr:colOff>101600</xdr:colOff>
      <xdr:row>59</xdr:row>
      <xdr:rowOff>46901</xdr:rowOff>
    </xdr:to>
    <xdr:sp macro="" textlink="">
      <xdr:nvSpPr>
        <xdr:cNvPr id="144" name="楕円 143"/>
        <xdr:cNvSpPr/>
      </xdr:nvSpPr>
      <xdr:spPr>
        <a:xfrm>
          <a:off x="2857500" y="100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38028</xdr:rowOff>
    </xdr:from>
    <xdr:ext cx="534377" cy="259045"/>
    <xdr:sp macro="" textlink="">
      <xdr:nvSpPr>
        <xdr:cNvPr id="145" name="テキスト ボックス 144"/>
        <xdr:cNvSpPr txBox="1"/>
      </xdr:nvSpPr>
      <xdr:spPr>
        <a:xfrm>
          <a:off x="2641111" y="101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25140</xdr:rowOff>
    </xdr:from>
    <xdr:to>
      <xdr:col>10</xdr:col>
      <xdr:colOff>165100</xdr:colOff>
      <xdr:row>59</xdr:row>
      <xdr:rowOff>126740</xdr:rowOff>
    </xdr:to>
    <xdr:sp macro="" textlink="">
      <xdr:nvSpPr>
        <xdr:cNvPr id="146" name="楕円 145"/>
        <xdr:cNvSpPr/>
      </xdr:nvSpPr>
      <xdr:spPr>
        <a:xfrm>
          <a:off x="1968500" y="10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117867</xdr:rowOff>
    </xdr:from>
    <xdr:ext cx="534377" cy="259045"/>
    <xdr:sp macro="" textlink="">
      <xdr:nvSpPr>
        <xdr:cNvPr id="147" name="テキスト ボックス 146"/>
        <xdr:cNvSpPr txBox="1"/>
      </xdr:nvSpPr>
      <xdr:spPr>
        <a:xfrm>
          <a:off x="1752111" y="1023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50953</xdr:rowOff>
    </xdr:from>
    <xdr:to>
      <xdr:col>6</xdr:col>
      <xdr:colOff>38100</xdr:colOff>
      <xdr:row>59</xdr:row>
      <xdr:rowOff>152553</xdr:rowOff>
    </xdr:to>
    <xdr:sp macro="" textlink="">
      <xdr:nvSpPr>
        <xdr:cNvPr id="148" name="楕円 147"/>
        <xdr:cNvSpPr/>
      </xdr:nvSpPr>
      <xdr:spPr>
        <a:xfrm>
          <a:off x="1079500" y="101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143680</xdr:rowOff>
    </xdr:from>
    <xdr:ext cx="534377" cy="259045"/>
    <xdr:sp macro="" textlink="">
      <xdr:nvSpPr>
        <xdr:cNvPr id="149" name="テキスト ボックス 148"/>
        <xdr:cNvSpPr txBox="1"/>
      </xdr:nvSpPr>
      <xdr:spPr>
        <a:xfrm>
          <a:off x="863111" y="1025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92608</xdr:rowOff>
    </xdr:from>
    <xdr:to>
      <xdr:col>24</xdr:col>
      <xdr:colOff>63500</xdr:colOff>
      <xdr:row>77</xdr:row>
      <xdr:rowOff>99741</xdr:rowOff>
    </xdr:to>
    <xdr:cxnSp macro="">
      <xdr:nvCxnSpPr>
        <xdr:cNvPr id="176" name="直線コネクタ 175"/>
        <xdr:cNvCxnSpPr/>
      </xdr:nvCxnSpPr>
      <xdr:spPr>
        <a:xfrm>
          <a:off x="3797300" y="13294258"/>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92608</xdr:rowOff>
    </xdr:from>
    <xdr:to>
      <xdr:col>19</xdr:col>
      <xdr:colOff>177800</xdr:colOff>
      <xdr:row>77</xdr:row>
      <xdr:rowOff>104039</xdr:rowOff>
    </xdr:to>
    <xdr:cxnSp macro="">
      <xdr:nvCxnSpPr>
        <xdr:cNvPr id="179" name="直線コネクタ 178"/>
        <xdr:cNvCxnSpPr/>
      </xdr:nvCxnSpPr>
      <xdr:spPr>
        <a:xfrm flipV="1">
          <a:off x="2908300" y="1329425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71577</xdr:rowOff>
    </xdr:from>
    <xdr:to>
      <xdr:col>15</xdr:col>
      <xdr:colOff>50800</xdr:colOff>
      <xdr:row>77</xdr:row>
      <xdr:rowOff>104039</xdr:rowOff>
    </xdr:to>
    <xdr:cxnSp macro="">
      <xdr:nvCxnSpPr>
        <xdr:cNvPr id="182" name="直線コネクタ 181"/>
        <xdr:cNvCxnSpPr/>
      </xdr:nvCxnSpPr>
      <xdr:spPr>
        <a:xfrm>
          <a:off x="2019300" y="13273227"/>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71577</xdr:rowOff>
    </xdr:from>
    <xdr:to>
      <xdr:col>10</xdr:col>
      <xdr:colOff>114300</xdr:colOff>
      <xdr:row>77</xdr:row>
      <xdr:rowOff>124795</xdr:rowOff>
    </xdr:to>
    <xdr:cxnSp macro="">
      <xdr:nvCxnSpPr>
        <xdr:cNvPr id="185" name="直線コネクタ 184"/>
        <xdr:cNvCxnSpPr/>
      </xdr:nvCxnSpPr>
      <xdr:spPr>
        <a:xfrm flipV="1">
          <a:off x="1130300" y="13273227"/>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48941</xdr:rowOff>
    </xdr:from>
    <xdr:to>
      <xdr:col>24</xdr:col>
      <xdr:colOff>114300</xdr:colOff>
      <xdr:row>77</xdr:row>
      <xdr:rowOff>150541</xdr:rowOff>
    </xdr:to>
    <xdr:sp macro="" textlink="">
      <xdr:nvSpPr>
        <xdr:cNvPr id="195" name="楕円 194"/>
        <xdr:cNvSpPr/>
      </xdr:nvSpPr>
      <xdr:spPr>
        <a:xfrm>
          <a:off x="4584700" y="132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27368</xdr:rowOff>
    </xdr:from>
    <xdr:ext cx="469744" cy="259045"/>
    <xdr:sp macro="" textlink="">
      <xdr:nvSpPr>
        <xdr:cNvPr id="196" name="維持補修費該当値テキスト"/>
        <xdr:cNvSpPr txBox="1"/>
      </xdr:nvSpPr>
      <xdr:spPr>
        <a:xfrm>
          <a:off x="4686300" y="1322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41808</xdr:rowOff>
    </xdr:from>
    <xdr:to>
      <xdr:col>20</xdr:col>
      <xdr:colOff>38100</xdr:colOff>
      <xdr:row>77</xdr:row>
      <xdr:rowOff>143408</xdr:rowOff>
    </xdr:to>
    <xdr:sp macro="" textlink="">
      <xdr:nvSpPr>
        <xdr:cNvPr id="197" name="楕円 196"/>
        <xdr:cNvSpPr/>
      </xdr:nvSpPr>
      <xdr:spPr>
        <a:xfrm>
          <a:off x="3746500" y="1324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134535</xdr:rowOff>
    </xdr:from>
    <xdr:ext cx="469744" cy="259045"/>
    <xdr:sp macro="" textlink="">
      <xdr:nvSpPr>
        <xdr:cNvPr id="198" name="テキスト ボックス 197"/>
        <xdr:cNvSpPr txBox="1"/>
      </xdr:nvSpPr>
      <xdr:spPr>
        <a:xfrm>
          <a:off x="3562428" y="1333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53239</xdr:rowOff>
    </xdr:from>
    <xdr:to>
      <xdr:col>15</xdr:col>
      <xdr:colOff>101600</xdr:colOff>
      <xdr:row>77</xdr:row>
      <xdr:rowOff>154839</xdr:rowOff>
    </xdr:to>
    <xdr:sp macro="" textlink="">
      <xdr:nvSpPr>
        <xdr:cNvPr id="199" name="楕円 198"/>
        <xdr:cNvSpPr/>
      </xdr:nvSpPr>
      <xdr:spPr>
        <a:xfrm>
          <a:off x="28575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145966</xdr:rowOff>
    </xdr:from>
    <xdr:ext cx="469744" cy="259045"/>
    <xdr:sp macro="" textlink="">
      <xdr:nvSpPr>
        <xdr:cNvPr id="200" name="テキスト ボックス 199"/>
        <xdr:cNvSpPr txBox="1"/>
      </xdr:nvSpPr>
      <xdr:spPr>
        <a:xfrm>
          <a:off x="2673428" y="133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20777</xdr:rowOff>
    </xdr:from>
    <xdr:to>
      <xdr:col>10</xdr:col>
      <xdr:colOff>165100</xdr:colOff>
      <xdr:row>77</xdr:row>
      <xdr:rowOff>122377</xdr:rowOff>
    </xdr:to>
    <xdr:sp macro="" textlink="">
      <xdr:nvSpPr>
        <xdr:cNvPr id="201" name="楕円 200"/>
        <xdr:cNvSpPr/>
      </xdr:nvSpPr>
      <xdr:spPr>
        <a:xfrm>
          <a:off x="1968500" y="132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113504</xdr:rowOff>
    </xdr:from>
    <xdr:ext cx="469744" cy="259045"/>
    <xdr:sp macro="" textlink="">
      <xdr:nvSpPr>
        <xdr:cNvPr id="202" name="テキスト ボックス 201"/>
        <xdr:cNvSpPr txBox="1"/>
      </xdr:nvSpPr>
      <xdr:spPr>
        <a:xfrm>
          <a:off x="1784428" y="1331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73995</xdr:rowOff>
    </xdr:from>
    <xdr:to>
      <xdr:col>6</xdr:col>
      <xdr:colOff>38100</xdr:colOff>
      <xdr:row>78</xdr:row>
      <xdr:rowOff>4145</xdr:rowOff>
    </xdr:to>
    <xdr:sp macro="" textlink="">
      <xdr:nvSpPr>
        <xdr:cNvPr id="203" name="楕円 202"/>
        <xdr:cNvSpPr/>
      </xdr:nvSpPr>
      <xdr:spPr>
        <a:xfrm>
          <a:off x="1079500" y="132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166722</xdr:rowOff>
    </xdr:from>
    <xdr:ext cx="469744" cy="259045"/>
    <xdr:sp macro="" textlink="">
      <xdr:nvSpPr>
        <xdr:cNvPr id="204" name="テキスト ボックス 203"/>
        <xdr:cNvSpPr txBox="1"/>
      </xdr:nvSpPr>
      <xdr:spPr>
        <a:xfrm>
          <a:off x="895428" y="1336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62407</xdr:rowOff>
    </xdr:from>
    <xdr:to>
      <xdr:col>24</xdr:col>
      <xdr:colOff>63500</xdr:colOff>
      <xdr:row>98</xdr:row>
      <xdr:rowOff>28270</xdr:rowOff>
    </xdr:to>
    <xdr:cxnSp macro="">
      <xdr:nvCxnSpPr>
        <xdr:cNvPr id="234" name="直線コネクタ 233"/>
        <xdr:cNvCxnSpPr/>
      </xdr:nvCxnSpPr>
      <xdr:spPr>
        <a:xfrm>
          <a:off x="3797300" y="16693057"/>
          <a:ext cx="838200" cy="13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155046</xdr:rowOff>
    </xdr:from>
    <xdr:ext cx="599010" cy="259045"/>
    <xdr:sp macro="" textlink="">
      <xdr:nvSpPr>
        <xdr:cNvPr id="235" name="扶助費平均値テキスト"/>
        <xdr:cNvSpPr txBox="1"/>
      </xdr:nvSpPr>
      <xdr:spPr>
        <a:xfrm>
          <a:off x="4686300" y="16442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62407</xdr:rowOff>
    </xdr:from>
    <xdr:to>
      <xdr:col>19</xdr:col>
      <xdr:colOff>177800</xdr:colOff>
      <xdr:row>99</xdr:row>
      <xdr:rowOff>2972</xdr:rowOff>
    </xdr:to>
    <xdr:cxnSp macro="">
      <xdr:nvCxnSpPr>
        <xdr:cNvPr id="237" name="直線コネクタ 236"/>
        <xdr:cNvCxnSpPr/>
      </xdr:nvCxnSpPr>
      <xdr:spPr>
        <a:xfrm flipV="1">
          <a:off x="2908300" y="16693057"/>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109541</xdr:rowOff>
    </xdr:from>
    <xdr:ext cx="599010" cy="259045"/>
    <xdr:sp macro="" textlink="">
      <xdr:nvSpPr>
        <xdr:cNvPr id="239" name="テキスト ボックス 238"/>
        <xdr:cNvSpPr txBox="1"/>
      </xdr:nvSpPr>
      <xdr:spPr>
        <a:xfrm>
          <a:off x="3497795" y="162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2972</xdr:rowOff>
    </xdr:from>
    <xdr:to>
      <xdr:col>15</xdr:col>
      <xdr:colOff>50800</xdr:colOff>
      <xdr:row>99</xdr:row>
      <xdr:rowOff>44590</xdr:rowOff>
    </xdr:to>
    <xdr:cxnSp macro="">
      <xdr:nvCxnSpPr>
        <xdr:cNvPr id="240" name="直線コネクタ 239"/>
        <xdr:cNvCxnSpPr/>
      </xdr:nvCxnSpPr>
      <xdr:spPr>
        <a:xfrm flipV="1">
          <a:off x="2019300" y="16976522"/>
          <a:ext cx="889000" cy="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63377</xdr:rowOff>
    </xdr:from>
    <xdr:ext cx="599010" cy="259045"/>
    <xdr:sp macro="" textlink="">
      <xdr:nvSpPr>
        <xdr:cNvPr id="242" name="テキスト ボックス 241"/>
        <xdr:cNvSpPr txBox="1"/>
      </xdr:nvSpPr>
      <xdr:spPr>
        <a:xfrm>
          <a:off x="2608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44590</xdr:rowOff>
    </xdr:from>
    <xdr:to>
      <xdr:col>10</xdr:col>
      <xdr:colOff>114300</xdr:colOff>
      <xdr:row>99</xdr:row>
      <xdr:rowOff>100279</xdr:rowOff>
    </xdr:to>
    <xdr:cxnSp macro="">
      <xdr:nvCxnSpPr>
        <xdr:cNvPr id="243" name="直線コネクタ 242"/>
        <xdr:cNvCxnSpPr/>
      </xdr:nvCxnSpPr>
      <xdr:spPr>
        <a:xfrm flipV="1">
          <a:off x="1130300" y="17018140"/>
          <a:ext cx="889000" cy="5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127830</xdr:rowOff>
    </xdr:from>
    <xdr:ext cx="599010" cy="259045"/>
    <xdr:sp macro="" textlink="">
      <xdr:nvSpPr>
        <xdr:cNvPr id="245" name="テキスト ボックス 244"/>
        <xdr:cNvSpPr txBox="1"/>
      </xdr:nvSpPr>
      <xdr:spPr>
        <a:xfrm>
          <a:off x="1719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19638</xdr:rowOff>
    </xdr:from>
    <xdr:ext cx="534377" cy="259045"/>
    <xdr:sp macro="" textlink="">
      <xdr:nvSpPr>
        <xdr:cNvPr id="247" name="テキスト ボックス 246"/>
        <xdr:cNvSpPr txBox="1"/>
      </xdr:nvSpPr>
      <xdr:spPr>
        <a:xfrm>
          <a:off x="863111" y="1665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148920</xdr:rowOff>
    </xdr:from>
    <xdr:to>
      <xdr:col>24</xdr:col>
      <xdr:colOff>114300</xdr:colOff>
      <xdr:row>98</xdr:row>
      <xdr:rowOff>79070</xdr:rowOff>
    </xdr:to>
    <xdr:sp macro="" textlink="">
      <xdr:nvSpPr>
        <xdr:cNvPr id="253" name="楕円 252"/>
        <xdr:cNvSpPr/>
      </xdr:nvSpPr>
      <xdr:spPr>
        <a:xfrm>
          <a:off x="4584700" y="167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127347</xdr:rowOff>
    </xdr:from>
    <xdr:ext cx="599010" cy="259045"/>
    <xdr:sp macro="" textlink="">
      <xdr:nvSpPr>
        <xdr:cNvPr id="254" name="扶助費該当値テキスト"/>
        <xdr:cNvSpPr txBox="1"/>
      </xdr:nvSpPr>
      <xdr:spPr>
        <a:xfrm>
          <a:off x="4686300" y="1675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11607</xdr:rowOff>
    </xdr:from>
    <xdr:to>
      <xdr:col>20</xdr:col>
      <xdr:colOff>38100</xdr:colOff>
      <xdr:row>97</xdr:row>
      <xdr:rowOff>113207</xdr:rowOff>
    </xdr:to>
    <xdr:sp macro="" textlink="">
      <xdr:nvSpPr>
        <xdr:cNvPr id="255" name="楕円 254"/>
        <xdr:cNvSpPr/>
      </xdr:nvSpPr>
      <xdr:spPr>
        <a:xfrm>
          <a:off x="3746500" y="166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104334</xdr:rowOff>
    </xdr:from>
    <xdr:ext cx="599010" cy="259045"/>
    <xdr:sp macro="" textlink="">
      <xdr:nvSpPr>
        <xdr:cNvPr id="256" name="テキスト ボックス 255"/>
        <xdr:cNvSpPr txBox="1"/>
      </xdr:nvSpPr>
      <xdr:spPr>
        <a:xfrm>
          <a:off x="3497795" y="1673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123622</xdr:rowOff>
    </xdr:from>
    <xdr:to>
      <xdr:col>15</xdr:col>
      <xdr:colOff>101600</xdr:colOff>
      <xdr:row>99</xdr:row>
      <xdr:rowOff>53772</xdr:rowOff>
    </xdr:to>
    <xdr:sp macro="" textlink="">
      <xdr:nvSpPr>
        <xdr:cNvPr id="257" name="楕円 256"/>
        <xdr:cNvSpPr/>
      </xdr:nvSpPr>
      <xdr:spPr>
        <a:xfrm>
          <a:off x="2857500" y="169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44899</xdr:rowOff>
    </xdr:from>
    <xdr:ext cx="534377" cy="259045"/>
    <xdr:sp macro="" textlink="">
      <xdr:nvSpPr>
        <xdr:cNvPr id="258" name="テキスト ボックス 257"/>
        <xdr:cNvSpPr txBox="1"/>
      </xdr:nvSpPr>
      <xdr:spPr>
        <a:xfrm>
          <a:off x="2641111" y="170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165240</xdr:rowOff>
    </xdr:from>
    <xdr:to>
      <xdr:col>10</xdr:col>
      <xdr:colOff>165100</xdr:colOff>
      <xdr:row>99</xdr:row>
      <xdr:rowOff>95390</xdr:rowOff>
    </xdr:to>
    <xdr:sp macro="" textlink="">
      <xdr:nvSpPr>
        <xdr:cNvPr id="259" name="楕円 258"/>
        <xdr:cNvSpPr/>
      </xdr:nvSpPr>
      <xdr:spPr>
        <a:xfrm>
          <a:off x="1968500" y="169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86517</xdr:rowOff>
    </xdr:from>
    <xdr:ext cx="534377" cy="259045"/>
    <xdr:sp macro="" textlink="">
      <xdr:nvSpPr>
        <xdr:cNvPr id="260" name="テキスト ボックス 259"/>
        <xdr:cNvSpPr txBox="1"/>
      </xdr:nvSpPr>
      <xdr:spPr>
        <a:xfrm>
          <a:off x="1752111" y="1706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49479</xdr:rowOff>
    </xdr:from>
    <xdr:to>
      <xdr:col>6</xdr:col>
      <xdr:colOff>38100</xdr:colOff>
      <xdr:row>99</xdr:row>
      <xdr:rowOff>151079</xdr:rowOff>
    </xdr:to>
    <xdr:sp macro="" textlink="">
      <xdr:nvSpPr>
        <xdr:cNvPr id="261" name="楕円 260"/>
        <xdr:cNvSpPr/>
      </xdr:nvSpPr>
      <xdr:spPr>
        <a:xfrm>
          <a:off x="1079500" y="170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142206</xdr:rowOff>
    </xdr:from>
    <xdr:ext cx="534377" cy="259045"/>
    <xdr:sp macro="" textlink="">
      <xdr:nvSpPr>
        <xdr:cNvPr id="262" name="テキスト ボックス 261"/>
        <xdr:cNvSpPr txBox="1"/>
      </xdr:nvSpPr>
      <xdr:spPr>
        <a:xfrm>
          <a:off x="863111" y="1711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58525</xdr:rowOff>
    </xdr:from>
    <xdr:to>
      <xdr:col>55</xdr:col>
      <xdr:colOff>0</xdr:colOff>
      <xdr:row>37</xdr:row>
      <xdr:rowOff>86262</xdr:rowOff>
    </xdr:to>
    <xdr:cxnSp macro="">
      <xdr:nvCxnSpPr>
        <xdr:cNvPr id="293" name="直線コネクタ 292"/>
        <xdr:cNvCxnSpPr/>
      </xdr:nvCxnSpPr>
      <xdr:spPr>
        <a:xfrm flipV="1">
          <a:off x="9639300" y="6402175"/>
          <a:ext cx="8382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144685</xdr:rowOff>
    </xdr:from>
    <xdr:ext cx="534377" cy="259045"/>
    <xdr:sp macro="" textlink="">
      <xdr:nvSpPr>
        <xdr:cNvPr id="294" name="補助費等平均値テキスト"/>
        <xdr:cNvSpPr txBox="1"/>
      </xdr:nvSpPr>
      <xdr:spPr>
        <a:xfrm>
          <a:off x="10528300" y="6145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25422</xdr:rowOff>
    </xdr:from>
    <xdr:to>
      <xdr:col>50</xdr:col>
      <xdr:colOff>114300</xdr:colOff>
      <xdr:row>37</xdr:row>
      <xdr:rowOff>86262</xdr:rowOff>
    </xdr:to>
    <xdr:cxnSp macro="">
      <xdr:nvCxnSpPr>
        <xdr:cNvPr id="296" name="直線コネクタ 295"/>
        <xdr:cNvCxnSpPr/>
      </xdr:nvCxnSpPr>
      <xdr:spPr>
        <a:xfrm>
          <a:off x="8750300" y="5340372"/>
          <a:ext cx="889000" cy="108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110101</xdr:rowOff>
    </xdr:from>
    <xdr:ext cx="534377" cy="259045"/>
    <xdr:sp macro="" textlink="">
      <xdr:nvSpPr>
        <xdr:cNvPr id="298" name="テキスト ボックス 297"/>
        <xdr:cNvSpPr txBox="1"/>
      </xdr:nvSpPr>
      <xdr:spPr>
        <a:xfrm>
          <a:off x="9372111" y="611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25422</xdr:rowOff>
    </xdr:from>
    <xdr:to>
      <xdr:col>45</xdr:col>
      <xdr:colOff>177800</xdr:colOff>
      <xdr:row>37</xdr:row>
      <xdr:rowOff>103973</xdr:rowOff>
    </xdr:to>
    <xdr:cxnSp macro="">
      <xdr:nvCxnSpPr>
        <xdr:cNvPr id="299" name="直線コネクタ 298"/>
        <xdr:cNvCxnSpPr/>
      </xdr:nvCxnSpPr>
      <xdr:spPr>
        <a:xfrm flipV="1">
          <a:off x="7861300" y="5340372"/>
          <a:ext cx="889000" cy="110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35969</xdr:rowOff>
    </xdr:from>
    <xdr:ext cx="599010" cy="259045"/>
    <xdr:sp macro="" textlink="">
      <xdr:nvSpPr>
        <xdr:cNvPr id="301" name="テキスト ボックス 300"/>
        <xdr:cNvSpPr txBox="1"/>
      </xdr:nvSpPr>
      <xdr:spPr>
        <a:xfrm>
          <a:off x="8450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103973</xdr:rowOff>
    </xdr:from>
    <xdr:to>
      <xdr:col>41</xdr:col>
      <xdr:colOff>50800</xdr:colOff>
      <xdr:row>37</xdr:row>
      <xdr:rowOff>106814</xdr:rowOff>
    </xdr:to>
    <xdr:cxnSp macro="">
      <xdr:nvCxnSpPr>
        <xdr:cNvPr id="302" name="直線コネクタ 301"/>
        <xdr:cNvCxnSpPr/>
      </xdr:nvCxnSpPr>
      <xdr:spPr>
        <a:xfrm flipV="1">
          <a:off x="6972300" y="6447623"/>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7725</xdr:rowOff>
    </xdr:from>
    <xdr:to>
      <xdr:col>55</xdr:col>
      <xdr:colOff>50800</xdr:colOff>
      <xdr:row>37</xdr:row>
      <xdr:rowOff>109325</xdr:rowOff>
    </xdr:to>
    <xdr:sp macro="" textlink="">
      <xdr:nvSpPr>
        <xdr:cNvPr id="312" name="楕円 311"/>
        <xdr:cNvSpPr/>
      </xdr:nvSpPr>
      <xdr:spPr>
        <a:xfrm>
          <a:off x="10426700" y="63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157602</xdr:rowOff>
    </xdr:from>
    <xdr:ext cx="534377" cy="259045"/>
    <xdr:sp macro="" textlink="">
      <xdr:nvSpPr>
        <xdr:cNvPr id="313" name="補助費等該当値テキスト"/>
        <xdr:cNvSpPr txBox="1"/>
      </xdr:nvSpPr>
      <xdr:spPr>
        <a:xfrm>
          <a:off x="10528300" y="632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35462</xdr:rowOff>
    </xdr:from>
    <xdr:to>
      <xdr:col>50</xdr:col>
      <xdr:colOff>165100</xdr:colOff>
      <xdr:row>37</xdr:row>
      <xdr:rowOff>137062</xdr:rowOff>
    </xdr:to>
    <xdr:sp macro="" textlink="">
      <xdr:nvSpPr>
        <xdr:cNvPr id="314" name="楕円 313"/>
        <xdr:cNvSpPr/>
      </xdr:nvSpPr>
      <xdr:spPr>
        <a:xfrm>
          <a:off x="9588500" y="63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128189</xdr:rowOff>
    </xdr:from>
    <xdr:ext cx="534377" cy="259045"/>
    <xdr:sp macro="" textlink="">
      <xdr:nvSpPr>
        <xdr:cNvPr id="315" name="テキスト ボックス 314"/>
        <xdr:cNvSpPr txBox="1"/>
      </xdr:nvSpPr>
      <xdr:spPr>
        <a:xfrm>
          <a:off x="9372111" y="647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146072</xdr:rowOff>
    </xdr:from>
    <xdr:to>
      <xdr:col>46</xdr:col>
      <xdr:colOff>38100</xdr:colOff>
      <xdr:row>31</xdr:row>
      <xdr:rowOff>76222</xdr:rowOff>
    </xdr:to>
    <xdr:sp macro="" textlink="">
      <xdr:nvSpPr>
        <xdr:cNvPr id="316" name="楕円 315"/>
        <xdr:cNvSpPr/>
      </xdr:nvSpPr>
      <xdr:spPr>
        <a:xfrm>
          <a:off x="8699500" y="52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67349</xdr:rowOff>
    </xdr:from>
    <xdr:ext cx="599010" cy="259045"/>
    <xdr:sp macro="" textlink="">
      <xdr:nvSpPr>
        <xdr:cNvPr id="317" name="テキスト ボックス 316"/>
        <xdr:cNvSpPr txBox="1"/>
      </xdr:nvSpPr>
      <xdr:spPr>
        <a:xfrm>
          <a:off x="8450795" y="538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53173</xdr:rowOff>
    </xdr:from>
    <xdr:to>
      <xdr:col>41</xdr:col>
      <xdr:colOff>101600</xdr:colOff>
      <xdr:row>37</xdr:row>
      <xdr:rowOff>154773</xdr:rowOff>
    </xdr:to>
    <xdr:sp macro="" textlink="">
      <xdr:nvSpPr>
        <xdr:cNvPr id="318" name="楕円 317"/>
        <xdr:cNvSpPr/>
      </xdr:nvSpPr>
      <xdr:spPr>
        <a:xfrm>
          <a:off x="7810500" y="639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171300</xdr:rowOff>
    </xdr:from>
    <xdr:ext cx="534377" cy="259045"/>
    <xdr:sp macro="" textlink="">
      <xdr:nvSpPr>
        <xdr:cNvPr id="319" name="テキスト ボックス 318"/>
        <xdr:cNvSpPr txBox="1"/>
      </xdr:nvSpPr>
      <xdr:spPr>
        <a:xfrm>
          <a:off x="7594111" y="61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56014</xdr:rowOff>
    </xdr:from>
    <xdr:to>
      <xdr:col>36</xdr:col>
      <xdr:colOff>165100</xdr:colOff>
      <xdr:row>37</xdr:row>
      <xdr:rowOff>157614</xdr:rowOff>
    </xdr:to>
    <xdr:sp macro="" textlink="">
      <xdr:nvSpPr>
        <xdr:cNvPr id="320" name="楕円 319"/>
        <xdr:cNvSpPr/>
      </xdr:nvSpPr>
      <xdr:spPr>
        <a:xfrm>
          <a:off x="6921500" y="639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2691</xdr:rowOff>
    </xdr:from>
    <xdr:ext cx="534377" cy="259045"/>
    <xdr:sp macro="" textlink="">
      <xdr:nvSpPr>
        <xdr:cNvPr id="321" name="テキスト ボックス 320"/>
        <xdr:cNvSpPr txBox="1"/>
      </xdr:nvSpPr>
      <xdr:spPr>
        <a:xfrm>
          <a:off x="6705111" y="6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165601</xdr:rowOff>
    </xdr:from>
    <xdr:to>
      <xdr:col>55</xdr:col>
      <xdr:colOff>0</xdr:colOff>
      <xdr:row>58</xdr:row>
      <xdr:rowOff>112542</xdr:rowOff>
    </xdr:to>
    <xdr:cxnSp macro="">
      <xdr:nvCxnSpPr>
        <xdr:cNvPr id="349" name="直線コネクタ 348"/>
        <xdr:cNvCxnSpPr/>
      </xdr:nvCxnSpPr>
      <xdr:spPr>
        <a:xfrm>
          <a:off x="9639300" y="9938251"/>
          <a:ext cx="838200" cy="11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32669</xdr:rowOff>
    </xdr:from>
    <xdr:to>
      <xdr:col>50</xdr:col>
      <xdr:colOff>114300</xdr:colOff>
      <xdr:row>57</xdr:row>
      <xdr:rowOff>165601</xdr:rowOff>
    </xdr:to>
    <xdr:cxnSp macro="">
      <xdr:nvCxnSpPr>
        <xdr:cNvPr id="352" name="直線コネクタ 351"/>
        <xdr:cNvCxnSpPr/>
      </xdr:nvCxnSpPr>
      <xdr:spPr>
        <a:xfrm>
          <a:off x="8750300" y="9805319"/>
          <a:ext cx="889000" cy="13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32669</xdr:rowOff>
    </xdr:from>
    <xdr:to>
      <xdr:col>45</xdr:col>
      <xdr:colOff>177800</xdr:colOff>
      <xdr:row>58</xdr:row>
      <xdr:rowOff>48489</xdr:rowOff>
    </xdr:to>
    <xdr:cxnSp macro="">
      <xdr:nvCxnSpPr>
        <xdr:cNvPr id="355" name="直線コネクタ 354"/>
        <xdr:cNvCxnSpPr/>
      </xdr:nvCxnSpPr>
      <xdr:spPr>
        <a:xfrm flipV="1">
          <a:off x="7861300" y="9805319"/>
          <a:ext cx="889000" cy="18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7" name="テキスト ボックス 356"/>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30338</xdr:rowOff>
    </xdr:from>
    <xdr:to>
      <xdr:col>41</xdr:col>
      <xdr:colOff>50800</xdr:colOff>
      <xdr:row>58</xdr:row>
      <xdr:rowOff>48489</xdr:rowOff>
    </xdr:to>
    <xdr:cxnSp macro="">
      <xdr:nvCxnSpPr>
        <xdr:cNvPr id="358" name="直線コネクタ 357"/>
        <xdr:cNvCxnSpPr/>
      </xdr:nvCxnSpPr>
      <xdr:spPr>
        <a:xfrm>
          <a:off x="6972300" y="9974438"/>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2" name="テキスト ボックス 361"/>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61742</xdr:rowOff>
    </xdr:from>
    <xdr:to>
      <xdr:col>55</xdr:col>
      <xdr:colOff>50800</xdr:colOff>
      <xdr:row>58</xdr:row>
      <xdr:rowOff>163342</xdr:rowOff>
    </xdr:to>
    <xdr:sp macro="" textlink="">
      <xdr:nvSpPr>
        <xdr:cNvPr id="368" name="楕円 367"/>
        <xdr:cNvSpPr/>
      </xdr:nvSpPr>
      <xdr:spPr>
        <a:xfrm>
          <a:off x="10426700" y="100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148119</xdr:rowOff>
    </xdr:from>
    <xdr:ext cx="534377" cy="259045"/>
    <xdr:sp macro="" textlink="">
      <xdr:nvSpPr>
        <xdr:cNvPr id="369" name="普通建設事業費該当値テキスト"/>
        <xdr:cNvSpPr txBox="1"/>
      </xdr:nvSpPr>
      <xdr:spPr>
        <a:xfrm>
          <a:off x="10528300" y="99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114801</xdr:rowOff>
    </xdr:from>
    <xdr:to>
      <xdr:col>50</xdr:col>
      <xdr:colOff>165100</xdr:colOff>
      <xdr:row>58</xdr:row>
      <xdr:rowOff>44951</xdr:rowOff>
    </xdr:to>
    <xdr:sp macro="" textlink="">
      <xdr:nvSpPr>
        <xdr:cNvPr id="370" name="楕円 369"/>
        <xdr:cNvSpPr/>
      </xdr:nvSpPr>
      <xdr:spPr>
        <a:xfrm>
          <a:off x="9588500" y="98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36078</xdr:rowOff>
    </xdr:from>
    <xdr:ext cx="534377" cy="259045"/>
    <xdr:sp macro="" textlink="">
      <xdr:nvSpPr>
        <xdr:cNvPr id="371" name="テキスト ボックス 370"/>
        <xdr:cNvSpPr txBox="1"/>
      </xdr:nvSpPr>
      <xdr:spPr>
        <a:xfrm>
          <a:off x="9372111" y="99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153319</xdr:rowOff>
    </xdr:from>
    <xdr:to>
      <xdr:col>46</xdr:col>
      <xdr:colOff>38100</xdr:colOff>
      <xdr:row>57</xdr:row>
      <xdr:rowOff>83469</xdr:rowOff>
    </xdr:to>
    <xdr:sp macro="" textlink="">
      <xdr:nvSpPr>
        <xdr:cNvPr id="372" name="楕円 371"/>
        <xdr:cNvSpPr/>
      </xdr:nvSpPr>
      <xdr:spPr>
        <a:xfrm>
          <a:off x="8699500" y="97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74596</xdr:rowOff>
    </xdr:from>
    <xdr:ext cx="534377" cy="259045"/>
    <xdr:sp macro="" textlink="">
      <xdr:nvSpPr>
        <xdr:cNvPr id="373" name="テキスト ボックス 372"/>
        <xdr:cNvSpPr txBox="1"/>
      </xdr:nvSpPr>
      <xdr:spPr>
        <a:xfrm>
          <a:off x="8483111" y="984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169139</xdr:rowOff>
    </xdr:from>
    <xdr:to>
      <xdr:col>41</xdr:col>
      <xdr:colOff>101600</xdr:colOff>
      <xdr:row>58</xdr:row>
      <xdr:rowOff>99289</xdr:rowOff>
    </xdr:to>
    <xdr:sp macro="" textlink="">
      <xdr:nvSpPr>
        <xdr:cNvPr id="374" name="楕円 373"/>
        <xdr:cNvSpPr/>
      </xdr:nvSpPr>
      <xdr:spPr>
        <a:xfrm>
          <a:off x="78105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90416</xdr:rowOff>
    </xdr:from>
    <xdr:ext cx="534377" cy="259045"/>
    <xdr:sp macro="" textlink="">
      <xdr:nvSpPr>
        <xdr:cNvPr id="375" name="テキスト ボックス 374"/>
        <xdr:cNvSpPr txBox="1"/>
      </xdr:nvSpPr>
      <xdr:spPr>
        <a:xfrm>
          <a:off x="7594111" y="1003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150988</xdr:rowOff>
    </xdr:from>
    <xdr:to>
      <xdr:col>36</xdr:col>
      <xdr:colOff>165100</xdr:colOff>
      <xdr:row>58</xdr:row>
      <xdr:rowOff>81138</xdr:rowOff>
    </xdr:to>
    <xdr:sp macro="" textlink="">
      <xdr:nvSpPr>
        <xdr:cNvPr id="376" name="楕円 375"/>
        <xdr:cNvSpPr/>
      </xdr:nvSpPr>
      <xdr:spPr>
        <a:xfrm>
          <a:off x="6921500" y="992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72265</xdr:rowOff>
    </xdr:from>
    <xdr:ext cx="534377" cy="259045"/>
    <xdr:sp macro="" textlink="">
      <xdr:nvSpPr>
        <xdr:cNvPr id="377" name="テキスト ボックス 376"/>
        <xdr:cNvSpPr txBox="1"/>
      </xdr:nvSpPr>
      <xdr:spPr>
        <a:xfrm>
          <a:off x="6705111" y="1001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31161</xdr:rowOff>
    </xdr:from>
    <xdr:to>
      <xdr:col>55</xdr:col>
      <xdr:colOff>0</xdr:colOff>
      <xdr:row>77</xdr:row>
      <xdr:rowOff>65450</xdr:rowOff>
    </xdr:to>
    <xdr:cxnSp macro="">
      <xdr:nvCxnSpPr>
        <xdr:cNvPr id="404" name="直線コネクタ 403"/>
        <xdr:cNvCxnSpPr/>
      </xdr:nvCxnSpPr>
      <xdr:spPr>
        <a:xfrm flipV="1">
          <a:off x="9639300" y="132328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65450</xdr:rowOff>
    </xdr:from>
    <xdr:to>
      <xdr:col>50</xdr:col>
      <xdr:colOff>114300</xdr:colOff>
      <xdr:row>77</xdr:row>
      <xdr:rowOff>94940</xdr:rowOff>
    </xdr:to>
    <xdr:cxnSp macro="">
      <xdr:nvCxnSpPr>
        <xdr:cNvPr id="407" name="直線コネクタ 406"/>
        <xdr:cNvCxnSpPr/>
      </xdr:nvCxnSpPr>
      <xdr:spPr>
        <a:xfrm flipV="1">
          <a:off x="8750300" y="13267100"/>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94940</xdr:rowOff>
    </xdr:from>
    <xdr:to>
      <xdr:col>45</xdr:col>
      <xdr:colOff>177800</xdr:colOff>
      <xdr:row>77</xdr:row>
      <xdr:rowOff>137322</xdr:rowOff>
    </xdr:to>
    <xdr:cxnSp macro="">
      <xdr:nvCxnSpPr>
        <xdr:cNvPr id="410" name="直線コネクタ 409"/>
        <xdr:cNvCxnSpPr/>
      </xdr:nvCxnSpPr>
      <xdr:spPr>
        <a:xfrm flipV="1">
          <a:off x="7861300" y="13296590"/>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2" name="テキスト ボックス 411"/>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137322</xdr:rowOff>
    </xdr:from>
    <xdr:to>
      <xdr:col>41</xdr:col>
      <xdr:colOff>50800</xdr:colOff>
      <xdr:row>78</xdr:row>
      <xdr:rowOff>59142</xdr:rowOff>
    </xdr:to>
    <xdr:cxnSp macro="">
      <xdr:nvCxnSpPr>
        <xdr:cNvPr id="413" name="直線コネクタ 412"/>
        <xdr:cNvCxnSpPr/>
      </xdr:nvCxnSpPr>
      <xdr:spPr>
        <a:xfrm flipV="1">
          <a:off x="6972300" y="13338972"/>
          <a:ext cx="889000" cy="9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151811</xdr:rowOff>
    </xdr:from>
    <xdr:to>
      <xdr:col>55</xdr:col>
      <xdr:colOff>50800</xdr:colOff>
      <xdr:row>77</xdr:row>
      <xdr:rowOff>81961</xdr:rowOff>
    </xdr:to>
    <xdr:sp macro="" textlink="">
      <xdr:nvSpPr>
        <xdr:cNvPr id="423" name="楕円 422"/>
        <xdr:cNvSpPr/>
      </xdr:nvSpPr>
      <xdr:spPr>
        <a:xfrm>
          <a:off x="10426700" y="131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130238</xdr:rowOff>
    </xdr:from>
    <xdr:ext cx="469744" cy="259045"/>
    <xdr:sp macro="" textlink="">
      <xdr:nvSpPr>
        <xdr:cNvPr id="424" name="普通建設事業費 （ うち新規整備　）該当値テキスト"/>
        <xdr:cNvSpPr txBox="1"/>
      </xdr:nvSpPr>
      <xdr:spPr>
        <a:xfrm>
          <a:off x="10528300" y="1316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14650</xdr:rowOff>
    </xdr:from>
    <xdr:to>
      <xdr:col>50</xdr:col>
      <xdr:colOff>165100</xdr:colOff>
      <xdr:row>77</xdr:row>
      <xdr:rowOff>116250</xdr:rowOff>
    </xdr:to>
    <xdr:sp macro="" textlink="">
      <xdr:nvSpPr>
        <xdr:cNvPr id="425" name="楕円 424"/>
        <xdr:cNvSpPr/>
      </xdr:nvSpPr>
      <xdr:spPr>
        <a:xfrm>
          <a:off x="9588500" y="132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107377</xdr:rowOff>
    </xdr:from>
    <xdr:ext cx="469744" cy="259045"/>
    <xdr:sp macro="" textlink="">
      <xdr:nvSpPr>
        <xdr:cNvPr id="426" name="テキスト ボックス 425"/>
        <xdr:cNvSpPr txBox="1"/>
      </xdr:nvSpPr>
      <xdr:spPr>
        <a:xfrm>
          <a:off x="9404428" y="1330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44140</xdr:rowOff>
    </xdr:from>
    <xdr:to>
      <xdr:col>46</xdr:col>
      <xdr:colOff>38100</xdr:colOff>
      <xdr:row>77</xdr:row>
      <xdr:rowOff>145740</xdr:rowOff>
    </xdr:to>
    <xdr:sp macro="" textlink="">
      <xdr:nvSpPr>
        <xdr:cNvPr id="427" name="楕円 426"/>
        <xdr:cNvSpPr/>
      </xdr:nvSpPr>
      <xdr:spPr>
        <a:xfrm>
          <a:off x="8699500" y="1324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136867</xdr:rowOff>
    </xdr:from>
    <xdr:ext cx="469744" cy="259045"/>
    <xdr:sp macro="" textlink="">
      <xdr:nvSpPr>
        <xdr:cNvPr id="428" name="テキスト ボックス 427"/>
        <xdr:cNvSpPr txBox="1"/>
      </xdr:nvSpPr>
      <xdr:spPr>
        <a:xfrm>
          <a:off x="8515428" y="1333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86522</xdr:rowOff>
    </xdr:from>
    <xdr:to>
      <xdr:col>41</xdr:col>
      <xdr:colOff>101600</xdr:colOff>
      <xdr:row>78</xdr:row>
      <xdr:rowOff>16672</xdr:rowOff>
    </xdr:to>
    <xdr:sp macro="" textlink="">
      <xdr:nvSpPr>
        <xdr:cNvPr id="429" name="楕円 428"/>
        <xdr:cNvSpPr/>
      </xdr:nvSpPr>
      <xdr:spPr>
        <a:xfrm>
          <a:off x="7810500" y="1328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7799</xdr:rowOff>
    </xdr:from>
    <xdr:ext cx="469744" cy="259045"/>
    <xdr:sp macro="" textlink="">
      <xdr:nvSpPr>
        <xdr:cNvPr id="430" name="テキスト ボックス 429"/>
        <xdr:cNvSpPr txBox="1"/>
      </xdr:nvSpPr>
      <xdr:spPr>
        <a:xfrm>
          <a:off x="7626428" y="1338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8342</xdr:rowOff>
    </xdr:from>
    <xdr:to>
      <xdr:col>36</xdr:col>
      <xdr:colOff>165100</xdr:colOff>
      <xdr:row>78</xdr:row>
      <xdr:rowOff>109942</xdr:rowOff>
    </xdr:to>
    <xdr:sp macro="" textlink="">
      <xdr:nvSpPr>
        <xdr:cNvPr id="431" name="楕円 430"/>
        <xdr:cNvSpPr/>
      </xdr:nvSpPr>
      <xdr:spPr>
        <a:xfrm>
          <a:off x="6921500" y="133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101069</xdr:rowOff>
    </xdr:from>
    <xdr:ext cx="469744" cy="259045"/>
    <xdr:sp macro="" textlink="">
      <xdr:nvSpPr>
        <xdr:cNvPr id="432" name="テキスト ボックス 431"/>
        <xdr:cNvSpPr txBox="1"/>
      </xdr:nvSpPr>
      <xdr:spPr>
        <a:xfrm>
          <a:off x="6737428" y="1347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66757</xdr:rowOff>
    </xdr:from>
    <xdr:to>
      <xdr:col>55</xdr:col>
      <xdr:colOff>0</xdr:colOff>
      <xdr:row>97</xdr:row>
      <xdr:rowOff>160598</xdr:rowOff>
    </xdr:to>
    <xdr:cxnSp macro="">
      <xdr:nvCxnSpPr>
        <xdr:cNvPr id="461" name="直線コネクタ 460"/>
        <xdr:cNvCxnSpPr/>
      </xdr:nvCxnSpPr>
      <xdr:spPr>
        <a:xfrm>
          <a:off x="9639300" y="16697407"/>
          <a:ext cx="8382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108953</xdr:rowOff>
    </xdr:from>
    <xdr:to>
      <xdr:col>50</xdr:col>
      <xdr:colOff>114300</xdr:colOff>
      <xdr:row>97</xdr:row>
      <xdr:rowOff>66757</xdr:rowOff>
    </xdr:to>
    <xdr:cxnSp macro="">
      <xdr:nvCxnSpPr>
        <xdr:cNvPr id="464" name="直線コネクタ 463"/>
        <xdr:cNvCxnSpPr/>
      </xdr:nvCxnSpPr>
      <xdr:spPr>
        <a:xfrm>
          <a:off x="8750300" y="16568153"/>
          <a:ext cx="889000" cy="12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108953</xdr:rowOff>
    </xdr:from>
    <xdr:to>
      <xdr:col>45</xdr:col>
      <xdr:colOff>177800</xdr:colOff>
      <xdr:row>97</xdr:row>
      <xdr:rowOff>71596</xdr:rowOff>
    </xdr:to>
    <xdr:cxnSp macro="">
      <xdr:nvCxnSpPr>
        <xdr:cNvPr id="467" name="直線コネクタ 466"/>
        <xdr:cNvCxnSpPr/>
      </xdr:nvCxnSpPr>
      <xdr:spPr>
        <a:xfrm flipV="1">
          <a:off x="7861300" y="16568153"/>
          <a:ext cx="889000" cy="13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69" name="テキスト ボックス 468"/>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71596</xdr:rowOff>
    </xdr:from>
    <xdr:to>
      <xdr:col>41</xdr:col>
      <xdr:colOff>50800</xdr:colOff>
      <xdr:row>97</xdr:row>
      <xdr:rowOff>125127</xdr:rowOff>
    </xdr:to>
    <xdr:cxnSp macro="">
      <xdr:nvCxnSpPr>
        <xdr:cNvPr id="470" name="直線コネクタ 469"/>
        <xdr:cNvCxnSpPr/>
      </xdr:nvCxnSpPr>
      <xdr:spPr>
        <a:xfrm flipV="1">
          <a:off x="6972300" y="16702246"/>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109798</xdr:rowOff>
    </xdr:from>
    <xdr:to>
      <xdr:col>55</xdr:col>
      <xdr:colOff>50800</xdr:colOff>
      <xdr:row>98</xdr:row>
      <xdr:rowOff>39948</xdr:rowOff>
    </xdr:to>
    <xdr:sp macro="" textlink="">
      <xdr:nvSpPr>
        <xdr:cNvPr id="480" name="楕円 479"/>
        <xdr:cNvSpPr/>
      </xdr:nvSpPr>
      <xdr:spPr>
        <a:xfrm>
          <a:off x="10426700" y="167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24725</xdr:rowOff>
    </xdr:from>
    <xdr:ext cx="534377" cy="259045"/>
    <xdr:sp macro="" textlink="">
      <xdr:nvSpPr>
        <xdr:cNvPr id="481" name="普通建設事業費 （ うち更新整備　）該当値テキスト"/>
        <xdr:cNvSpPr txBox="1"/>
      </xdr:nvSpPr>
      <xdr:spPr>
        <a:xfrm>
          <a:off x="10528300" y="166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15957</xdr:rowOff>
    </xdr:from>
    <xdr:to>
      <xdr:col>50</xdr:col>
      <xdr:colOff>165100</xdr:colOff>
      <xdr:row>97</xdr:row>
      <xdr:rowOff>117557</xdr:rowOff>
    </xdr:to>
    <xdr:sp macro="" textlink="">
      <xdr:nvSpPr>
        <xdr:cNvPr id="482" name="楕円 481"/>
        <xdr:cNvSpPr/>
      </xdr:nvSpPr>
      <xdr:spPr>
        <a:xfrm>
          <a:off x="9588500" y="166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108684</xdr:rowOff>
    </xdr:from>
    <xdr:ext cx="534377" cy="259045"/>
    <xdr:sp macro="" textlink="">
      <xdr:nvSpPr>
        <xdr:cNvPr id="483" name="テキスト ボックス 482"/>
        <xdr:cNvSpPr txBox="1"/>
      </xdr:nvSpPr>
      <xdr:spPr>
        <a:xfrm>
          <a:off x="9372111" y="1673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58153</xdr:rowOff>
    </xdr:from>
    <xdr:to>
      <xdr:col>46</xdr:col>
      <xdr:colOff>38100</xdr:colOff>
      <xdr:row>96</xdr:row>
      <xdr:rowOff>159753</xdr:rowOff>
    </xdr:to>
    <xdr:sp macro="" textlink="">
      <xdr:nvSpPr>
        <xdr:cNvPr id="484" name="楕円 483"/>
        <xdr:cNvSpPr/>
      </xdr:nvSpPr>
      <xdr:spPr>
        <a:xfrm>
          <a:off x="8699500" y="165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4830</xdr:rowOff>
    </xdr:from>
    <xdr:ext cx="534377" cy="259045"/>
    <xdr:sp macro="" textlink="">
      <xdr:nvSpPr>
        <xdr:cNvPr id="485" name="テキスト ボックス 484"/>
        <xdr:cNvSpPr txBox="1"/>
      </xdr:nvSpPr>
      <xdr:spPr>
        <a:xfrm>
          <a:off x="8483111" y="162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20796</xdr:rowOff>
    </xdr:from>
    <xdr:to>
      <xdr:col>41</xdr:col>
      <xdr:colOff>101600</xdr:colOff>
      <xdr:row>97</xdr:row>
      <xdr:rowOff>122396</xdr:rowOff>
    </xdr:to>
    <xdr:sp macro="" textlink="">
      <xdr:nvSpPr>
        <xdr:cNvPr id="486" name="楕円 485"/>
        <xdr:cNvSpPr/>
      </xdr:nvSpPr>
      <xdr:spPr>
        <a:xfrm>
          <a:off x="7810500" y="166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113523</xdr:rowOff>
    </xdr:from>
    <xdr:ext cx="534377" cy="259045"/>
    <xdr:sp macro="" textlink="">
      <xdr:nvSpPr>
        <xdr:cNvPr id="487" name="テキスト ボックス 486"/>
        <xdr:cNvSpPr txBox="1"/>
      </xdr:nvSpPr>
      <xdr:spPr>
        <a:xfrm>
          <a:off x="7594111" y="1674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74327</xdr:rowOff>
    </xdr:from>
    <xdr:to>
      <xdr:col>36</xdr:col>
      <xdr:colOff>165100</xdr:colOff>
      <xdr:row>98</xdr:row>
      <xdr:rowOff>4477</xdr:rowOff>
    </xdr:to>
    <xdr:sp macro="" textlink="">
      <xdr:nvSpPr>
        <xdr:cNvPr id="488" name="楕円 487"/>
        <xdr:cNvSpPr/>
      </xdr:nvSpPr>
      <xdr:spPr>
        <a:xfrm>
          <a:off x="6921500" y="167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167054</xdr:rowOff>
    </xdr:from>
    <xdr:ext cx="534377" cy="259045"/>
    <xdr:sp macro="" textlink="">
      <xdr:nvSpPr>
        <xdr:cNvPr id="489" name="テキスト ボックス 488"/>
        <xdr:cNvSpPr txBox="1"/>
      </xdr:nvSpPr>
      <xdr:spPr>
        <a:xfrm>
          <a:off x="6705111" y="167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62956</xdr:rowOff>
    </xdr:from>
    <xdr:to>
      <xdr:col>81</xdr:col>
      <xdr:colOff>50800</xdr:colOff>
      <xdr:row>39</xdr:row>
      <xdr:rowOff>98878</xdr:rowOff>
    </xdr:to>
    <xdr:cxnSp macro="">
      <xdr:nvCxnSpPr>
        <xdr:cNvPr id="523" name="直線コネクタ 522"/>
        <xdr:cNvCxnSpPr/>
      </xdr:nvCxnSpPr>
      <xdr:spPr>
        <a:xfrm>
          <a:off x="14592300" y="6063706"/>
          <a:ext cx="889000" cy="72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62956</xdr:rowOff>
    </xdr:from>
    <xdr:to>
      <xdr:col>76</xdr:col>
      <xdr:colOff>114300</xdr:colOff>
      <xdr:row>39</xdr:row>
      <xdr:rowOff>32476</xdr:rowOff>
    </xdr:to>
    <xdr:cxnSp macro="">
      <xdr:nvCxnSpPr>
        <xdr:cNvPr id="526" name="直線コネクタ 525"/>
        <xdr:cNvCxnSpPr/>
      </xdr:nvCxnSpPr>
      <xdr:spPr>
        <a:xfrm flipV="1">
          <a:off x="13703300" y="6063706"/>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84200</xdr:rowOff>
    </xdr:from>
    <xdr:ext cx="378565" cy="259045"/>
    <xdr:sp macro="" textlink="">
      <xdr:nvSpPr>
        <xdr:cNvPr id="528" name="テキスト ボックス 527"/>
        <xdr:cNvSpPr txBox="1"/>
      </xdr:nvSpPr>
      <xdr:spPr>
        <a:xfrm>
          <a:off x="14403017" y="642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32476</xdr:rowOff>
    </xdr:from>
    <xdr:to>
      <xdr:col>71</xdr:col>
      <xdr:colOff>177800</xdr:colOff>
      <xdr:row>39</xdr:row>
      <xdr:rowOff>98878</xdr:rowOff>
    </xdr:to>
    <xdr:cxnSp macro="">
      <xdr:nvCxnSpPr>
        <xdr:cNvPr id="529" name="直線コネクタ 528"/>
        <xdr:cNvCxnSpPr/>
      </xdr:nvCxnSpPr>
      <xdr:spPr>
        <a:xfrm flipV="1">
          <a:off x="12814300" y="6719026"/>
          <a:ext cx="88900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12156</xdr:rowOff>
    </xdr:from>
    <xdr:to>
      <xdr:col>76</xdr:col>
      <xdr:colOff>165100</xdr:colOff>
      <xdr:row>35</xdr:row>
      <xdr:rowOff>113756</xdr:rowOff>
    </xdr:to>
    <xdr:sp macro="" textlink="">
      <xdr:nvSpPr>
        <xdr:cNvPr id="543" name="楕円 542"/>
        <xdr:cNvSpPr/>
      </xdr:nvSpPr>
      <xdr:spPr>
        <a:xfrm>
          <a:off x="14541500" y="60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33</xdr:row>
      <xdr:rowOff>130283</xdr:rowOff>
    </xdr:from>
    <xdr:ext cx="378565" cy="259045"/>
    <xdr:sp macro="" textlink="">
      <xdr:nvSpPr>
        <xdr:cNvPr id="544" name="テキスト ボックス 543"/>
        <xdr:cNvSpPr txBox="1"/>
      </xdr:nvSpPr>
      <xdr:spPr>
        <a:xfrm>
          <a:off x="14403017" y="5788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153126</xdr:rowOff>
    </xdr:from>
    <xdr:to>
      <xdr:col>72</xdr:col>
      <xdr:colOff>38100</xdr:colOff>
      <xdr:row>39</xdr:row>
      <xdr:rowOff>83276</xdr:rowOff>
    </xdr:to>
    <xdr:sp macro="" textlink="">
      <xdr:nvSpPr>
        <xdr:cNvPr id="545" name="楕円 544"/>
        <xdr:cNvSpPr/>
      </xdr:nvSpPr>
      <xdr:spPr>
        <a:xfrm>
          <a:off x="13652500" y="66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74403</xdr:rowOff>
    </xdr:from>
    <xdr:ext cx="313932" cy="259045"/>
    <xdr:sp macro="" textlink="">
      <xdr:nvSpPr>
        <xdr:cNvPr id="546" name="テキスト ボックス 545"/>
        <xdr:cNvSpPr txBox="1"/>
      </xdr:nvSpPr>
      <xdr:spPr>
        <a:xfrm>
          <a:off x="13546333" y="67609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146977</xdr:rowOff>
    </xdr:from>
    <xdr:to>
      <xdr:col>85</xdr:col>
      <xdr:colOff>127000</xdr:colOff>
      <xdr:row>76</xdr:row>
      <xdr:rowOff>148710</xdr:rowOff>
    </xdr:to>
    <xdr:cxnSp macro="">
      <xdr:nvCxnSpPr>
        <xdr:cNvPr id="626" name="直線コネクタ 625"/>
        <xdr:cNvCxnSpPr/>
      </xdr:nvCxnSpPr>
      <xdr:spPr>
        <a:xfrm flipV="1">
          <a:off x="15481300" y="13177177"/>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148710</xdr:rowOff>
    </xdr:from>
    <xdr:to>
      <xdr:col>81</xdr:col>
      <xdr:colOff>50800</xdr:colOff>
      <xdr:row>76</xdr:row>
      <xdr:rowOff>162407</xdr:rowOff>
    </xdr:to>
    <xdr:cxnSp macro="">
      <xdr:nvCxnSpPr>
        <xdr:cNvPr id="629" name="直線コネクタ 628"/>
        <xdr:cNvCxnSpPr/>
      </xdr:nvCxnSpPr>
      <xdr:spPr>
        <a:xfrm flipV="1">
          <a:off x="14592300" y="13178910"/>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162407</xdr:rowOff>
    </xdr:from>
    <xdr:to>
      <xdr:col>76</xdr:col>
      <xdr:colOff>114300</xdr:colOff>
      <xdr:row>77</xdr:row>
      <xdr:rowOff>6750</xdr:rowOff>
    </xdr:to>
    <xdr:cxnSp macro="">
      <xdr:nvCxnSpPr>
        <xdr:cNvPr id="632" name="直線コネクタ 631"/>
        <xdr:cNvCxnSpPr/>
      </xdr:nvCxnSpPr>
      <xdr:spPr>
        <a:xfrm flipV="1">
          <a:off x="13703300" y="13192607"/>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2350</xdr:rowOff>
    </xdr:from>
    <xdr:to>
      <xdr:col>71</xdr:col>
      <xdr:colOff>177800</xdr:colOff>
      <xdr:row>77</xdr:row>
      <xdr:rowOff>6750</xdr:rowOff>
    </xdr:to>
    <xdr:cxnSp macro="">
      <xdr:nvCxnSpPr>
        <xdr:cNvPr id="635" name="直線コネクタ 634"/>
        <xdr:cNvCxnSpPr/>
      </xdr:nvCxnSpPr>
      <xdr:spPr>
        <a:xfrm>
          <a:off x="12814300" y="13204000"/>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9" name="テキスト ボックス 638"/>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96177</xdr:rowOff>
    </xdr:from>
    <xdr:to>
      <xdr:col>85</xdr:col>
      <xdr:colOff>177800</xdr:colOff>
      <xdr:row>77</xdr:row>
      <xdr:rowOff>26327</xdr:rowOff>
    </xdr:to>
    <xdr:sp macro="" textlink="">
      <xdr:nvSpPr>
        <xdr:cNvPr id="645" name="楕円 644"/>
        <xdr:cNvSpPr/>
      </xdr:nvSpPr>
      <xdr:spPr>
        <a:xfrm>
          <a:off x="16268700" y="131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74604</xdr:rowOff>
    </xdr:from>
    <xdr:ext cx="534377" cy="259045"/>
    <xdr:sp macro="" textlink="">
      <xdr:nvSpPr>
        <xdr:cNvPr id="646" name="公債費該当値テキスト"/>
        <xdr:cNvSpPr txBox="1"/>
      </xdr:nvSpPr>
      <xdr:spPr>
        <a:xfrm>
          <a:off x="16370300" y="131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97910</xdr:rowOff>
    </xdr:from>
    <xdr:to>
      <xdr:col>81</xdr:col>
      <xdr:colOff>101600</xdr:colOff>
      <xdr:row>77</xdr:row>
      <xdr:rowOff>28060</xdr:rowOff>
    </xdr:to>
    <xdr:sp macro="" textlink="">
      <xdr:nvSpPr>
        <xdr:cNvPr id="647" name="楕円 646"/>
        <xdr:cNvSpPr/>
      </xdr:nvSpPr>
      <xdr:spPr>
        <a:xfrm>
          <a:off x="15430500" y="131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19187</xdr:rowOff>
    </xdr:from>
    <xdr:ext cx="534377" cy="259045"/>
    <xdr:sp macro="" textlink="">
      <xdr:nvSpPr>
        <xdr:cNvPr id="648" name="テキスト ボックス 647"/>
        <xdr:cNvSpPr txBox="1"/>
      </xdr:nvSpPr>
      <xdr:spPr>
        <a:xfrm>
          <a:off x="15214111" y="1322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111607</xdr:rowOff>
    </xdr:from>
    <xdr:to>
      <xdr:col>76</xdr:col>
      <xdr:colOff>165100</xdr:colOff>
      <xdr:row>77</xdr:row>
      <xdr:rowOff>41757</xdr:rowOff>
    </xdr:to>
    <xdr:sp macro="" textlink="">
      <xdr:nvSpPr>
        <xdr:cNvPr id="649" name="楕円 648"/>
        <xdr:cNvSpPr/>
      </xdr:nvSpPr>
      <xdr:spPr>
        <a:xfrm>
          <a:off x="14541500" y="13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32884</xdr:rowOff>
    </xdr:from>
    <xdr:ext cx="534377" cy="259045"/>
    <xdr:sp macro="" textlink="">
      <xdr:nvSpPr>
        <xdr:cNvPr id="650" name="テキスト ボックス 649"/>
        <xdr:cNvSpPr txBox="1"/>
      </xdr:nvSpPr>
      <xdr:spPr>
        <a:xfrm>
          <a:off x="14325111" y="132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127400</xdr:rowOff>
    </xdr:from>
    <xdr:to>
      <xdr:col>72</xdr:col>
      <xdr:colOff>38100</xdr:colOff>
      <xdr:row>77</xdr:row>
      <xdr:rowOff>57550</xdr:rowOff>
    </xdr:to>
    <xdr:sp macro="" textlink="">
      <xdr:nvSpPr>
        <xdr:cNvPr id="651" name="楕円 650"/>
        <xdr:cNvSpPr/>
      </xdr:nvSpPr>
      <xdr:spPr>
        <a:xfrm>
          <a:off x="13652500" y="131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48677</xdr:rowOff>
    </xdr:from>
    <xdr:ext cx="534377" cy="259045"/>
    <xdr:sp macro="" textlink="">
      <xdr:nvSpPr>
        <xdr:cNvPr id="652" name="テキスト ボックス 651"/>
        <xdr:cNvSpPr txBox="1"/>
      </xdr:nvSpPr>
      <xdr:spPr>
        <a:xfrm>
          <a:off x="13436111" y="132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123000</xdr:rowOff>
    </xdr:from>
    <xdr:to>
      <xdr:col>67</xdr:col>
      <xdr:colOff>101600</xdr:colOff>
      <xdr:row>77</xdr:row>
      <xdr:rowOff>53150</xdr:rowOff>
    </xdr:to>
    <xdr:sp macro="" textlink="">
      <xdr:nvSpPr>
        <xdr:cNvPr id="653" name="楕円 652"/>
        <xdr:cNvSpPr/>
      </xdr:nvSpPr>
      <xdr:spPr>
        <a:xfrm>
          <a:off x="12763500" y="131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44277</xdr:rowOff>
    </xdr:from>
    <xdr:ext cx="534377" cy="259045"/>
    <xdr:sp macro="" textlink="">
      <xdr:nvSpPr>
        <xdr:cNvPr id="654" name="テキスト ボックス 653"/>
        <xdr:cNvSpPr txBox="1"/>
      </xdr:nvSpPr>
      <xdr:spPr>
        <a:xfrm>
          <a:off x="12547111" y="1324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87198</xdr:rowOff>
    </xdr:from>
    <xdr:to>
      <xdr:col>85</xdr:col>
      <xdr:colOff>127000</xdr:colOff>
      <xdr:row>98</xdr:row>
      <xdr:rowOff>103963</xdr:rowOff>
    </xdr:to>
    <xdr:cxnSp macro="">
      <xdr:nvCxnSpPr>
        <xdr:cNvPr id="683" name="直線コネクタ 682"/>
        <xdr:cNvCxnSpPr/>
      </xdr:nvCxnSpPr>
      <xdr:spPr>
        <a:xfrm>
          <a:off x="15481300" y="16717848"/>
          <a:ext cx="838200" cy="18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4" name="積立金平均値テキスト"/>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87198</xdr:rowOff>
    </xdr:from>
    <xdr:to>
      <xdr:col>81</xdr:col>
      <xdr:colOff>50800</xdr:colOff>
      <xdr:row>98</xdr:row>
      <xdr:rowOff>52070</xdr:rowOff>
    </xdr:to>
    <xdr:cxnSp macro="">
      <xdr:nvCxnSpPr>
        <xdr:cNvPr id="686" name="直線コネクタ 685"/>
        <xdr:cNvCxnSpPr/>
      </xdr:nvCxnSpPr>
      <xdr:spPr>
        <a:xfrm flipV="1">
          <a:off x="14592300" y="16717848"/>
          <a:ext cx="889000" cy="1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52070</xdr:rowOff>
    </xdr:from>
    <xdr:to>
      <xdr:col>76</xdr:col>
      <xdr:colOff>114300</xdr:colOff>
      <xdr:row>98</xdr:row>
      <xdr:rowOff>121450</xdr:rowOff>
    </xdr:to>
    <xdr:cxnSp macro="">
      <xdr:nvCxnSpPr>
        <xdr:cNvPr id="689" name="直線コネクタ 688"/>
        <xdr:cNvCxnSpPr/>
      </xdr:nvCxnSpPr>
      <xdr:spPr>
        <a:xfrm flipV="1">
          <a:off x="13703300" y="16854170"/>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120273</xdr:rowOff>
    </xdr:from>
    <xdr:ext cx="469744" cy="259045"/>
    <xdr:sp macro="" textlink="">
      <xdr:nvSpPr>
        <xdr:cNvPr id="691" name="テキスト ボックス 690"/>
        <xdr:cNvSpPr txBox="1"/>
      </xdr:nvSpPr>
      <xdr:spPr>
        <a:xfrm>
          <a:off x="14357428"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121450</xdr:rowOff>
    </xdr:from>
    <xdr:to>
      <xdr:col>71</xdr:col>
      <xdr:colOff>177800</xdr:colOff>
      <xdr:row>98</xdr:row>
      <xdr:rowOff>154369</xdr:rowOff>
    </xdr:to>
    <xdr:cxnSp macro="">
      <xdr:nvCxnSpPr>
        <xdr:cNvPr id="692" name="直線コネクタ 691"/>
        <xdr:cNvCxnSpPr/>
      </xdr:nvCxnSpPr>
      <xdr:spPr>
        <a:xfrm flipV="1">
          <a:off x="12814300" y="16923550"/>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131627</xdr:rowOff>
    </xdr:from>
    <xdr:ext cx="469744" cy="259045"/>
    <xdr:sp macro="" textlink="">
      <xdr:nvSpPr>
        <xdr:cNvPr id="694" name="テキスト ボックス 693"/>
        <xdr:cNvSpPr txBox="1"/>
      </xdr:nvSpPr>
      <xdr:spPr>
        <a:xfrm>
          <a:off x="13468428" y="164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131894</xdr:rowOff>
    </xdr:from>
    <xdr:ext cx="469744" cy="259045"/>
    <xdr:sp macro="" textlink="">
      <xdr:nvSpPr>
        <xdr:cNvPr id="696" name="テキスト ボックス 695"/>
        <xdr:cNvSpPr txBox="1"/>
      </xdr:nvSpPr>
      <xdr:spPr>
        <a:xfrm>
          <a:off x="12579428" y="1641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53163</xdr:rowOff>
    </xdr:from>
    <xdr:to>
      <xdr:col>85</xdr:col>
      <xdr:colOff>177800</xdr:colOff>
      <xdr:row>98</xdr:row>
      <xdr:rowOff>154763</xdr:rowOff>
    </xdr:to>
    <xdr:sp macro="" textlink="">
      <xdr:nvSpPr>
        <xdr:cNvPr id="702" name="楕円 701"/>
        <xdr:cNvSpPr/>
      </xdr:nvSpPr>
      <xdr:spPr>
        <a:xfrm>
          <a:off x="16268700" y="168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139540</xdr:rowOff>
    </xdr:from>
    <xdr:ext cx="469744" cy="259045"/>
    <xdr:sp macro="" textlink="">
      <xdr:nvSpPr>
        <xdr:cNvPr id="703" name="積立金該当値テキスト"/>
        <xdr:cNvSpPr txBox="1"/>
      </xdr:nvSpPr>
      <xdr:spPr>
        <a:xfrm>
          <a:off x="16370300" y="1677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36398</xdr:rowOff>
    </xdr:from>
    <xdr:to>
      <xdr:col>81</xdr:col>
      <xdr:colOff>101600</xdr:colOff>
      <xdr:row>97</xdr:row>
      <xdr:rowOff>137998</xdr:rowOff>
    </xdr:to>
    <xdr:sp macro="" textlink="">
      <xdr:nvSpPr>
        <xdr:cNvPr id="704" name="楕円 703"/>
        <xdr:cNvSpPr/>
      </xdr:nvSpPr>
      <xdr:spPr>
        <a:xfrm>
          <a:off x="15430500" y="166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129125</xdr:rowOff>
    </xdr:from>
    <xdr:ext cx="469744" cy="259045"/>
    <xdr:sp macro="" textlink="">
      <xdr:nvSpPr>
        <xdr:cNvPr id="705" name="テキスト ボックス 704"/>
        <xdr:cNvSpPr txBox="1"/>
      </xdr:nvSpPr>
      <xdr:spPr>
        <a:xfrm>
          <a:off x="15246428" y="1675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1270</xdr:rowOff>
    </xdr:from>
    <xdr:to>
      <xdr:col>76</xdr:col>
      <xdr:colOff>165100</xdr:colOff>
      <xdr:row>98</xdr:row>
      <xdr:rowOff>102870</xdr:rowOff>
    </xdr:to>
    <xdr:sp macro="" textlink="">
      <xdr:nvSpPr>
        <xdr:cNvPr id="706" name="楕円 705"/>
        <xdr:cNvSpPr/>
      </xdr:nvSpPr>
      <xdr:spPr>
        <a:xfrm>
          <a:off x="14541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93997</xdr:rowOff>
    </xdr:from>
    <xdr:ext cx="469744" cy="259045"/>
    <xdr:sp macro="" textlink="">
      <xdr:nvSpPr>
        <xdr:cNvPr id="707" name="テキスト ボックス 706"/>
        <xdr:cNvSpPr txBox="1"/>
      </xdr:nvSpPr>
      <xdr:spPr>
        <a:xfrm>
          <a:off x="14357428" y="1689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70650</xdr:rowOff>
    </xdr:from>
    <xdr:to>
      <xdr:col>72</xdr:col>
      <xdr:colOff>38100</xdr:colOff>
      <xdr:row>99</xdr:row>
      <xdr:rowOff>800</xdr:rowOff>
    </xdr:to>
    <xdr:sp macro="" textlink="">
      <xdr:nvSpPr>
        <xdr:cNvPr id="708" name="楕円 707"/>
        <xdr:cNvSpPr/>
      </xdr:nvSpPr>
      <xdr:spPr>
        <a:xfrm>
          <a:off x="13652500" y="168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163377</xdr:rowOff>
    </xdr:from>
    <xdr:ext cx="469744" cy="259045"/>
    <xdr:sp macro="" textlink="">
      <xdr:nvSpPr>
        <xdr:cNvPr id="709" name="テキスト ボックス 708"/>
        <xdr:cNvSpPr txBox="1"/>
      </xdr:nvSpPr>
      <xdr:spPr>
        <a:xfrm>
          <a:off x="13468428" y="169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103569</xdr:rowOff>
    </xdr:from>
    <xdr:to>
      <xdr:col>67</xdr:col>
      <xdr:colOff>101600</xdr:colOff>
      <xdr:row>99</xdr:row>
      <xdr:rowOff>33719</xdr:rowOff>
    </xdr:to>
    <xdr:sp macro="" textlink="">
      <xdr:nvSpPr>
        <xdr:cNvPr id="710" name="楕円 709"/>
        <xdr:cNvSpPr/>
      </xdr:nvSpPr>
      <xdr:spPr>
        <a:xfrm>
          <a:off x="12763500" y="1690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24846</xdr:rowOff>
    </xdr:from>
    <xdr:ext cx="469744" cy="259045"/>
    <xdr:sp macro="" textlink="">
      <xdr:nvSpPr>
        <xdr:cNvPr id="711" name="テキスト ボックス 710"/>
        <xdr:cNvSpPr txBox="1"/>
      </xdr:nvSpPr>
      <xdr:spPr>
        <a:xfrm>
          <a:off x="12579428" y="1699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8" name="テキスト ボックス 747"/>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3" name="テキスト ボックス 752"/>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147955</xdr:rowOff>
    </xdr:from>
    <xdr:to>
      <xdr:col>116</xdr:col>
      <xdr:colOff>63500</xdr:colOff>
      <xdr:row>57</xdr:row>
      <xdr:rowOff>155702</xdr:rowOff>
    </xdr:to>
    <xdr:cxnSp macro="">
      <xdr:nvCxnSpPr>
        <xdr:cNvPr id="797" name="直線コネクタ 796"/>
        <xdr:cNvCxnSpPr/>
      </xdr:nvCxnSpPr>
      <xdr:spPr>
        <a:xfrm flipV="1">
          <a:off x="21323300" y="9920605"/>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153035</xdr:rowOff>
    </xdr:from>
    <xdr:to>
      <xdr:col>111</xdr:col>
      <xdr:colOff>177800</xdr:colOff>
      <xdr:row>57</xdr:row>
      <xdr:rowOff>155702</xdr:rowOff>
    </xdr:to>
    <xdr:cxnSp macro="">
      <xdr:nvCxnSpPr>
        <xdr:cNvPr id="800" name="直線コネクタ 799"/>
        <xdr:cNvCxnSpPr/>
      </xdr:nvCxnSpPr>
      <xdr:spPr>
        <a:xfrm>
          <a:off x="20434300" y="992568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137541</xdr:rowOff>
    </xdr:from>
    <xdr:to>
      <xdr:col>107</xdr:col>
      <xdr:colOff>50800</xdr:colOff>
      <xdr:row>57</xdr:row>
      <xdr:rowOff>153035</xdr:rowOff>
    </xdr:to>
    <xdr:cxnSp macro="">
      <xdr:nvCxnSpPr>
        <xdr:cNvPr id="803" name="直線コネクタ 802"/>
        <xdr:cNvCxnSpPr/>
      </xdr:nvCxnSpPr>
      <xdr:spPr>
        <a:xfrm>
          <a:off x="19545300" y="9910191"/>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137541</xdr:rowOff>
    </xdr:from>
    <xdr:to>
      <xdr:col>102</xdr:col>
      <xdr:colOff>114300</xdr:colOff>
      <xdr:row>57</xdr:row>
      <xdr:rowOff>148463</xdr:rowOff>
    </xdr:to>
    <xdr:cxnSp macro="">
      <xdr:nvCxnSpPr>
        <xdr:cNvPr id="806" name="直線コネクタ 805"/>
        <xdr:cNvCxnSpPr/>
      </xdr:nvCxnSpPr>
      <xdr:spPr>
        <a:xfrm flipV="1">
          <a:off x="18656300" y="9910191"/>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8" name="テキスト ボックス 807"/>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0" name="テキスト ボックス 809"/>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97155</xdr:rowOff>
    </xdr:from>
    <xdr:to>
      <xdr:col>116</xdr:col>
      <xdr:colOff>114300</xdr:colOff>
      <xdr:row>58</xdr:row>
      <xdr:rowOff>27305</xdr:rowOff>
    </xdr:to>
    <xdr:sp macro="" textlink="">
      <xdr:nvSpPr>
        <xdr:cNvPr id="816" name="楕円 815"/>
        <xdr:cNvSpPr/>
      </xdr:nvSpPr>
      <xdr:spPr>
        <a:xfrm>
          <a:off x="22110700" y="98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75582</xdr:rowOff>
    </xdr:from>
    <xdr:ext cx="469744" cy="259045"/>
    <xdr:sp macro="" textlink="">
      <xdr:nvSpPr>
        <xdr:cNvPr id="817" name="貸付金該当値テキスト"/>
        <xdr:cNvSpPr txBox="1"/>
      </xdr:nvSpPr>
      <xdr:spPr>
        <a:xfrm>
          <a:off x="22212300" y="984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104902</xdr:rowOff>
    </xdr:from>
    <xdr:to>
      <xdr:col>112</xdr:col>
      <xdr:colOff>38100</xdr:colOff>
      <xdr:row>58</xdr:row>
      <xdr:rowOff>35052</xdr:rowOff>
    </xdr:to>
    <xdr:sp macro="" textlink="">
      <xdr:nvSpPr>
        <xdr:cNvPr id="818" name="楕円 817"/>
        <xdr:cNvSpPr/>
      </xdr:nvSpPr>
      <xdr:spPr>
        <a:xfrm>
          <a:off x="21272500" y="98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26179</xdr:rowOff>
    </xdr:from>
    <xdr:ext cx="469744" cy="259045"/>
    <xdr:sp macro="" textlink="">
      <xdr:nvSpPr>
        <xdr:cNvPr id="819" name="テキスト ボックス 818"/>
        <xdr:cNvSpPr txBox="1"/>
      </xdr:nvSpPr>
      <xdr:spPr>
        <a:xfrm>
          <a:off x="21088428"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102235</xdr:rowOff>
    </xdr:from>
    <xdr:to>
      <xdr:col>107</xdr:col>
      <xdr:colOff>101600</xdr:colOff>
      <xdr:row>58</xdr:row>
      <xdr:rowOff>32385</xdr:rowOff>
    </xdr:to>
    <xdr:sp macro="" textlink="">
      <xdr:nvSpPr>
        <xdr:cNvPr id="820" name="楕円 819"/>
        <xdr:cNvSpPr/>
      </xdr:nvSpPr>
      <xdr:spPr>
        <a:xfrm>
          <a:off x="20383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23512</xdr:rowOff>
    </xdr:from>
    <xdr:ext cx="469744" cy="259045"/>
    <xdr:sp macro="" textlink="">
      <xdr:nvSpPr>
        <xdr:cNvPr id="821" name="テキスト ボックス 820"/>
        <xdr:cNvSpPr txBox="1"/>
      </xdr:nvSpPr>
      <xdr:spPr>
        <a:xfrm>
          <a:off x="20199428" y="996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86741</xdr:rowOff>
    </xdr:from>
    <xdr:to>
      <xdr:col>102</xdr:col>
      <xdr:colOff>165100</xdr:colOff>
      <xdr:row>58</xdr:row>
      <xdr:rowOff>16891</xdr:rowOff>
    </xdr:to>
    <xdr:sp macro="" textlink="">
      <xdr:nvSpPr>
        <xdr:cNvPr id="822" name="楕円 821"/>
        <xdr:cNvSpPr/>
      </xdr:nvSpPr>
      <xdr:spPr>
        <a:xfrm>
          <a:off x="19494500" y="985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8018</xdr:rowOff>
    </xdr:from>
    <xdr:ext cx="469744" cy="259045"/>
    <xdr:sp macro="" textlink="">
      <xdr:nvSpPr>
        <xdr:cNvPr id="823" name="テキスト ボックス 822"/>
        <xdr:cNvSpPr txBox="1"/>
      </xdr:nvSpPr>
      <xdr:spPr>
        <a:xfrm>
          <a:off x="19310428" y="995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97663</xdr:rowOff>
    </xdr:from>
    <xdr:to>
      <xdr:col>98</xdr:col>
      <xdr:colOff>38100</xdr:colOff>
      <xdr:row>58</xdr:row>
      <xdr:rowOff>27813</xdr:rowOff>
    </xdr:to>
    <xdr:sp macro="" textlink="">
      <xdr:nvSpPr>
        <xdr:cNvPr id="824" name="楕円 823"/>
        <xdr:cNvSpPr/>
      </xdr:nvSpPr>
      <xdr:spPr>
        <a:xfrm>
          <a:off x="18605500" y="98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18940</xdr:rowOff>
    </xdr:from>
    <xdr:ext cx="469744" cy="259045"/>
    <xdr:sp macro="" textlink="">
      <xdr:nvSpPr>
        <xdr:cNvPr id="825" name="テキスト ボックス 824"/>
        <xdr:cNvSpPr txBox="1"/>
      </xdr:nvSpPr>
      <xdr:spPr>
        <a:xfrm>
          <a:off x="18421428" y="996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119400</xdr:rowOff>
    </xdr:from>
    <xdr:to>
      <xdr:col>116</xdr:col>
      <xdr:colOff>63500</xdr:colOff>
      <xdr:row>74</xdr:row>
      <xdr:rowOff>168366</xdr:rowOff>
    </xdr:to>
    <xdr:cxnSp macro="">
      <xdr:nvCxnSpPr>
        <xdr:cNvPr id="853" name="直線コネクタ 852"/>
        <xdr:cNvCxnSpPr/>
      </xdr:nvCxnSpPr>
      <xdr:spPr>
        <a:xfrm flipV="1">
          <a:off x="21323300" y="12806700"/>
          <a:ext cx="8382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4" name="繰出金平均値テキスト"/>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168366</xdr:rowOff>
    </xdr:from>
    <xdr:to>
      <xdr:col>111</xdr:col>
      <xdr:colOff>177800</xdr:colOff>
      <xdr:row>75</xdr:row>
      <xdr:rowOff>86985</xdr:rowOff>
    </xdr:to>
    <xdr:cxnSp macro="">
      <xdr:nvCxnSpPr>
        <xdr:cNvPr id="856" name="直線コネクタ 855"/>
        <xdr:cNvCxnSpPr/>
      </xdr:nvCxnSpPr>
      <xdr:spPr>
        <a:xfrm flipV="1">
          <a:off x="20434300" y="12855666"/>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8" name="テキスト ボックス 857"/>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162331</xdr:rowOff>
    </xdr:from>
    <xdr:to>
      <xdr:col>107</xdr:col>
      <xdr:colOff>50800</xdr:colOff>
      <xdr:row>75</xdr:row>
      <xdr:rowOff>86985</xdr:rowOff>
    </xdr:to>
    <xdr:cxnSp macro="">
      <xdr:nvCxnSpPr>
        <xdr:cNvPr id="859" name="直線コネクタ 858"/>
        <xdr:cNvCxnSpPr/>
      </xdr:nvCxnSpPr>
      <xdr:spPr>
        <a:xfrm>
          <a:off x="19545300" y="12849631"/>
          <a:ext cx="889000" cy="9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1" name="テキスト ボックス 860"/>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162331</xdr:rowOff>
    </xdr:from>
    <xdr:to>
      <xdr:col>102</xdr:col>
      <xdr:colOff>114300</xdr:colOff>
      <xdr:row>75</xdr:row>
      <xdr:rowOff>98461</xdr:rowOff>
    </xdr:to>
    <xdr:cxnSp macro="">
      <xdr:nvCxnSpPr>
        <xdr:cNvPr id="862" name="直線コネクタ 861"/>
        <xdr:cNvCxnSpPr/>
      </xdr:nvCxnSpPr>
      <xdr:spPr>
        <a:xfrm flipV="1">
          <a:off x="18656300" y="12849631"/>
          <a:ext cx="889000" cy="10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4" name="テキスト ボックス 863"/>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111701</xdr:rowOff>
    </xdr:from>
    <xdr:ext cx="534377" cy="259045"/>
    <xdr:sp macro="" textlink="">
      <xdr:nvSpPr>
        <xdr:cNvPr id="866" name="テキスト ボックス 865"/>
        <xdr:cNvSpPr txBox="1"/>
      </xdr:nvSpPr>
      <xdr:spPr>
        <a:xfrm>
          <a:off x="18389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68600</xdr:rowOff>
    </xdr:from>
    <xdr:to>
      <xdr:col>116</xdr:col>
      <xdr:colOff>114300</xdr:colOff>
      <xdr:row>74</xdr:row>
      <xdr:rowOff>170200</xdr:rowOff>
    </xdr:to>
    <xdr:sp macro="" textlink="">
      <xdr:nvSpPr>
        <xdr:cNvPr id="872" name="楕円 871"/>
        <xdr:cNvSpPr/>
      </xdr:nvSpPr>
      <xdr:spPr>
        <a:xfrm>
          <a:off x="22110700" y="1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91477</xdr:rowOff>
    </xdr:from>
    <xdr:ext cx="534377" cy="259045"/>
    <xdr:sp macro="" textlink="">
      <xdr:nvSpPr>
        <xdr:cNvPr id="873" name="繰出金該当値テキスト"/>
        <xdr:cNvSpPr txBox="1"/>
      </xdr:nvSpPr>
      <xdr:spPr>
        <a:xfrm>
          <a:off x="22212300" y="126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117566</xdr:rowOff>
    </xdr:from>
    <xdr:to>
      <xdr:col>112</xdr:col>
      <xdr:colOff>38100</xdr:colOff>
      <xdr:row>75</xdr:row>
      <xdr:rowOff>47716</xdr:rowOff>
    </xdr:to>
    <xdr:sp macro="" textlink="">
      <xdr:nvSpPr>
        <xdr:cNvPr id="874" name="楕円 873"/>
        <xdr:cNvSpPr/>
      </xdr:nvSpPr>
      <xdr:spPr>
        <a:xfrm>
          <a:off x="21272500" y="1280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64243</xdr:rowOff>
    </xdr:from>
    <xdr:ext cx="534377" cy="259045"/>
    <xdr:sp macro="" textlink="">
      <xdr:nvSpPr>
        <xdr:cNvPr id="875" name="テキスト ボックス 874"/>
        <xdr:cNvSpPr txBox="1"/>
      </xdr:nvSpPr>
      <xdr:spPr>
        <a:xfrm>
          <a:off x="21056111" y="1258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36185</xdr:rowOff>
    </xdr:from>
    <xdr:to>
      <xdr:col>107</xdr:col>
      <xdr:colOff>101600</xdr:colOff>
      <xdr:row>75</xdr:row>
      <xdr:rowOff>137785</xdr:rowOff>
    </xdr:to>
    <xdr:sp macro="" textlink="">
      <xdr:nvSpPr>
        <xdr:cNvPr id="876" name="楕円 875"/>
        <xdr:cNvSpPr/>
      </xdr:nvSpPr>
      <xdr:spPr>
        <a:xfrm>
          <a:off x="20383500" y="128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128912</xdr:rowOff>
    </xdr:from>
    <xdr:ext cx="534377" cy="259045"/>
    <xdr:sp macro="" textlink="">
      <xdr:nvSpPr>
        <xdr:cNvPr id="877" name="テキスト ボックス 876"/>
        <xdr:cNvSpPr txBox="1"/>
      </xdr:nvSpPr>
      <xdr:spPr>
        <a:xfrm>
          <a:off x="20167111" y="1298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111531</xdr:rowOff>
    </xdr:from>
    <xdr:to>
      <xdr:col>102</xdr:col>
      <xdr:colOff>165100</xdr:colOff>
      <xdr:row>75</xdr:row>
      <xdr:rowOff>41681</xdr:rowOff>
    </xdr:to>
    <xdr:sp macro="" textlink="">
      <xdr:nvSpPr>
        <xdr:cNvPr id="878" name="楕円 877"/>
        <xdr:cNvSpPr/>
      </xdr:nvSpPr>
      <xdr:spPr>
        <a:xfrm>
          <a:off x="19494500" y="12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58208</xdr:rowOff>
    </xdr:from>
    <xdr:ext cx="534377" cy="259045"/>
    <xdr:sp macro="" textlink="">
      <xdr:nvSpPr>
        <xdr:cNvPr id="879" name="テキスト ボックス 878"/>
        <xdr:cNvSpPr txBox="1"/>
      </xdr:nvSpPr>
      <xdr:spPr>
        <a:xfrm>
          <a:off x="19278111" y="125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47661</xdr:rowOff>
    </xdr:from>
    <xdr:to>
      <xdr:col>98</xdr:col>
      <xdr:colOff>38100</xdr:colOff>
      <xdr:row>75</xdr:row>
      <xdr:rowOff>149261</xdr:rowOff>
    </xdr:to>
    <xdr:sp macro="" textlink="">
      <xdr:nvSpPr>
        <xdr:cNvPr id="880" name="楕円 879"/>
        <xdr:cNvSpPr/>
      </xdr:nvSpPr>
      <xdr:spPr>
        <a:xfrm>
          <a:off x="18605500" y="129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140388</xdr:rowOff>
    </xdr:from>
    <xdr:ext cx="534377" cy="259045"/>
    <xdr:sp macro="" textlink="">
      <xdr:nvSpPr>
        <xdr:cNvPr id="881" name="テキスト ボックス 880"/>
        <xdr:cNvSpPr txBox="1"/>
      </xdr:nvSpPr>
      <xdr:spPr>
        <a:xfrm>
          <a:off x="18389111" y="129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年度の決算額は、退職者数の減により、退職金が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100,848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一方、人事院勧告に準じた支給率の引上げに伴う勤勉手当の増や、新型感染症の感染拡大に伴う本市財政等への影響を背景とした特別職員等の給与に係る減額特例措置期間の終了により、全体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19,026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千円の増加となった。住民一人当たりのコストでは、前年度と比べて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61,082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円となり、類似団体内平均と同水準ではあるが、全国平均及び神奈川県平均を下回っている。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年度の決算額は、令和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年度に実施した子育て世帯等臨時特別支援事業の完了（一部の支給事務は令和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年度にも実施）により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2,103,000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千円減少したことなどから、全体では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1,765,242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千円の減少となった。住民一人当たりのコストでは、前年度と比べて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10,812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104,774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円となり、類似団体内平均、全国平均及び神奈川県平均のいずれも下回っている。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年度の決算額は、小学校給食費の公会計化や中学校給食の通年化により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707,036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千円増加したことなどから、全体では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1,204,439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千円の増加となった。住民一人当たりのコストでは、前年度と比べて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7,651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57,742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円となったが、類似団体内平均、全国平均及び神奈川県平均のいずれも下回っている。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年度の決算額は、中学校エレベーター設置工事の完了により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375,497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千円減少したことなどから、全体では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835,681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千円の減少となった。住民一人当たりのコストでは、前年度と比べて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5,179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21,188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円となり、類似団体内平均、全国平均及び神奈川県平均のいずれも大きく下回っている。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年度の決算額は、税率改定の影響に伴う保険税収の増により、国民健康保険事業への繰出金が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53,784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千円減少した一方、超高齢社会の進行により要介護認定者数や後期高齢者医療事業の対象者である</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歳以上人口が増加したことに伴い、介護保険事業及び後期高齢者医療事業への繰出金が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44,392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168,735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千円それぞれ増加したことから、全体では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159,343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千円の増加となった。住民一人当たりのコストでは、前年度と比べて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35,444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円となり、類似団体内平均及び神奈川県平均を上回っているが、全国平均を下回っている。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神奈川県秦野市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159,646
155,596
103.76
57,928,266
54,948,743
2,812,198
31,354,401
34,039,606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128270</xdr:rowOff>
    </xdr:from>
    <xdr:to>
      <xdr:col>24</xdr:col>
      <xdr:colOff>63500</xdr:colOff>
      <xdr:row>36</xdr:row>
      <xdr:rowOff>24486</xdr:rowOff>
    </xdr:to>
    <xdr:cxnSp macro="">
      <xdr:nvCxnSpPr>
        <xdr:cNvPr id="59" name="直線コネクタ 58"/>
        <xdr:cNvCxnSpPr/>
      </xdr:nvCxnSpPr>
      <xdr:spPr>
        <a:xfrm flipV="1">
          <a:off x="3797300" y="6129020"/>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169418</xdr:rowOff>
    </xdr:from>
    <xdr:to>
      <xdr:col>19</xdr:col>
      <xdr:colOff>177800</xdr:colOff>
      <xdr:row>36</xdr:row>
      <xdr:rowOff>24486</xdr:rowOff>
    </xdr:to>
    <xdr:cxnSp macro="">
      <xdr:nvCxnSpPr>
        <xdr:cNvPr id="62" name="直線コネクタ 61"/>
        <xdr:cNvCxnSpPr/>
      </xdr:nvCxnSpPr>
      <xdr:spPr>
        <a:xfrm>
          <a:off x="2908300" y="6170168"/>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142901</xdr:rowOff>
    </xdr:from>
    <xdr:to>
      <xdr:col>15</xdr:col>
      <xdr:colOff>50800</xdr:colOff>
      <xdr:row>35</xdr:row>
      <xdr:rowOff>169418</xdr:rowOff>
    </xdr:to>
    <xdr:cxnSp macro="">
      <xdr:nvCxnSpPr>
        <xdr:cNvPr id="65" name="直線コネクタ 64"/>
        <xdr:cNvCxnSpPr/>
      </xdr:nvCxnSpPr>
      <xdr:spPr>
        <a:xfrm>
          <a:off x="2019300" y="614365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100838</xdr:rowOff>
    </xdr:from>
    <xdr:to>
      <xdr:col>10</xdr:col>
      <xdr:colOff>114300</xdr:colOff>
      <xdr:row>35</xdr:row>
      <xdr:rowOff>142901</xdr:rowOff>
    </xdr:to>
    <xdr:cxnSp macro="">
      <xdr:nvCxnSpPr>
        <xdr:cNvPr id="68" name="直線コネクタ 67"/>
        <xdr:cNvCxnSpPr/>
      </xdr:nvCxnSpPr>
      <xdr:spPr>
        <a:xfrm>
          <a:off x="1130300" y="6101588"/>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77470</xdr:rowOff>
    </xdr:from>
    <xdr:to>
      <xdr:col>24</xdr:col>
      <xdr:colOff>114300</xdr:colOff>
      <xdr:row>36</xdr:row>
      <xdr:rowOff>7620</xdr:rowOff>
    </xdr:to>
    <xdr:sp macro="" textlink="">
      <xdr:nvSpPr>
        <xdr:cNvPr id="78" name="楕円 77"/>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100347</xdr:rowOff>
    </xdr:from>
    <xdr:ext cx="469744" cy="259045"/>
    <xdr:sp macro="" textlink="">
      <xdr:nvSpPr>
        <xdr:cNvPr id="79" name="議会費該当値テキスト"/>
        <xdr:cNvSpPr txBox="1"/>
      </xdr:nvSpPr>
      <xdr:spPr>
        <a:xfrm>
          <a:off x="4686300"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145136</xdr:rowOff>
    </xdr:from>
    <xdr:to>
      <xdr:col>20</xdr:col>
      <xdr:colOff>38100</xdr:colOff>
      <xdr:row>36</xdr:row>
      <xdr:rowOff>75286</xdr:rowOff>
    </xdr:to>
    <xdr:sp macro="" textlink="">
      <xdr:nvSpPr>
        <xdr:cNvPr id="80" name="楕円 79"/>
        <xdr:cNvSpPr/>
      </xdr:nvSpPr>
      <xdr:spPr>
        <a:xfrm>
          <a:off x="3746500" y="61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66413</xdr:rowOff>
    </xdr:from>
    <xdr:ext cx="469744" cy="259045"/>
    <xdr:sp macro="" textlink="">
      <xdr:nvSpPr>
        <xdr:cNvPr id="81" name="テキスト ボックス 80"/>
        <xdr:cNvSpPr txBox="1"/>
      </xdr:nvSpPr>
      <xdr:spPr>
        <a:xfrm>
          <a:off x="3562428" y="623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118618</xdr:rowOff>
    </xdr:from>
    <xdr:to>
      <xdr:col>15</xdr:col>
      <xdr:colOff>101600</xdr:colOff>
      <xdr:row>36</xdr:row>
      <xdr:rowOff>48768</xdr:rowOff>
    </xdr:to>
    <xdr:sp macro="" textlink="">
      <xdr:nvSpPr>
        <xdr:cNvPr id="82" name="楕円 81"/>
        <xdr:cNvSpPr/>
      </xdr:nvSpPr>
      <xdr:spPr>
        <a:xfrm>
          <a:off x="2857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65295</xdr:rowOff>
    </xdr:from>
    <xdr:ext cx="469744" cy="259045"/>
    <xdr:sp macro="" textlink="">
      <xdr:nvSpPr>
        <xdr:cNvPr id="83" name="テキスト ボックス 82"/>
        <xdr:cNvSpPr txBox="1"/>
      </xdr:nvSpPr>
      <xdr:spPr>
        <a:xfrm>
          <a:off x="2673428"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92101</xdr:rowOff>
    </xdr:from>
    <xdr:to>
      <xdr:col>10</xdr:col>
      <xdr:colOff>165100</xdr:colOff>
      <xdr:row>36</xdr:row>
      <xdr:rowOff>22251</xdr:rowOff>
    </xdr:to>
    <xdr:sp macro="" textlink="">
      <xdr:nvSpPr>
        <xdr:cNvPr id="84" name="楕円 83"/>
        <xdr:cNvSpPr/>
      </xdr:nvSpPr>
      <xdr:spPr>
        <a:xfrm>
          <a:off x="1968500" y="60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38778</xdr:rowOff>
    </xdr:from>
    <xdr:ext cx="469744" cy="259045"/>
    <xdr:sp macro="" textlink="">
      <xdr:nvSpPr>
        <xdr:cNvPr id="85" name="テキスト ボックス 84"/>
        <xdr:cNvSpPr txBox="1"/>
      </xdr:nvSpPr>
      <xdr:spPr>
        <a:xfrm>
          <a:off x="1784428" y="586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50038</xdr:rowOff>
    </xdr:from>
    <xdr:to>
      <xdr:col>6</xdr:col>
      <xdr:colOff>38100</xdr:colOff>
      <xdr:row>35</xdr:row>
      <xdr:rowOff>151638</xdr:rowOff>
    </xdr:to>
    <xdr:sp macro="" textlink="">
      <xdr:nvSpPr>
        <xdr:cNvPr id="86" name="楕円 85"/>
        <xdr:cNvSpPr/>
      </xdr:nvSpPr>
      <xdr:spPr>
        <a:xfrm>
          <a:off x="1079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168165</xdr:rowOff>
    </xdr:from>
    <xdr:ext cx="469744" cy="259045"/>
    <xdr:sp macro="" textlink="">
      <xdr:nvSpPr>
        <xdr:cNvPr id="87" name="テキスト ボックス 86"/>
        <xdr:cNvSpPr txBox="1"/>
      </xdr:nvSpPr>
      <xdr:spPr>
        <a:xfrm>
          <a:off x="895428"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67811</xdr:rowOff>
    </xdr:from>
    <xdr:to>
      <xdr:col>24</xdr:col>
      <xdr:colOff>63500</xdr:colOff>
      <xdr:row>57</xdr:row>
      <xdr:rowOff>116525</xdr:rowOff>
    </xdr:to>
    <xdr:cxnSp macro="">
      <xdr:nvCxnSpPr>
        <xdr:cNvPr id="118" name="直線コネクタ 117"/>
        <xdr:cNvCxnSpPr/>
      </xdr:nvCxnSpPr>
      <xdr:spPr>
        <a:xfrm>
          <a:off x="3797300" y="9840461"/>
          <a:ext cx="838200" cy="4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42915</xdr:rowOff>
    </xdr:from>
    <xdr:to>
      <xdr:col>19</xdr:col>
      <xdr:colOff>177800</xdr:colOff>
      <xdr:row>57</xdr:row>
      <xdr:rowOff>67811</xdr:rowOff>
    </xdr:to>
    <xdr:cxnSp macro="">
      <xdr:nvCxnSpPr>
        <xdr:cNvPr id="121" name="直線コネクタ 120"/>
        <xdr:cNvCxnSpPr/>
      </xdr:nvCxnSpPr>
      <xdr:spPr>
        <a:xfrm>
          <a:off x="2908300" y="8786865"/>
          <a:ext cx="889000" cy="105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42915</xdr:rowOff>
    </xdr:from>
    <xdr:to>
      <xdr:col>15</xdr:col>
      <xdr:colOff>50800</xdr:colOff>
      <xdr:row>57</xdr:row>
      <xdr:rowOff>130404</xdr:rowOff>
    </xdr:to>
    <xdr:cxnSp macro="">
      <xdr:nvCxnSpPr>
        <xdr:cNvPr id="124" name="直線コネクタ 123"/>
        <xdr:cNvCxnSpPr/>
      </xdr:nvCxnSpPr>
      <xdr:spPr>
        <a:xfrm flipV="1">
          <a:off x="2019300" y="8786865"/>
          <a:ext cx="889000" cy="111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98127</xdr:rowOff>
    </xdr:from>
    <xdr:to>
      <xdr:col>10</xdr:col>
      <xdr:colOff>114300</xdr:colOff>
      <xdr:row>57</xdr:row>
      <xdr:rowOff>130404</xdr:rowOff>
    </xdr:to>
    <xdr:cxnSp macro="">
      <xdr:nvCxnSpPr>
        <xdr:cNvPr id="127" name="直線コネクタ 126"/>
        <xdr:cNvCxnSpPr/>
      </xdr:nvCxnSpPr>
      <xdr:spPr>
        <a:xfrm>
          <a:off x="1130300" y="9870777"/>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110503</xdr:rowOff>
    </xdr:from>
    <xdr:ext cx="534377" cy="259045"/>
    <xdr:sp macro="" textlink="">
      <xdr:nvSpPr>
        <xdr:cNvPr id="131" name="テキスト ボックス 130"/>
        <xdr:cNvSpPr txBox="1"/>
      </xdr:nvSpPr>
      <xdr:spPr>
        <a:xfrm>
          <a:off x="863111" y="954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65725</xdr:rowOff>
    </xdr:from>
    <xdr:to>
      <xdr:col>24</xdr:col>
      <xdr:colOff>114300</xdr:colOff>
      <xdr:row>57</xdr:row>
      <xdr:rowOff>167325</xdr:rowOff>
    </xdr:to>
    <xdr:sp macro="" textlink="">
      <xdr:nvSpPr>
        <xdr:cNvPr id="137" name="楕円 136"/>
        <xdr:cNvSpPr/>
      </xdr:nvSpPr>
      <xdr:spPr>
        <a:xfrm>
          <a:off x="4584700" y="98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152102</xdr:rowOff>
    </xdr:from>
    <xdr:ext cx="534377" cy="259045"/>
    <xdr:sp macro="" textlink="">
      <xdr:nvSpPr>
        <xdr:cNvPr id="138" name="総務費該当値テキスト"/>
        <xdr:cNvSpPr txBox="1"/>
      </xdr:nvSpPr>
      <xdr:spPr>
        <a:xfrm>
          <a:off x="4686300" y="97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17011</xdr:rowOff>
    </xdr:from>
    <xdr:to>
      <xdr:col>20</xdr:col>
      <xdr:colOff>38100</xdr:colOff>
      <xdr:row>57</xdr:row>
      <xdr:rowOff>118611</xdr:rowOff>
    </xdr:to>
    <xdr:sp macro="" textlink="">
      <xdr:nvSpPr>
        <xdr:cNvPr id="139" name="楕円 138"/>
        <xdr:cNvSpPr/>
      </xdr:nvSpPr>
      <xdr:spPr>
        <a:xfrm>
          <a:off x="3746500" y="978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109738</xdr:rowOff>
    </xdr:from>
    <xdr:ext cx="534377" cy="259045"/>
    <xdr:sp macro="" textlink="">
      <xdr:nvSpPr>
        <xdr:cNvPr id="140" name="テキスト ボックス 139"/>
        <xdr:cNvSpPr txBox="1"/>
      </xdr:nvSpPr>
      <xdr:spPr>
        <a:xfrm>
          <a:off x="3530111" y="988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163565</xdr:rowOff>
    </xdr:from>
    <xdr:to>
      <xdr:col>15</xdr:col>
      <xdr:colOff>101600</xdr:colOff>
      <xdr:row>51</xdr:row>
      <xdr:rowOff>93715</xdr:rowOff>
    </xdr:to>
    <xdr:sp macro="" textlink="">
      <xdr:nvSpPr>
        <xdr:cNvPr id="141" name="楕円 140"/>
        <xdr:cNvSpPr/>
      </xdr:nvSpPr>
      <xdr:spPr>
        <a:xfrm>
          <a:off x="2857500" y="87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84842</xdr:rowOff>
    </xdr:from>
    <xdr:ext cx="599010" cy="259045"/>
    <xdr:sp macro="" textlink="">
      <xdr:nvSpPr>
        <xdr:cNvPr id="142" name="テキスト ボックス 141"/>
        <xdr:cNvSpPr txBox="1"/>
      </xdr:nvSpPr>
      <xdr:spPr>
        <a:xfrm>
          <a:off x="2608795" y="882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79604</xdr:rowOff>
    </xdr:from>
    <xdr:to>
      <xdr:col>10</xdr:col>
      <xdr:colOff>165100</xdr:colOff>
      <xdr:row>58</xdr:row>
      <xdr:rowOff>9754</xdr:rowOff>
    </xdr:to>
    <xdr:sp macro="" textlink="">
      <xdr:nvSpPr>
        <xdr:cNvPr id="143" name="楕円 142"/>
        <xdr:cNvSpPr/>
      </xdr:nvSpPr>
      <xdr:spPr>
        <a:xfrm>
          <a:off x="1968500" y="98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881</xdr:rowOff>
    </xdr:from>
    <xdr:ext cx="534377" cy="259045"/>
    <xdr:sp macro="" textlink="">
      <xdr:nvSpPr>
        <xdr:cNvPr id="144" name="テキスト ボックス 143"/>
        <xdr:cNvSpPr txBox="1"/>
      </xdr:nvSpPr>
      <xdr:spPr>
        <a:xfrm>
          <a:off x="1752111" y="99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47327</xdr:rowOff>
    </xdr:from>
    <xdr:to>
      <xdr:col>6</xdr:col>
      <xdr:colOff>38100</xdr:colOff>
      <xdr:row>57</xdr:row>
      <xdr:rowOff>148927</xdr:rowOff>
    </xdr:to>
    <xdr:sp macro="" textlink="">
      <xdr:nvSpPr>
        <xdr:cNvPr id="145" name="楕円 144"/>
        <xdr:cNvSpPr/>
      </xdr:nvSpPr>
      <xdr:spPr>
        <a:xfrm>
          <a:off x="1079500" y="981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140054</xdr:rowOff>
    </xdr:from>
    <xdr:ext cx="534377" cy="259045"/>
    <xdr:sp macro="" textlink="">
      <xdr:nvSpPr>
        <xdr:cNvPr id="146" name="テキスト ボックス 145"/>
        <xdr:cNvSpPr txBox="1"/>
      </xdr:nvSpPr>
      <xdr:spPr>
        <a:xfrm>
          <a:off x="863111" y="99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108359</xdr:rowOff>
    </xdr:from>
    <xdr:to>
      <xdr:col>24</xdr:col>
      <xdr:colOff>63500</xdr:colOff>
      <xdr:row>77</xdr:row>
      <xdr:rowOff>29928</xdr:rowOff>
    </xdr:to>
    <xdr:cxnSp macro="">
      <xdr:nvCxnSpPr>
        <xdr:cNvPr id="178" name="直線コネクタ 177"/>
        <xdr:cNvCxnSpPr/>
      </xdr:nvCxnSpPr>
      <xdr:spPr>
        <a:xfrm>
          <a:off x="3797300" y="13138559"/>
          <a:ext cx="838200" cy="9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108359</xdr:rowOff>
    </xdr:from>
    <xdr:to>
      <xdr:col>19</xdr:col>
      <xdr:colOff>177800</xdr:colOff>
      <xdr:row>78</xdr:row>
      <xdr:rowOff>32465</xdr:rowOff>
    </xdr:to>
    <xdr:cxnSp macro="">
      <xdr:nvCxnSpPr>
        <xdr:cNvPr id="181" name="直線コネクタ 180"/>
        <xdr:cNvCxnSpPr/>
      </xdr:nvCxnSpPr>
      <xdr:spPr>
        <a:xfrm flipV="1">
          <a:off x="2908300" y="13138559"/>
          <a:ext cx="889000" cy="26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32465</xdr:rowOff>
    </xdr:from>
    <xdr:to>
      <xdr:col>15</xdr:col>
      <xdr:colOff>50800</xdr:colOff>
      <xdr:row>78</xdr:row>
      <xdr:rowOff>46258</xdr:rowOff>
    </xdr:to>
    <xdr:cxnSp macro="">
      <xdr:nvCxnSpPr>
        <xdr:cNvPr id="184" name="直線コネクタ 183"/>
        <xdr:cNvCxnSpPr/>
      </xdr:nvCxnSpPr>
      <xdr:spPr>
        <a:xfrm flipV="1">
          <a:off x="2019300" y="13405565"/>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46258</xdr:rowOff>
    </xdr:from>
    <xdr:to>
      <xdr:col>10</xdr:col>
      <xdr:colOff>114300</xdr:colOff>
      <xdr:row>78</xdr:row>
      <xdr:rowOff>107958</xdr:rowOff>
    </xdr:to>
    <xdr:cxnSp macro="">
      <xdr:nvCxnSpPr>
        <xdr:cNvPr id="187" name="直線コネクタ 186"/>
        <xdr:cNvCxnSpPr/>
      </xdr:nvCxnSpPr>
      <xdr:spPr>
        <a:xfrm flipV="1">
          <a:off x="1130300" y="13419358"/>
          <a:ext cx="889000" cy="6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80394</xdr:rowOff>
    </xdr:from>
    <xdr:ext cx="599010" cy="259045"/>
    <xdr:sp macro="" textlink="">
      <xdr:nvSpPr>
        <xdr:cNvPr id="189" name="テキスト ボックス 188"/>
        <xdr:cNvSpPr txBox="1"/>
      </xdr:nvSpPr>
      <xdr:spPr>
        <a:xfrm>
          <a:off x="1719795" y="1293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150161</xdr:rowOff>
    </xdr:from>
    <xdr:ext cx="599010" cy="259045"/>
    <xdr:sp macro="" textlink="">
      <xdr:nvSpPr>
        <xdr:cNvPr id="191" name="テキスト ボックス 190"/>
        <xdr:cNvSpPr txBox="1"/>
      </xdr:nvSpPr>
      <xdr:spPr>
        <a:xfrm>
          <a:off x="830795" y="1300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150578</xdr:rowOff>
    </xdr:from>
    <xdr:to>
      <xdr:col>24</xdr:col>
      <xdr:colOff>114300</xdr:colOff>
      <xdr:row>77</xdr:row>
      <xdr:rowOff>80728</xdr:rowOff>
    </xdr:to>
    <xdr:sp macro="" textlink="">
      <xdr:nvSpPr>
        <xdr:cNvPr id="197" name="楕円 196"/>
        <xdr:cNvSpPr/>
      </xdr:nvSpPr>
      <xdr:spPr>
        <a:xfrm>
          <a:off x="4584700" y="131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129005</xdr:rowOff>
    </xdr:from>
    <xdr:ext cx="599010" cy="259045"/>
    <xdr:sp macro="" textlink="">
      <xdr:nvSpPr>
        <xdr:cNvPr id="198" name="民生費該当値テキスト"/>
        <xdr:cNvSpPr txBox="1"/>
      </xdr:nvSpPr>
      <xdr:spPr>
        <a:xfrm>
          <a:off x="4686300" y="1315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57559</xdr:rowOff>
    </xdr:from>
    <xdr:to>
      <xdr:col>20</xdr:col>
      <xdr:colOff>38100</xdr:colOff>
      <xdr:row>76</xdr:row>
      <xdr:rowOff>159159</xdr:rowOff>
    </xdr:to>
    <xdr:sp macro="" textlink="">
      <xdr:nvSpPr>
        <xdr:cNvPr id="199" name="楕円 198"/>
        <xdr:cNvSpPr/>
      </xdr:nvSpPr>
      <xdr:spPr>
        <a:xfrm>
          <a:off x="3746500" y="130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150286</xdr:rowOff>
    </xdr:from>
    <xdr:ext cx="599010" cy="259045"/>
    <xdr:sp macro="" textlink="">
      <xdr:nvSpPr>
        <xdr:cNvPr id="200" name="テキスト ボックス 199"/>
        <xdr:cNvSpPr txBox="1"/>
      </xdr:nvSpPr>
      <xdr:spPr>
        <a:xfrm>
          <a:off x="3497795" y="1318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153115</xdr:rowOff>
    </xdr:from>
    <xdr:to>
      <xdr:col>15</xdr:col>
      <xdr:colOff>101600</xdr:colOff>
      <xdr:row>78</xdr:row>
      <xdr:rowOff>83265</xdr:rowOff>
    </xdr:to>
    <xdr:sp macro="" textlink="">
      <xdr:nvSpPr>
        <xdr:cNvPr id="201" name="楕円 200"/>
        <xdr:cNvSpPr/>
      </xdr:nvSpPr>
      <xdr:spPr>
        <a:xfrm>
          <a:off x="2857500" y="133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74392</xdr:rowOff>
    </xdr:from>
    <xdr:ext cx="599010" cy="259045"/>
    <xdr:sp macro="" textlink="">
      <xdr:nvSpPr>
        <xdr:cNvPr id="202" name="テキスト ボックス 201"/>
        <xdr:cNvSpPr txBox="1"/>
      </xdr:nvSpPr>
      <xdr:spPr>
        <a:xfrm>
          <a:off x="2608795" y="1344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166908</xdr:rowOff>
    </xdr:from>
    <xdr:to>
      <xdr:col>10</xdr:col>
      <xdr:colOff>165100</xdr:colOff>
      <xdr:row>78</xdr:row>
      <xdr:rowOff>97058</xdr:rowOff>
    </xdr:to>
    <xdr:sp macro="" textlink="">
      <xdr:nvSpPr>
        <xdr:cNvPr id="203" name="楕円 202"/>
        <xdr:cNvSpPr/>
      </xdr:nvSpPr>
      <xdr:spPr>
        <a:xfrm>
          <a:off x="1968500" y="133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88185</xdr:rowOff>
    </xdr:from>
    <xdr:ext cx="599010" cy="259045"/>
    <xdr:sp macro="" textlink="">
      <xdr:nvSpPr>
        <xdr:cNvPr id="204" name="テキスト ボックス 203"/>
        <xdr:cNvSpPr txBox="1"/>
      </xdr:nvSpPr>
      <xdr:spPr>
        <a:xfrm>
          <a:off x="1719795" y="1346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57158</xdr:rowOff>
    </xdr:from>
    <xdr:to>
      <xdr:col>6</xdr:col>
      <xdr:colOff>38100</xdr:colOff>
      <xdr:row>78</xdr:row>
      <xdr:rowOff>158758</xdr:rowOff>
    </xdr:to>
    <xdr:sp macro="" textlink="">
      <xdr:nvSpPr>
        <xdr:cNvPr id="205" name="楕円 204"/>
        <xdr:cNvSpPr/>
      </xdr:nvSpPr>
      <xdr:spPr>
        <a:xfrm>
          <a:off x="1079500" y="134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149885</xdr:rowOff>
    </xdr:from>
    <xdr:ext cx="599010" cy="259045"/>
    <xdr:sp macro="" textlink="">
      <xdr:nvSpPr>
        <xdr:cNvPr id="206" name="テキスト ボックス 205"/>
        <xdr:cNvSpPr txBox="1"/>
      </xdr:nvSpPr>
      <xdr:spPr>
        <a:xfrm>
          <a:off x="830795" y="1352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28200</xdr:rowOff>
    </xdr:from>
    <xdr:to>
      <xdr:col>24</xdr:col>
      <xdr:colOff>63500</xdr:colOff>
      <xdr:row>97</xdr:row>
      <xdr:rowOff>99524</xdr:rowOff>
    </xdr:to>
    <xdr:cxnSp macro="">
      <xdr:nvCxnSpPr>
        <xdr:cNvPr id="236" name="直線コネクタ 235"/>
        <xdr:cNvCxnSpPr/>
      </xdr:nvCxnSpPr>
      <xdr:spPr>
        <a:xfrm flipV="1">
          <a:off x="3797300" y="16658850"/>
          <a:ext cx="838200" cy="7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99524</xdr:rowOff>
    </xdr:from>
    <xdr:to>
      <xdr:col>19</xdr:col>
      <xdr:colOff>177800</xdr:colOff>
      <xdr:row>98</xdr:row>
      <xdr:rowOff>126479</xdr:rowOff>
    </xdr:to>
    <xdr:cxnSp macro="">
      <xdr:nvCxnSpPr>
        <xdr:cNvPr id="239" name="直線コネクタ 238"/>
        <xdr:cNvCxnSpPr/>
      </xdr:nvCxnSpPr>
      <xdr:spPr>
        <a:xfrm flipV="1">
          <a:off x="2908300" y="16730174"/>
          <a:ext cx="889000" cy="19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126479</xdr:rowOff>
    </xdr:from>
    <xdr:to>
      <xdr:col>15</xdr:col>
      <xdr:colOff>50800</xdr:colOff>
      <xdr:row>99</xdr:row>
      <xdr:rowOff>4197</xdr:rowOff>
    </xdr:to>
    <xdr:cxnSp macro="">
      <xdr:nvCxnSpPr>
        <xdr:cNvPr id="242" name="直線コネクタ 241"/>
        <xdr:cNvCxnSpPr/>
      </xdr:nvCxnSpPr>
      <xdr:spPr>
        <a:xfrm flipV="1">
          <a:off x="2019300" y="16928579"/>
          <a:ext cx="88900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4197</xdr:rowOff>
    </xdr:from>
    <xdr:to>
      <xdr:col>10</xdr:col>
      <xdr:colOff>114300</xdr:colOff>
      <xdr:row>99</xdr:row>
      <xdr:rowOff>12409</xdr:rowOff>
    </xdr:to>
    <xdr:cxnSp macro="">
      <xdr:nvCxnSpPr>
        <xdr:cNvPr id="245" name="直線コネクタ 244"/>
        <xdr:cNvCxnSpPr/>
      </xdr:nvCxnSpPr>
      <xdr:spPr>
        <a:xfrm flipV="1">
          <a:off x="1130300" y="16977747"/>
          <a:ext cx="8890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148850</xdr:rowOff>
    </xdr:from>
    <xdr:to>
      <xdr:col>24</xdr:col>
      <xdr:colOff>114300</xdr:colOff>
      <xdr:row>97</xdr:row>
      <xdr:rowOff>79000</xdr:rowOff>
    </xdr:to>
    <xdr:sp macro="" textlink="">
      <xdr:nvSpPr>
        <xdr:cNvPr id="255" name="楕円 254"/>
        <xdr:cNvSpPr/>
      </xdr:nvSpPr>
      <xdr:spPr>
        <a:xfrm>
          <a:off x="4584700" y="16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127277</xdr:rowOff>
    </xdr:from>
    <xdr:ext cx="534377" cy="259045"/>
    <xdr:sp macro="" textlink="">
      <xdr:nvSpPr>
        <xdr:cNvPr id="256" name="衛生費該当値テキスト"/>
        <xdr:cNvSpPr txBox="1"/>
      </xdr:nvSpPr>
      <xdr:spPr>
        <a:xfrm>
          <a:off x="4686300" y="165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48724</xdr:rowOff>
    </xdr:from>
    <xdr:to>
      <xdr:col>20</xdr:col>
      <xdr:colOff>38100</xdr:colOff>
      <xdr:row>97</xdr:row>
      <xdr:rowOff>150324</xdr:rowOff>
    </xdr:to>
    <xdr:sp macro="" textlink="">
      <xdr:nvSpPr>
        <xdr:cNvPr id="257" name="楕円 256"/>
        <xdr:cNvSpPr/>
      </xdr:nvSpPr>
      <xdr:spPr>
        <a:xfrm>
          <a:off x="3746500" y="166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141451</xdr:rowOff>
    </xdr:from>
    <xdr:ext cx="534377" cy="259045"/>
    <xdr:sp macro="" textlink="">
      <xdr:nvSpPr>
        <xdr:cNvPr id="258" name="テキスト ボックス 257"/>
        <xdr:cNvSpPr txBox="1"/>
      </xdr:nvSpPr>
      <xdr:spPr>
        <a:xfrm>
          <a:off x="3530111" y="1677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75679</xdr:rowOff>
    </xdr:from>
    <xdr:to>
      <xdr:col>15</xdr:col>
      <xdr:colOff>101600</xdr:colOff>
      <xdr:row>99</xdr:row>
      <xdr:rowOff>5829</xdr:rowOff>
    </xdr:to>
    <xdr:sp macro="" textlink="">
      <xdr:nvSpPr>
        <xdr:cNvPr id="259" name="楕円 258"/>
        <xdr:cNvSpPr/>
      </xdr:nvSpPr>
      <xdr:spPr>
        <a:xfrm>
          <a:off x="2857500" y="168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168406</xdr:rowOff>
    </xdr:from>
    <xdr:ext cx="534377" cy="259045"/>
    <xdr:sp macro="" textlink="">
      <xdr:nvSpPr>
        <xdr:cNvPr id="260" name="テキスト ボックス 259"/>
        <xdr:cNvSpPr txBox="1"/>
      </xdr:nvSpPr>
      <xdr:spPr>
        <a:xfrm>
          <a:off x="2641111" y="169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124847</xdr:rowOff>
    </xdr:from>
    <xdr:to>
      <xdr:col>10</xdr:col>
      <xdr:colOff>165100</xdr:colOff>
      <xdr:row>99</xdr:row>
      <xdr:rowOff>54997</xdr:rowOff>
    </xdr:to>
    <xdr:sp macro="" textlink="">
      <xdr:nvSpPr>
        <xdr:cNvPr id="261" name="楕円 260"/>
        <xdr:cNvSpPr/>
      </xdr:nvSpPr>
      <xdr:spPr>
        <a:xfrm>
          <a:off x="1968500" y="169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46124</xdr:rowOff>
    </xdr:from>
    <xdr:ext cx="534377" cy="259045"/>
    <xdr:sp macro="" textlink="">
      <xdr:nvSpPr>
        <xdr:cNvPr id="262" name="テキスト ボックス 261"/>
        <xdr:cNvSpPr txBox="1"/>
      </xdr:nvSpPr>
      <xdr:spPr>
        <a:xfrm>
          <a:off x="1752111" y="170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133059</xdr:rowOff>
    </xdr:from>
    <xdr:to>
      <xdr:col>6</xdr:col>
      <xdr:colOff>38100</xdr:colOff>
      <xdr:row>99</xdr:row>
      <xdr:rowOff>63209</xdr:rowOff>
    </xdr:to>
    <xdr:sp macro="" textlink="">
      <xdr:nvSpPr>
        <xdr:cNvPr id="263" name="楕円 262"/>
        <xdr:cNvSpPr/>
      </xdr:nvSpPr>
      <xdr:spPr>
        <a:xfrm>
          <a:off x="1079500" y="1693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54336</xdr:rowOff>
    </xdr:from>
    <xdr:ext cx="534377" cy="259045"/>
    <xdr:sp macro="" textlink="">
      <xdr:nvSpPr>
        <xdr:cNvPr id="264" name="テキスト ボックス 263"/>
        <xdr:cNvSpPr txBox="1"/>
      </xdr:nvSpPr>
      <xdr:spPr>
        <a:xfrm>
          <a:off x="863111" y="170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127508</xdr:rowOff>
    </xdr:from>
    <xdr:to>
      <xdr:col>55</xdr:col>
      <xdr:colOff>0</xdr:colOff>
      <xdr:row>37</xdr:row>
      <xdr:rowOff>129794</xdr:rowOff>
    </xdr:to>
    <xdr:cxnSp macro="">
      <xdr:nvCxnSpPr>
        <xdr:cNvPr id="293" name="直線コネクタ 292"/>
        <xdr:cNvCxnSpPr/>
      </xdr:nvCxnSpPr>
      <xdr:spPr>
        <a:xfrm flipV="1">
          <a:off x="9639300" y="647115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129794</xdr:rowOff>
    </xdr:from>
    <xdr:to>
      <xdr:col>50</xdr:col>
      <xdr:colOff>114300</xdr:colOff>
      <xdr:row>37</xdr:row>
      <xdr:rowOff>136652</xdr:rowOff>
    </xdr:to>
    <xdr:cxnSp macro="">
      <xdr:nvCxnSpPr>
        <xdr:cNvPr id="296" name="直線コネクタ 295"/>
        <xdr:cNvCxnSpPr/>
      </xdr:nvCxnSpPr>
      <xdr:spPr>
        <a:xfrm flipV="1">
          <a:off x="8750300" y="64734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110363</xdr:rowOff>
    </xdr:from>
    <xdr:to>
      <xdr:col>45</xdr:col>
      <xdr:colOff>177800</xdr:colOff>
      <xdr:row>37</xdr:row>
      <xdr:rowOff>136652</xdr:rowOff>
    </xdr:to>
    <xdr:cxnSp macro="">
      <xdr:nvCxnSpPr>
        <xdr:cNvPr id="299" name="直線コネクタ 298"/>
        <xdr:cNvCxnSpPr/>
      </xdr:nvCxnSpPr>
      <xdr:spPr>
        <a:xfrm>
          <a:off x="7861300" y="6454013"/>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89027</xdr:rowOff>
    </xdr:from>
    <xdr:to>
      <xdr:col>41</xdr:col>
      <xdr:colOff>50800</xdr:colOff>
      <xdr:row>37</xdr:row>
      <xdr:rowOff>110363</xdr:rowOff>
    </xdr:to>
    <xdr:cxnSp macro="">
      <xdr:nvCxnSpPr>
        <xdr:cNvPr id="302" name="直線コネクタ 301"/>
        <xdr:cNvCxnSpPr/>
      </xdr:nvCxnSpPr>
      <xdr:spPr>
        <a:xfrm>
          <a:off x="6972300" y="6432677"/>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76708</xdr:rowOff>
    </xdr:from>
    <xdr:to>
      <xdr:col>55</xdr:col>
      <xdr:colOff>50800</xdr:colOff>
      <xdr:row>38</xdr:row>
      <xdr:rowOff>6858</xdr:rowOff>
    </xdr:to>
    <xdr:sp macro="" textlink="">
      <xdr:nvSpPr>
        <xdr:cNvPr id="312" name="楕円 311"/>
        <xdr:cNvSpPr/>
      </xdr:nvSpPr>
      <xdr:spPr>
        <a:xfrm>
          <a:off x="104267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55135</xdr:rowOff>
    </xdr:from>
    <xdr:ext cx="378565" cy="259045"/>
    <xdr:sp macro="" textlink="">
      <xdr:nvSpPr>
        <xdr:cNvPr id="313" name="労働費該当値テキスト"/>
        <xdr:cNvSpPr txBox="1"/>
      </xdr:nvSpPr>
      <xdr:spPr>
        <a:xfrm>
          <a:off x="10528300" y="639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78994</xdr:rowOff>
    </xdr:from>
    <xdr:to>
      <xdr:col>50</xdr:col>
      <xdr:colOff>165100</xdr:colOff>
      <xdr:row>38</xdr:row>
      <xdr:rowOff>9144</xdr:rowOff>
    </xdr:to>
    <xdr:sp macro="" textlink="">
      <xdr:nvSpPr>
        <xdr:cNvPr id="314" name="楕円 313"/>
        <xdr:cNvSpPr/>
      </xdr:nvSpPr>
      <xdr:spPr>
        <a:xfrm>
          <a:off x="95885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271</xdr:rowOff>
    </xdr:from>
    <xdr:ext cx="378565" cy="259045"/>
    <xdr:sp macro="" textlink="">
      <xdr:nvSpPr>
        <xdr:cNvPr id="315" name="テキスト ボックス 314"/>
        <xdr:cNvSpPr txBox="1"/>
      </xdr:nvSpPr>
      <xdr:spPr>
        <a:xfrm>
          <a:off x="9450017" y="651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85852</xdr:rowOff>
    </xdr:from>
    <xdr:to>
      <xdr:col>46</xdr:col>
      <xdr:colOff>38100</xdr:colOff>
      <xdr:row>38</xdr:row>
      <xdr:rowOff>16002</xdr:rowOff>
    </xdr:to>
    <xdr:sp macro="" textlink="">
      <xdr:nvSpPr>
        <xdr:cNvPr id="316" name="楕円 315"/>
        <xdr:cNvSpPr/>
      </xdr:nvSpPr>
      <xdr:spPr>
        <a:xfrm>
          <a:off x="8699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7129</xdr:rowOff>
    </xdr:from>
    <xdr:ext cx="378565" cy="259045"/>
    <xdr:sp macro="" textlink="">
      <xdr:nvSpPr>
        <xdr:cNvPr id="317" name="テキスト ボックス 316"/>
        <xdr:cNvSpPr txBox="1"/>
      </xdr:nvSpPr>
      <xdr:spPr>
        <a:xfrm>
          <a:off x="8561017" y="652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59563</xdr:rowOff>
    </xdr:from>
    <xdr:to>
      <xdr:col>41</xdr:col>
      <xdr:colOff>101600</xdr:colOff>
      <xdr:row>37</xdr:row>
      <xdr:rowOff>161163</xdr:rowOff>
    </xdr:to>
    <xdr:sp macro="" textlink="">
      <xdr:nvSpPr>
        <xdr:cNvPr id="318" name="楕円 317"/>
        <xdr:cNvSpPr/>
      </xdr:nvSpPr>
      <xdr:spPr>
        <a:xfrm>
          <a:off x="7810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152290</xdr:rowOff>
    </xdr:from>
    <xdr:ext cx="378565" cy="259045"/>
    <xdr:sp macro="" textlink="">
      <xdr:nvSpPr>
        <xdr:cNvPr id="319" name="テキスト ボックス 318"/>
        <xdr:cNvSpPr txBox="1"/>
      </xdr:nvSpPr>
      <xdr:spPr>
        <a:xfrm>
          <a:off x="7672017" y="64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38227</xdr:rowOff>
    </xdr:from>
    <xdr:to>
      <xdr:col>36</xdr:col>
      <xdr:colOff>165100</xdr:colOff>
      <xdr:row>37</xdr:row>
      <xdr:rowOff>139827</xdr:rowOff>
    </xdr:to>
    <xdr:sp macro="" textlink="">
      <xdr:nvSpPr>
        <xdr:cNvPr id="320" name="楕円 319"/>
        <xdr:cNvSpPr/>
      </xdr:nvSpPr>
      <xdr:spPr>
        <a:xfrm>
          <a:off x="6921500" y="63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130954</xdr:rowOff>
    </xdr:from>
    <xdr:ext cx="378565" cy="259045"/>
    <xdr:sp macro="" textlink="">
      <xdr:nvSpPr>
        <xdr:cNvPr id="321" name="テキスト ボックス 320"/>
        <xdr:cNvSpPr txBox="1"/>
      </xdr:nvSpPr>
      <xdr:spPr>
        <a:xfrm>
          <a:off x="6783017" y="647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154101</xdr:rowOff>
    </xdr:from>
    <xdr:to>
      <xdr:col>55</xdr:col>
      <xdr:colOff>0</xdr:colOff>
      <xdr:row>57</xdr:row>
      <xdr:rowOff>34030</xdr:rowOff>
    </xdr:to>
    <xdr:cxnSp macro="">
      <xdr:nvCxnSpPr>
        <xdr:cNvPr id="346" name="直線コネクタ 345"/>
        <xdr:cNvCxnSpPr/>
      </xdr:nvCxnSpPr>
      <xdr:spPr>
        <a:xfrm flipV="1">
          <a:off x="9639300" y="9755301"/>
          <a:ext cx="838200" cy="5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7" name="農林水産業費平均値テキスト"/>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34030</xdr:rowOff>
    </xdr:from>
    <xdr:to>
      <xdr:col>50</xdr:col>
      <xdr:colOff>114300</xdr:colOff>
      <xdr:row>57</xdr:row>
      <xdr:rowOff>34372</xdr:rowOff>
    </xdr:to>
    <xdr:cxnSp macro="">
      <xdr:nvCxnSpPr>
        <xdr:cNvPr id="349" name="直線コネクタ 348"/>
        <xdr:cNvCxnSpPr/>
      </xdr:nvCxnSpPr>
      <xdr:spPr>
        <a:xfrm flipV="1">
          <a:off x="8750300" y="980668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91673</xdr:rowOff>
    </xdr:from>
    <xdr:ext cx="469744" cy="259045"/>
    <xdr:sp macro="" textlink="">
      <xdr:nvSpPr>
        <xdr:cNvPr id="351" name="テキスト ボックス 350"/>
        <xdr:cNvSpPr txBox="1"/>
      </xdr:nvSpPr>
      <xdr:spPr>
        <a:xfrm>
          <a:off x="9404428" y="986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34372</xdr:rowOff>
    </xdr:from>
    <xdr:to>
      <xdr:col>45</xdr:col>
      <xdr:colOff>177800</xdr:colOff>
      <xdr:row>57</xdr:row>
      <xdr:rowOff>43517</xdr:rowOff>
    </xdr:to>
    <xdr:cxnSp macro="">
      <xdr:nvCxnSpPr>
        <xdr:cNvPr id="352" name="直線コネクタ 351"/>
        <xdr:cNvCxnSpPr/>
      </xdr:nvCxnSpPr>
      <xdr:spPr>
        <a:xfrm flipV="1">
          <a:off x="7861300" y="980702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83386</xdr:rowOff>
    </xdr:from>
    <xdr:ext cx="469744" cy="259045"/>
    <xdr:sp macro="" textlink="">
      <xdr:nvSpPr>
        <xdr:cNvPr id="354" name="テキスト ボックス 353"/>
        <xdr:cNvSpPr txBox="1"/>
      </xdr:nvSpPr>
      <xdr:spPr>
        <a:xfrm>
          <a:off x="8515428" y="9856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39688</xdr:rowOff>
    </xdr:from>
    <xdr:to>
      <xdr:col>41</xdr:col>
      <xdr:colOff>50800</xdr:colOff>
      <xdr:row>57</xdr:row>
      <xdr:rowOff>43517</xdr:rowOff>
    </xdr:to>
    <xdr:cxnSp macro="">
      <xdr:nvCxnSpPr>
        <xdr:cNvPr id="355" name="直線コネクタ 354"/>
        <xdr:cNvCxnSpPr/>
      </xdr:nvCxnSpPr>
      <xdr:spPr>
        <a:xfrm>
          <a:off x="6972300" y="9812338"/>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88130</xdr:rowOff>
    </xdr:from>
    <xdr:ext cx="469744" cy="259045"/>
    <xdr:sp macro="" textlink="">
      <xdr:nvSpPr>
        <xdr:cNvPr id="357" name="テキスト ボックス 356"/>
        <xdr:cNvSpPr txBox="1"/>
      </xdr:nvSpPr>
      <xdr:spPr>
        <a:xfrm>
          <a:off x="7626428" y="9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94702</xdr:rowOff>
    </xdr:from>
    <xdr:ext cx="469744" cy="259045"/>
    <xdr:sp macro="" textlink="">
      <xdr:nvSpPr>
        <xdr:cNvPr id="359" name="テキスト ボックス 358"/>
        <xdr:cNvSpPr txBox="1"/>
      </xdr:nvSpPr>
      <xdr:spPr>
        <a:xfrm>
          <a:off x="6737428" y="98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103301</xdr:rowOff>
    </xdr:from>
    <xdr:to>
      <xdr:col>55</xdr:col>
      <xdr:colOff>50800</xdr:colOff>
      <xdr:row>57</xdr:row>
      <xdr:rowOff>33451</xdr:rowOff>
    </xdr:to>
    <xdr:sp macro="" textlink="">
      <xdr:nvSpPr>
        <xdr:cNvPr id="365" name="楕円 364"/>
        <xdr:cNvSpPr/>
      </xdr:nvSpPr>
      <xdr:spPr>
        <a:xfrm>
          <a:off x="10426700" y="97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126178</xdr:rowOff>
    </xdr:from>
    <xdr:ext cx="469744" cy="259045"/>
    <xdr:sp macro="" textlink="">
      <xdr:nvSpPr>
        <xdr:cNvPr id="366" name="農林水産業費該当値テキスト"/>
        <xdr:cNvSpPr txBox="1"/>
      </xdr:nvSpPr>
      <xdr:spPr>
        <a:xfrm>
          <a:off x="10528300" y="955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154680</xdr:rowOff>
    </xdr:from>
    <xdr:to>
      <xdr:col>50</xdr:col>
      <xdr:colOff>165100</xdr:colOff>
      <xdr:row>57</xdr:row>
      <xdr:rowOff>84830</xdr:rowOff>
    </xdr:to>
    <xdr:sp macro="" textlink="">
      <xdr:nvSpPr>
        <xdr:cNvPr id="367" name="楕円 366"/>
        <xdr:cNvSpPr/>
      </xdr:nvSpPr>
      <xdr:spPr>
        <a:xfrm>
          <a:off x="9588500" y="9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101357</xdr:rowOff>
    </xdr:from>
    <xdr:ext cx="469744" cy="259045"/>
    <xdr:sp macro="" textlink="">
      <xdr:nvSpPr>
        <xdr:cNvPr id="368" name="テキスト ボックス 367"/>
        <xdr:cNvSpPr txBox="1"/>
      </xdr:nvSpPr>
      <xdr:spPr>
        <a:xfrm>
          <a:off x="9404428" y="953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155022</xdr:rowOff>
    </xdr:from>
    <xdr:to>
      <xdr:col>46</xdr:col>
      <xdr:colOff>38100</xdr:colOff>
      <xdr:row>57</xdr:row>
      <xdr:rowOff>85172</xdr:rowOff>
    </xdr:to>
    <xdr:sp macro="" textlink="">
      <xdr:nvSpPr>
        <xdr:cNvPr id="369" name="楕円 368"/>
        <xdr:cNvSpPr/>
      </xdr:nvSpPr>
      <xdr:spPr>
        <a:xfrm>
          <a:off x="8699500" y="97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101699</xdr:rowOff>
    </xdr:from>
    <xdr:ext cx="469744" cy="259045"/>
    <xdr:sp macro="" textlink="">
      <xdr:nvSpPr>
        <xdr:cNvPr id="370" name="テキスト ボックス 369"/>
        <xdr:cNvSpPr txBox="1"/>
      </xdr:nvSpPr>
      <xdr:spPr>
        <a:xfrm>
          <a:off x="8515428" y="95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164167</xdr:rowOff>
    </xdr:from>
    <xdr:to>
      <xdr:col>41</xdr:col>
      <xdr:colOff>101600</xdr:colOff>
      <xdr:row>57</xdr:row>
      <xdr:rowOff>94317</xdr:rowOff>
    </xdr:to>
    <xdr:sp macro="" textlink="">
      <xdr:nvSpPr>
        <xdr:cNvPr id="371" name="楕円 370"/>
        <xdr:cNvSpPr/>
      </xdr:nvSpPr>
      <xdr:spPr>
        <a:xfrm>
          <a:off x="7810500" y="976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110844</xdr:rowOff>
    </xdr:from>
    <xdr:ext cx="469744" cy="259045"/>
    <xdr:sp macro="" textlink="">
      <xdr:nvSpPr>
        <xdr:cNvPr id="372" name="テキスト ボックス 371"/>
        <xdr:cNvSpPr txBox="1"/>
      </xdr:nvSpPr>
      <xdr:spPr>
        <a:xfrm>
          <a:off x="7626428" y="95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160338</xdr:rowOff>
    </xdr:from>
    <xdr:to>
      <xdr:col>36</xdr:col>
      <xdr:colOff>165100</xdr:colOff>
      <xdr:row>57</xdr:row>
      <xdr:rowOff>90488</xdr:rowOff>
    </xdr:to>
    <xdr:sp macro="" textlink="">
      <xdr:nvSpPr>
        <xdr:cNvPr id="373" name="楕円 372"/>
        <xdr:cNvSpPr/>
      </xdr:nvSpPr>
      <xdr:spPr>
        <a:xfrm>
          <a:off x="6921500" y="97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107015</xdr:rowOff>
    </xdr:from>
    <xdr:ext cx="469744" cy="259045"/>
    <xdr:sp macro="" textlink="">
      <xdr:nvSpPr>
        <xdr:cNvPr id="374" name="テキスト ボックス 373"/>
        <xdr:cNvSpPr txBox="1"/>
      </xdr:nvSpPr>
      <xdr:spPr>
        <a:xfrm>
          <a:off x="6737428" y="953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73498</xdr:rowOff>
    </xdr:from>
    <xdr:to>
      <xdr:col>55</xdr:col>
      <xdr:colOff>0</xdr:colOff>
      <xdr:row>77</xdr:row>
      <xdr:rowOff>163</xdr:rowOff>
    </xdr:to>
    <xdr:cxnSp macro="">
      <xdr:nvCxnSpPr>
        <xdr:cNvPr id="401" name="直線コネクタ 400"/>
        <xdr:cNvCxnSpPr/>
      </xdr:nvCxnSpPr>
      <xdr:spPr>
        <a:xfrm>
          <a:off x="9639300" y="13103698"/>
          <a:ext cx="838200" cy="9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33127</xdr:rowOff>
    </xdr:from>
    <xdr:to>
      <xdr:col>50</xdr:col>
      <xdr:colOff>114300</xdr:colOff>
      <xdr:row>76</xdr:row>
      <xdr:rowOff>73498</xdr:rowOff>
    </xdr:to>
    <xdr:cxnSp macro="">
      <xdr:nvCxnSpPr>
        <xdr:cNvPr id="404" name="直線コネクタ 403"/>
        <xdr:cNvCxnSpPr/>
      </xdr:nvCxnSpPr>
      <xdr:spPr>
        <a:xfrm>
          <a:off x="8750300" y="13063327"/>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31666</xdr:rowOff>
    </xdr:from>
    <xdr:ext cx="469744" cy="259045"/>
    <xdr:sp macro="" textlink="">
      <xdr:nvSpPr>
        <xdr:cNvPr id="406" name="テキスト ボックス 405"/>
        <xdr:cNvSpPr txBox="1"/>
      </xdr:nvSpPr>
      <xdr:spPr>
        <a:xfrm>
          <a:off x="9404428"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33127</xdr:rowOff>
    </xdr:from>
    <xdr:to>
      <xdr:col>45</xdr:col>
      <xdr:colOff>177800</xdr:colOff>
      <xdr:row>77</xdr:row>
      <xdr:rowOff>89088</xdr:rowOff>
    </xdr:to>
    <xdr:cxnSp macro="">
      <xdr:nvCxnSpPr>
        <xdr:cNvPr id="407" name="直線コネクタ 406"/>
        <xdr:cNvCxnSpPr/>
      </xdr:nvCxnSpPr>
      <xdr:spPr>
        <a:xfrm flipV="1">
          <a:off x="7861300" y="13063327"/>
          <a:ext cx="889000" cy="22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88860</xdr:rowOff>
    </xdr:from>
    <xdr:to>
      <xdr:col>41</xdr:col>
      <xdr:colOff>50800</xdr:colOff>
      <xdr:row>77</xdr:row>
      <xdr:rowOff>89088</xdr:rowOff>
    </xdr:to>
    <xdr:cxnSp macro="">
      <xdr:nvCxnSpPr>
        <xdr:cNvPr id="410" name="直線コネクタ 409"/>
        <xdr:cNvCxnSpPr/>
      </xdr:nvCxnSpPr>
      <xdr:spPr>
        <a:xfrm>
          <a:off x="6972300" y="1329051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135769</xdr:rowOff>
    </xdr:from>
    <xdr:ext cx="469744" cy="259045"/>
    <xdr:sp macro="" textlink="">
      <xdr:nvSpPr>
        <xdr:cNvPr id="414" name="テキスト ボックス 413"/>
        <xdr:cNvSpPr txBox="1"/>
      </xdr:nvSpPr>
      <xdr:spPr>
        <a:xfrm>
          <a:off x="6737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120813</xdr:rowOff>
    </xdr:from>
    <xdr:to>
      <xdr:col>55</xdr:col>
      <xdr:colOff>50800</xdr:colOff>
      <xdr:row>77</xdr:row>
      <xdr:rowOff>50963</xdr:rowOff>
    </xdr:to>
    <xdr:sp macro="" textlink="">
      <xdr:nvSpPr>
        <xdr:cNvPr id="420" name="楕円 419"/>
        <xdr:cNvSpPr/>
      </xdr:nvSpPr>
      <xdr:spPr>
        <a:xfrm>
          <a:off x="10426700" y="1315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99240</xdr:rowOff>
    </xdr:from>
    <xdr:ext cx="469744" cy="259045"/>
    <xdr:sp macro="" textlink="">
      <xdr:nvSpPr>
        <xdr:cNvPr id="421" name="商工費該当値テキスト"/>
        <xdr:cNvSpPr txBox="1"/>
      </xdr:nvSpPr>
      <xdr:spPr>
        <a:xfrm>
          <a:off x="10528300" y="1312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22698</xdr:rowOff>
    </xdr:from>
    <xdr:to>
      <xdr:col>50</xdr:col>
      <xdr:colOff>165100</xdr:colOff>
      <xdr:row>76</xdr:row>
      <xdr:rowOff>124298</xdr:rowOff>
    </xdr:to>
    <xdr:sp macro="" textlink="">
      <xdr:nvSpPr>
        <xdr:cNvPr id="422" name="楕円 421"/>
        <xdr:cNvSpPr/>
      </xdr:nvSpPr>
      <xdr:spPr>
        <a:xfrm>
          <a:off x="9588500" y="1305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140824</xdr:rowOff>
    </xdr:from>
    <xdr:ext cx="469744" cy="259045"/>
    <xdr:sp macro="" textlink="">
      <xdr:nvSpPr>
        <xdr:cNvPr id="423" name="テキスト ボックス 422"/>
        <xdr:cNvSpPr txBox="1"/>
      </xdr:nvSpPr>
      <xdr:spPr>
        <a:xfrm>
          <a:off x="9404428" y="1282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153777</xdr:rowOff>
    </xdr:from>
    <xdr:to>
      <xdr:col>46</xdr:col>
      <xdr:colOff>38100</xdr:colOff>
      <xdr:row>76</xdr:row>
      <xdr:rowOff>83927</xdr:rowOff>
    </xdr:to>
    <xdr:sp macro="" textlink="">
      <xdr:nvSpPr>
        <xdr:cNvPr id="424" name="楕円 423"/>
        <xdr:cNvSpPr/>
      </xdr:nvSpPr>
      <xdr:spPr>
        <a:xfrm>
          <a:off x="8699500" y="130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100454</xdr:rowOff>
    </xdr:from>
    <xdr:ext cx="469744" cy="259045"/>
    <xdr:sp macro="" textlink="">
      <xdr:nvSpPr>
        <xdr:cNvPr id="425" name="テキスト ボックス 424"/>
        <xdr:cNvSpPr txBox="1"/>
      </xdr:nvSpPr>
      <xdr:spPr>
        <a:xfrm>
          <a:off x="8515428" y="1278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38288</xdr:rowOff>
    </xdr:from>
    <xdr:to>
      <xdr:col>41</xdr:col>
      <xdr:colOff>101600</xdr:colOff>
      <xdr:row>77</xdr:row>
      <xdr:rowOff>139888</xdr:rowOff>
    </xdr:to>
    <xdr:sp macro="" textlink="">
      <xdr:nvSpPr>
        <xdr:cNvPr id="426" name="楕円 425"/>
        <xdr:cNvSpPr/>
      </xdr:nvSpPr>
      <xdr:spPr>
        <a:xfrm>
          <a:off x="7810500" y="132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131015</xdr:rowOff>
    </xdr:from>
    <xdr:ext cx="469744" cy="259045"/>
    <xdr:sp macro="" textlink="">
      <xdr:nvSpPr>
        <xdr:cNvPr id="427" name="テキスト ボックス 426"/>
        <xdr:cNvSpPr txBox="1"/>
      </xdr:nvSpPr>
      <xdr:spPr>
        <a:xfrm>
          <a:off x="7626428" y="1333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38060</xdr:rowOff>
    </xdr:from>
    <xdr:to>
      <xdr:col>36</xdr:col>
      <xdr:colOff>165100</xdr:colOff>
      <xdr:row>77</xdr:row>
      <xdr:rowOff>139660</xdr:rowOff>
    </xdr:to>
    <xdr:sp macro="" textlink="">
      <xdr:nvSpPr>
        <xdr:cNvPr id="428" name="楕円 427"/>
        <xdr:cNvSpPr/>
      </xdr:nvSpPr>
      <xdr:spPr>
        <a:xfrm>
          <a:off x="6921500" y="1323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156187</xdr:rowOff>
    </xdr:from>
    <xdr:ext cx="469744" cy="259045"/>
    <xdr:sp macro="" textlink="">
      <xdr:nvSpPr>
        <xdr:cNvPr id="429" name="テキスト ボックス 428"/>
        <xdr:cNvSpPr txBox="1"/>
      </xdr:nvSpPr>
      <xdr:spPr>
        <a:xfrm>
          <a:off x="6737428" y="1301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151206</xdr:rowOff>
    </xdr:from>
    <xdr:to>
      <xdr:col>55</xdr:col>
      <xdr:colOff>0</xdr:colOff>
      <xdr:row>96</xdr:row>
      <xdr:rowOff>71234</xdr:rowOff>
    </xdr:to>
    <xdr:cxnSp macro="">
      <xdr:nvCxnSpPr>
        <xdr:cNvPr id="459" name="直線コネクタ 458"/>
        <xdr:cNvCxnSpPr/>
      </xdr:nvCxnSpPr>
      <xdr:spPr>
        <a:xfrm>
          <a:off x="9639300" y="16438956"/>
          <a:ext cx="8382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151206</xdr:rowOff>
    </xdr:from>
    <xdr:to>
      <xdr:col>50</xdr:col>
      <xdr:colOff>114300</xdr:colOff>
      <xdr:row>96</xdr:row>
      <xdr:rowOff>49479</xdr:rowOff>
    </xdr:to>
    <xdr:cxnSp macro="">
      <xdr:nvCxnSpPr>
        <xdr:cNvPr id="462" name="直線コネクタ 461"/>
        <xdr:cNvCxnSpPr/>
      </xdr:nvCxnSpPr>
      <xdr:spPr>
        <a:xfrm flipV="1">
          <a:off x="8750300" y="16438956"/>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4" name="テキスト ボックス 463"/>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49479</xdr:rowOff>
    </xdr:from>
    <xdr:to>
      <xdr:col>45</xdr:col>
      <xdr:colOff>177800</xdr:colOff>
      <xdr:row>96</xdr:row>
      <xdr:rowOff>63652</xdr:rowOff>
    </xdr:to>
    <xdr:cxnSp macro="">
      <xdr:nvCxnSpPr>
        <xdr:cNvPr id="465" name="直線コネクタ 464"/>
        <xdr:cNvCxnSpPr/>
      </xdr:nvCxnSpPr>
      <xdr:spPr>
        <a:xfrm flipV="1">
          <a:off x="7861300" y="1650867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14503</xdr:rowOff>
    </xdr:from>
    <xdr:to>
      <xdr:col>41</xdr:col>
      <xdr:colOff>50800</xdr:colOff>
      <xdr:row>96</xdr:row>
      <xdr:rowOff>63652</xdr:rowOff>
    </xdr:to>
    <xdr:cxnSp macro="">
      <xdr:nvCxnSpPr>
        <xdr:cNvPr id="468" name="直線コネクタ 467"/>
        <xdr:cNvCxnSpPr/>
      </xdr:nvCxnSpPr>
      <xdr:spPr>
        <a:xfrm>
          <a:off x="6972300" y="1647370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107142</xdr:rowOff>
    </xdr:from>
    <xdr:ext cx="534377" cy="259045"/>
    <xdr:sp macro="" textlink="">
      <xdr:nvSpPr>
        <xdr:cNvPr id="470" name="テキスト ボックス 469"/>
        <xdr:cNvSpPr txBox="1"/>
      </xdr:nvSpPr>
      <xdr:spPr>
        <a:xfrm>
          <a:off x="7594111" y="165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98989</xdr:rowOff>
    </xdr:from>
    <xdr:ext cx="534377" cy="259045"/>
    <xdr:sp macro="" textlink="">
      <xdr:nvSpPr>
        <xdr:cNvPr id="472" name="テキスト ボックス 471"/>
        <xdr:cNvSpPr txBox="1"/>
      </xdr:nvSpPr>
      <xdr:spPr>
        <a:xfrm>
          <a:off x="6705111"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20434</xdr:rowOff>
    </xdr:from>
    <xdr:to>
      <xdr:col>55</xdr:col>
      <xdr:colOff>50800</xdr:colOff>
      <xdr:row>96</xdr:row>
      <xdr:rowOff>122034</xdr:rowOff>
    </xdr:to>
    <xdr:sp macro="" textlink="">
      <xdr:nvSpPr>
        <xdr:cNvPr id="478" name="楕円 477"/>
        <xdr:cNvSpPr/>
      </xdr:nvSpPr>
      <xdr:spPr>
        <a:xfrm>
          <a:off x="10426700" y="1647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170311</xdr:rowOff>
    </xdr:from>
    <xdr:ext cx="534377" cy="259045"/>
    <xdr:sp macro="" textlink="">
      <xdr:nvSpPr>
        <xdr:cNvPr id="479" name="土木費該当値テキスト"/>
        <xdr:cNvSpPr txBox="1"/>
      </xdr:nvSpPr>
      <xdr:spPr>
        <a:xfrm>
          <a:off x="10528300" y="164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100406</xdr:rowOff>
    </xdr:from>
    <xdr:to>
      <xdr:col>50</xdr:col>
      <xdr:colOff>165100</xdr:colOff>
      <xdr:row>96</xdr:row>
      <xdr:rowOff>30556</xdr:rowOff>
    </xdr:to>
    <xdr:sp macro="" textlink="">
      <xdr:nvSpPr>
        <xdr:cNvPr id="480" name="楕円 479"/>
        <xdr:cNvSpPr/>
      </xdr:nvSpPr>
      <xdr:spPr>
        <a:xfrm>
          <a:off x="9588500" y="163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47083</xdr:rowOff>
    </xdr:from>
    <xdr:ext cx="534377" cy="259045"/>
    <xdr:sp macro="" textlink="">
      <xdr:nvSpPr>
        <xdr:cNvPr id="481" name="テキスト ボックス 480"/>
        <xdr:cNvSpPr txBox="1"/>
      </xdr:nvSpPr>
      <xdr:spPr>
        <a:xfrm>
          <a:off x="9372111" y="161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170129</xdr:rowOff>
    </xdr:from>
    <xdr:to>
      <xdr:col>46</xdr:col>
      <xdr:colOff>38100</xdr:colOff>
      <xdr:row>96</xdr:row>
      <xdr:rowOff>100279</xdr:rowOff>
    </xdr:to>
    <xdr:sp macro="" textlink="">
      <xdr:nvSpPr>
        <xdr:cNvPr id="482" name="楕円 481"/>
        <xdr:cNvSpPr/>
      </xdr:nvSpPr>
      <xdr:spPr>
        <a:xfrm>
          <a:off x="8699500" y="164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91406</xdr:rowOff>
    </xdr:from>
    <xdr:ext cx="534377" cy="259045"/>
    <xdr:sp macro="" textlink="">
      <xdr:nvSpPr>
        <xdr:cNvPr id="483" name="テキスト ボックス 482"/>
        <xdr:cNvSpPr txBox="1"/>
      </xdr:nvSpPr>
      <xdr:spPr>
        <a:xfrm>
          <a:off x="8483111" y="165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12852</xdr:rowOff>
    </xdr:from>
    <xdr:to>
      <xdr:col>41</xdr:col>
      <xdr:colOff>101600</xdr:colOff>
      <xdr:row>96</xdr:row>
      <xdr:rowOff>114452</xdr:rowOff>
    </xdr:to>
    <xdr:sp macro="" textlink="">
      <xdr:nvSpPr>
        <xdr:cNvPr id="484" name="楕円 483"/>
        <xdr:cNvSpPr/>
      </xdr:nvSpPr>
      <xdr:spPr>
        <a:xfrm>
          <a:off x="7810500" y="164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130979</xdr:rowOff>
    </xdr:from>
    <xdr:ext cx="534377" cy="259045"/>
    <xdr:sp macro="" textlink="">
      <xdr:nvSpPr>
        <xdr:cNvPr id="485" name="テキスト ボックス 484"/>
        <xdr:cNvSpPr txBox="1"/>
      </xdr:nvSpPr>
      <xdr:spPr>
        <a:xfrm>
          <a:off x="7594111" y="1624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135153</xdr:rowOff>
    </xdr:from>
    <xdr:to>
      <xdr:col>36</xdr:col>
      <xdr:colOff>165100</xdr:colOff>
      <xdr:row>96</xdr:row>
      <xdr:rowOff>65303</xdr:rowOff>
    </xdr:to>
    <xdr:sp macro="" textlink="">
      <xdr:nvSpPr>
        <xdr:cNvPr id="486" name="楕円 485"/>
        <xdr:cNvSpPr/>
      </xdr:nvSpPr>
      <xdr:spPr>
        <a:xfrm>
          <a:off x="6921500" y="1642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81830</xdr:rowOff>
    </xdr:from>
    <xdr:ext cx="534377" cy="259045"/>
    <xdr:sp macro="" textlink="">
      <xdr:nvSpPr>
        <xdr:cNvPr id="487" name="テキスト ボックス 486"/>
        <xdr:cNvSpPr txBox="1"/>
      </xdr:nvSpPr>
      <xdr:spPr>
        <a:xfrm>
          <a:off x="6705111" y="1619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56424</xdr:rowOff>
    </xdr:from>
    <xdr:to>
      <xdr:col>85</xdr:col>
      <xdr:colOff>127000</xdr:colOff>
      <xdr:row>37</xdr:row>
      <xdr:rowOff>21155</xdr:rowOff>
    </xdr:to>
    <xdr:cxnSp macro="">
      <xdr:nvCxnSpPr>
        <xdr:cNvPr id="519" name="直線コネクタ 518"/>
        <xdr:cNvCxnSpPr/>
      </xdr:nvCxnSpPr>
      <xdr:spPr>
        <a:xfrm flipV="1">
          <a:off x="15481300" y="6228624"/>
          <a:ext cx="838200" cy="1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0" name="消防費平均値テキスト"/>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83203</xdr:rowOff>
    </xdr:from>
    <xdr:to>
      <xdr:col>81</xdr:col>
      <xdr:colOff>50800</xdr:colOff>
      <xdr:row>37</xdr:row>
      <xdr:rowOff>21155</xdr:rowOff>
    </xdr:to>
    <xdr:cxnSp macro="">
      <xdr:nvCxnSpPr>
        <xdr:cNvPr id="522" name="直線コネクタ 521"/>
        <xdr:cNvCxnSpPr/>
      </xdr:nvCxnSpPr>
      <xdr:spPr>
        <a:xfrm>
          <a:off x="14592300" y="6255403"/>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4" name="テキスト ボックス 523"/>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9398</xdr:rowOff>
    </xdr:from>
    <xdr:to>
      <xdr:col>76</xdr:col>
      <xdr:colOff>114300</xdr:colOff>
      <xdr:row>36</xdr:row>
      <xdr:rowOff>83203</xdr:rowOff>
    </xdr:to>
    <xdr:cxnSp macro="">
      <xdr:nvCxnSpPr>
        <xdr:cNvPr id="525" name="直線コネクタ 524"/>
        <xdr:cNvCxnSpPr/>
      </xdr:nvCxnSpPr>
      <xdr:spPr>
        <a:xfrm>
          <a:off x="13703300" y="6181598"/>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10830</xdr:rowOff>
    </xdr:from>
    <xdr:ext cx="534377" cy="259045"/>
    <xdr:sp macro="" textlink="">
      <xdr:nvSpPr>
        <xdr:cNvPr id="527" name="テキスト ボックス 526"/>
        <xdr:cNvSpPr txBox="1"/>
      </xdr:nvSpPr>
      <xdr:spPr>
        <a:xfrm>
          <a:off x="14325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9398</xdr:rowOff>
    </xdr:from>
    <xdr:to>
      <xdr:col>71</xdr:col>
      <xdr:colOff>177800</xdr:colOff>
      <xdr:row>36</xdr:row>
      <xdr:rowOff>132951</xdr:rowOff>
    </xdr:to>
    <xdr:cxnSp macro="">
      <xdr:nvCxnSpPr>
        <xdr:cNvPr id="528" name="直線コネクタ 527"/>
        <xdr:cNvCxnSpPr/>
      </xdr:nvCxnSpPr>
      <xdr:spPr>
        <a:xfrm flipV="1">
          <a:off x="12814300" y="6181598"/>
          <a:ext cx="889000" cy="12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0" name="テキスト ボックス 529"/>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2" name="テキスト ボックス 531"/>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5624</xdr:rowOff>
    </xdr:from>
    <xdr:to>
      <xdr:col>85</xdr:col>
      <xdr:colOff>177800</xdr:colOff>
      <xdr:row>36</xdr:row>
      <xdr:rowOff>107224</xdr:rowOff>
    </xdr:to>
    <xdr:sp macro="" textlink="">
      <xdr:nvSpPr>
        <xdr:cNvPr id="538" name="楕円 537"/>
        <xdr:cNvSpPr/>
      </xdr:nvSpPr>
      <xdr:spPr>
        <a:xfrm>
          <a:off x="16268700" y="61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28501</xdr:rowOff>
    </xdr:from>
    <xdr:ext cx="534377" cy="259045"/>
    <xdr:sp macro="" textlink="">
      <xdr:nvSpPr>
        <xdr:cNvPr id="539" name="消防費該当値テキスト"/>
        <xdr:cNvSpPr txBox="1"/>
      </xdr:nvSpPr>
      <xdr:spPr>
        <a:xfrm>
          <a:off x="16370300" y="60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141805</xdr:rowOff>
    </xdr:from>
    <xdr:to>
      <xdr:col>81</xdr:col>
      <xdr:colOff>101600</xdr:colOff>
      <xdr:row>37</xdr:row>
      <xdr:rowOff>71955</xdr:rowOff>
    </xdr:to>
    <xdr:sp macro="" textlink="">
      <xdr:nvSpPr>
        <xdr:cNvPr id="540" name="楕円 539"/>
        <xdr:cNvSpPr/>
      </xdr:nvSpPr>
      <xdr:spPr>
        <a:xfrm>
          <a:off x="15430500" y="631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88482</xdr:rowOff>
    </xdr:from>
    <xdr:ext cx="534377" cy="259045"/>
    <xdr:sp macro="" textlink="">
      <xdr:nvSpPr>
        <xdr:cNvPr id="541" name="テキスト ボックス 540"/>
        <xdr:cNvSpPr txBox="1"/>
      </xdr:nvSpPr>
      <xdr:spPr>
        <a:xfrm>
          <a:off x="15214111" y="608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32403</xdr:rowOff>
    </xdr:from>
    <xdr:to>
      <xdr:col>76</xdr:col>
      <xdr:colOff>165100</xdr:colOff>
      <xdr:row>36</xdr:row>
      <xdr:rowOff>134003</xdr:rowOff>
    </xdr:to>
    <xdr:sp macro="" textlink="">
      <xdr:nvSpPr>
        <xdr:cNvPr id="542" name="楕円 541"/>
        <xdr:cNvSpPr/>
      </xdr:nvSpPr>
      <xdr:spPr>
        <a:xfrm>
          <a:off x="14541500" y="620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150530</xdr:rowOff>
    </xdr:from>
    <xdr:ext cx="534377" cy="259045"/>
    <xdr:sp macro="" textlink="">
      <xdr:nvSpPr>
        <xdr:cNvPr id="543" name="テキスト ボックス 542"/>
        <xdr:cNvSpPr txBox="1"/>
      </xdr:nvSpPr>
      <xdr:spPr>
        <a:xfrm>
          <a:off x="14325111" y="597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130048</xdr:rowOff>
    </xdr:from>
    <xdr:to>
      <xdr:col>72</xdr:col>
      <xdr:colOff>38100</xdr:colOff>
      <xdr:row>36</xdr:row>
      <xdr:rowOff>60198</xdr:rowOff>
    </xdr:to>
    <xdr:sp macro="" textlink="">
      <xdr:nvSpPr>
        <xdr:cNvPr id="544" name="楕円 543"/>
        <xdr:cNvSpPr/>
      </xdr:nvSpPr>
      <xdr:spPr>
        <a:xfrm>
          <a:off x="13652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76725</xdr:rowOff>
    </xdr:from>
    <xdr:ext cx="534377" cy="259045"/>
    <xdr:sp macro="" textlink="">
      <xdr:nvSpPr>
        <xdr:cNvPr id="545" name="テキスト ボックス 544"/>
        <xdr:cNvSpPr txBox="1"/>
      </xdr:nvSpPr>
      <xdr:spPr>
        <a:xfrm>
          <a:off x="13436111" y="590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82151</xdr:rowOff>
    </xdr:from>
    <xdr:to>
      <xdr:col>67</xdr:col>
      <xdr:colOff>101600</xdr:colOff>
      <xdr:row>37</xdr:row>
      <xdr:rowOff>12301</xdr:rowOff>
    </xdr:to>
    <xdr:sp macro="" textlink="">
      <xdr:nvSpPr>
        <xdr:cNvPr id="546" name="楕円 545"/>
        <xdr:cNvSpPr/>
      </xdr:nvSpPr>
      <xdr:spPr>
        <a:xfrm>
          <a:off x="12763500" y="62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28828</xdr:rowOff>
    </xdr:from>
    <xdr:ext cx="534377" cy="259045"/>
    <xdr:sp macro="" textlink="">
      <xdr:nvSpPr>
        <xdr:cNvPr id="547" name="テキスト ボックス 546"/>
        <xdr:cNvSpPr txBox="1"/>
      </xdr:nvSpPr>
      <xdr:spPr>
        <a:xfrm>
          <a:off x="12547111" y="602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86608</xdr:rowOff>
    </xdr:from>
    <xdr:to>
      <xdr:col>85</xdr:col>
      <xdr:colOff>127000</xdr:colOff>
      <xdr:row>57</xdr:row>
      <xdr:rowOff>127851</xdr:rowOff>
    </xdr:to>
    <xdr:cxnSp macro="">
      <xdr:nvCxnSpPr>
        <xdr:cNvPr id="577" name="直線コネクタ 576"/>
        <xdr:cNvCxnSpPr/>
      </xdr:nvCxnSpPr>
      <xdr:spPr>
        <a:xfrm flipV="1">
          <a:off x="15481300" y="9859258"/>
          <a:ext cx="838200" cy="4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124689</xdr:rowOff>
    </xdr:from>
    <xdr:to>
      <xdr:col>81</xdr:col>
      <xdr:colOff>50800</xdr:colOff>
      <xdr:row>57</xdr:row>
      <xdr:rowOff>127851</xdr:rowOff>
    </xdr:to>
    <xdr:cxnSp macro="">
      <xdr:nvCxnSpPr>
        <xdr:cNvPr id="580" name="直線コネクタ 579"/>
        <xdr:cNvCxnSpPr/>
      </xdr:nvCxnSpPr>
      <xdr:spPr>
        <a:xfrm>
          <a:off x="14592300" y="9725889"/>
          <a:ext cx="889000" cy="17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124689</xdr:rowOff>
    </xdr:from>
    <xdr:to>
      <xdr:col>76</xdr:col>
      <xdr:colOff>114300</xdr:colOff>
      <xdr:row>58</xdr:row>
      <xdr:rowOff>178</xdr:rowOff>
    </xdr:to>
    <xdr:cxnSp macro="">
      <xdr:nvCxnSpPr>
        <xdr:cNvPr id="583" name="直線コネクタ 582"/>
        <xdr:cNvCxnSpPr/>
      </xdr:nvCxnSpPr>
      <xdr:spPr>
        <a:xfrm flipV="1">
          <a:off x="13703300" y="9725889"/>
          <a:ext cx="889000" cy="2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178</xdr:rowOff>
    </xdr:from>
    <xdr:to>
      <xdr:col>71</xdr:col>
      <xdr:colOff>177800</xdr:colOff>
      <xdr:row>58</xdr:row>
      <xdr:rowOff>85407</xdr:rowOff>
    </xdr:to>
    <xdr:cxnSp macro="">
      <xdr:nvCxnSpPr>
        <xdr:cNvPr id="586" name="直線コネクタ 585"/>
        <xdr:cNvCxnSpPr/>
      </xdr:nvCxnSpPr>
      <xdr:spPr>
        <a:xfrm flipV="1">
          <a:off x="12814300" y="9944278"/>
          <a:ext cx="889000" cy="8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35808</xdr:rowOff>
    </xdr:from>
    <xdr:to>
      <xdr:col>85</xdr:col>
      <xdr:colOff>177800</xdr:colOff>
      <xdr:row>57</xdr:row>
      <xdr:rowOff>137408</xdr:rowOff>
    </xdr:to>
    <xdr:sp macro="" textlink="">
      <xdr:nvSpPr>
        <xdr:cNvPr id="596" name="楕円 595"/>
        <xdr:cNvSpPr/>
      </xdr:nvSpPr>
      <xdr:spPr>
        <a:xfrm>
          <a:off x="16268700" y="98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14235</xdr:rowOff>
    </xdr:from>
    <xdr:ext cx="534377" cy="259045"/>
    <xdr:sp macro="" textlink="">
      <xdr:nvSpPr>
        <xdr:cNvPr id="597" name="教育費該当値テキスト"/>
        <xdr:cNvSpPr txBox="1"/>
      </xdr:nvSpPr>
      <xdr:spPr>
        <a:xfrm>
          <a:off x="16370300" y="97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77051</xdr:rowOff>
    </xdr:from>
    <xdr:to>
      <xdr:col>81</xdr:col>
      <xdr:colOff>101600</xdr:colOff>
      <xdr:row>58</xdr:row>
      <xdr:rowOff>7201</xdr:rowOff>
    </xdr:to>
    <xdr:sp macro="" textlink="">
      <xdr:nvSpPr>
        <xdr:cNvPr id="598" name="楕円 597"/>
        <xdr:cNvSpPr/>
      </xdr:nvSpPr>
      <xdr:spPr>
        <a:xfrm>
          <a:off x="15430500" y="98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169778</xdr:rowOff>
    </xdr:from>
    <xdr:ext cx="534377" cy="259045"/>
    <xdr:sp macro="" textlink="">
      <xdr:nvSpPr>
        <xdr:cNvPr id="599" name="テキスト ボックス 598"/>
        <xdr:cNvSpPr txBox="1"/>
      </xdr:nvSpPr>
      <xdr:spPr>
        <a:xfrm>
          <a:off x="15214111" y="9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73889</xdr:rowOff>
    </xdr:from>
    <xdr:to>
      <xdr:col>76</xdr:col>
      <xdr:colOff>165100</xdr:colOff>
      <xdr:row>57</xdr:row>
      <xdr:rowOff>4039</xdr:rowOff>
    </xdr:to>
    <xdr:sp macro="" textlink="">
      <xdr:nvSpPr>
        <xdr:cNvPr id="600" name="楕円 599"/>
        <xdr:cNvSpPr/>
      </xdr:nvSpPr>
      <xdr:spPr>
        <a:xfrm>
          <a:off x="14541500" y="96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166616</xdr:rowOff>
    </xdr:from>
    <xdr:ext cx="534377" cy="259045"/>
    <xdr:sp macro="" textlink="">
      <xdr:nvSpPr>
        <xdr:cNvPr id="601" name="テキスト ボックス 600"/>
        <xdr:cNvSpPr txBox="1"/>
      </xdr:nvSpPr>
      <xdr:spPr>
        <a:xfrm>
          <a:off x="14325111" y="976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120828</xdr:rowOff>
    </xdr:from>
    <xdr:to>
      <xdr:col>72</xdr:col>
      <xdr:colOff>38100</xdr:colOff>
      <xdr:row>58</xdr:row>
      <xdr:rowOff>50978</xdr:rowOff>
    </xdr:to>
    <xdr:sp macro="" textlink="">
      <xdr:nvSpPr>
        <xdr:cNvPr id="602" name="楕円 601"/>
        <xdr:cNvSpPr/>
      </xdr:nvSpPr>
      <xdr:spPr>
        <a:xfrm>
          <a:off x="13652500" y="989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42105</xdr:rowOff>
    </xdr:from>
    <xdr:ext cx="534377" cy="259045"/>
    <xdr:sp macro="" textlink="">
      <xdr:nvSpPr>
        <xdr:cNvPr id="603" name="テキスト ボックス 602"/>
        <xdr:cNvSpPr txBox="1"/>
      </xdr:nvSpPr>
      <xdr:spPr>
        <a:xfrm>
          <a:off x="13436111" y="998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34607</xdr:rowOff>
    </xdr:from>
    <xdr:to>
      <xdr:col>67</xdr:col>
      <xdr:colOff>101600</xdr:colOff>
      <xdr:row>58</xdr:row>
      <xdr:rowOff>136207</xdr:rowOff>
    </xdr:to>
    <xdr:sp macro="" textlink="">
      <xdr:nvSpPr>
        <xdr:cNvPr id="604" name="楕円 603"/>
        <xdr:cNvSpPr/>
      </xdr:nvSpPr>
      <xdr:spPr>
        <a:xfrm>
          <a:off x="12763500" y="997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127334</xdr:rowOff>
    </xdr:from>
    <xdr:ext cx="534377" cy="259045"/>
    <xdr:sp macro="" textlink="">
      <xdr:nvSpPr>
        <xdr:cNvPr id="605" name="テキスト ボックス 604"/>
        <xdr:cNvSpPr txBox="1"/>
      </xdr:nvSpPr>
      <xdr:spPr>
        <a:xfrm>
          <a:off x="12547111" y="100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62956</xdr:rowOff>
    </xdr:from>
    <xdr:to>
      <xdr:col>81</xdr:col>
      <xdr:colOff>50800</xdr:colOff>
      <xdr:row>79</xdr:row>
      <xdr:rowOff>98879</xdr:rowOff>
    </xdr:to>
    <xdr:cxnSp macro="">
      <xdr:nvCxnSpPr>
        <xdr:cNvPr id="639" name="直線コネクタ 638"/>
        <xdr:cNvCxnSpPr/>
      </xdr:nvCxnSpPr>
      <xdr:spPr>
        <a:xfrm>
          <a:off x="14592300" y="12921706"/>
          <a:ext cx="889000" cy="72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62956</xdr:rowOff>
    </xdr:from>
    <xdr:to>
      <xdr:col>76</xdr:col>
      <xdr:colOff>114300</xdr:colOff>
      <xdr:row>79</xdr:row>
      <xdr:rowOff>32476</xdr:rowOff>
    </xdr:to>
    <xdr:cxnSp macro="">
      <xdr:nvCxnSpPr>
        <xdr:cNvPr id="642" name="直線コネクタ 641"/>
        <xdr:cNvCxnSpPr/>
      </xdr:nvCxnSpPr>
      <xdr:spPr>
        <a:xfrm flipV="1">
          <a:off x="13703300" y="12921706"/>
          <a:ext cx="889000" cy="6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84200</xdr:rowOff>
    </xdr:from>
    <xdr:ext cx="378565" cy="259045"/>
    <xdr:sp macro="" textlink="">
      <xdr:nvSpPr>
        <xdr:cNvPr id="644" name="テキスト ボックス 643"/>
        <xdr:cNvSpPr txBox="1"/>
      </xdr:nvSpPr>
      <xdr:spPr>
        <a:xfrm>
          <a:off x="14403017" y="13285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32476</xdr:rowOff>
    </xdr:from>
    <xdr:to>
      <xdr:col>71</xdr:col>
      <xdr:colOff>177800</xdr:colOff>
      <xdr:row>79</xdr:row>
      <xdr:rowOff>98879</xdr:rowOff>
    </xdr:to>
    <xdr:cxnSp macro="">
      <xdr:nvCxnSpPr>
        <xdr:cNvPr id="645" name="直線コネクタ 644"/>
        <xdr:cNvCxnSpPr/>
      </xdr:nvCxnSpPr>
      <xdr:spPr>
        <a:xfrm flipV="1">
          <a:off x="12814300" y="13577026"/>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12156</xdr:rowOff>
    </xdr:from>
    <xdr:to>
      <xdr:col>76</xdr:col>
      <xdr:colOff>165100</xdr:colOff>
      <xdr:row>75</xdr:row>
      <xdr:rowOff>113756</xdr:rowOff>
    </xdr:to>
    <xdr:sp macro="" textlink="">
      <xdr:nvSpPr>
        <xdr:cNvPr id="659" name="楕円 658"/>
        <xdr:cNvSpPr/>
      </xdr:nvSpPr>
      <xdr:spPr>
        <a:xfrm>
          <a:off x="14541500" y="128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73</xdr:row>
      <xdr:rowOff>130283</xdr:rowOff>
    </xdr:from>
    <xdr:ext cx="378565" cy="259045"/>
    <xdr:sp macro="" textlink="">
      <xdr:nvSpPr>
        <xdr:cNvPr id="660" name="テキスト ボックス 659"/>
        <xdr:cNvSpPr txBox="1"/>
      </xdr:nvSpPr>
      <xdr:spPr>
        <a:xfrm>
          <a:off x="14403017" y="1264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153126</xdr:rowOff>
    </xdr:from>
    <xdr:to>
      <xdr:col>72</xdr:col>
      <xdr:colOff>38100</xdr:colOff>
      <xdr:row>79</xdr:row>
      <xdr:rowOff>83276</xdr:rowOff>
    </xdr:to>
    <xdr:sp macro="" textlink="">
      <xdr:nvSpPr>
        <xdr:cNvPr id="661" name="楕円 660"/>
        <xdr:cNvSpPr/>
      </xdr:nvSpPr>
      <xdr:spPr>
        <a:xfrm>
          <a:off x="13652500" y="135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74403</xdr:rowOff>
    </xdr:from>
    <xdr:ext cx="313932" cy="259045"/>
    <xdr:sp macro="" textlink="">
      <xdr:nvSpPr>
        <xdr:cNvPr id="662" name="テキスト ボックス 661"/>
        <xdr:cNvSpPr txBox="1"/>
      </xdr:nvSpPr>
      <xdr:spPr>
        <a:xfrm>
          <a:off x="13546333" y="136189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146977</xdr:rowOff>
    </xdr:from>
    <xdr:to>
      <xdr:col>85</xdr:col>
      <xdr:colOff>127000</xdr:colOff>
      <xdr:row>96</xdr:row>
      <xdr:rowOff>148710</xdr:rowOff>
    </xdr:to>
    <xdr:cxnSp macro="">
      <xdr:nvCxnSpPr>
        <xdr:cNvPr id="693" name="直線コネクタ 692"/>
        <xdr:cNvCxnSpPr/>
      </xdr:nvCxnSpPr>
      <xdr:spPr>
        <a:xfrm flipV="1">
          <a:off x="15481300" y="16606177"/>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148710</xdr:rowOff>
    </xdr:from>
    <xdr:to>
      <xdr:col>81</xdr:col>
      <xdr:colOff>50800</xdr:colOff>
      <xdr:row>96</xdr:row>
      <xdr:rowOff>162407</xdr:rowOff>
    </xdr:to>
    <xdr:cxnSp macro="">
      <xdr:nvCxnSpPr>
        <xdr:cNvPr id="696" name="直線コネクタ 695"/>
        <xdr:cNvCxnSpPr/>
      </xdr:nvCxnSpPr>
      <xdr:spPr>
        <a:xfrm flipV="1">
          <a:off x="14592300" y="16607910"/>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162407</xdr:rowOff>
    </xdr:from>
    <xdr:to>
      <xdr:col>76</xdr:col>
      <xdr:colOff>114300</xdr:colOff>
      <xdr:row>97</xdr:row>
      <xdr:rowOff>6731</xdr:rowOff>
    </xdr:to>
    <xdr:cxnSp macro="">
      <xdr:nvCxnSpPr>
        <xdr:cNvPr id="699" name="直線コネクタ 698"/>
        <xdr:cNvCxnSpPr/>
      </xdr:nvCxnSpPr>
      <xdr:spPr>
        <a:xfrm flipV="1">
          <a:off x="13703300" y="16621607"/>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2350</xdr:rowOff>
    </xdr:from>
    <xdr:to>
      <xdr:col>71</xdr:col>
      <xdr:colOff>177800</xdr:colOff>
      <xdr:row>97</xdr:row>
      <xdr:rowOff>6731</xdr:rowOff>
    </xdr:to>
    <xdr:cxnSp macro="">
      <xdr:nvCxnSpPr>
        <xdr:cNvPr id="702" name="直線コネクタ 701"/>
        <xdr:cNvCxnSpPr/>
      </xdr:nvCxnSpPr>
      <xdr:spPr>
        <a:xfrm>
          <a:off x="12814300" y="16633000"/>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96177</xdr:rowOff>
    </xdr:from>
    <xdr:to>
      <xdr:col>85</xdr:col>
      <xdr:colOff>177800</xdr:colOff>
      <xdr:row>97</xdr:row>
      <xdr:rowOff>26327</xdr:rowOff>
    </xdr:to>
    <xdr:sp macro="" textlink="">
      <xdr:nvSpPr>
        <xdr:cNvPr id="712" name="楕円 711"/>
        <xdr:cNvSpPr/>
      </xdr:nvSpPr>
      <xdr:spPr>
        <a:xfrm>
          <a:off x="16268700" y="16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74604</xdr:rowOff>
    </xdr:from>
    <xdr:ext cx="534377" cy="259045"/>
    <xdr:sp macro="" textlink="">
      <xdr:nvSpPr>
        <xdr:cNvPr id="713" name="公債費該当値テキスト"/>
        <xdr:cNvSpPr txBox="1"/>
      </xdr:nvSpPr>
      <xdr:spPr>
        <a:xfrm>
          <a:off x="16370300" y="165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97910</xdr:rowOff>
    </xdr:from>
    <xdr:to>
      <xdr:col>81</xdr:col>
      <xdr:colOff>101600</xdr:colOff>
      <xdr:row>97</xdr:row>
      <xdr:rowOff>28060</xdr:rowOff>
    </xdr:to>
    <xdr:sp macro="" textlink="">
      <xdr:nvSpPr>
        <xdr:cNvPr id="714" name="楕円 713"/>
        <xdr:cNvSpPr/>
      </xdr:nvSpPr>
      <xdr:spPr>
        <a:xfrm>
          <a:off x="15430500" y="165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19187</xdr:rowOff>
    </xdr:from>
    <xdr:ext cx="534377" cy="259045"/>
    <xdr:sp macro="" textlink="">
      <xdr:nvSpPr>
        <xdr:cNvPr id="715" name="テキスト ボックス 714"/>
        <xdr:cNvSpPr txBox="1"/>
      </xdr:nvSpPr>
      <xdr:spPr>
        <a:xfrm>
          <a:off x="15214111" y="1664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111607</xdr:rowOff>
    </xdr:from>
    <xdr:to>
      <xdr:col>76</xdr:col>
      <xdr:colOff>165100</xdr:colOff>
      <xdr:row>97</xdr:row>
      <xdr:rowOff>41757</xdr:rowOff>
    </xdr:to>
    <xdr:sp macro="" textlink="">
      <xdr:nvSpPr>
        <xdr:cNvPr id="716" name="楕円 715"/>
        <xdr:cNvSpPr/>
      </xdr:nvSpPr>
      <xdr:spPr>
        <a:xfrm>
          <a:off x="14541500" y="165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32884</xdr:rowOff>
    </xdr:from>
    <xdr:ext cx="534377" cy="259045"/>
    <xdr:sp macro="" textlink="">
      <xdr:nvSpPr>
        <xdr:cNvPr id="717" name="テキスト ボックス 716"/>
        <xdr:cNvSpPr txBox="1"/>
      </xdr:nvSpPr>
      <xdr:spPr>
        <a:xfrm>
          <a:off x="14325111" y="1666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127381</xdr:rowOff>
    </xdr:from>
    <xdr:to>
      <xdr:col>72</xdr:col>
      <xdr:colOff>38100</xdr:colOff>
      <xdr:row>97</xdr:row>
      <xdr:rowOff>57531</xdr:rowOff>
    </xdr:to>
    <xdr:sp macro="" textlink="">
      <xdr:nvSpPr>
        <xdr:cNvPr id="718" name="楕円 717"/>
        <xdr:cNvSpPr/>
      </xdr:nvSpPr>
      <xdr:spPr>
        <a:xfrm>
          <a:off x="13652500" y="1658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48658</xdr:rowOff>
    </xdr:from>
    <xdr:ext cx="534377" cy="259045"/>
    <xdr:sp macro="" textlink="">
      <xdr:nvSpPr>
        <xdr:cNvPr id="719" name="テキスト ボックス 718"/>
        <xdr:cNvSpPr txBox="1"/>
      </xdr:nvSpPr>
      <xdr:spPr>
        <a:xfrm>
          <a:off x="13436111" y="166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123000</xdr:rowOff>
    </xdr:from>
    <xdr:to>
      <xdr:col>67</xdr:col>
      <xdr:colOff>101600</xdr:colOff>
      <xdr:row>97</xdr:row>
      <xdr:rowOff>53150</xdr:rowOff>
    </xdr:to>
    <xdr:sp macro="" textlink="">
      <xdr:nvSpPr>
        <xdr:cNvPr id="720" name="楕円 719"/>
        <xdr:cNvSpPr/>
      </xdr:nvSpPr>
      <xdr:spPr>
        <a:xfrm>
          <a:off x="12763500" y="165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44277</xdr:rowOff>
    </xdr:from>
    <xdr:ext cx="534377" cy="259045"/>
    <xdr:sp macro="" textlink="">
      <xdr:nvSpPr>
        <xdr:cNvPr id="721" name="テキスト ボックス 720"/>
        <xdr:cNvSpPr txBox="1"/>
      </xdr:nvSpPr>
      <xdr:spPr>
        <a:xfrm>
          <a:off x="12547111" y="1667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年度の決算額は、令和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年度に行った普通交付税の追加交付分（臨時財政対策債償還基金費分）の積立てのような臨時的な対応がなく、財政調整基金積立金が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873,229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千円減少したことなどから、全体では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726,103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千円の減少となった。住民一人当たりのコストでは、前年度と比べて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4,475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29,879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円となり、類似団体内平均、全国平均及び神奈川県平均をいずれも下回っている。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年度の決算額は、令和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年度に実施した子育て世帯等臨時特別支援事業の完了により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2,113,333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千円減少したことなどから、全体では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1,420,581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千円の減少となった。住民一人当たりのコストでは、前年度と比べて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8,545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157,834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円となり、類似団体内平均、全国平均及び神奈川県平均をいずれも大きく下回っている。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年度の決算額は、物価高騰対策として実施した水道料金減額の財源として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526,654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千円を水道事業会計へ補助したほか、令和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年度から実施した出産・子育て応援交付金の支給により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86,594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千円増加したことなどから、全体では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585,840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千円の増加となった。住民一人当たりのコストでは、前年度と比べて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3,744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38,853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円となったが、類似団体内平均、全国平均及び神奈川県平均をいずれも下回っている。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年度の決算額は、秦野市・伊勢原市共同消防指令センター（仮称）の整備開始により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130,475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千円増加したほか、消防団車両の購入により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49,434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千円増加したことなどから、全体では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195,340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千円の増加となった。住民一人当たりのコストでは、前年度と比べて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14,115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円となり、類似団体内平均及び神奈川県平均を上回っているが、全国平均は下回っている。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年度の決算額は、小学校給食費の公会計化や中学校給食の通年化により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709,292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千円増加したことなどから、全体では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334,170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千円の増加となった。住民一人当たりのコストでは、前年度と比べて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35,787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円となったが、類似団体内平均、全国平均及び神奈川県平均をいずれも大きく下回っている。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年度は、前年度と比べて市税収入は増加したものの、国庫支出金や地方債（臨時財政対策債）の減少により、形式収支は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889,022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千円の減少となった。また、繰越事業総額の減少に加え、特定財源のない繰越事業の減少により翌年度に繰り越すべき財源が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259,024</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千円減少したことに伴い、実質収支は</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629,998</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1.72</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ポイント下落）した。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財政調整基金は、取崩額が増加したことに加え、令和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年度に実施した普通交付税の再算定による追加交付分の積立ての終了により積立額が減少した一方で、前年度決算で生じた剰余金を</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1,500,000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千円編入したことで、前年度末と比べて</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872,266</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千円増の</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4,349,257</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この結果、標準財政規模に対する財政調整基金残高の割合は、前年度から</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3.08</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ポイント増の</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13.87</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％となり、本市が適正な残高の目安としている</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％を上回った。今後も市債の借入れとのバランスを考慮しながら、適正規模の残高確保に努める。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神奈川県秦野市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年度の一般会計及び特別会計等の連結決算額は、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6,457,430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千円の黒字となっている。また、連結実質赤字比率は△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20.59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％で黒字となっており、いずれの会計においても赤字は生じていない。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前年度との比較では、連結決算額が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528,807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千円の減（前年度</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6,986,237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千円）、連結実質赤字比率が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21.68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％）となっている。これは、標準財政規模に対する決算額の割合が、水道事業会計で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ポイント増加した一方で、一般会計及び公共下水道事業会計でそれぞれ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ポイント減少したためである。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一般会計の減少要因は、形式収支が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889,022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千円減少したことなどにより、実質収支が前年度と比べて</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629,998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千円減少したためである。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特別会計の実質収支は、介護保険事業特別会計が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273,294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千円、後期高齢者医療事業特別会計が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136,984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千円、国民健康保険事業特別会計が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116,135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千円と、それぞれ黒字となっている。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公営企業会計の資金不足・剰余額は、水道事業会計が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2,158,068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千円、公共下水道事業会計が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960,751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千円と、それぞれ剰余額が生じている。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一般会計における今後の見通しについて、歳入の根幹をなす市税では、新型感染症の影響を受けた社会経済活動の正常化が進み、令和</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年度は増収となったものの、生産年齢人口の減少等による減収が見込まれる。一方、歳出では、国が進める</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GIGA</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スクール構想などの教育施策の充実や超高齢社会の進行に加え、物価高騰に対する支援など、物件費や特別会計への繰出金は伸び続けており、引き続き、厳しい財政状況が続くと見込まれる。このような状況にあっても、事業の選択と集中を図りながら、総合計画に位置付けた事業を着実に進めていく。</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57928266</v>
      </c>
      <c r="BO4" s="371"/>
      <c r="BP4" s="371"/>
      <c r="BQ4" s="371"/>
      <c r="BR4" s="371"/>
      <c r="BS4" s="371"/>
      <c r="BT4" s="371"/>
      <c r="BU4" s="372"/>
      <c r="BV4" s="370">
        <v>60427945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v>
      </c>
      <c r="CU4" s="377"/>
      <c r="CV4" s="377"/>
      <c r="CW4" s="377"/>
      <c r="CX4" s="377"/>
      <c r="CY4" s="377"/>
      <c r="CZ4" s="377"/>
      <c r="DA4" s="378"/>
      <c r="DB4" s="376">
        <v>10.7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54948743</v>
      </c>
      <c r="BO5" s="408"/>
      <c r="BP5" s="408"/>
      <c r="BQ5" s="408"/>
      <c r="BR5" s="408"/>
      <c r="BS5" s="408"/>
      <c r="BT5" s="408"/>
      <c r="BU5" s="409"/>
      <c r="BV5" s="407">
        <v>56559400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95.7</v>
      </c>
      <c r="CU5" s="405"/>
      <c r="CV5" s="405"/>
      <c r="CW5" s="405"/>
      <c r="CX5" s="405"/>
      <c r="CY5" s="405"/>
      <c r="CZ5" s="405"/>
      <c r="DA5" s="406"/>
      <c r="DB5" s="404">
        <v>88.2</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2979523</v>
      </c>
      <c r="BO6" s="408"/>
      <c r="BP6" s="408"/>
      <c r="BQ6" s="408"/>
      <c r="BR6" s="408"/>
      <c r="BS6" s="408"/>
      <c r="BT6" s="408"/>
      <c r="BU6" s="409"/>
      <c r="BV6" s="407">
        <v>3868545</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98.3</v>
      </c>
      <c r="CU6" s="445"/>
      <c r="CV6" s="445"/>
      <c r="CW6" s="445"/>
      <c r="CX6" s="445"/>
      <c r="CY6" s="445"/>
      <c r="CZ6" s="445"/>
      <c r="DA6" s="446"/>
      <c r="DB6" s="444">
        <v>97.2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167325</v>
      </c>
      <c r="BO7" s="408"/>
      <c r="BP7" s="408"/>
      <c r="BQ7" s="408"/>
      <c r="BR7" s="408"/>
      <c r="BS7" s="408"/>
      <c r="BT7" s="408"/>
      <c r="BU7" s="409"/>
      <c r="BV7" s="407">
        <v>426349</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31354401</v>
      </c>
      <c r="CU7" s="408"/>
      <c r="CV7" s="408"/>
      <c r="CW7" s="408"/>
      <c r="CX7" s="408"/>
      <c r="CY7" s="408"/>
      <c r="CZ7" s="408"/>
      <c r="DA7" s="409"/>
      <c r="DB7" s="407">
        <v>32214793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95</v>
      </c>
      <c r="AV8" s="440"/>
      <c r="AW8" s="440"/>
      <c r="AX8" s="440"/>
      <c r="AY8" s="441" t="s">
        <v>110</v>
      </c>
      <c r="AZ8" s="442"/>
      <c r="BA8" s="442"/>
      <c r="BB8" s="442"/>
      <c r="BC8" s="442"/>
      <c r="BD8" s="442"/>
      <c r="BE8" s="442"/>
      <c r="BF8" s="442"/>
      <c r="BG8" s="442"/>
      <c r="BH8" s="442"/>
      <c r="BI8" s="442"/>
      <c r="BJ8" s="442"/>
      <c r="BK8" s="442"/>
      <c r="BL8" s="442"/>
      <c r="BM8" s="443"/>
      <c r="BN8" s="407">
        <v>2812198</v>
      </c>
      <c r="BO8" s="408"/>
      <c r="BP8" s="408"/>
      <c r="BQ8" s="408"/>
      <c r="BR8" s="408"/>
      <c r="BS8" s="408"/>
      <c r="BT8" s="408"/>
      <c r="BU8" s="409"/>
      <c r="BV8" s="407">
        <v>3442196</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0.82</v>
      </c>
      <c r="CU8" s="448"/>
      <c r="CV8" s="448"/>
      <c r="CW8" s="448"/>
      <c r="CX8" s="448"/>
      <c r="CY8" s="448"/>
      <c r="CZ8" s="448"/>
      <c r="DA8" s="449"/>
      <c r="DB8" s="447">
        <v>0.85</v>
      </c>
      <c r="DC8" s="448"/>
      <c r="DD8" s="448"/>
      <c r="DE8" s="448"/>
      <c r="DF8" s="448"/>
      <c r="DG8" s="448"/>
      <c r="DH8" s="448"/>
      <c r="DI8" s="449"/>
    </row>
    <row r="9" spans="1:119" ht="18.75" customHeight="1" thickBot="1" x14ac:dyDescent="0.25">
      <c r="A9" s="181"/>
      <c r="B9" s="401" t="s">
        <v>112</v>
      </c>
      <c r="C9" s="402"/>
      <c r="D9" s="402"/>
      <c r="E9" s="402"/>
      <c r="F9" s="402"/>
      <c r="G9" s="402"/>
      <c r="H9" s="402"/>
      <c r="I9" s="402"/>
      <c r="J9" s="402"/>
      <c r="K9" s="450"/>
      <c r="L9" s="451" t="s">
        <v>113</v>
      </c>
      <c r="M9" s="452"/>
      <c r="N9" s="452"/>
      <c r="O9" s="452"/>
      <c r="P9" s="452"/>
      <c r="Q9" s="453"/>
      <c r="R9" s="454">
        <v>162439</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95</v>
      </c>
      <c r="AV9" s="440"/>
      <c r="AW9" s="440"/>
      <c r="AX9" s="440"/>
      <c r="AY9" s="441" t="s">
        <v>116</v>
      </c>
      <c r="AZ9" s="442"/>
      <c r="BA9" s="442"/>
      <c r="BB9" s="442"/>
      <c r="BC9" s="442"/>
      <c r="BD9" s="442"/>
      <c r="BE9" s="442"/>
      <c r="BF9" s="442"/>
      <c r="BG9" s="442"/>
      <c r="BH9" s="442"/>
      <c r="BI9" s="442"/>
      <c r="BJ9" s="442"/>
      <c r="BK9" s="442"/>
      <c r="BL9" s="442"/>
      <c r="BM9" s="443"/>
      <c r="BN9" s="407">
        <v>-629998</v>
      </c>
      <c r="BO9" s="408"/>
      <c r="BP9" s="408"/>
      <c r="BQ9" s="408"/>
      <c r="BR9" s="408"/>
      <c r="BS9" s="408"/>
      <c r="BT9" s="408"/>
      <c r="BU9" s="409"/>
      <c r="BV9" s="407">
        <v>1687011</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9</v>
      </c>
      <c r="CU9" s="405"/>
      <c r="CV9" s="405"/>
      <c r="CW9" s="405"/>
      <c r="CX9" s="405"/>
      <c r="CY9" s="405"/>
      <c r="CZ9" s="405"/>
      <c r="DA9" s="406"/>
      <c r="DB9" s="404">
        <v>8.9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7"/>
      <c r="N10" s="437"/>
      <c r="O10" s="437"/>
      <c r="P10" s="437"/>
      <c r="Q10" s="438"/>
      <c r="R10" s="458">
        <v>167378</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95</v>
      </c>
      <c r="AV10" s="440"/>
      <c r="AW10" s="440"/>
      <c r="AX10" s="440"/>
      <c r="AY10" s="441" t="s">
        <v>120</v>
      </c>
      <c r="AZ10" s="442"/>
      <c r="BA10" s="442"/>
      <c r="BB10" s="442"/>
      <c r="BC10" s="442"/>
      <c r="BD10" s="442"/>
      <c r="BE10" s="442"/>
      <c r="BF10" s="442"/>
      <c r="BG10" s="442"/>
      <c r="BH10" s="442"/>
      <c r="BI10" s="442"/>
      <c r="BJ10" s="442"/>
      <c r="BK10" s="442"/>
      <c r="BL10" s="442"/>
      <c r="BM10" s="443"/>
      <c r="BN10" s="407">
        <v>12669</v>
      </c>
      <c r="BO10" s="408"/>
      <c r="BP10" s="408"/>
      <c r="BQ10" s="408"/>
      <c r="BR10" s="408"/>
      <c r="BS10" s="408"/>
      <c r="BT10" s="408"/>
      <c r="BU10" s="409"/>
      <c r="BV10" s="407">
        <v>885898</v>
      </c>
      <c r="BW10" s="408"/>
      <c r="BX10" s="408"/>
      <c r="BY10" s="408"/>
      <c r="BZ10" s="408"/>
      <c r="CA10" s="408"/>
      <c r="CB10" s="408"/>
      <c r="CC10" s="409"/>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122</v>
      </c>
      <c r="M11" s="462"/>
      <c r="N11" s="462"/>
      <c r="O11" s="462"/>
      <c r="P11" s="462"/>
      <c r="Q11" s="463"/>
      <c r="R11" s="464" t="s">
        <v>123</v>
      </c>
      <c r="S11" s="465"/>
      <c r="T11" s="465"/>
      <c r="U11" s="465"/>
      <c r="V11" s="466"/>
      <c r="W11" s="395"/>
      <c r="X11" s="396"/>
      <c r="Y11" s="396"/>
      <c r="Z11" s="396"/>
      <c r="AA11" s="396"/>
      <c r="AB11" s="396"/>
      <c r="AC11" s="396"/>
      <c r="AD11" s="396"/>
      <c r="AE11" s="396"/>
      <c r="AF11" s="396"/>
      <c r="AG11" s="396"/>
      <c r="AH11" s="396"/>
      <c r="AI11" s="396"/>
      <c r="AJ11" s="396"/>
      <c r="AK11" s="396"/>
      <c r="AL11" s="399"/>
      <c r="AM11" s="436" t="s">
        <v>124</v>
      </c>
      <c r="AN11" s="437"/>
      <c r="AO11" s="437"/>
      <c r="AP11" s="437"/>
      <c r="AQ11" s="437"/>
      <c r="AR11" s="437"/>
      <c r="AS11" s="437"/>
      <c r="AT11" s="438"/>
      <c r="AU11" s="439" t="s">
        <v>95</v>
      </c>
      <c r="AV11" s="440"/>
      <c r="AW11" s="440"/>
      <c r="AX11" s="440"/>
      <c r="AY11" s="441" t="s">
        <v>125</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126</v>
      </c>
      <c r="CE11" s="411"/>
      <c r="CF11" s="411"/>
      <c r="CG11" s="411"/>
      <c r="CH11" s="411"/>
      <c r="CI11" s="411"/>
      <c r="CJ11" s="411"/>
      <c r="CK11" s="411"/>
      <c r="CL11" s="411"/>
      <c r="CM11" s="411"/>
      <c r="CN11" s="411"/>
      <c r="CO11" s="411"/>
      <c r="CP11" s="411"/>
      <c r="CQ11" s="411"/>
      <c r="CR11" s="411"/>
      <c r="CS11" s="412"/>
      <c r="CT11" s="447" t="s">
        <v>127</v>
      </c>
      <c r="CU11" s="448"/>
      <c r="CV11" s="448"/>
      <c r="CW11" s="448"/>
      <c r="CX11" s="448"/>
      <c r="CY11" s="448"/>
      <c r="CZ11" s="448"/>
      <c r="DA11" s="449"/>
      <c r="DB11" s="447" t="s">
        <v>128</v>
      </c>
      <c r="DC11" s="448"/>
      <c r="DD11" s="448"/>
      <c r="DE11" s="448"/>
      <c r="DF11" s="448"/>
      <c r="DG11" s="448"/>
      <c r="DH11" s="448"/>
      <c r="DI11" s="449"/>
    </row>
    <row r="12" spans="1:119" ht="18.75" customHeight="1" x14ac:dyDescent="0.2">
      <c r="A12" s="181"/>
      <c r="B12" s="467" t="s">
        <v>129</v>
      </c>
      <c r="C12" s="468"/>
      <c r="D12" s="468"/>
      <c r="E12" s="468"/>
      <c r="F12" s="468"/>
      <c r="G12" s="468"/>
      <c r="H12" s="468"/>
      <c r="I12" s="468"/>
      <c r="J12" s="468"/>
      <c r="K12" s="469"/>
      <c r="L12" s="476" t="s">
        <v>130</v>
      </c>
      <c r="M12" s="477"/>
      <c r="N12" s="477"/>
      <c r="O12" s="477"/>
      <c r="P12" s="477"/>
      <c r="Q12" s="478"/>
      <c r="R12" s="479">
        <v>159646</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95</v>
      </c>
      <c r="AV12" s="440"/>
      <c r="AW12" s="440"/>
      <c r="AX12" s="440"/>
      <c r="AY12" s="441" t="s">
        <v>134</v>
      </c>
      <c r="AZ12" s="442"/>
      <c r="BA12" s="442"/>
      <c r="BB12" s="442"/>
      <c r="BC12" s="442"/>
      <c r="BD12" s="442"/>
      <c r="BE12" s="442"/>
      <c r="BF12" s="442"/>
      <c r="BG12" s="442"/>
      <c r="BH12" s="442"/>
      <c r="BI12" s="442"/>
      <c r="BJ12" s="442"/>
      <c r="BK12" s="442"/>
      <c r="BL12" s="442"/>
      <c r="BM12" s="443"/>
      <c r="BN12" s="407">
        <v>640403</v>
      </c>
      <c r="BO12" s="408"/>
      <c r="BP12" s="408"/>
      <c r="BQ12" s="408"/>
      <c r="BR12" s="408"/>
      <c r="BS12" s="408"/>
      <c r="BT12" s="408"/>
      <c r="BU12" s="409"/>
      <c r="BV12" s="407">
        <v>455400</v>
      </c>
      <c r="BW12" s="408"/>
      <c r="BX12" s="408"/>
      <c r="BY12" s="408"/>
      <c r="BZ12" s="408"/>
      <c r="CA12" s="408"/>
      <c r="CB12" s="408"/>
      <c r="CC12" s="409"/>
      <c r="CD12" s="410" t="s">
        <v>135</v>
      </c>
      <c r="CE12" s="411"/>
      <c r="CF12" s="411"/>
      <c r="CG12" s="411"/>
      <c r="CH12" s="411"/>
      <c r="CI12" s="411"/>
      <c r="CJ12" s="411"/>
      <c r="CK12" s="411"/>
      <c r="CL12" s="411"/>
      <c r="CM12" s="411"/>
      <c r="CN12" s="411"/>
      <c r="CO12" s="411"/>
      <c r="CP12" s="411"/>
      <c r="CQ12" s="411"/>
      <c r="CR12" s="411"/>
      <c r="CS12" s="412"/>
      <c r="CT12" s="447" t="s">
        <v>127</v>
      </c>
      <c r="CU12" s="448"/>
      <c r="CV12" s="448"/>
      <c r="CW12" s="448"/>
      <c r="CX12" s="448"/>
      <c r="CY12" s="448"/>
      <c r="CZ12" s="448"/>
      <c r="DA12" s="449"/>
      <c r="DB12" s="447" t="s">
        <v>127</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136</v>
      </c>
      <c r="N13" s="499"/>
      <c r="O13" s="499"/>
      <c r="P13" s="499"/>
      <c r="Q13" s="500"/>
      <c r="R13" s="491">
        <v>155596</v>
      </c>
      <c r="S13" s="492"/>
      <c r="T13" s="492"/>
      <c r="U13" s="492"/>
      <c r="V13" s="493"/>
      <c r="W13" s="423" t="s">
        <v>137</v>
      </c>
      <c r="X13" s="424"/>
      <c r="Y13" s="424"/>
      <c r="Z13" s="424"/>
      <c r="AA13" s="424"/>
      <c r="AB13" s="414"/>
      <c r="AC13" s="458">
        <v>1269</v>
      </c>
      <c r="AD13" s="459"/>
      <c r="AE13" s="459"/>
      <c r="AF13" s="459"/>
      <c r="AG13" s="501"/>
      <c r="AH13" s="458">
        <v>1434</v>
      </c>
      <c r="AI13" s="459"/>
      <c r="AJ13" s="459"/>
      <c r="AK13" s="459"/>
      <c r="AL13" s="460"/>
      <c r="AM13" s="436" t="s">
        <v>138</v>
      </c>
      <c r="AN13" s="437"/>
      <c r="AO13" s="437"/>
      <c r="AP13" s="437"/>
      <c r="AQ13" s="437"/>
      <c r="AR13" s="437"/>
      <c r="AS13" s="437"/>
      <c r="AT13" s="438"/>
      <c r="AU13" s="439" t="s">
        <v>139</v>
      </c>
      <c r="AV13" s="440"/>
      <c r="AW13" s="440"/>
      <c r="AX13" s="440"/>
      <c r="AY13" s="441" t="s">
        <v>140</v>
      </c>
      <c r="AZ13" s="442"/>
      <c r="BA13" s="442"/>
      <c r="BB13" s="442"/>
      <c r="BC13" s="442"/>
      <c r="BD13" s="442"/>
      <c r="BE13" s="442"/>
      <c r="BF13" s="442"/>
      <c r="BG13" s="442"/>
      <c r="BH13" s="442"/>
      <c r="BI13" s="442"/>
      <c r="BJ13" s="442"/>
      <c r="BK13" s="442"/>
      <c r="BL13" s="442"/>
      <c r="BM13" s="443"/>
      <c r="BN13" s="407">
        <v>-1257732</v>
      </c>
      <c r="BO13" s="408"/>
      <c r="BP13" s="408"/>
      <c r="BQ13" s="408"/>
      <c r="BR13" s="408"/>
      <c r="BS13" s="408"/>
      <c r="BT13" s="408"/>
      <c r="BU13" s="409"/>
      <c r="BV13" s="407">
        <v>2117509</v>
      </c>
      <c r="BW13" s="408"/>
      <c r="BX13" s="408"/>
      <c r="BY13" s="408"/>
      <c r="BZ13" s="408"/>
      <c r="CA13" s="408"/>
      <c r="CB13" s="408"/>
      <c r="CC13" s="409"/>
      <c r="CD13" s="410" t="s">
        <v>141</v>
      </c>
      <c r="CE13" s="411"/>
      <c r="CF13" s="411"/>
      <c r="CG13" s="411"/>
      <c r="CH13" s="411"/>
      <c r="CI13" s="411"/>
      <c r="CJ13" s="411"/>
      <c r="CK13" s="411"/>
      <c r="CL13" s="411"/>
      <c r="CM13" s="411"/>
      <c r="CN13" s="411"/>
      <c r="CO13" s="411"/>
      <c r="CP13" s="411"/>
      <c r="CQ13" s="411"/>
      <c r="CR13" s="411"/>
      <c r="CS13" s="412"/>
      <c r="CT13" s="404">
        <v>1.6</v>
      </c>
      <c r="CU13" s="405"/>
      <c r="CV13" s="405"/>
      <c r="CW13" s="405"/>
      <c r="CX13" s="405"/>
      <c r="CY13" s="405"/>
      <c r="CZ13" s="405"/>
      <c r="DA13" s="406"/>
      <c r="DB13" s="404">
        <v>1.3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142</v>
      </c>
      <c r="M14" s="489"/>
      <c r="N14" s="489"/>
      <c r="O14" s="489"/>
      <c r="P14" s="489"/>
      <c r="Q14" s="490"/>
      <c r="R14" s="491">
        <v>159985</v>
      </c>
      <c r="S14" s="492"/>
      <c r="T14" s="492"/>
      <c r="U14" s="492"/>
      <c r="V14" s="493"/>
      <c r="W14" s="397"/>
      <c r="X14" s="398"/>
      <c r="Y14" s="398"/>
      <c r="Z14" s="398"/>
      <c r="AA14" s="398"/>
      <c r="AB14" s="387"/>
      <c r="AC14" s="494">
        <v>1.8</v>
      </c>
      <c r="AD14" s="495"/>
      <c r="AE14" s="495"/>
      <c r="AF14" s="495"/>
      <c r="AG14" s="496"/>
      <c r="AH14" s="494">
        <v>2.1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143</v>
      </c>
      <c r="CE14" s="503"/>
      <c r="CF14" s="503"/>
      <c r="CG14" s="503"/>
      <c r="CH14" s="503"/>
      <c r="CI14" s="503"/>
      <c r="CJ14" s="503"/>
      <c r="CK14" s="503"/>
      <c r="CL14" s="503"/>
      <c r="CM14" s="503"/>
      <c r="CN14" s="503"/>
      <c r="CO14" s="503"/>
      <c r="CP14" s="503"/>
      <c r="CQ14" s="503"/>
      <c r="CR14" s="503"/>
      <c r="CS14" s="504"/>
      <c r="CT14" s="505">
        <v>12.2</v>
      </c>
      <c r="CU14" s="506"/>
      <c r="CV14" s="506"/>
      <c r="CW14" s="506"/>
      <c r="CX14" s="506"/>
      <c r="CY14" s="506"/>
      <c r="CZ14" s="506"/>
      <c r="DA14" s="507"/>
      <c r="DB14" s="505">
        <v>19.3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136</v>
      </c>
      <c r="N15" s="499"/>
      <c r="O15" s="499"/>
      <c r="P15" s="499"/>
      <c r="Q15" s="500"/>
      <c r="R15" s="491">
        <v>156277</v>
      </c>
      <c r="S15" s="492"/>
      <c r="T15" s="492"/>
      <c r="U15" s="492"/>
      <c r="V15" s="493"/>
      <c r="W15" s="423" t="s">
        <v>144</v>
      </c>
      <c r="X15" s="424"/>
      <c r="Y15" s="424"/>
      <c r="Z15" s="424"/>
      <c r="AA15" s="424"/>
      <c r="AB15" s="414"/>
      <c r="AC15" s="458">
        <v>18919</v>
      </c>
      <c r="AD15" s="459"/>
      <c r="AE15" s="459"/>
      <c r="AF15" s="459"/>
      <c r="AG15" s="501"/>
      <c r="AH15" s="458">
        <v>20145</v>
      </c>
      <c r="AI15" s="459"/>
      <c r="AJ15" s="459"/>
      <c r="AK15" s="459"/>
      <c r="AL15" s="460"/>
      <c r="AM15" s="436"/>
      <c r="AN15" s="437"/>
      <c r="AO15" s="437"/>
      <c r="AP15" s="437"/>
      <c r="AQ15" s="437"/>
      <c r="AR15" s="437"/>
      <c r="AS15" s="437"/>
      <c r="AT15" s="438"/>
      <c r="AU15" s="439"/>
      <c r="AV15" s="440"/>
      <c r="AW15" s="440"/>
      <c r="AX15" s="440"/>
      <c r="AY15" s="367" t="s">
        <v>145</v>
      </c>
      <c r="AZ15" s="368"/>
      <c r="BA15" s="368"/>
      <c r="BB15" s="368"/>
      <c r="BC15" s="368"/>
      <c r="BD15" s="368"/>
      <c r="BE15" s="368"/>
      <c r="BF15" s="368"/>
      <c r="BG15" s="368"/>
      <c r="BH15" s="368"/>
      <c r="BI15" s="368"/>
      <c r="BJ15" s="368"/>
      <c r="BK15" s="368"/>
      <c r="BL15" s="368"/>
      <c r="BM15" s="369"/>
      <c r="BN15" s="370">
        <v>20019628</v>
      </c>
      <c r="BO15" s="371"/>
      <c r="BP15" s="371"/>
      <c r="BQ15" s="371"/>
      <c r="BR15" s="371"/>
      <c r="BS15" s="371"/>
      <c r="BT15" s="371"/>
      <c r="BU15" s="372"/>
      <c r="BV15" s="370">
        <v>19377059</v>
      </c>
      <c r="BW15" s="371"/>
      <c r="BX15" s="371"/>
      <c r="BY15" s="371"/>
      <c r="BZ15" s="371"/>
      <c r="CA15" s="371"/>
      <c r="CB15" s="371"/>
      <c r="CC15" s="372"/>
      <c r="CD15" s="508" t="s">
        <v>146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147</v>
      </c>
      <c r="M16" s="511"/>
      <c r="N16" s="511"/>
      <c r="O16" s="511"/>
      <c r="P16" s="511"/>
      <c r="Q16" s="512"/>
      <c r="R16" s="513" t="s">
        <v>148</v>
      </c>
      <c r="S16" s="514"/>
      <c r="T16" s="514"/>
      <c r="U16" s="514"/>
      <c r="V16" s="515"/>
      <c r="W16" s="397"/>
      <c r="X16" s="398"/>
      <c r="Y16" s="398"/>
      <c r="Z16" s="398"/>
      <c r="AA16" s="398"/>
      <c r="AB16" s="387"/>
      <c r="AC16" s="494">
        <v>27.2</v>
      </c>
      <c r="AD16" s="495"/>
      <c r="AE16" s="495"/>
      <c r="AF16" s="495"/>
      <c r="AG16" s="496"/>
      <c r="AH16" s="494">
        <v>28.9</v>
      </c>
      <c r="AI16" s="495"/>
      <c r="AJ16" s="495"/>
      <c r="AK16" s="495"/>
      <c r="AL16" s="497"/>
      <c r="AM16" s="436"/>
      <c r="AN16" s="437"/>
      <c r="AO16" s="437"/>
      <c r="AP16" s="437"/>
      <c r="AQ16" s="437"/>
      <c r="AR16" s="437"/>
      <c r="AS16" s="437"/>
      <c r="AT16" s="438"/>
      <c r="AU16" s="439"/>
      <c r="AV16" s="440"/>
      <c r="AW16" s="440"/>
      <c r="AX16" s="440"/>
      <c r="AY16" s="441" t="s">
        <v>149</v>
      </c>
      <c r="AZ16" s="442"/>
      <c r="BA16" s="442"/>
      <c r="BB16" s="442"/>
      <c r="BC16" s="442"/>
      <c r="BD16" s="442"/>
      <c r="BE16" s="442"/>
      <c r="BF16" s="442"/>
      <c r="BG16" s="442"/>
      <c r="BH16" s="442"/>
      <c r="BI16" s="442"/>
      <c r="BJ16" s="442"/>
      <c r="BK16" s="442"/>
      <c r="BL16" s="442"/>
      <c r="BM16" s="443"/>
      <c r="BN16" s="407">
        <v>25183753</v>
      </c>
      <c r="BO16" s="408"/>
      <c r="BP16" s="408"/>
      <c r="BQ16" s="408"/>
      <c r="BR16" s="408"/>
      <c r="BS16" s="408"/>
      <c r="BT16" s="408"/>
      <c r="BU16" s="409"/>
      <c r="BV16" s="407">
        <v>23981814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150</v>
      </c>
      <c r="N17" s="519"/>
      <c r="O17" s="519"/>
      <c r="P17" s="519"/>
      <c r="Q17" s="520"/>
      <c r="R17" s="513" t="s">
        <v>151</v>
      </c>
      <c r="S17" s="514"/>
      <c r="T17" s="514"/>
      <c r="U17" s="514"/>
      <c r="V17" s="515"/>
      <c r="W17" s="423" t="s">
        <v>152</v>
      </c>
      <c r="X17" s="424"/>
      <c r="Y17" s="424"/>
      <c r="Z17" s="424"/>
      <c r="AA17" s="424"/>
      <c r="AB17" s="414"/>
      <c r="AC17" s="458">
        <v>49289</v>
      </c>
      <c r="AD17" s="459"/>
      <c r="AE17" s="459"/>
      <c r="AF17" s="459"/>
      <c r="AG17" s="501"/>
      <c r="AH17" s="458">
        <v>48135</v>
      </c>
      <c r="AI17" s="459"/>
      <c r="AJ17" s="459"/>
      <c r="AK17" s="459"/>
      <c r="AL17" s="460"/>
      <c r="AM17" s="436"/>
      <c r="AN17" s="437"/>
      <c r="AO17" s="437"/>
      <c r="AP17" s="437"/>
      <c r="AQ17" s="437"/>
      <c r="AR17" s="437"/>
      <c r="AS17" s="437"/>
      <c r="AT17" s="438"/>
      <c r="AU17" s="439"/>
      <c r="AV17" s="440"/>
      <c r="AW17" s="440"/>
      <c r="AX17" s="440"/>
      <c r="AY17" s="441" t="s">
        <v>153</v>
      </c>
      <c r="AZ17" s="442"/>
      <c r="BA17" s="442"/>
      <c r="BB17" s="442"/>
      <c r="BC17" s="442"/>
      <c r="BD17" s="442"/>
      <c r="BE17" s="442"/>
      <c r="BF17" s="442"/>
      <c r="BG17" s="442"/>
      <c r="BH17" s="442"/>
      <c r="BI17" s="442"/>
      <c r="BJ17" s="442"/>
      <c r="BK17" s="442"/>
      <c r="BL17" s="442"/>
      <c r="BM17" s="443"/>
      <c r="BN17" s="407">
        <v>25320842</v>
      </c>
      <c r="BO17" s="408"/>
      <c r="BP17" s="408"/>
      <c r="BQ17" s="408"/>
      <c r="BR17" s="408"/>
      <c r="BS17" s="408"/>
      <c r="BT17" s="408"/>
      <c r="BU17" s="409"/>
      <c r="BV17" s="407">
        <v>24520237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154</v>
      </c>
      <c r="C18" s="450"/>
      <c r="D18" s="450"/>
      <c r="E18" s="530"/>
      <c r="F18" s="530"/>
      <c r="G18" s="530"/>
      <c r="H18" s="530"/>
      <c r="I18" s="530"/>
      <c r="J18" s="530"/>
      <c r="K18" s="530"/>
      <c r="L18" s="531">
        <v>103.76</v>
      </c>
      <c r="M18" s="531"/>
      <c r="N18" s="531"/>
      <c r="O18" s="531"/>
      <c r="P18" s="531"/>
      <c r="Q18" s="531"/>
      <c r="R18" s="532"/>
      <c r="S18" s="532"/>
      <c r="T18" s="532"/>
      <c r="U18" s="532"/>
      <c r="V18" s="533"/>
      <c r="W18" s="425"/>
      <c r="X18" s="426"/>
      <c r="Y18" s="426"/>
      <c r="Z18" s="426"/>
      <c r="AA18" s="426"/>
      <c r="AB18" s="417"/>
      <c r="AC18" s="534">
        <v>70.900000000000006</v>
      </c>
      <c r="AD18" s="535"/>
      <c r="AE18" s="535"/>
      <c r="AF18" s="535"/>
      <c r="AG18" s="536"/>
      <c r="AH18" s="534">
        <v>69</v>
      </c>
      <c r="AI18" s="535"/>
      <c r="AJ18" s="535"/>
      <c r="AK18" s="535"/>
      <c r="AL18" s="537"/>
      <c r="AM18" s="436"/>
      <c r="AN18" s="437"/>
      <c r="AO18" s="437"/>
      <c r="AP18" s="437"/>
      <c r="AQ18" s="437"/>
      <c r="AR18" s="437"/>
      <c r="AS18" s="437"/>
      <c r="AT18" s="438"/>
      <c r="AU18" s="439"/>
      <c r="AV18" s="440"/>
      <c r="AW18" s="440"/>
      <c r="AX18" s="440"/>
      <c r="AY18" s="441" t="s">
        <v>155</v>
      </c>
      <c r="AZ18" s="442"/>
      <c r="BA18" s="442"/>
      <c r="BB18" s="442"/>
      <c r="BC18" s="442"/>
      <c r="BD18" s="442"/>
      <c r="BE18" s="442"/>
      <c r="BF18" s="442"/>
      <c r="BG18" s="442"/>
      <c r="BH18" s="442"/>
      <c r="BI18" s="442"/>
      <c r="BJ18" s="442"/>
      <c r="BK18" s="442"/>
      <c r="BL18" s="442"/>
      <c r="BM18" s="443"/>
      <c r="BN18" s="407">
        <v>30730852</v>
      </c>
      <c r="BO18" s="408"/>
      <c r="BP18" s="408"/>
      <c r="BQ18" s="408"/>
      <c r="BR18" s="408"/>
      <c r="BS18" s="408"/>
      <c r="BT18" s="408"/>
      <c r="BU18" s="409"/>
      <c r="BV18" s="407">
        <v>29412646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156</v>
      </c>
      <c r="C19" s="450"/>
      <c r="D19" s="450"/>
      <c r="E19" s="530"/>
      <c r="F19" s="530"/>
      <c r="G19" s="530"/>
      <c r="H19" s="530"/>
      <c r="I19" s="530"/>
      <c r="J19" s="530"/>
      <c r="K19" s="530"/>
      <c r="L19" s="538">
        <v>1566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157</v>
      </c>
      <c r="AZ19" s="442"/>
      <c r="BA19" s="442"/>
      <c r="BB19" s="442"/>
      <c r="BC19" s="442"/>
      <c r="BD19" s="442"/>
      <c r="BE19" s="442"/>
      <c r="BF19" s="442"/>
      <c r="BG19" s="442"/>
      <c r="BH19" s="442"/>
      <c r="BI19" s="442"/>
      <c r="BJ19" s="442"/>
      <c r="BK19" s="442"/>
      <c r="BL19" s="442"/>
      <c r="BM19" s="443"/>
      <c r="BN19" s="407">
        <v>37975349</v>
      </c>
      <c r="BO19" s="408"/>
      <c r="BP19" s="408"/>
      <c r="BQ19" s="408"/>
      <c r="BR19" s="408"/>
      <c r="BS19" s="408"/>
      <c r="BT19" s="408"/>
      <c r="BU19" s="409"/>
      <c r="BV19" s="407">
        <v>38209347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158</v>
      </c>
      <c r="C20" s="450"/>
      <c r="D20" s="450"/>
      <c r="E20" s="530"/>
      <c r="F20" s="530"/>
      <c r="G20" s="530"/>
      <c r="H20" s="530"/>
      <c r="I20" s="530"/>
      <c r="J20" s="530"/>
      <c r="K20" s="530"/>
      <c r="L20" s="538">
        <v>70478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159</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160</v>
      </c>
      <c r="C22" s="551"/>
      <c r="D22" s="552"/>
      <c r="E22" s="419" t="s">
        <v>1</v>
      </c>
      <c r="F22" s="424"/>
      <c r="G22" s="424"/>
      <c r="H22" s="424"/>
      <c r="I22" s="424"/>
      <c r="J22" s="424"/>
      <c r="K22" s="414"/>
      <c r="L22" s="419" t="s">
        <v>161</v>
      </c>
      <c r="M22" s="424"/>
      <c r="N22" s="424"/>
      <c r="O22" s="424"/>
      <c r="P22" s="414"/>
      <c r="Q22" s="582" t="s">
        <v>162</v>
      </c>
      <c r="R22" s="583"/>
      <c r="S22" s="583"/>
      <c r="T22" s="583"/>
      <c r="U22" s="583"/>
      <c r="V22" s="584"/>
      <c r="W22" s="550" t="s">
        <v>163</v>
      </c>
      <c r="X22" s="551"/>
      <c r="Y22" s="552"/>
      <c r="Z22" s="419" t="s">
        <v>1</v>
      </c>
      <c r="AA22" s="424"/>
      <c r="AB22" s="424"/>
      <c r="AC22" s="424"/>
      <c r="AD22" s="424"/>
      <c r="AE22" s="424"/>
      <c r="AF22" s="424"/>
      <c r="AG22" s="414"/>
      <c r="AH22" s="588" t="s">
        <v>164</v>
      </c>
      <c r="AI22" s="424"/>
      <c r="AJ22" s="424"/>
      <c r="AK22" s="424"/>
      <c r="AL22" s="414"/>
      <c r="AM22" s="588" t="s">
        <v>165</v>
      </c>
      <c r="AN22" s="589"/>
      <c r="AO22" s="589"/>
      <c r="AP22" s="589"/>
      <c r="AQ22" s="589"/>
      <c r="AR22" s="590"/>
      <c r="AS22" s="582" t="s">
        <v>162</v>
      </c>
      <c r="AT22" s="583"/>
      <c r="AU22" s="583"/>
      <c r="AV22" s="583"/>
      <c r="AW22" s="583"/>
      <c r="AX22" s="594"/>
      <c r="AY22" s="367" t="s">
        <v>166</v>
      </c>
      <c r="AZ22" s="368"/>
      <c r="BA22" s="368"/>
      <c r="BB22" s="368"/>
      <c r="BC22" s="368"/>
      <c r="BD22" s="368"/>
      <c r="BE22" s="368"/>
      <c r="BF22" s="368"/>
      <c r="BG22" s="368"/>
      <c r="BH22" s="368"/>
      <c r="BI22" s="368"/>
      <c r="BJ22" s="368"/>
      <c r="BK22" s="368"/>
      <c r="BL22" s="368"/>
      <c r="BM22" s="369"/>
      <c r="BN22" s="370">
        <v>34039606</v>
      </c>
      <c r="BO22" s="371"/>
      <c r="BP22" s="371"/>
      <c r="BQ22" s="371"/>
      <c r="BR22" s="371"/>
      <c r="BS22" s="371"/>
      <c r="BT22" s="371"/>
      <c r="BU22" s="372"/>
      <c r="BV22" s="370">
        <v>35886515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167</v>
      </c>
      <c r="AZ23" s="442"/>
      <c r="BA23" s="442"/>
      <c r="BB23" s="442"/>
      <c r="BC23" s="442"/>
      <c r="BD23" s="442"/>
      <c r="BE23" s="442"/>
      <c r="BF23" s="442"/>
      <c r="BG23" s="442"/>
      <c r="BH23" s="442"/>
      <c r="BI23" s="442"/>
      <c r="BJ23" s="442"/>
      <c r="BK23" s="442"/>
      <c r="BL23" s="442"/>
      <c r="BM23" s="443"/>
      <c r="BN23" s="407">
        <v>29185937</v>
      </c>
      <c r="BO23" s="408"/>
      <c r="BP23" s="408"/>
      <c r="BQ23" s="408"/>
      <c r="BR23" s="408"/>
      <c r="BS23" s="408"/>
      <c r="BT23" s="408"/>
      <c r="BU23" s="409"/>
      <c r="BV23" s="407">
        <v>30527579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168</v>
      </c>
      <c r="F24" s="437"/>
      <c r="G24" s="437"/>
      <c r="H24" s="437"/>
      <c r="I24" s="437"/>
      <c r="J24" s="437"/>
      <c r="K24" s="438"/>
      <c r="L24" s="458">
        <v>1</v>
      </c>
      <c r="M24" s="459"/>
      <c r="N24" s="459"/>
      <c r="O24" s="459"/>
      <c r="P24" s="501"/>
      <c r="Q24" s="458">
        <v>9380</v>
      </c>
      <c r="R24" s="459"/>
      <c r="S24" s="459"/>
      <c r="T24" s="459"/>
      <c r="U24" s="459"/>
      <c r="V24" s="501"/>
      <c r="W24" s="553"/>
      <c r="X24" s="554"/>
      <c r="Y24" s="555"/>
      <c r="Z24" s="457" t="s">
        <v>169</v>
      </c>
      <c r="AA24" s="437"/>
      <c r="AB24" s="437"/>
      <c r="AC24" s="437"/>
      <c r="AD24" s="437"/>
      <c r="AE24" s="437"/>
      <c r="AF24" s="437"/>
      <c r="AG24" s="438"/>
      <c r="AH24" s="458">
        <v>916</v>
      </c>
      <c r="AI24" s="459"/>
      <c r="AJ24" s="459"/>
      <c r="AK24" s="459"/>
      <c r="AL24" s="501"/>
      <c r="AM24" s="458">
        <v>2830440</v>
      </c>
      <c r="AN24" s="459"/>
      <c r="AO24" s="459"/>
      <c r="AP24" s="459"/>
      <c r="AQ24" s="459"/>
      <c r="AR24" s="501"/>
      <c r="AS24" s="458">
        <v>3090</v>
      </c>
      <c r="AT24" s="459"/>
      <c r="AU24" s="459"/>
      <c r="AV24" s="459"/>
      <c r="AW24" s="459"/>
      <c r="AX24" s="460"/>
      <c r="AY24" s="523" t="s">
        <v>170</v>
      </c>
      <c r="AZ24" s="524"/>
      <c r="BA24" s="524"/>
      <c r="BB24" s="524"/>
      <c r="BC24" s="524"/>
      <c r="BD24" s="524"/>
      <c r="BE24" s="524"/>
      <c r="BF24" s="524"/>
      <c r="BG24" s="524"/>
      <c r="BH24" s="524"/>
      <c r="BI24" s="524"/>
      <c r="BJ24" s="524"/>
      <c r="BK24" s="524"/>
      <c r="BL24" s="524"/>
      <c r="BM24" s="525"/>
      <c r="BN24" s="407">
        <v>11265530</v>
      </c>
      <c r="BO24" s="408"/>
      <c r="BP24" s="408"/>
      <c r="BQ24" s="408"/>
      <c r="BR24" s="408"/>
      <c r="BS24" s="408"/>
      <c r="BT24" s="408"/>
      <c r="BU24" s="409"/>
      <c r="BV24" s="407">
        <v>12001555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171</v>
      </c>
      <c r="F25" s="437"/>
      <c r="G25" s="437"/>
      <c r="H25" s="437"/>
      <c r="I25" s="437"/>
      <c r="J25" s="437"/>
      <c r="K25" s="438"/>
      <c r="L25" s="458">
        <v>2</v>
      </c>
      <c r="M25" s="459"/>
      <c r="N25" s="459"/>
      <c r="O25" s="459"/>
      <c r="P25" s="501"/>
      <c r="Q25" s="458">
        <v>7680</v>
      </c>
      <c r="R25" s="459"/>
      <c r="S25" s="459"/>
      <c r="T25" s="459"/>
      <c r="U25" s="459"/>
      <c r="V25" s="501"/>
      <c r="W25" s="553"/>
      <c r="X25" s="554"/>
      <c r="Y25" s="555"/>
      <c r="Z25" s="457" t="s">
        <v>172</v>
      </c>
      <c r="AA25" s="437"/>
      <c r="AB25" s="437"/>
      <c r="AC25" s="437"/>
      <c r="AD25" s="437"/>
      <c r="AE25" s="437"/>
      <c r="AF25" s="437"/>
      <c r="AG25" s="438"/>
      <c r="AH25" s="458">
        <v>201</v>
      </c>
      <c r="AI25" s="459"/>
      <c r="AJ25" s="459"/>
      <c r="AK25" s="459"/>
      <c r="AL25" s="501"/>
      <c r="AM25" s="458">
        <v>623301</v>
      </c>
      <c r="AN25" s="459"/>
      <c r="AO25" s="459"/>
      <c r="AP25" s="459"/>
      <c r="AQ25" s="459"/>
      <c r="AR25" s="501"/>
      <c r="AS25" s="458">
        <v>3101</v>
      </c>
      <c r="AT25" s="459"/>
      <c r="AU25" s="459"/>
      <c r="AV25" s="459"/>
      <c r="AW25" s="459"/>
      <c r="AX25" s="460"/>
      <c r="AY25" s="367" t="s">
        <v>173</v>
      </c>
      <c r="AZ25" s="368"/>
      <c r="BA25" s="368"/>
      <c r="BB25" s="368"/>
      <c r="BC25" s="368"/>
      <c r="BD25" s="368"/>
      <c r="BE25" s="368"/>
      <c r="BF25" s="368"/>
      <c r="BG25" s="368"/>
      <c r="BH25" s="368"/>
      <c r="BI25" s="368"/>
      <c r="BJ25" s="368"/>
      <c r="BK25" s="368"/>
      <c r="BL25" s="368"/>
      <c r="BM25" s="369"/>
      <c r="BN25" s="370">
        <v>13492458</v>
      </c>
      <c r="BO25" s="371"/>
      <c r="BP25" s="371"/>
      <c r="BQ25" s="371"/>
      <c r="BR25" s="371"/>
      <c r="BS25" s="371"/>
      <c r="BT25" s="371"/>
      <c r="BU25" s="372"/>
      <c r="BV25" s="370">
        <v>14399747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174</v>
      </c>
      <c r="F26" s="437"/>
      <c r="G26" s="437"/>
      <c r="H26" s="437"/>
      <c r="I26" s="437"/>
      <c r="J26" s="437"/>
      <c r="K26" s="438"/>
      <c r="L26" s="458">
        <v>1</v>
      </c>
      <c r="M26" s="459"/>
      <c r="N26" s="459"/>
      <c r="O26" s="459"/>
      <c r="P26" s="501"/>
      <c r="Q26" s="458">
        <v>6840</v>
      </c>
      <c r="R26" s="459"/>
      <c r="S26" s="459"/>
      <c r="T26" s="459"/>
      <c r="U26" s="459"/>
      <c r="V26" s="501"/>
      <c r="W26" s="553"/>
      <c r="X26" s="554"/>
      <c r="Y26" s="555"/>
      <c r="Z26" s="457" t="s">
        <v>175</v>
      </c>
      <c r="AA26" s="559"/>
      <c r="AB26" s="559"/>
      <c r="AC26" s="559"/>
      <c r="AD26" s="559"/>
      <c r="AE26" s="559"/>
      <c r="AF26" s="559"/>
      <c r="AG26" s="560"/>
      <c r="AH26" s="458">
        <v>45</v>
      </c>
      <c r="AI26" s="459"/>
      <c r="AJ26" s="459"/>
      <c r="AK26" s="459"/>
      <c r="AL26" s="501"/>
      <c r="AM26" s="458">
        <v>149310</v>
      </c>
      <c r="AN26" s="459"/>
      <c r="AO26" s="459"/>
      <c r="AP26" s="459"/>
      <c r="AQ26" s="459"/>
      <c r="AR26" s="501"/>
      <c r="AS26" s="458">
        <v>3318</v>
      </c>
      <c r="AT26" s="459"/>
      <c r="AU26" s="459"/>
      <c r="AV26" s="459"/>
      <c r="AW26" s="459"/>
      <c r="AX26" s="460"/>
      <c r="AY26" s="410" t="s">
        <v>176</v>
      </c>
      <c r="AZ26" s="411"/>
      <c r="BA26" s="411"/>
      <c r="BB26" s="411"/>
      <c r="BC26" s="411"/>
      <c r="BD26" s="411"/>
      <c r="BE26" s="411"/>
      <c r="BF26" s="411"/>
      <c r="BG26" s="411"/>
      <c r="BH26" s="411"/>
      <c r="BI26" s="411"/>
      <c r="BJ26" s="411"/>
      <c r="BK26" s="411"/>
      <c r="BL26" s="411"/>
      <c r="BM26" s="412"/>
      <c r="BN26" s="407" t="s">
        <v>128</v>
      </c>
      <c r="BO26" s="408"/>
      <c r="BP26" s="408"/>
      <c r="BQ26" s="408"/>
      <c r="BR26" s="408"/>
      <c r="BS26" s="408"/>
      <c r="BT26" s="408"/>
      <c r="BU26" s="409"/>
      <c r="BV26" s="407" t="s">
        <v>128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177</v>
      </c>
      <c r="F27" s="437"/>
      <c r="G27" s="437"/>
      <c r="H27" s="437"/>
      <c r="I27" s="437"/>
      <c r="J27" s="437"/>
      <c r="K27" s="438"/>
      <c r="L27" s="458">
        <v>1</v>
      </c>
      <c r="M27" s="459"/>
      <c r="N27" s="459"/>
      <c r="O27" s="459"/>
      <c r="P27" s="501"/>
      <c r="Q27" s="458">
        <v>5560</v>
      </c>
      <c r="R27" s="459"/>
      <c r="S27" s="459"/>
      <c r="T27" s="459"/>
      <c r="U27" s="459"/>
      <c r="V27" s="501"/>
      <c r="W27" s="553"/>
      <c r="X27" s="554"/>
      <c r="Y27" s="555"/>
      <c r="Z27" s="457" t="s">
        <v>178</v>
      </c>
      <c r="AA27" s="437"/>
      <c r="AB27" s="437"/>
      <c r="AC27" s="437"/>
      <c r="AD27" s="437"/>
      <c r="AE27" s="437"/>
      <c r="AF27" s="437"/>
      <c r="AG27" s="438"/>
      <c r="AH27" s="458">
        <v>68</v>
      </c>
      <c r="AI27" s="459"/>
      <c r="AJ27" s="459"/>
      <c r="AK27" s="459"/>
      <c r="AL27" s="501"/>
      <c r="AM27" s="458">
        <v>220660</v>
      </c>
      <c r="AN27" s="459"/>
      <c r="AO27" s="459"/>
      <c r="AP27" s="459"/>
      <c r="AQ27" s="459"/>
      <c r="AR27" s="501"/>
      <c r="AS27" s="458">
        <v>3245</v>
      </c>
      <c r="AT27" s="459"/>
      <c r="AU27" s="459"/>
      <c r="AV27" s="459"/>
      <c r="AW27" s="459"/>
      <c r="AX27" s="460"/>
      <c r="AY27" s="502" t="s">
        <v>179</v>
      </c>
      <c r="AZ27" s="503"/>
      <c r="BA27" s="503"/>
      <c r="BB27" s="503"/>
      <c r="BC27" s="503"/>
      <c r="BD27" s="503"/>
      <c r="BE27" s="503"/>
      <c r="BF27" s="503"/>
      <c r="BG27" s="503"/>
      <c r="BH27" s="503"/>
      <c r="BI27" s="503"/>
      <c r="BJ27" s="503"/>
      <c r="BK27" s="503"/>
      <c r="BL27" s="503"/>
      <c r="BM27" s="504"/>
      <c r="BN27" s="526">
        <v>307000</v>
      </c>
      <c r="BO27" s="527"/>
      <c r="BP27" s="527"/>
      <c r="BQ27" s="527"/>
      <c r="BR27" s="527"/>
      <c r="BS27" s="527"/>
      <c r="BT27" s="527"/>
      <c r="BU27" s="528"/>
      <c r="BV27" s="526">
        <v>307000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180</v>
      </c>
      <c r="F28" s="437"/>
      <c r="G28" s="437"/>
      <c r="H28" s="437"/>
      <c r="I28" s="437"/>
      <c r="J28" s="437"/>
      <c r="K28" s="438"/>
      <c r="L28" s="458">
        <v>1</v>
      </c>
      <c r="M28" s="459"/>
      <c r="N28" s="459"/>
      <c r="O28" s="459"/>
      <c r="P28" s="501"/>
      <c r="Q28" s="458">
        <v>4840</v>
      </c>
      <c r="R28" s="459"/>
      <c r="S28" s="459"/>
      <c r="T28" s="459"/>
      <c r="U28" s="459"/>
      <c r="V28" s="501"/>
      <c r="W28" s="553"/>
      <c r="X28" s="554"/>
      <c r="Y28" s="555"/>
      <c r="Z28" s="457" t="s">
        <v>181</v>
      </c>
      <c r="AA28" s="437"/>
      <c r="AB28" s="437"/>
      <c r="AC28" s="437"/>
      <c r="AD28" s="437"/>
      <c r="AE28" s="437"/>
      <c r="AF28" s="437"/>
      <c r="AG28" s="438"/>
      <c r="AH28" s="458" t="s">
        <v>182</v>
      </c>
      <c r="AI28" s="459"/>
      <c r="AJ28" s="459"/>
      <c r="AK28" s="459"/>
      <c r="AL28" s="501"/>
      <c r="AM28" s="458" t="s">
        <v>182</v>
      </c>
      <c r="AN28" s="459"/>
      <c r="AO28" s="459"/>
      <c r="AP28" s="459"/>
      <c r="AQ28" s="459"/>
      <c r="AR28" s="501"/>
      <c r="AS28" s="458" t="s">
        <v>127</v>
      </c>
      <c r="AT28" s="459"/>
      <c r="AU28" s="459"/>
      <c r="AV28" s="459"/>
      <c r="AW28" s="459"/>
      <c r="AX28" s="460"/>
      <c r="AY28" s="561" t="s">
        <v>183</v>
      </c>
      <c r="AZ28" s="562"/>
      <c r="BA28" s="562"/>
      <c r="BB28" s="563"/>
      <c r="BC28" s="367" t="s">
        <v>49</v>
      </c>
      <c r="BD28" s="368"/>
      <c r="BE28" s="368"/>
      <c r="BF28" s="368"/>
      <c r="BG28" s="368"/>
      <c r="BH28" s="368"/>
      <c r="BI28" s="368"/>
      <c r="BJ28" s="368"/>
      <c r="BK28" s="368"/>
      <c r="BL28" s="368"/>
      <c r="BM28" s="369"/>
      <c r="BN28" s="370">
        <v>4349257</v>
      </c>
      <c r="BO28" s="371"/>
      <c r="BP28" s="371"/>
      <c r="BQ28" s="371"/>
      <c r="BR28" s="371"/>
      <c r="BS28" s="371"/>
      <c r="BT28" s="371"/>
      <c r="BU28" s="372"/>
      <c r="BV28" s="370">
        <v>3476991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184</v>
      </c>
      <c r="F29" s="437"/>
      <c r="G29" s="437"/>
      <c r="H29" s="437"/>
      <c r="I29" s="437"/>
      <c r="J29" s="437"/>
      <c r="K29" s="438"/>
      <c r="L29" s="458">
        <v>22</v>
      </c>
      <c r="M29" s="459"/>
      <c r="N29" s="459"/>
      <c r="O29" s="459"/>
      <c r="P29" s="501"/>
      <c r="Q29" s="458">
        <v>4440</v>
      </c>
      <c r="R29" s="459"/>
      <c r="S29" s="459"/>
      <c r="T29" s="459"/>
      <c r="U29" s="459"/>
      <c r="V29" s="501"/>
      <c r="W29" s="556"/>
      <c r="X29" s="557"/>
      <c r="Y29" s="558"/>
      <c r="Z29" s="457" t="s">
        <v>185</v>
      </c>
      <c r="AA29" s="437"/>
      <c r="AB29" s="437"/>
      <c r="AC29" s="437"/>
      <c r="AD29" s="437"/>
      <c r="AE29" s="437"/>
      <c r="AF29" s="437"/>
      <c r="AG29" s="438"/>
      <c r="AH29" s="458">
        <v>984</v>
      </c>
      <c r="AI29" s="459"/>
      <c r="AJ29" s="459"/>
      <c r="AK29" s="459"/>
      <c r="AL29" s="501"/>
      <c r="AM29" s="458">
        <v>3051100</v>
      </c>
      <c r="AN29" s="459"/>
      <c r="AO29" s="459"/>
      <c r="AP29" s="459"/>
      <c r="AQ29" s="459"/>
      <c r="AR29" s="501"/>
      <c r="AS29" s="458">
        <v>3101</v>
      </c>
      <c r="AT29" s="459"/>
      <c r="AU29" s="459"/>
      <c r="AV29" s="459"/>
      <c r="AW29" s="459"/>
      <c r="AX29" s="460"/>
      <c r="AY29" s="564"/>
      <c r="AZ29" s="565"/>
      <c r="BA29" s="565"/>
      <c r="BB29" s="566"/>
      <c r="BC29" s="441" t="s">
        <v>186</v>
      </c>
      <c r="BD29" s="442"/>
      <c r="BE29" s="442"/>
      <c r="BF29" s="442"/>
      <c r="BG29" s="442"/>
      <c r="BH29" s="442"/>
      <c r="BI29" s="442"/>
      <c r="BJ29" s="442"/>
      <c r="BK29" s="442"/>
      <c r="BL29" s="442"/>
      <c r="BM29" s="443"/>
      <c r="BN29" s="407" t="s">
        <v>128</v>
      </c>
      <c r="BO29" s="408"/>
      <c r="BP29" s="408"/>
      <c r="BQ29" s="408"/>
      <c r="BR29" s="408"/>
      <c r="BS29" s="408"/>
      <c r="BT29" s="408"/>
      <c r="BU29" s="409"/>
      <c r="BV29" s="407" t="s">
        <v>182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187</v>
      </c>
      <c r="X30" s="575"/>
      <c r="Y30" s="575"/>
      <c r="Z30" s="575"/>
      <c r="AA30" s="575"/>
      <c r="AB30" s="575"/>
      <c r="AC30" s="575"/>
      <c r="AD30" s="575"/>
      <c r="AE30" s="575"/>
      <c r="AF30" s="575"/>
      <c r="AG30" s="576"/>
      <c r="AH30" s="534">
        <v>101.9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1414408</v>
      </c>
      <c r="BO30" s="527"/>
      <c r="BP30" s="527"/>
      <c r="BQ30" s="527"/>
      <c r="BR30" s="527"/>
      <c r="BS30" s="527"/>
      <c r="BT30" s="527"/>
      <c r="BU30" s="528"/>
      <c r="BV30" s="526">
        <v>1323761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188</v>
      </c>
      <c r="D32" s="570"/>
      <c r="E32" s="570"/>
      <c r="F32" s="570"/>
      <c r="G32" s="570"/>
      <c r="H32" s="570"/>
      <c r="I32" s="570"/>
      <c r="J32" s="570"/>
      <c r="K32" s="570"/>
      <c r="L32" s="570"/>
      <c r="M32" s="570"/>
      <c r="N32" s="570"/>
      <c r="O32" s="570"/>
      <c r="P32" s="570"/>
      <c r="Q32" s="570"/>
      <c r="R32" s="570"/>
      <c r="S32" s="570"/>
      <c r="U32" s="411" t="s">
        <v>189</v>
      </c>
      <c r="V32" s="411"/>
      <c r="W32" s="411"/>
      <c r="X32" s="411"/>
      <c r="Y32" s="411"/>
      <c r="Z32" s="411"/>
      <c r="AA32" s="411"/>
      <c r="AB32" s="411"/>
      <c r="AC32" s="411"/>
      <c r="AD32" s="411"/>
      <c r="AE32" s="411"/>
      <c r="AF32" s="411"/>
      <c r="AG32" s="411"/>
      <c r="AH32" s="411"/>
      <c r="AI32" s="411"/>
      <c r="AJ32" s="411"/>
      <c r="AK32" s="411"/>
      <c r="AM32" s="411" t="s">
        <v>190</v>
      </c>
      <c r="AN32" s="411"/>
      <c r="AO32" s="411"/>
      <c r="AP32" s="411"/>
      <c r="AQ32" s="411"/>
      <c r="AR32" s="411"/>
      <c r="AS32" s="411"/>
      <c r="AT32" s="411"/>
      <c r="AU32" s="411"/>
      <c r="AV32" s="411"/>
      <c r="AW32" s="411"/>
      <c r="AX32" s="411"/>
      <c r="AY32" s="411"/>
      <c r="AZ32" s="411"/>
      <c r="BA32" s="411"/>
      <c r="BB32" s="411"/>
      <c r="BC32" s="411"/>
      <c r="BE32" s="411" t="s">
        <v>191</v>
      </c>
      <c r="BF32" s="411"/>
      <c r="BG32" s="411"/>
      <c r="BH32" s="411"/>
      <c r="BI32" s="411"/>
      <c r="BJ32" s="411"/>
      <c r="BK32" s="411"/>
      <c r="BL32" s="411"/>
      <c r="BM32" s="411"/>
      <c r="BN32" s="411"/>
      <c r="BO32" s="411"/>
      <c r="BP32" s="411"/>
      <c r="BQ32" s="411"/>
      <c r="BR32" s="411"/>
      <c r="BS32" s="411"/>
      <c r="BT32" s="411"/>
      <c r="BU32" s="411"/>
      <c r="BW32" s="411" t="s">
        <v>192</v>
      </c>
      <c r="BX32" s="411"/>
      <c r="BY32" s="411"/>
      <c r="BZ32" s="411"/>
      <c r="CA32" s="411"/>
      <c r="CB32" s="411"/>
      <c r="CC32" s="411"/>
      <c r="CD32" s="411"/>
      <c r="CE32" s="411"/>
      <c r="CF32" s="411"/>
      <c r="CG32" s="411"/>
      <c r="CH32" s="411"/>
      <c r="CI32" s="411"/>
      <c r="CJ32" s="411"/>
      <c r="CK32" s="411"/>
      <c r="CL32" s="411"/>
      <c r="CM32" s="411"/>
      <c r="CO32" s="411" t="s">
        <v>193</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194</v>
      </c>
      <c r="D33" s="431"/>
      <c r="E33" s="396" t="s">
        <v>195</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198</v>
      </c>
      <c r="AN33" s="431"/>
      <c r="AO33" s="396" t="s">
        <v>195</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198</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秦野市伊勢原市環境衛生組合</v>
      </c>
      <c r="BZ34" s="598"/>
      <c r="CA34" s="598"/>
      <c r="CB34" s="598"/>
      <c r="CC34" s="598"/>
      <c r="CD34" s="598"/>
      <c r="CE34" s="598"/>
      <c r="CF34" s="598"/>
      <c r="CG34" s="598"/>
      <c r="CH34" s="598"/>
      <c r="CI34" s="598"/>
      <c r="CJ34" s="598"/>
      <c r="CK34" s="598"/>
      <c r="CL34" s="598"/>
      <c r="CM34" s="598"/>
      <c r="CN34" s="181"/>
      <c r="CO34" s="597">
        <f>IF(CQ34="","",MAX(C34:D43,U34:V43,AM34:AN43,BE34:BF43,BW34:BX43)+1)</f>
        <v>11</v>
      </c>
      <c r="CP34" s="597"/>
      <c r="CQ34" s="598" t="str">
        <f>IF('各会計、関係団体の財政状況及び健全化判断比率'!BS7="","",'各会計、関係団体の財政状況及び健全化判断比率'!BS7)</f>
        <v>秦野市土地開発公社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神奈川県後期高齢者医療広域連合（一般会計）</v>
      </c>
      <c r="BZ35" s="598"/>
      <c r="CA35" s="598"/>
      <c r="CB35" s="598"/>
      <c r="CC35" s="598"/>
      <c r="CD35" s="598"/>
      <c r="CE35" s="598"/>
      <c r="CF35" s="598"/>
      <c r="CG35" s="598"/>
      <c r="CH35" s="598"/>
      <c r="CI35" s="598"/>
      <c r="CJ35" s="598"/>
      <c r="CK35" s="598"/>
      <c r="CL35" s="598"/>
      <c r="CM35" s="598"/>
      <c r="CN35" s="181"/>
      <c r="CO35" s="597">
        <f t="shared" ref="CO35:CO43" si="3">IF(CQ35="","",CO34+1)</f>
        <v>12</v>
      </c>
      <c r="CP35" s="597"/>
      <c r="CQ35" s="598" t="str">
        <f>IF('各会計、関係団体の財政状況及び健全化判断比率'!BS8="","",'各会計、関係団体の財政状況及び健全化判断比率'!BS8)</f>
        <v>秦野市学校保全公社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〇</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神奈川県後期高齢者医療広域連合（後期高齢者医療特別会計）</v>
      </c>
      <c r="BZ36" s="598"/>
      <c r="CA36" s="598"/>
      <c r="CB36" s="598"/>
      <c r="CC36" s="598"/>
      <c r="CD36" s="598"/>
      <c r="CE36" s="598"/>
      <c r="CF36" s="598"/>
      <c r="CG36" s="598"/>
      <c r="CH36" s="598"/>
      <c r="CI36" s="598"/>
      <c r="CJ36" s="598"/>
      <c r="CK36" s="598"/>
      <c r="CL36" s="598"/>
      <c r="CM36" s="598"/>
      <c r="CN36" s="181"/>
      <c r="CO36" s="597">
        <f t="shared" si="3"/>
        <v>13</v>
      </c>
      <c r="CP36" s="597"/>
      <c r="CQ36" s="598" t="str">
        <f>IF('各会計、関係団体の財政状況及び健全化判断比率'!BS9="","",'各会計、関係団体の財政状況及び健全化判断比率'!BS9)</f>
        <v>秦野市スポーツ協会</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金目川水害予防組合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14AIn1vPq7z10uEjlaQJVeLGOe2laVlRXX9VizKnYlHWVRrLpgxkjXRKdywwap/cdtERfUKkKxX3JxbPQeYuog==" saltValue="kTU9d5GbvSFn/2Yx/3Phx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2">
      <c r="A34" s="22"/>
      <c r="B34" s="31"/>
      <c r="C34" s="1151" t="s">
        <v>557</v>
      </c>
      <c r="D34" s="1151"/>
      <c r="E34" s="1152"/>
      <c r="F34" s="32">
        <v>6.07</v>
      </c>
      <c r="G34" s="33">
        <v>3.31</v>
      </c>
      <c r="H34" s="33">
        <v>5.74</v>
      </c>
      <c r="I34" s="33">
        <v>10.68</v>
      </c>
      <c r="J34" s="34">
        <v>8.9600000000000009</v>
      </c>
      <c r="K34" s="22"/>
      <c r="L34" s="22"/>
      <c r="M34" s="22"/>
      <c r="N34" s="22"/>
      <c r="O34" s="22"/>
      <c r="P34" s="22"/>
    </row>
    <row r="35" spans="1:16" ht="39" customHeight="1" x14ac:dyDescent="0.2">
      <c r="A35" s="22"/>
      <c r="B35" s="35"/>
      <c r="C35" s="1145" t="s">
        <v>558</v>
      </c>
      <c r="D35" s="1146"/>
      <c r="E35" s="1147"/>
      <c r="F35" s="36">
        <v>6.94</v>
      </c>
      <c r="G35" s="37">
        <v>6.95</v>
      </c>
      <c r="H35" s="37">
        <v>6.84</v>
      </c>
      <c r="I35" s="37">
        <v>6.82</v>
      </c>
      <c r="J35" s="38">
        <v>6.88</v>
      </c>
      <c r="K35" s="22"/>
      <c r="L35" s="22"/>
      <c r="M35" s="22"/>
      <c r="N35" s="22"/>
      <c r="O35" s="22"/>
      <c r="P35" s="22"/>
    </row>
    <row r="36" spans="1:16" ht="39" customHeight="1" x14ac:dyDescent="0.2">
      <c r="A36" s="22"/>
      <c r="B36" s="35"/>
      <c r="C36" s="1145" t="s">
        <v>559</v>
      </c>
      <c r="D36" s="1146"/>
      <c r="E36" s="1147"/>
      <c r="F36" s="36">
        <v>2.79</v>
      </c>
      <c r="G36" s="37">
        <v>3.46</v>
      </c>
      <c r="H36" s="37">
        <v>3.81</v>
      </c>
      <c r="I36" s="37">
        <v>3.33</v>
      </c>
      <c r="J36" s="38">
        <v>3.06</v>
      </c>
      <c r="K36" s="22"/>
      <c r="L36" s="22"/>
      <c r="M36" s="22"/>
      <c r="N36" s="22"/>
      <c r="O36" s="22"/>
      <c r="P36" s="22"/>
    </row>
    <row r="37" spans="1:16" ht="39" customHeight="1" x14ac:dyDescent="0.2">
      <c r="A37" s="22"/>
      <c r="B37" s="35"/>
      <c r="C37" s="1145" t="s">
        <v>560</v>
      </c>
      <c r="D37" s="1146"/>
      <c r="E37" s="1147"/>
      <c r="F37" s="36">
        <v>0.93</v>
      </c>
      <c r="G37" s="37">
        <v>0.39</v>
      </c>
      <c r="H37" s="37">
        <v>0.44</v>
      </c>
      <c r="I37" s="37">
        <v>0.55000000000000004</v>
      </c>
      <c r="J37" s="38">
        <v>0.87</v>
      </c>
      <c r="K37" s="22"/>
      <c r="L37" s="22"/>
      <c r="M37" s="22"/>
      <c r="N37" s="22"/>
      <c r="O37" s="22"/>
      <c r="P37" s="22"/>
    </row>
    <row r="38" spans="1:16" ht="39" customHeight="1" x14ac:dyDescent="0.2">
      <c r="A38" s="22"/>
      <c r="B38" s="35"/>
      <c r="C38" s="1145" t="s">
        <v>561</v>
      </c>
      <c r="D38" s="1146"/>
      <c r="E38" s="1147"/>
      <c r="F38" s="36">
        <v>0.34</v>
      </c>
      <c r="G38" s="37">
        <v>0.36</v>
      </c>
      <c r="H38" s="37">
        <v>0.44</v>
      </c>
      <c r="I38" s="37">
        <v>0.27</v>
      </c>
      <c r="J38" s="38">
        <v>0.43</v>
      </c>
      <c r="K38" s="22"/>
      <c r="L38" s="22"/>
      <c r="M38" s="22"/>
      <c r="N38" s="22"/>
      <c r="O38" s="22"/>
      <c r="P38" s="22"/>
    </row>
    <row r="39" spans="1:16" ht="39" customHeight="1" x14ac:dyDescent="0.2">
      <c r="A39" s="22"/>
      <c r="B39" s="35"/>
      <c r="C39" s="1145" t="s">
        <v>562</v>
      </c>
      <c r="D39" s="1146"/>
      <c r="E39" s="1147"/>
      <c r="F39" s="36">
        <v>0.08</v>
      </c>
      <c r="G39" s="37">
        <v>0.04</v>
      </c>
      <c r="H39" s="37">
        <v>0.06</v>
      </c>
      <c r="I39" s="37">
        <v>0.02</v>
      </c>
      <c r="J39" s="38">
        <v>0.37</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563</v>
      </c>
      <c r="D42" s="1146"/>
      <c r="E42" s="1147"/>
      <c r="F42" s="36" t="s">
        <v>507</v>
      </c>
      <c r="G42" s="37" t="s">
        <v>507</v>
      </c>
      <c r="H42" s="37" t="s">
        <v>507</v>
      </c>
      <c r="I42" s="37" t="s">
        <v>507</v>
      </c>
      <c r="J42" s="38" t="s">
        <v>507</v>
      </c>
      <c r="K42" s="22"/>
      <c r="L42" s="22"/>
      <c r="M42" s="22"/>
      <c r="N42" s="22"/>
      <c r="O42" s="22"/>
      <c r="P42" s="22"/>
    </row>
    <row r="43" spans="1:16" ht="39" customHeight="1" thickBot="1" x14ac:dyDescent="0.25">
      <c r="A43" s="22"/>
      <c r="B43" s="40"/>
      <c r="C43" s="1148" t="s">
        <v>564</v>
      </c>
      <c r="D43" s="1149"/>
      <c r="E43" s="1150"/>
      <c r="F43" s="41" t="s">
        <v>507</v>
      </c>
      <c r="G43" s="42" t="s">
        <v>507</v>
      </c>
      <c r="H43" s="42" t="s">
        <v>507</v>
      </c>
      <c r="I43" s="42" t="s">
        <v>507</v>
      </c>
      <c r="J43" s="43" t="s">
        <v>507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H1hgvLgQJCr1FZXwC50+hY1/k88TeIfJy60BtZ46OTiFv1IQitU/LXnAx1TVPLvuVWhH+tqHQxOQFzdJbAWwA==" saltValue="h1x7S9dYEaTr0nBz88gC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3266</v>
      </c>
      <c r="L45" s="60">
        <v>3220</v>
      </c>
      <c r="M45" s="60">
        <v>3338</v>
      </c>
      <c r="N45" s="60">
        <v>3444</v>
      </c>
      <c r="O45" s="61">
        <v>3451</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507</v>
      </c>
      <c r="L46" s="64" t="s">
        <v>507</v>
      </c>
      <c r="M46" s="64" t="s">
        <v>507</v>
      </c>
      <c r="N46" s="64" t="s">
        <v>507</v>
      </c>
      <c r="O46" s="65" t="s">
        <v>507</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507</v>
      </c>
      <c r="L47" s="64" t="s">
        <v>507</v>
      </c>
      <c r="M47" s="64" t="s">
        <v>507</v>
      </c>
      <c r="N47" s="64" t="s">
        <v>507</v>
      </c>
      <c r="O47" s="65" t="s">
        <v>507</v>
      </c>
      <c r="P47" s="48"/>
      <c r="Q47" s="48"/>
      <c r="R47" s="48"/>
      <c r="S47" s="48"/>
      <c r="T47" s="48"/>
      <c r="U47" s="48"/>
    </row>
    <row r="48" spans="1:21" ht="30.75" customHeight="1" x14ac:dyDescent="0.2">
      <c r="A48" s="48"/>
      <c r="B48" s="1155"/>
      <c r="C48" s="1156"/>
      <c r="D48" s="62"/>
      <c r="E48" s="1161" t="s">
        <v>14</v>
      </c>
      <c r="F48" s="1161"/>
      <c r="G48" s="1161"/>
      <c r="H48" s="1161"/>
      <c r="I48" s="1161"/>
      <c r="J48" s="1162"/>
      <c r="K48" s="63">
        <v>1765</v>
      </c>
      <c r="L48" s="64">
        <v>1681</v>
      </c>
      <c r="M48" s="64">
        <v>1655</v>
      </c>
      <c r="N48" s="64">
        <v>1525</v>
      </c>
      <c r="O48" s="65">
        <v>1343</v>
      </c>
      <c r="P48" s="48"/>
      <c r="Q48" s="48"/>
      <c r="R48" s="48"/>
      <c r="S48" s="48"/>
      <c r="T48" s="48"/>
      <c r="U48" s="48"/>
    </row>
    <row r="49" spans="1:21" ht="30.75" customHeight="1" x14ac:dyDescent="0.2">
      <c r="A49" s="48"/>
      <c r="B49" s="1155"/>
      <c r="C49" s="1156"/>
      <c r="D49" s="62"/>
      <c r="E49" s="1161" t="s">
        <v>15</v>
      </c>
      <c r="F49" s="1161"/>
      <c r="G49" s="1161"/>
      <c r="H49" s="1161"/>
      <c r="I49" s="1161"/>
      <c r="J49" s="1162"/>
      <c r="K49" s="63">
        <v>304</v>
      </c>
      <c r="L49" s="64">
        <v>320</v>
      </c>
      <c r="M49" s="64">
        <v>384</v>
      </c>
      <c r="N49" s="64">
        <v>411</v>
      </c>
      <c r="O49" s="65">
        <v>423</v>
      </c>
      <c r="P49" s="48"/>
      <c r="Q49" s="48"/>
      <c r="R49" s="48"/>
      <c r="S49" s="48"/>
      <c r="T49" s="48"/>
      <c r="U49" s="48"/>
    </row>
    <row r="50" spans="1:21" ht="30.75" customHeight="1" x14ac:dyDescent="0.2">
      <c r="A50" s="48"/>
      <c r="B50" s="1155"/>
      <c r="C50" s="1156"/>
      <c r="D50" s="62"/>
      <c r="E50" s="1161" t="s">
        <v>16</v>
      </c>
      <c r="F50" s="1161"/>
      <c r="G50" s="1161"/>
      <c r="H50" s="1161"/>
      <c r="I50" s="1161"/>
      <c r="J50" s="1162"/>
      <c r="K50" s="63">
        <v>134</v>
      </c>
      <c r="L50" s="64">
        <v>132</v>
      </c>
      <c r="M50" s="64">
        <v>130</v>
      </c>
      <c r="N50" s="64">
        <v>202</v>
      </c>
      <c r="O50" s="65">
        <v>212</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507</v>
      </c>
      <c r="L51" s="64" t="s">
        <v>507</v>
      </c>
      <c r="M51" s="64" t="s">
        <v>507</v>
      </c>
      <c r="N51" s="64" t="s">
        <v>507</v>
      </c>
      <c r="O51" s="65" t="s">
        <v>507</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5140</v>
      </c>
      <c r="L52" s="64">
        <v>5186</v>
      </c>
      <c r="M52" s="64">
        <v>5120</v>
      </c>
      <c r="N52" s="64">
        <v>5032</v>
      </c>
      <c r="O52" s="65">
        <v>4980</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329</v>
      </c>
      <c r="L53" s="69">
        <v>167</v>
      </c>
      <c r="M53" s="69">
        <v>387</v>
      </c>
      <c r="N53" s="69">
        <v>550</v>
      </c>
      <c r="O53" s="70">
        <v>449</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565</v>
      </c>
      <c r="P56" s="48"/>
      <c r="Q56" s="48"/>
      <c r="R56" s="48"/>
      <c r="S56" s="48"/>
      <c r="T56" s="48"/>
      <c r="U56" s="48"/>
    </row>
    <row r="57" spans="1:21" ht="31.5" customHeight="1" thickBot="1" x14ac:dyDescent="0.25">
      <c r="A57" s="48"/>
      <c r="B57" s="76"/>
      <c r="C57" s="77"/>
      <c r="D57" s="77"/>
      <c r="E57" s="78"/>
      <c r="F57" s="78"/>
      <c r="G57" s="78"/>
      <c r="H57" s="78"/>
      <c r="I57" s="78"/>
      <c r="J57" s="79" t="s">
        <v>2</v>
      </c>
      <c r="K57" s="80" t="s">
        <v>566</v>
      </c>
      <c r="L57" s="81" t="s">
        <v>567</v>
      </c>
      <c r="M57" s="81" t="s">
        <v>568</v>
      </c>
      <c r="N57" s="81" t="s">
        <v>569</v>
      </c>
      <c r="O57" s="82" t="s">
        <v>570</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uNd4sCRS1x1dNg/qESYPrF71pQLAodO+yQLWj8cu8LnRVzojwRP7PeWNsmIrsZuyBDWY6QWk96H4eQatAWM9A==" saltValue="VqGAwn5w9NbJwr7VqtDRV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548</v>
      </c>
      <c r="J40" s="103" t="s">
        <v>549</v>
      </c>
      <c r="K40" s="103" t="s">
        <v>550</v>
      </c>
      <c r="L40" s="103" t="s">
        <v>551</v>
      </c>
      <c r="M40" s="104" t="s">
        <v>552</v>
      </c>
    </row>
    <row r="41" spans="2:13" ht="27.75" customHeight="1" x14ac:dyDescent="0.2">
      <c r="B41" s="1184" t="s">
        <v>31</v>
      </c>
      <c r="C41" s="1185"/>
      <c r="D41" s="105"/>
      <c r="E41" s="1190" t="s">
        <v>32</v>
      </c>
      <c r="F41" s="1190"/>
      <c r="G41" s="1190"/>
      <c r="H41" s="1191"/>
      <c r="I41" s="355">
        <v>33987</v>
      </c>
      <c r="J41" s="356">
        <v>34658</v>
      </c>
      <c r="K41" s="356">
        <v>35088</v>
      </c>
      <c r="L41" s="356">
        <v>35887</v>
      </c>
      <c r="M41" s="357">
        <v>34040</v>
      </c>
    </row>
    <row r="42" spans="2:13" ht="27.75" customHeight="1" x14ac:dyDescent="0.2">
      <c r="B42" s="1186"/>
      <c r="C42" s="1187"/>
      <c r="D42" s="106"/>
      <c r="E42" s="1192" t="s">
        <v>33</v>
      </c>
      <c r="F42" s="1192"/>
      <c r="G42" s="1192"/>
      <c r="H42" s="1193"/>
      <c r="I42" s="358">
        <v>1829</v>
      </c>
      <c r="J42" s="359">
        <v>1715</v>
      </c>
      <c r="K42" s="359">
        <v>1600</v>
      </c>
      <c r="L42" s="359">
        <v>3165</v>
      </c>
      <c r="M42" s="360">
        <v>3008</v>
      </c>
    </row>
    <row r="43" spans="2:13" ht="27.75" customHeight="1" x14ac:dyDescent="0.2">
      <c r="B43" s="1186"/>
      <c r="C43" s="1187"/>
      <c r="D43" s="106"/>
      <c r="E43" s="1192" t="s">
        <v>34</v>
      </c>
      <c r="F43" s="1192"/>
      <c r="G43" s="1192"/>
      <c r="H43" s="1193"/>
      <c r="I43" s="358">
        <v>22052</v>
      </c>
      <c r="J43" s="359">
        <v>20188</v>
      </c>
      <c r="K43" s="359">
        <v>18919</v>
      </c>
      <c r="L43" s="359">
        <v>17427</v>
      </c>
      <c r="M43" s="360">
        <v>15866</v>
      </c>
    </row>
    <row r="44" spans="2:13" ht="27.75" customHeight="1" x14ac:dyDescent="0.2">
      <c r="B44" s="1186"/>
      <c r="C44" s="1187"/>
      <c r="D44" s="106"/>
      <c r="E44" s="1192" t="s">
        <v>35</v>
      </c>
      <c r="F44" s="1192"/>
      <c r="G44" s="1192"/>
      <c r="H44" s="1193"/>
      <c r="I44" s="358">
        <v>3758</v>
      </c>
      <c r="J44" s="359">
        <v>3454</v>
      </c>
      <c r="K44" s="359">
        <v>3067</v>
      </c>
      <c r="L44" s="359">
        <v>2664</v>
      </c>
      <c r="M44" s="360">
        <v>2247</v>
      </c>
    </row>
    <row r="45" spans="2:13" ht="27.75" customHeight="1" x14ac:dyDescent="0.2">
      <c r="B45" s="1186"/>
      <c r="C45" s="1187"/>
      <c r="D45" s="106"/>
      <c r="E45" s="1192" t="s">
        <v>36</v>
      </c>
      <c r="F45" s="1192"/>
      <c r="G45" s="1192"/>
      <c r="H45" s="1193"/>
      <c r="I45" s="358">
        <v>6201</v>
      </c>
      <c r="J45" s="359">
        <v>6465</v>
      </c>
      <c r="K45" s="359">
        <v>6383</v>
      </c>
      <c r="L45" s="359">
        <v>6401</v>
      </c>
      <c r="M45" s="360">
        <v>6408</v>
      </c>
    </row>
    <row r="46" spans="2:13" ht="27.75" customHeight="1" x14ac:dyDescent="0.2">
      <c r="B46" s="1186"/>
      <c r="C46" s="1187"/>
      <c r="D46" s="107"/>
      <c r="E46" s="1192" t="s">
        <v>37</v>
      </c>
      <c r="F46" s="1192"/>
      <c r="G46" s="1192"/>
      <c r="H46" s="1193"/>
      <c r="I46" s="358">
        <v>1540</v>
      </c>
      <c r="J46" s="359">
        <v>1271</v>
      </c>
      <c r="K46" s="359">
        <v>1111</v>
      </c>
      <c r="L46" s="359">
        <v>1022</v>
      </c>
      <c r="M46" s="360">
        <v>966</v>
      </c>
    </row>
    <row r="47" spans="2:13" ht="27.75" customHeight="1" x14ac:dyDescent="0.2">
      <c r="B47" s="1186"/>
      <c r="C47" s="1187"/>
      <c r="D47" s="108"/>
      <c r="E47" s="1194" t="s">
        <v>38</v>
      </c>
      <c r="F47" s="1195"/>
      <c r="G47" s="1195"/>
      <c r="H47" s="1196"/>
      <c r="I47" s="358" t="s">
        <v>507</v>
      </c>
      <c r="J47" s="359" t="s">
        <v>507</v>
      </c>
      <c r="K47" s="359" t="s">
        <v>507</v>
      </c>
      <c r="L47" s="359" t="s">
        <v>507</v>
      </c>
      <c r="M47" s="360" t="s">
        <v>507</v>
      </c>
    </row>
    <row r="48" spans="2:13" ht="27.75" customHeight="1" x14ac:dyDescent="0.2">
      <c r="B48" s="1186"/>
      <c r="C48" s="1187"/>
      <c r="D48" s="106"/>
      <c r="E48" s="1192" t="s">
        <v>39</v>
      </c>
      <c r="F48" s="1192"/>
      <c r="G48" s="1192"/>
      <c r="H48" s="1193"/>
      <c r="I48" s="358" t="s">
        <v>507</v>
      </c>
      <c r="J48" s="359" t="s">
        <v>507</v>
      </c>
      <c r="K48" s="359" t="s">
        <v>507</v>
      </c>
      <c r="L48" s="359" t="s">
        <v>507</v>
      </c>
      <c r="M48" s="360" t="s">
        <v>507</v>
      </c>
    </row>
    <row r="49" spans="2:13" ht="27.75" customHeight="1" x14ac:dyDescent="0.2">
      <c r="B49" s="1188"/>
      <c r="C49" s="1189"/>
      <c r="D49" s="106"/>
      <c r="E49" s="1192" t="s">
        <v>40</v>
      </c>
      <c r="F49" s="1192"/>
      <c r="G49" s="1192"/>
      <c r="H49" s="1193"/>
      <c r="I49" s="358" t="s">
        <v>507</v>
      </c>
      <c r="J49" s="359" t="s">
        <v>507</v>
      </c>
      <c r="K49" s="359" t="s">
        <v>507</v>
      </c>
      <c r="L49" s="359" t="s">
        <v>507</v>
      </c>
      <c r="M49" s="360" t="s">
        <v>507</v>
      </c>
    </row>
    <row r="50" spans="2:13" ht="27.75" customHeight="1" x14ac:dyDescent="0.2">
      <c r="B50" s="1197" t="s">
        <v>41</v>
      </c>
      <c r="C50" s="1198"/>
      <c r="D50" s="109"/>
      <c r="E50" s="1192" t="s">
        <v>42</v>
      </c>
      <c r="F50" s="1192"/>
      <c r="G50" s="1192"/>
      <c r="H50" s="1193"/>
      <c r="I50" s="358">
        <v>4667</v>
      </c>
      <c r="J50" s="359">
        <v>5457</v>
      </c>
      <c r="K50" s="359">
        <v>4834</v>
      </c>
      <c r="L50" s="359">
        <v>5891</v>
      </c>
      <c r="M50" s="360">
        <v>6678</v>
      </c>
    </row>
    <row r="51" spans="2:13" ht="27.75" customHeight="1" x14ac:dyDescent="0.2">
      <c r="B51" s="1186"/>
      <c r="C51" s="1187"/>
      <c r="D51" s="106"/>
      <c r="E51" s="1192" t="s">
        <v>43</v>
      </c>
      <c r="F51" s="1192"/>
      <c r="G51" s="1192"/>
      <c r="H51" s="1193"/>
      <c r="I51" s="358">
        <v>15454</v>
      </c>
      <c r="J51" s="359">
        <v>15686</v>
      </c>
      <c r="K51" s="359">
        <v>15142</v>
      </c>
      <c r="L51" s="359">
        <v>14531</v>
      </c>
      <c r="M51" s="360">
        <v>13808</v>
      </c>
    </row>
    <row r="52" spans="2:13" ht="27.75" customHeight="1" x14ac:dyDescent="0.2">
      <c r="B52" s="1188"/>
      <c r="C52" s="1189"/>
      <c r="D52" s="106"/>
      <c r="E52" s="1192" t="s">
        <v>44</v>
      </c>
      <c r="F52" s="1192"/>
      <c r="G52" s="1192"/>
      <c r="H52" s="1193"/>
      <c r="I52" s="358">
        <v>42333</v>
      </c>
      <c r="J52" s="359">
        <v>42003</v>
      </c>
      <c r="K52" s="359">
        <v>41453</v>
      </c>
      <c r="L52" s="359">
        <v>40608</v>
      </c>
      <c r="M52" s="360">
        <v>38638</v>
      </c>
    </row>
    <row r="53" spans="2:13" ht="27.75" customHeight="1" thickBot="1" x14ac:dyDescent="0.25">
      <c r="B53" s="1199" t="s">
        <v>45</v>
      </c>
      <c r="C53" s="1200"/>
      <c r="D53" s="110"/>
      <c r="E53" s="1201" t="s">
        <v>46</v>
      </c>
      <c r="F53" s="1201"/>
      <c r="G53" s="1201"/>
      <c r="H53" s="1202"/>
      <c r="I53" s="361">
        <v>6913</v>
      </c>
      <c r="J53" s="362">
        <v>4604</v>
      </c>
      <c r="K53" s="362">
        <v>4739</v>
      </c>
      <c r="L53" s="362">
        <v>5533</v>
      </c>
      <c r="M53" s="363">
        <v>3410</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Zm08Xd2UOOD5D4njS7SJSytPHRODyGKgTcUn/d5iJHtUOgOssd3xb3LNNsAIb+zkKdeHwFcMidaAh85T794uuA==" saltValue="qJ1/4fq6XuRPo/H66Ek9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550</v>
      </c>
      <c r="G54" s="119" t="s">
        <v>551</v>
      </c>
      <c r="H54" s="120" t="s">
        <v>552</v>
      </c>
    </row>
    <row r="55" spans="2:8" ht="52.5" customHeight="1" x14ac:dyDescent="0.2">
      <c r="B55" s="121"/>
      <c r="C55" s="1211" t="s">
        <v>49</v>
      </c>
      <c r="D55" s="1211"/>
      <c r="E55" s="1212"/>
      <c r="F55" s="122">
        <v>2346</v>
      </c>
      <c r="G55" s="122">
        <v>3477</v>
      </c>
      <c r="H55" s="123">
        <v>4349</v>
      </c>
    </row>
    <row r="56" spans="2:8" ht="52.5" customHeight="1" x14ac:dyDescent="0.2">
      <c r="B56" s="124"/>
      <c r="C56" s="1213" t="s">
        <v>50</v>
      </c>
      <c r="D56" s="1213"/>
      <c r="E56" s="1214"/>
      <c r="F56" s="125" t="s">
        <v>507</v>
      </c>
      <c r="G56" s="125" t="s">
        <v>507</v>
      </c>
      <c r="H56" s="126" t="s">
        <v>507</v>
      </c>
    </row>
    <row r="57" spans="2:8" ht="53.25" customHeight="1" x14ac:dyDescent="0.2">
      <c r="B57" s="124"/>
      <c r="C57" s="1215" t="s">
        <v>51</v>
      </c>
      <c r="D57" s="1215"/>
      <c r="E57" s="1216"/>
      <c r="F57" s="127">
        <v>1405</v>
      </c>
      <c r="G57" s="127">
        <v>1324</v>
      </c>
      <c r="H57" s="128">
        <v>1414</v>
      </c>
    </row>
    <row r="58" spans="2:8" ht="45.75" customHeight="1" x14ac:dyDescent="0.2">
      <c r="B58" s="129"/>
      <c r="C58" s="1203" t="s">
        <v>579</v>
      </c>
      <c r="D58" s="1204"/>
      <c r="E58" s="1205"/>
      <c r="F58" s="130">
        <v>614</v>
      </c>
      <c r="G58" s="130">
        <v>490</v>
      </c>
      <c r="H58" s="131">
        <v>550</v>
      </c>
    </row>
    <row r="59" spans="2:8" ht="45.75" customHeight="1" x14ac:dyDescent="0.2">
      <c r="B59" s="129"/>
      <c r="C59" s="1203" t="s">
        <v>580</v>
      </c>
      <c r="D59" s="1204"/>
      <c r="E59" s="1205"/>
      <c r="F59" s="130">
        <v>350</v>
      </c>
      <c r="G59" s="130">
        <v>335</v>
      </c>
      <c r="H59" s="131">
        <v>306</v>
      </c>
    </row>
    <row r="60" spans="2:8" ht="45.75" customHeight="1" x14ac:dyDescent="0.2">
      <c r="B60" s="129"/>
      <c r="C60" s="1203" t="s">
        <v>581</v>
      </c>
      <c r="D60" s="1204"/>
      <c r="E60" s="1205"/>
      <c r="F60" s="130">
        <v>200</v>
      </c>
      <c r="G60" s="130">
        <v>221</v>
      </c>
      <c r="H60" s="131">
        <v>249</v>
      </c>
    </row>
    <row r="61" spans="2:8" ht="45.75" customHeight="1" x14ac:dyDescent="0.2">
      <c r="B61" s="129"/>
      <c r="C61" s="1203" t="s">
        <v>582</v>
      </c>
      <c r="D61" s="1204"/>
      <c r="E61" s="1205"/>
      <c r="F61" s="130">
        <v>151</v>
      </c>
      <c r="G61" s="130">
        <v>189</v>
      </c>
      <c r="H61" s="131">
        <v>225</v>
      </c>
    </row>
    <row r="62" spans="2:8" ht="45.75" customHeight="1" thickBot="1" x14ac:dyDescent="0.25">
      <c r="B62" s="132"/>
      <c r="C62" s="1206" t="s">
        <v>583</v>
      </c>
      <c r="D62" s="1207"/>
      <c r="E62" s="1208"/>
      <c r="F62" s="133">
        <v>64</v>
      </c>
      <c r="G62" s="133">
        <v>63</v>
      </c>
      <c r="H62" s="134">
        <v>62</v>
      </c>
    </row>
    <row r="63" spans="2:8" ht="52.5" customHeight="1" thickBot="1" x14ac:dyDescent="0.25">
      <c r="B63" s="135"/>
      <c r="C63" s="1209" t="s">
        <v>52</v>
      </c>
      <c r="D63" s="1209"/>
      <c r="E63" s="1210"/>
      <c r="F63" s="136">
        <v>3751</v>
      </c>
      <c r="G63" s="136">
        <v>4801</v>
      </c>
      <c r="H63" s="137">
        <v>5764</v>
      </c>
    </row>
    <row r="64" spans="2:8" ht="13.2" x14ac:dyDescent="0.2"/>
  </sheetData>
  <sheetProtection algorithmName="SHA-512" hashValue="ByhJaXxYs/CjGgvK/SAcAnbCZoRlJTUgLyZcKZgOM28ycxwDvnmigFd5m5d5F+6BRhSUgm7UGUwd5SicqzKQHQ==" saltValue="UaBaedzV+RUZQFEIwTFL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545</v>
      </c>
      <c r="G2" s="151"/>
      <c r="H2" s="152"/>
    </row>
    <row r="3" spans="1:8" x14ac:dyDescent="0.2">
      <c r="A3" s="148" t="s">
        <v>538</v>
      </c>
      <c r="B3" s="153"/>
      <c r="C3" s="154"/>
      <c r="D3" s="155">
        <v>24784</v>
      </c>
      <c r="E3" s="156"/>
      <c r="F3" s="157">
        <v>33173</v>
      </c>
      <c r="G3" s="158"/>
      <c r="H3" s="159"/>
    </row>
    <row r="4" spans="1:8" x14ac:dyDescent="0.2">
      <c r="A4" s="160"/>
      <c r="B4" s="161"/>
      <c r="C4" s="162"/>
      <c r="D4" s="163">
        <v>15624</v>
      </c>
      <c r="E4" s="164"/>
      <c r="F4" s="165">
        <v>20353</v>
      </c>
      <c r="G4" s="166"/>
      <c r="H4" s="167"/>
    </row>
    <row r="5" spans="1:8" x14ac:dyDescent="0.2">
      <c r="A5" s="148" t="s">
        <v>540</v>
      </c>
      <c r="B5" s="153"/>
      <c r="C5" s="154"/>
      <c r="D5" s="155">
        <v>23990</v>
      </c>
      <c r="E5" s="156"/>
      <c r="F5" s="157">
        <v>37644</v>
      </c>
      <c r="G5" s="158"/>
      <c r="H5" s="159"/>
    </row>
    <row r="6" spans="1:8" x14ac:dyDescent="0.2">
      <c r="A6" s="160"/>
      <c r="B6" s="161"/>
      <c r="C6" s="162"/>
      <c r="D6" s="163">
        <v>14801</v>
      </c>
      <c r="E6" s="164"/>
      <c r="F6" s="165">
        <v>24939</v>
      </c>
      <c r="G6" s="166"/>
      <c r="H6" s="167"/>
    </row>
    <row r="7" spans="1:8" x14ac:dyDescent="0.2">
      <c r="A7" s="148" t="s">
        <v>541</v>
      </c>
      <c r="B7" s="153"/>
      <c r="C7" s="154"/>
      <c r="D7" s="155">
        <v>32182</v>
      </c>
      <c r="E7" s="156"/>
      <c r="F7" s="157">
        <v>39221</v>
      </c>
      <c r="G7" s="158"/>
      <c r="H7" s="159"/>
    </row>
    <row r="8" spans="1:8" x14ac:dyDescent="0.2">
      <c r="A8" s="160"/>
      <c r="B8" s="161"/>
      <c r="C8" s="162"/>
      <c r="D8" s="163">
        <v>19639</v>
      </c>
      <c r="E8" s="164"/>
      <c r="F8" s="165">
        <v>24821</v>
      </c>
      <c r="G8" s="166"/>
      <c r="H8" s="167"/>
    </row>
    <row r="9" spans="1:8" x14ac:dyDescent="0.2">
      <c r="A9" s="148" t="s">
        <v>542</v>
      </c>
      <c r="B9" s="153"/>
      <c r="C9" s="154"/>
      <c r="D9" s="155">
        <v>26367</v>
      </c>
      <c r="E9" s="156"/>
      <c r="F9" s="157">
        <v>38566</v>
      </c>
      <c r="G9" s="158"/>
      <c r="H9" s="159"/>
    </row>
    <row r="10" spans="1:8" x14ac:dyDescent="0.2">
      <c r="A10" s="160"/>
      <c r="B10" s="161"/>
      <c r="C10" s="162"/>
      <c r="D10" s="163">
        <v>14016</v>
      </c>
      <c r="E10" s="164"/>
      <c r="F10" s="165">
        <v>24059</v>
      </c>
      <c r="G10" s="166"/>
      <c r="H10" s="167"/>
    </row>
    <row r="11" spans="1:8" x14ac:dyDescent="0.2">
      <c r="A11" s="148" t="s">
        <v>543</v>
      </c>
      <c r="B11" s="153"/>
      <c r="C11" s="154"/>
      <c r="D11" s="155">
        <v>21188</v>
      </c>
      <c r="E11" s="156"/>
      <c r="F11" s="157">
        <v>35156</v>
      </c>
      <c r="G11" s="158"/>
      <c r="H11" s="159"/>
    </row>
    <row r="12" spans="1:8" x14ac:dyDescent="0.2">
      <c r="A12" s="160"/>
      <c r="B12" s="161"/>
      <c r="C12" s="168"/>
      <c r="D12" s="163">
        <v>15989</v>
      </c>
      <c r="E12" s="164"/>
      <c r="F12" s="165">
        <v>22430</v>
      </c>
      <c r="G12" s="166"/>
      <c r="H12" s="167"/>
    </row>
    <row r="13" spans="1:8" x14ac:dyDescent="0.2">
      <c r="A13" s="148"/>
      <c r="B13" s="153"/>
      <c r="C13" s="169"/>
      <c r="D13" s="170">
        <v>25702</v>
      </c>
      <c r="E13" s="171"/>
      <c r="F13" s="172">
        <v>36752</v>
      </c>
      <c r="G13" s="173"/>
      <c r="H13" s="159"/>
    </row>
    <row r="14" spans="1:8" x14ac:dyDescent="0.2">
      <c r="A14" s="160"/>
      <c r="B14" s="161"/>
      <c r="C14" s="162"/>
      <c r="D14" s="163">
        <v>16014</v>
      </c>
      <c r="E14" s="164"/>
      <c r="F14" s="165">
        <v>23320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6.08</v>
      </c>
      <c r="C19" s="174">
        <f>ROUND(VALUE(SUBSTITUTE(実質収支比率等に係る経年分析!G$48,"▲","-")),2)</f>
        <v>3.31</v>
      </c>
      <c r="D19" s="174">
        <f>ROUND(VALUE(SUBSTITUTE(実質収支比率等に係る経年分析!H$48,"▲","-")),2)</f>
        <v>5.74</v>
      </c>
      <c r="E19" s="174">
        <f>ROUND(VALUE(SUBSTITUTE(実質収支比率等に係る経年分析!I$48,"▲","-")),2)</f>
        <v>10.69</v>
      </c>
      <c r="F19" s="174">
        <f>ROUND(VALUE(SUBSTITUTE(実質収支比率等に係る経年分析!J$48,"▲","-")),2)</f>
        <v>8.9700000000000006</v>
      </c>
    </row>
    <row r="20" spans="1:11" x14ac:dyDescent="0.2">
      <c r="A20" s="174" t="s">
        <v>56</v>
      </c>
      <c r="B20" s="174">
        <f>ROUND(VALUE(SUBSTITUTE(実質収支比率等に係る経年分析!F$47,"▲","-")),2)</f>
        <v>8.74</v>
      </c>
      <c r="C20" s="174">
        <f>ROUND(VALUE(SUBSTITUTE(実質収支比率等に係る経年分析!G$47,"▲","-")),2)</f>
        <v>10.87</v>
      </c>
      <c r="D20" s="174">
        <f>ROUND(VALUE(SUBSTITUTE(実質収支比率等に係る経年分析!H$47,"▲","-")),2)</f>
        <v>7.68</v>
      </c>
      <c r="E20" s="174">
        <f>ROUND(VALUE(SUBSTITUTE(実質収支比率等に係る経年分析!I$47,"▲","-")),2)</f>
        <v>10.79</v>
      </c>
      <c r="F20" s="174">
        <f>ROUND(VALUE(SUBSTITUTE(実質収支比率等に係る経年分析!J$47,"▲","-")),2)</f>
        <v>13.87</v>
      </c>
    </row>
    <row r="21" spans="1:11" x14ac:dyDescent="0.2">
      <c r="A21" s="174" t="s">
        <v>57</v>
      </c>
      <c r="B21" s="174">
        <f>IF(ISNUMBER(VALUE(SUBSTITUTE(実質収支比率等に係る経年分析!F$49,"▲","-"))),ROUND(VALUE(SUBSTITUTE(実質収支比率等に係る経年分析!F$49,"▲","-")),2),NA())</f>
        <v>-3.19</v>
      </c>
      <c r="C21" s="174">
        <f>IF(ISNUMBER(VALUE(SUBSTITUTE(実質収支比率等に係る経年分析!G$49,"▲","-"))),ROUND(VALUE(SUBSTITUTE(実質収支比率等に係る経年分析!G$49,"▲","-")),2),NA())</f>
        <v>-2.69</v>
      </c>
      <c r="D21" s="174">
        <f>IF(ISNUMBER(VALUE(SUBSTITUTE(実質収支比率等に係る経年分析!H$49,"▲","-"))),ROUND(VALUE(SUBSTITUTE(実質収支比率等に係る経年分析!H$49,"▲","-")),2),NA())</f>
        <v>-1.22</v>
      </c>
      <c r="E21" s="174">
        <f>IF(ISNUMBER(VALUE(SUBSTITUTE(実質収支比率等に係る経年分析!I$49,"▲","-"))),ROUND(VALUE(SUBSTITUTE(実質収支比率等に係る経年分析!I$49,"▲","-")),2),NA())</f>
        <v>6.57</v>
      </c>
      <c r="F21" s="174">
        <f>IF(ISNUMBER(VALUE(SUBSTITUTE(実質収支比率等に係る経年分析!J$49,"▲","-"))),ROUND(VALUE(SUBSTITUTE(実質収支比率等に係る経年分析!J$49,"▲","-")),2),NA())</f>
        <v>-4.01</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0.37</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0.43</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0.55000000000000004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0.87</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2.79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3.06</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6.95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6.84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6.82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3.31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5.74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10.68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8.9600000000000009</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5140</v>
      </c>
      <c r="E42" s="176"/>
      <c r="F42" s="176"/>
      <c r="G42" s="176">
        <f>'実質公債費比率（分子）の構造'!L$52</f>
        <v>5186</v>
      </c>
      <c r="H42" s="176"/>
      <c r="I42" s="176"/>
      <c r="J42" s="176">
        <f>'実質公債費比率（分子）の構造'!M$52</f>
        <v>5120</v>
      </c>
      <c r="K42" s="176"/>
      <c r="L42" s="176"/>
      <c r="M42" s="176">
        <f>'実質公債費比率（分子）の構造'!N$52</f>
        <v>5032</v>
      </c>
      <c r="N42" s="176"/>
      <c r="O42" s="176"/>
      <c r="P42" s="176">
        <f>'実質公債費比率（分子）の構造'!O$52</f>
        <v>4980</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134</v>
      </c>
      <c r="C44" s="176"/>
      <c r="D44" s="176"/>
      <c r="E44" s="176">
        <f>'実質公債費比率（分子）の構造'!L$50</f>
        <v>132</v>
      </c>
      <c r="F44" s="176"/>
      <c r="G44" s="176"/>
      <c r="H44" s="176">
        <f>'実質公債費比率（分子）の構造'!M$50</f>
        <v>130</v>
      </c>
      <c r="I44" s="176"/>
      <c r="J44" s="176"/>
      <c r="K44" s="176">
        <f>'実質公債費比率（分子）の構造'!N$50</f>
        <v>202</v>
      </c>
      <c r="L44" s="176"/>
      <c r="M44" s="176"/>
      <c r="N44" s="176">
        <f>'実質公債費比率（分子）の構造'!O$50</f>
        <v>212</v>
      </c>
      <c r="O44" s="176"/>
      <c r="P44" s="176"/>
    </row>
    <row r="45" spans="1:16" x14ac:dyDescent="0.2">
      <c r="A45" s="176" t="s">
        <v>67</v>
      </c>
      <c r="B45" s="176">
        <f>'実質公債費比率（分子）の構造'!K$49</f>
        <v>304</v>
      </c>
      <c r="C45" s="176"/>
      <c r="D45" s="176"/>
      <c r="E45" s="176">
        <f>'実質公債費比率（分子）の構造'!L$49</f>
        <v>320</v>
      </c>
      <c r="F45" s="176"/>
      <c r="G45" s="176"/>
      <c r="H45" s="176">
        <f>'実質公債費比率（分子）の構造'!M$49</f>
        <v>384</v>
      </c>
      <c r="I45" s="176"/>
      <c r="J45" s="176"/>
      <c r="K45" s="176">
        <f>'実質公債費比率（分子）の構造'!N$49</f>
        <v>411</v>
      </c>
      <c r="L45" s="176"/>
      <c r="M45" s="176"/>
      <c r="N45" s="176">
        <f>'実質公債費比率（分子）の構造'!O$49</f>
        <v>423</v>
      </c>
      <c r="O45" s="176"/>
      <c r="P45" s="176"/>
    </row>
    <row r="46" spans="1:16" x14ac:dyDescent="0.2">
      <c r="A46" s="176" t="s">
        <v>68</v>
      </c>
      <c r="B46" s="176">
        <f>'実質公債費比率（分子）の構造'!K$48</f>
        <v>1765</v>
      </c>
      <c r="C46" s="176"/>
      <c r="D46" s="176"/>
      <c r="E46" s="176">
        <f>'実質公債費比率（分子）の構造'!L$48</f>
        <v>1681</v>
      </c>
      <c r="F46" s="176"/>
      <c r="G46" s="176"/>
      <c r="H46" s="176">
        <f>'実質公債費比率（分子）の構造'!M$48</f>
        <v>1655</v>
      </c>
      <c r="I46" s="176"/>
      <c r="J46" s="176"/>
      <c r="K46" s="176">
        <f>'実質公債費比率（分子）の構造'!N$48</f>
        <v>1525</v>
      </c>
      <c r="L46" s="176"/>
      <c r="M46" s="176"/>
      <c r="N46" s="176">
        <f>'実質公債費比率（分子）の構造'!O$48</f>
        <v>1343</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3266</v>
      </c>
      <c r="C49" s="176"/>
      <c r="D49" s="176"/>
      <c r="E49" s="176">
        <f>'実質公債費比率（分子）の構造'!L$45</f>
        <v>3220</v>
      </c>
      <c r="F49" s="176"/>
      <c r="G49" s="176"/>
      <c r="H49" s="176">
        <f>'実質公債費比率（分子）の構造'!M$45</f>
        <v>3338</v>
      </c>
      <c r="I49" s="176"/>
      <c r="J49" s="176"/>
      <c r="K49" s="176">
        <f>'実質公債費比率（分子）の構造'!N$45</f>
        <v>3444</v>
      </c>
      <c r="L49" s="176"/>
      <c r="M49" s="176"/>
      <c r="N49" s="176">
        <f>'実質公債費比率（分子）の構造'!O$45</f>
        <v>3451</v>
      </c>
      <c r="O49" s="176"/>
      <c r="P49" s="176"/>
    </row>
    <row r="50" spans="1:16" x14ac:dyDescent="0.2">
      <c r="A50" s="176" t="s">
        <v>72</v>
      </c>
      <c r="B50" s="176" t="e">
        <f>NA()</f>
        <v>#N/A</v>
      </c>
      <c r="C50" s="176">
        <f>IF(ISNUMBER('実質公債費比率（分子）の構造'!K$53),'実質公債費比率（分子）の構造'!K$53,NA())</f>
        <v>329</v>
      </c>
      <c r="D50" s="176" t="e">
        <f>NA()</f>
        <v>#N/A</v>
      </c>
      <c r="E50" s="176" t="e">
        <f>NA()</f>
        <v>#N/A</v>
      </c>
      <c r="F50" s="176">
        <f>IF(ISNUMBER('実質公債費比率（分子）の構造'!L$53),'実質公債費比率（分子）の構造'!L$53,NA())</f>
        <v>167</v>
      </c>
      <c r="G50" s="176" t="e">
        <f>NA()</f>
        <v>#N/A</v>
      </c>
      <c r="H50" s="176" t="e">
        <f>NA()</f>
        <v>#N/A</v>
      </c>
      <c r="I50" s="176">
        <f>IF(ISNUMBER('実質公債費比率（分子）の構造'!M$53),'実質公債費比率（分子）の構造'!M$53,NA())</f>
        <v>387</v>
      </c>
      <c r="J50" s="176" t="e">
        <f>NA()</f>
        <v>#N/A</v>
      </c>
      <c r="K50" s="176" t="e">
        <f>NA()</f>
        <v>#N/A</v>
      </c>
      <c r="L50" s="176">
        <f>IF(ISNUMBER('実質公債費比率（分子）の構造'!N$53),'実質公債費比率（分子）の構造'!N$53,NA())</f>
        <v>550</v>
      </c>
      <c r="M50" s="176" t="e">
        <f>NA()</f>
        <v>#N/A</v>
      </c>
      <c r="N50" s="176" t="e">
        <f>NA()</f>
        <v>#N/A</v>
      </c>
      <c r="O50" s="176">
        <f>IF(ISNUMBER('実質公債費比率（分子）の構造'!O$53),'実質公債費比率（分子）の構造'!O$53,NA())</f>
        <v>449</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42333</v>
      </c>
      <c r="E56" s="175"/>
      <c r="F56" s="175"/>
      <c r="G56" s="175">
        <f>'将来負担比率（分子）の構造'!J$52</f>
        <v>42003</v>
      </c>
      <c r="H56" s="175"/>
      <c r="I56" s="175"/>
      <c r="J56" s="175">
        <f>'将来負担比率（分子）の構造'!K$52</f>
        <v>41453</v>
      </c>
      <c r="K56" s="175"/>
      <c r="L56" s="175"/>
      <c r="M56" s="175">
        <f>'将来負担比率（分子）の構造'!L$52</f>
        <v>40608</v>
      </c>
      <c r="N56" s="175"/>
      <c r="O56" s="175"/>
      <c r="P56" s="175">
        <f>'将来負担比率（分子）の構造'!M$52</f>
        <v>38638</v>
      </c>
    </row>
    <row r="57" spans="1:16" x14ac:dyDescent="0.2">
      <c r="A57" s="175" t="s">
        <v>43</v>
      </c>
      <c r="B57" s="175"/>
      <c r="C57" s="175"/>
      <c r="D57" s="175">
        <f>'将来負担比率（分子）の構造'!I$51</f>
        <v>15454</v>
      </c>
      <c r="E57" s="175"/>
      <c r="F57" s="175"/>
      <c r="G57" s="175">
        <f>'将来負担比率（分子）の構造'!J$51</f>
        <v>15686</v>
      </c>
      <c r="H57" s="175"/>
      <c r="I57" s="175"/>
      <c r="J57" s="175">
        <f>'将来負担比率（分子）の構造'!K$51</f>
        <v>15142</v>
      </c>
      <c r="K57" s="175"/>
      <c r="L57" s="175"/>
      <c r="M57" s="175">
        <f>'将来負担比率（分子）の構造'!L$51</f>
        <v>14531</v>
      </c>
      <c r="N57" s="175"/>
      <c r="O57" s="175"/>
      <c r="P57" s="175">
        <f>'将来負担比率（分子）の構造'!M$51</f>
        <v>13808</v>
      </c>
    </row>
    <row r="58" spans="1:16" x14ac:dyDescent="0.2">
      <c r="A58" s="175" t="s">
        <v>42</v>
      </c>
      <c r="B58" s="175"/>
      <c r="C58" s="175"/>
      <c r="D58" s="175">
        <f>'将来負担比率（分子）の構造'!I$50</f>
        <v>4667</v>
      </c>
      <c r="E58" s="175"/>
      <c r="F58" s="175"/>
      <c r="G58" s="175">
        <f>'将来負担比率（分子）の構造'!J$50</f>
        <v>5457</v>
      </c>
      <c r="H58" s="175"/>
      <c r="I58" s="175"/>
      <c r="J58" s="175">
        <f>'将来負担比率（分子）の構造'!K$50</f>
        <v>4834</v>
      </c>
      <c r="K58" s="175"/>
      <c r="L58" s="175"/>
      <c r="M58" s="175">
        <f>'将来負担比率（分子）の構造'!L$50</f>
        <v>5891</v>
      </c>
      <c r="N58" s="175"/>
      <c r="O58" s="175"/>
      <c r="P58" s="175">
        <f>'将来負担比率（分子）の構造'!M$50</f>
        <v>6678</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1540</v>
      </c>
      <c r="C61" s="175"/>
      <c r="D61" s="175"/>
      <c r="E61" s="175">
        <f>'将来負担比率（分子）の構造'!J$46</f>
        <v>1271</v>
      </c>
      <c r="F61" s="175"/>
      <c r="G61" s="175"/>
      <c r="H61" s="175">
        <f>'将来負担比率（分子）の構造'!K$46</f>
        <v>1111</v>
      </c>
      <c r="I61" s="175"/>
      <c r="J61" s="175"/>
      <c r="K61" s="175">
        <f>'将来負担比率（分子）の構造'!L$46</f>
        <v>1022</v>
      </c>
      <c r="L61" s="175"/>
      <c r="M61" s="175"/>
      <c r="N61" s="175">
        <f>'将来負担比率（分子）の構造'!M$46</f>
        <v>966</v>
      </c>
      <c r="O61" s="175"/>
      <c r="P61" s="175"/>
    </row>
    <row r="62" spans="1:16" x14ac:dyDescent="0.2">
      <c r="A62" s="175" t="s">
        <v>36</v>
      </c>
      <c r="B62" s="175">
        <f>'将来負担比率（分子）の構造'!I$45</f>
        <v>6201</v>
      </c>
      <c r="C62" s="175"/>
      <c r="D62" s="175"/>
      <c r="E62" s="175">
        <f>'将来負担比率（分子）の構造'!J$45</f>
        <v>6465</v>
      </c>
      <c r="F62" s="175"/>
      <c r="G62" s="175"/>
      <c r="H62" s="175">
        <f>'将来負担比率（分子）の構造'!K$45</f>
        <v>6383</v>
      </c>
      <c r="I62" s="175"/>
      <c r="J62" s="175"/>
      <c r="K62" s="175">
        <f>'将来負担比率（分子）の構造'!L$45</f>
        <v>6401</v>
      </c>
      <c r="L62" s="175"/>
      <c r="M62" s="175"/>
      <c r="N62" s="175">
        <f>'将来負担比率（分子）の構造'!M$45</f>
        <v>6408</v>
      </c>
      <c r="O62" s="175"/>
      <c r="P62" s="175"/>
    </row>
    <row r="63" spans="1:16" x14ac:dyDescent="0.2">
      <c r="A63" s="175" t="s">
        <v>35</v>
      </c>
      <c r="B63" s="175">
        <f>'将来負担比率（分子）の構造'!I$44</f>
        <v>3758</v>
      </c>
      <c r="C63" s="175"/>
      <c r="D63" s="175"/>
      <c r="E63" s="175">
        <f>'将来負担比率（分子）の構造'!J$44</f>
        <v>3454</v>
      </c>
      <c r="F63" s="175"/>
      <c r="G63" s="175"/>
      <c r="H63" s="175">
        <f>'将来負担比率（分子）の構造'!K$44</f>
        <v>3067</v>
      </c>
      <c r="I63" s="175"/>
      <c r="J63" s="175"/>
      <c r="K63" s="175">
        <f>'将来負担比率（分子）の構造'!L$44</f>
        <v>2664</v>
      </c>
      <c r="L63" s="175"/>
      <c r="M63" s="175"/>
      <c r="N63" s="175">
        <f>'将来負担比率（分子）の構造'!M$44</f>
        <v>2247</v>
      </c>
      <c r="O63" s="175"/>
      <c r="P63" s="175"/>
    </row>
    <row r="64" spans="1:16" x14ac:dyDescent="0.2">
      <c r="A64" s="175" t="s">
        <v>34</v>
      </c>
      <c r="B64" s="175">
        <f>'将来負担比率（分子）の構造'!I$43</f>
        <v>22052</v>
      </c>
      <c r="C64" s="175"/>
      <c r="D64" s="175"/>
      <c r="E64" s="175">
        <f>'将来負担比率（分子）の構造'!J$43</f>
        <v>20188</v>
      </c>
      <c r="F64" s="175"/>
      <c r="G64" s="175"/>
      <c r="H64" s="175">
        <f>'将来負担比率（分子）の構造'!K$43</f>
        <v>18919</v>
      </c>
      <c r="I64" s="175"/>
      <c r="J64" s="175"/>
      <c r="K64" s="175">
        <f>'将来負担比率（分子）の構造'!L$43</f>
        <v>17427</v>
      </c>
      <c r="L64" s="175"/>
      <c r="M64" s="175"/>
      <c r="N64" s="175">
        <f>'将来負担比率（分子）の構造'!M$43</f>
        <v>15866</v>
      </c>
      <c r="O64" s="175"/>
      <c r="P64" s="175"/>
    </row>
    <row r="65" spans="1:16" x14ac:dyDescent="0.2">
      <c r="A65" s="175" t="s">
        <v>33</v>
      </c>
      <c r="B65" s="175">
        <f>'将来負担比率（分子）の構造'!I$42</f>
        <v>1829</v>
      </c>
      <c r="C65" s="175"/>
      <c r="D65" s="175"/>
      <c r="E65" s="175">
        <f>'将来負担比率（分子）の構造'!J$42</f>
        <v>1715</v>
      </c>
      <c r="F65" s="175"/>
      <c r="G65" s="175"/>
      <c r="H65" s="175">
        <f>'将来負担比率（分子）の構造'!K$42</f>
        <v>1600</v>
      </c>
      <c r="I65" s="175"/>
      <c r="J65" s="175"/>
      <c r="K65" s="175">
        <f>'将来負担比率（分子）の構造'!L$42</f>
        <v>3165</v>
      </c>
      <c r="L65" s="175"/>
      <c r="M65" s="175"/>
      <c r="N65" s="175">
        <f>'将来負担比率（分子）の構造'!M$42</f>
        <v>3008</v>
      </c>
      <c r="O65" s="175"/>
      <c r="P65" s="175"/>
    </row>
    <row r="66" spans="1:16" x14ac:dyDescent="0.2">
      <c r="A66" s="175" t="s">
        <v>32</v>
      </c>
      <c r="B66" s="175">
        <f>'将来負担比率（分子）の構造'!I$41</f>
        <v>33987</v>
      </c>
      <c r="C66" s="175"/>
      <c r="D66" s="175"/>
      <c r="E66" s="175">
        <f>'将来負担比率（分子）の構造'!J$41</f>
        <v>34658</v>
      </c>
      <c r="F66" s="175"/>
      <c r="G66" s="175"/>
      <c r="H66" s="175">
        <f>'将来負担比率（分子）の構造'!K$41</f>
        <v>35088</v>
      </c>
      <c r="I66" s="175"/>
      <c r="J66" s="175"/>
      <c r="K66" s="175">
        <f>'将来負担比率（分子）の構造'!L$41</f>
        <v>35887</v>
      </c>
      <c r="L66" s="175"/>
      <c r="M66" s="175"/>
      <c r="N66" s="175">
        <f>'将来負担比率（分子）の構造'!M$41</f>
        <v>34040</v>
      </c>
      <c r="O66" s="175"/>
      <c r="P66" s="175"/>
    </row>
    <row r="67" spans="1:16" x14ac:dyDescent="0.2">
      <c r="A67" s="175" t="s">
        <v>76</v>
      </c>
      <c r="B67" s="175" t="e">
        <f>NA()</f>
        <v>#N/A</v>
      </c>
      <c r="C67" s="175">
        <f>IF(ISNUMBER('将来負担比率（分子）の構造'!I$53), IF('将来負担比率（分子）の構造'!I$53 &lt; 0, 0, '将来負担比率（分子）の構造'!I$53), NA())</f>
        <v>6913</v>
      </c>
      <c r="D67" s="175" t="e">
        <f>NA()</f>
        <v>#N/A</v>
      </c>
      <c r="E67" s="175" t="e">
        <f>NA()</f>
        <v>#N/A</v>
      </c>
      <c r="F67" s="175">
        <f>IF(ISNUMBER('将来負担比率（分子）の構造'!J$53), IF('将来負担比率（分子）の構造'!J$53 &lt; 0, 0, '将来負担比率（分子）の構造'!J$53), NA())</f>
        <v>4604</v>
      </c>
      <c r="G67" s="175" t="e">
        <f>NA()</f>
        <v>#N/A</v>
      </c>
      <c r="H67" s="175" t="e">
        <f>NA()</f>
        <v>#N/A</v>
      </c>
      <c r="I67" s="175">
        <f>IF(ISNUMBER('将来負担比率（分子）の構造'!K$53), IF('将来負担比率（分子）の構造'!K$53 &lt; 0, 0, '将来負担比率（分子）の構造'!K$53), NA())</f>
        <v>4739</v>
      </c>
      <c r="J67" s="175" t="e">
        <f>NA()</f>
        <v>#N/A</v>
      </c>
      <c r="K67" s="175" t="e">
        <f>NA()</f>
        <v>#N/A</v>
      </c>
      <c r="L67" s="175">
        <f>IF(ISNUMBER('将来負担比率（分子）の構造'!L$53), IF('将来負担比率（分子）の構造'!L$53 &lt; 0, 0, '将来負担比率（分子）の構造'!L$53), NA())</f>
        <v>5533</v>
      </c>
      <c r="M67" s="175" t="e">
        <f>NA()</f>
        <v>#N/A</v>
      </c>
      <c r="N67" s="175" t="e">
        <f>NA()</f>
        <v>#N/A</v>
      </c>
      <c r="O67" s="175">
        <f>IF(ISNUMBER('将来負担比率（分子）の構造'!M$53), IF('将来負担比率（分子）の構造'!M$53 &lt; 0, 0, '将来負担比率（分子）の構造'!M$53), NA())</f>
        <v>3410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2346</v>
      </c>
      <c r="C72" s="179">
        <f>基金残高に係る経年分析!G55</f>
        <v>3477</v>
      </c>
      <c r="D72" s="179">
        <f>基金残高に係る経年分析!H55</f>
        <v>4349</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1405</v>
      </c>
      <c r="C74" s="179">
        <f>基金残高に係る経年分析!G57</f>
        <v>1324</v>
      </c>
      <c r="D74" s="179">
        <f>基金残高に係る経年分析!H57</f>
        <v>1414</v>
      </c>
    </row>
  </sheetData>
  <sheetProtection algorithmName="SHA-512" hashValue="y42p0LgcXU5PxYfdT0o2YntkvB129h8mKcsfdvVcjX3cO7jANhR8NVUbSzH48Q0kx3oMxRGuZ4skhdBCAvixHw==" saltValue="4uzXSZTtZBZ54TFVc0lD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226</v>
      </c>
      <c r="C5" s="610"/>
      <c r="D5" s="610"/>
      <c r="E5" s="610"/>
      <c r="F5" s="610"/>
      <c r="G5" s="610"/>
      <c r="H5" s="610"/>
      <c r="I5" s="610"/>
      <c r="J5" s="610"/>
      <c r="K5" s="610"/>
      <c r="L5" s="610"/>
      <c r="M5" s="610"/>
      <c r="N5" s="610"/>
      <c r="O5" s="610"/>
      <c r="P5" s="610"/>
      <c r="Q5" s="611"/>
      <c r="R5" s="612">
        <v>22599345</v>
      </c>
      <c r="S5" s="613"/>
      <c r="T5" s="613"/>
      <c r="U5" s="613"/>
      <c r="V5" s="613"/>
      <c r="W5" s="613"/>
      <c r="X5" s="613"/>
      <c r="Y5" s="614"/>
      <c r="Z5" s="615">
        <v>39</v>
      </c>
      <c r="AA5" s="615"/>
      <c r="AB5" s="615"/>
      <c r="AC5" s="615"/>
      <c r="AD5" s="616">
        <v>21019646</v>
      </c>
      <c r="AE5" s="616"/>
      <c r="AF5" s="616"/>
      <c r="AG5" s="616"/>
      <c r="AH5" s="616"/>
      <c r="AI5" s="616"/>
      <c r="AJ5" s="616"/>
      <c r="AK5" s="616"/>
      <c r="AL5" s="617">
        <v>67.3</v>
      </c>
      <c r="AM5" s="618"/>
      <c r="AN5" s="618"/>
      <c r="AO5" s="619"/>
      <c r="AP5" s="609" t="s">
        <v>227</v>
      </c>
      <c r="AQ5" s="610"/>
      <c r="AR5" s="610"/>
      <c r="AS5" s="610"/>
      <c r="AT5" s="610"/>
      <c r="AU5" s="610"/>
      <c r="AV5" s="610"/>
      <c r="AW5" s="610"/>
      <c r="AX5" s="610"/>
      <c r="AY5" s="610"/>
      <c r="AZ5" s="610"/>
      <c r="BA5" s="610"/>
      <c r="BB5" s="610"/>
      <c r="BC5" s="610"/>
      <c r="BD5" s="610"/>
      <c r="BE5" s="610"/>
      <c r="BF5" s="611"/>
      <c r="BG5" s="623">
        <v>21014743</v>
      </c>
      <c r="BH5" s="624"/>
      <c r="BI5" s="624"/>
      <c r="BJ5" s="624"/>
      <c r="BK5" s="624"/>
      <c r="BL5" s="624"/>
      <c r="BM5" s="624"/>
      <c r="BN5" s="625"/>
      <c r="BO5" s="626">
        <v>93</v>
      </c>
      <c r="BP5" s="626"/>
      <c r="BQ5" s="626"/>
      <c r="BR5" s="626"/>
      <c r="BS5" s="627">
        <v>79769</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2">
      <c r="B6" s="620" t="s">
        <v>231</v>
      </c>
      <c r="C6" s="621"/>
      <c r="D6" s="621"/>
      <c r="E6" s="621"/>
      <c r="F6" s="621"/>
      <c r="G6" s="621"/>
      <c r="H6" s="621"/>
      <c r="I6" s="621"/>
      <c r="J6" s="621"/>
      <c r="K6" s="621"/>
      <c r="L6" s="621"/>
      <c r="M6" s="621"/>
      <c r="N6" s="621"/>
      <c r="O6" s="621"/>
      <c r="P6" s="621"/>
      <c r="Q6" s="622"/>
      <c r="R6" s="623">
        <v>361859</v>
      </c>
      <c r="S6" s="624"/>
      <c r="T6" s="624"/>
      <c r="U6" s="624"/>
      <c r="V6" s="624"/>
      <c r="W6" s="624"/>
      <c r="X6" s="624"/>
      <c r="Y6" s="625"/>
      <c r="Z6" s="626">
        <v>0.6</v>
      </c>
      <c r="AA6" s="626"/>
      <c r="AB6" s="626"/>
      <c r="AC6" s="626"/>
      <c r="AD6" s="627">
        <v>361859</v>
      </c>
      <c r="AE6" s="627"/>
      <c r="AF6" s="627"/>
      <c r="AG6" s="627"/>
      <c r="AH6" s="627"/>
      <c r="AI6" s="627"/>
      <c r="AJ6" s="627"/>
      <c r="AK6" s="627"/>
      <c r="AL6" s="628">
        <v>1.2</v>
      </c>
      <c r="AM6" s="629"/>
      <c r="AN6" s="629"/>
      <c r="AO6" s="630"/>
      <c r="AP6" s="620" t="s">
        <v>232</v>
      </c>
      <c r="AQ6" s="621"/>
      <c r="AR6" s="621"/>
      <c r="AS6" s="621"/>
      <c r="AT6" s="621"/>
      <c r="AU6" s="621"/>
      <c r="AV6" s="621"/>
      <c r="AW6" s="621"/>
      <c r="AX6" s="621"/>
      <c r="AY6" s="621"/>
      <c r="AZ6" s="621"/>
      <c r="BA6" s="621"/>
      <c r="BB6" s="621"/>
      <c r="BC6" s="621"/>
      <c r="BD6" s="621"/>
      <c r="BE6" s="621"/>
      <c r="BF6" s="622"/>
      <c r="BG6" s="623">
        <v>21014743</v>
      </c>
      <c r="BH6" s="624"/>
      <c r="BI6" s="624"/>
      <c r="BJ6" s="624"/>
      <c r="BK6" s="624"/>
      <c r="BL6" s="624"/>
      <c r="BM6" s="624"/>
      <c r="BN6" s="625"/>
      <c r="BO6" s="626">
        <v>93</v>
      </c>
      <c r="BP6" s="626"/>
      <c r="BQ6" s="626"/>
      <c r="BR6" s="626"/>
      <c r="BS6" s="627">
        <v>79769</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331328</v>
      </c>
      <c r="CS6" s="624"/>
      <c r="CT6" s="624"/>
      <c r="CU6" s="624"/>
      <c r="CV6" s="624"/>
      <c r="CW6" s="624"/>
      <c r="CX6" s="624"/>
      <c r="CY6" s="625"/>
      <c r="CZ6" s="617">
        <v>0.6</v>
      </c>
      <c r="DA6" s="618"/>
      <c r="DB6" s="618"/>
      <c r="DC6" s="634"/>
      <c r="DD6" s="632" t="s">
        <v>128</v>
      </c>
      <c r="DE6" s="624"/>
      <c r="DF6" s="624"/>
      <c r="DG6" s="624"/>
      <c r="DH6" s="624"/>
      <c r="DI6" s="624"/>
      <c r="DJ6" s="624"/>
      <c r="DK6" s="624"/>
      <c r="DL6" s="624"/>
      <c r="DM6" s="624"/>
      <c r="DN6" s="624"/>
      <c r="DO6" s="624"/>
      <c r="DP6" s="625"/>
      <c r="DQ6" s="632">
        <v>330646</v>
      </c>
      <c r="DR6" s="624"/>
      <c r="DS6" s="624"/>
      <c r="DT6" s="624"/>
      <c r="DU6" s="624"/>
      <c r="DV6" s="624"/>
      <c r="DW6" s="624"/>
      <c r="DX6" s="624"/>
      <c r="DY6" s="624"/>
      <c r="DZ6" s="624"/>
      <c r="EA6" s="624"/>
      <c r="EB6" s="624"/>
      <c r="EC6" s="633"/>
    </row>
    <row r="7" spans="2:143" ht="11.25" customHeight="1" x14ac:dyDescent="0.2">
      <c r="B7" s="620" t="s">
        <v>234</v>
      </c>
      <c r="C7" s="621"/>
      <c r="D7" s="621"/>
      <c r="E7" s="621"/>
      <c r="F7" s="621"/>
      <c r="G7" s="621"/>
      <c r="H7" s="621"/>
      <c r="I7" s="621"/>
      <c r="J7" s="621"/>
      <c r="K7" s="621"/>
      <c r="L7" s="621"/>
      <c r="M7" s="621"/>
      <c r="N7" s="621"/>
      <c r="O7" s="621"/>
      <c r="P7" s="621"/>
      <c r="Q7" s="622"/>
      <c r="R7" s="623">
        <v>7632</v>
      </c>
      <c r="S7" s="624"/>
      <c r="T7" s="624"/>
      <c r="U7" s="624"/>
      <c r="V7" s="624"/>
      <c r="W7" s="624"/>
      <c r="X7" s="624"/>
      <c r="Y7" s="625"/>
      <c r="Z7" s="626">
        <v>0</v>
      </c>
      <c r="AA7" s="626"/>
      <c r="AB7" s="626"/>
      <c r="AC7" s="626"/>
      <c r="AD7" s="627">
        <v>7632</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10043749</v>
      </c>
      <c r="BH7" s="624"/>
      <c r="BI7" s="624"/>
      <c r="BJ7" s="624"/>
      <c r="BK7" s="624"/>
      <c r="BL7" s="624"/>
      <c r="BM7" s="624"/>
      <c r="BN7" s="625"/>
      <c r="BO7" s="626">
        <v>44.4</v>
      </c>
      <c r="BP7" s="626"/>
      <c r="BQ7" s="626"/>
      <c r="BR7" s="626"/>
      <c r="BS7" s="627">
        <v>79769</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4770099</v>
      </c>
      <c r="CS7" s="624"/>
      <c r="CT7" s="624"/>
      <c r="CU7" s="624"/>
      <c r="CV7" s="624"/>
      <c r="CW7" s="624"/>
      <c r="CX7" s="624"/>
      <c r="CY7" s="625"/>
      <c r="CZ7" s="626">
        <v>8.6999999999999993</v>
      </c>
      <c r="DA7" s="626"/>
      <c r="DB7" s="626"/>
      <c r="DC7" s="626"/>
      <c r="DD7" s="632">
        <v>81540</v>
      </c>
      <c r="DE7" s="624"/>
      <c r="DF7" s="624"/>
      <c r="DG7" s="624"/>
      <c r="DH7" s="624"/>
      <c r="DI7" s="624"/>
      <c r="DJ7" s="624"/>
      <c r="DK7" s="624"/>
      <c r="DL7" s="624"/>
      <c r="DM7" s="624"/>
      <c r="DN7" s="624"/>
      <c r="DO7" s="624"/>
      <c r="DP7" s="625"/>
      <c r="DQ7" s="632">
        <v>3667582</v>
      </c>
      <c r="DR7" s="624"/>
      <c r="DS7" s="624"/>
      <c r="DT7" s="624"/>
      <c r="DU7" s="624"/>
      <c r="DV7" s="624"/>
      <c r="DW7" s="624"/>
      <c r="DX7" s="624"/>
      <c r="DY7" s="624"/>
      <c r="DZ7" s="624"/>
      <c r="EA7" s="624"/>
      <c r="EB7" s="624"/>
      <c r="EC7" s="633"/>
    </row>
    <row r="8" spans="2:143" ht="11.25" customHeight="1" x14ac:dyDescent="0.2">
      <c r="B8" s="620" t="s">
        <v>237</v>
      </c>
      <c r="C8" s="621"/>
      <c r="D8" s="621"/>
      <c r="E8" s="621"/>
      <c r="F8" s="621"/>
      <c r="G8" s="621"/>
      <c r="H8" s="621"/>
      <c r="I8" s="621"/>
      <c r="J8" s="621"/>
      <c r="K8" s="621"/>
      <c r="L8" s="621"/>
      <c r="M8" s="621"/>
      <c r="N8" s="621"/>
      <c r="O8" s="621"/>
      <c r="P8" s="621"/>
      <c r="Q8" s="622"/>
      <c r="R8" s="623">
        <v>153030</v>
      </c>
      <c r="S8" s="624"/>
      <c r="T8" s="624"/>
      <c r="U8" s="624"/>
      <c r="V8" s="624"/>
      <c r="W8" s="624"/>
      <c r="X8" s="624"/>
      <c r="Y8" s="625"/>
      <c r="Z8" s="626">
        <v>0.3</v>
      </c>
      <c r="AA8" s="626"/>
      <c r="AB8" s="626"/>
      <c r="AC8" s="626"/>
      <c r="AD8" s="627">
        <v>153030</v>
      </c>
      <c r="AE8" s="627"/>
      <c r="AF8" s="627"/>
      <c r="AG8" s="627"/>
      <c r="AH8" s="627"/>
      <c r="AI8" s="627"/>
      <c r="AJ8" s="627"/>
      <c r="AK8" s="627"/>
      <c r="AL8" s="628">
        <v>0.5</v>
      </c>
      <c r="AM8" s="629"/>
      <c r="AN8" s="629"/>
      <c r="AO8" s="630"/>
      <c r="AP8" s="620" t="s">
        <v>238</v>
      </c>
      <c r="AQ8" s="621"/>
      <c r="AR8" s="621"/>
      <c r="AS8" s="621"/>
      <c r="AT8" s="621"/>
      <c r="AU8" s="621"/>
      <c r="AV8" s="621"/>
      <c r="AW8" s="621"/>
      <c r="AX8" s="621"/>
      <c r="AY8" s="621"/>
      <c r="AZ8" s="621"/>
      <c r="BA8" s="621"/>
      <c r="BB8" s="621"/>
      <c r="BC8" s="621"/>
      <c r="BD8" s="621"/>
      <c r="BE8" s="621"/>
      <c r="BF8" s="622"/>
      <c r="BG8" s="623">
        <v>286069</v>
      </c>
      <c r="BH8" s="624"/>
      <c r="BI8" s="624"/>
      <c r="BJ8" s="624"/>
      <c r="BK8" s="624"/>
      <c r="BL8" s="624"/>
      <c r="BM8" s="624"/>
      <c r="BN8" s="625"/>
      <c r="BO8" s="626">
        <v>1.3</v>
      </c>
      <c r="BP8" s="626"/>
      <c r="BQ8" s="626"/>
      <c r="BR8" s="626"/>
      <c r="BS8" s="627" t="s">
        <v>128</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25197608</v>
      </c>
      <c r="CS8" s="624"/>
      <c r="CT8" s="624"/>
      <c r="CU8" s="624"/>
      <c r="CV8" s="624"/>
      <c r="CW8" s="624"/>
      <c r="CX8" s="624"/>
      <c r="CY8" s="625"/>
      <c r="CZ8" s="626">
        <v>45.9</v>
      </c>
      <c r="DA8" s="626"/>
      <c r="DB8" s="626"/>
      <c r="DC8" s="626"/>
      <c r="DD8" s="632">
        <v>45635</v>
      </c>
      <c r="DE8" s="624"/>
      <c r="DF8" s="624"/>
      <c r="DG8" s="624"/>
      <c r="DH8" s="624"/>
      <c r="DI8" s="624"/>
      <c r="DJ8" s="624"/>
      <c r="DK8" s="624"/>
      <c r="DL8" s="624"/>
      <c r="DM8" s="624"/>
      <c r="DN8" s="624"/>
      <c r="DO8" s="624"/>
      <c r="DP8" s="625"/>
      <c r="DQ8" s="632">
        <v>11818315</v>
      </c>
      <c r="DR8" s="624"/>
      <c r="DS8" s="624"/>
      <c r="DT8" s="624"/>
      <c r="DU8" s="624"/>
      <c r="DV8" s="624"/>
      <c r="DW8" s="624"/>
      <c r="DX8" s="624"/>
      <c r="DY8" s="624"/>
      <c r="DZ8" s="624"/>
      <c r="EA8" s="624"/>
      <c r="EB8" s="624"/>
      <c r="EC8" s="633"/>
    </row>
    <row r="9" spans="2:143" ht="11.25" customHeight="1" x14ac:dyDescent="0.2">
      <c r="B9" s="620" t="s">
        <v>240</v>
      </c>
      <c r="C9" s="621"/>
      <c r="D9" s="621"/>
      <c r="E9" s="621"/>
      <c r="F9" s="621"/>
      <c r="G9" s="621"/>
      <c r="H9" s="621"/>
      <c r="I9" s="621"/>
      <c r="J9" s="621"/>
      <c r="K9" s="621"/>
      <c r="L9" s="621"/>
      <c r="M9" s="621"/>
      <c r="N9" s="621"/>
      <c r="O9" s="621"/>
      <c r="P9" s="621"/>
      <c r="Q9" s="622"/>
      <c r="R9" s="623">
        <v>116921</v>
      </c>
      <c r="S9" s="624"/>
      <c r="T9" s="624"/>
      <c r="U9" s="624"/>
      <c r="V9" s="624"/>
      <c r="W9" s="624"/>
      <c r="X9" s="624"/>
      <c r="Y9" s="625"/>
      <c r="Z9" s="626">
        <v>0.2</v>
      </c>
      <c r="AA9" s="626"/>
      <c r="AB9" s="626"/>
      <c r="AC9" s="626"/>
      <c r="AD9" s="627">
        <v>116921</v>
      </c>
      <c r="AE9" s="627"/>
      <c r="AF9" s="627"/>
      <c r="AG9" s="627"/>
      <c r="AH9" s="627"/>
      <c r="AI9" s="627"/>
      <c r="AJ9" s="627"/>
      <c r="AK9" s="627"/>
      <c r="AL9" s="628">
        <v>0.4</v>
      </c>
      <c r="AM9" s="629"/>
      <c r="AN9" s="629"/>
      <c r="AO9" s="630"/>
      <c r="AP9" s="620" t="s">
        <v>241</v>
      </c>
      <c r="AQ9" s="621"/>
      <c r="AR9" s="621"/>
      <c r="AS9" s="621"/>
      <c r="AT9" s="621"/>
      <c r="AU9" s="621"/>
      <c r="AV9" s="621"/>
      <c r="AW9" s="621"/>
      <c r="AX9" s="621"/>
      <c r="AY9" s="621"/>
      <c r="AZ9" s="621"/>
      <c r="BA9" s="621"/>
      <c r="BB9" s="621"/>
      <c r="BC9" s="621"/>
      <c r="BD9" s="621"/>
      <c r="BE9" s="621"/>
      <c r="BF9" s="622"/>
      <c r="BG9" s="623">
        <v>8835820</v>
      </c>
      <c r="BH9" s="624"/>
      <c r="BI9" s="624"/>
      <c r="BJ9" s="624"/>
      <c r="BK9" s="624"/>
      <c r="BL9" s="624"/>
      <c r="BM9" s="624"/>
      <c r="BN9" s="625"/>
      <c r="BO9" s="626">
        <v>39.1</v>
      </c>
      <c r="BP9" s="626"/>
      <c r="BQ9" s="626"/>
      <c r="BR9" s="626"/>
      <c r="BS9" s="627" t="s">
        <v>128</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6202728</v>
      </c>
      <c r="CS9" s="624"/>
      <c r="CT9" s="624"/>
      <c r="CU9" s="624"/>
      <c r="CV9" s="624"/>
      <c r="CW9" s="624"/>
      <c r="CX9" s="624"/>
      <c r="CY9" s="625"/>
      <c r="CZ9" s="626">
        <v>11.3</v>
      </c>
      <c r="DA9" s="626"/>
      <c r="DB9" s="626"/>
      <c r="DC9" s="626"/>
      <c r="DD9" s="632">
        <v>214447</v>
      </c>
      <c r="DE9" s="624"/>
      <c r="DF9" s="624"/>
      <c r="DG9" s="624"/>
      <c r="DH9" s="624"/>
      <c r="DI9" s="624"/>
      <c r="DJ9" s="624"/>
      <c r="DK9" s="624"/>
      <c r="DL9" s="624"/>
      <c r="DM9" s="624"/>
      <c r="DN9" s="624"/>
      <c r="DO9" s="624"/>
      <c r="DP9" s="625"/>
      <c r="DQ9" s="632">
        <v>4460633</v>
      </c>
      <c r="DR9" s="624"/>
      <c r="DS9" s="624"/>
      <c r="DT9" s="624"/>
      <c r="DU9" s="624"/>
      <c r="DV9" s="624"/>
      <c r="DW9" s="624"/>
      <c r="DX9" s="624"/>
      <c r="DY9" s="624"/>
      <c r="DZ9" s="624"/>
      <c r="EA9" s="624"/>
      <c r="EB9" s="624"/>
      <c r="EC9" s="633"/>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128</v>
      </c>
      <c r="S10" s="624"/>
      <c r="T10" s="624"/>
      <c r="U10" s="624"/>
      <c r="V10" s="624"/>
      <c r="W10" s="624"/>
      <c r="X10" s="624"/>
      <c r="Y10" s="625"/>
      <c r="Z10" s="626" t="s">
        <v>128</v>
      </c>
      <c r="AA10" s="626"/>
      <c r="AB10" s="626"/>
      <c r="AC10" s="626"/>
      <c r="AD10" s="627" t="s">
        <v>128</v>
      </c>
      <c r="AE10" s="627"/>
      <c r="AF10" s="627"/>
      <c r="AG10" s="627"/>
      <c r="AH10" s="627"/>
      <c r="AI10" s="627"/>
      <c r="AJ10" s="627"/>
      <c r="AK10" s="627"/>
      <c r="AL10" s="628" t="s">
        <v>128</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357278</v>
      </c>
      <c r="BH10" s="624"/>
      <c r="BI10" s="624"/>
      <c r="BJ10" s="624"/>
      <c r="BK10" s="624"/>
      <c r="BL10" s="624"/>
      <c r="BM10" s="624"/>
      <c r="BN10" s="625"/>
      <c r="BO10" s="626">
        <v>1.6</v>
      </c>
      <c r="BP10" s="626"/>
      <c r="BQ10" s="626"/>
      <c r="BR10" s="626"/>
      <c r="BS10" s="627" t="s">
        <v>128</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v>108821</v>
      </c>
      <c r="CS10" s="624"/>
      <c r="CT10" s="624"/>
      <c r="CU10" s="624"/>
      <c r="CV10" s="624"/>
      <c r="CW10" s="624"/>
      <c r="CX10" s="624"/>
      <c r="CY10" s="625"/>
      <c r="CZ10" s="626">
        <v>0.2</v>
      </c>
      <c r="DA10" s="626"/>
      <c r="DB10" s="626"/>
      <c r="DC10" s="626"/>
      <c r="DD10" s="632" t="s">
        <v>128</v>
      </c>
      <c r="DE10" s="624"/>
      <c r="DF10" s="624"/>
      <c r="DG10" s="624"/>
      <c r="DH10" s="624"/>
      <c r="DI10" s="624"/>
      <c r="DJ10" s="624"/>
      <c r="DK10" s="624"/>
      <c r="DL10" s="624"/>
      <c r="DM10" s="624"/>
      <c r="DN10" s="624"/>
      <c r="DO10" s="624"/>
      <c r="DP10" s="625"/>
      <c r="DQ10" s="632">
        <v>18821</v>
      </c>
      <c r="DR10" s="624"/>
      <c r="DS10" s="624"/>
      <c r="DT10" s="624"/>
      <c r="DU10" s="624"/>
      <c r="DV10" s="624"/>
      <c r="DW10" s="624"/>
      <c r="DX10" s="624"/>
      <c r="DY10" s="624"/>
      <c r="DZ10" s="624"/>
      <c r="EA10" s="624"/>
      <c r="EB10" s="624"/>
      <c r="EC10" s="633"/>
    </row>
    <row r="11" spans="2:143" ht="11.25" customHeight="1" x14ac:dyDescent="0.2">
      <c r="B11" s="620" t="s">
        <v>246</v>
      </c>
      <c r="C11" s="621"/>
      <c r="D11" s="621"/>
      <c r="E11" s="621"/>
      <c r="F11" s="621"/>
      <c r="G11" s="621"/>
      <c r="H11" s="621"/>
      <c r="I11" s="621"/>
      <c r="J11" s="621"/>
      <c r="K11" s="621"/>
      <c r="L11" s="621"/>
      <c r="M11" s="621"/>
      <c r="N11" s="621"/>
      <c r="O11" s="621"/>
      <c r="P11" s="621"/>
      <c r="Q11" s="622"/>
      <c r="R11" s="623">
        <v>3661906</v>
      </c>
      <c r="S11" s="624"/>
      <c r="T11" s="624"/>
      <c r="U11" s="624"/>
      <c r="V11" s="624"/>
      <c r="W11" s="624"/>
      <c r="X11" s="624"/>
      <c r="Y11" s="625"/>
      <c r="Z11" s="628">
        <v>6.3</v>
      </c>
      <c r="AA11" s="629"/>
      <c r="AB11" s="629"/>
      <c r="AC11" s="635"/>
      <c r="AD11" s="632">
        <v>3661906</v>
      </c>
      <c r="AE11" s="624"/>
      <c r="AF11" s="624"/>
      <c r="AG11" s="624"/>
      <c r="AH11" s="624"/>
      <c r="AI11" s="624"/>
      <c r="AJ11" s="624"/>
      <c r="AK11" s="625"/>
      <c r="AL11" s="628">
        <v>11.7</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564582</v>
      </c>
      <c r="BH11" s="624"/>
      <c r="BI11" s="624"/>
      <c r="BJ11" s="624"/>
      <c r="BK11" s="624"/>
      <c r="BL11" s="624"/>
      <c r="BM11" s="624"/>
      <c r="BN11" s="625"/>
      <c r="BO11" s="626">
        <v>2.5</v>
      </c>
      <c r="BP11" s="626"/>
      <c r="BQ11" s="626"/>
      <c r="BR11" s="626"/>
      <c r="BS11" s="627">
        <v>79769</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598388</v>
      </c>
      <c r="CS11" s="624"/>
      <c r="CT11" s="624"/>
      <c r="CU11" s="624"/>
      <c r="CV11" s="624"/>
      <c r="CW11" s="624"/>
      <c r="CX11" s="624"/>
      <c r="CY11" s="625"/>
      <c r="CZ11" s="626">
        <v>1.1000000000000001</v>
      </c>
      <c r="DA11" s="626"/>
      <c r="DB11" s="626"/>
      <c r="DC11" s="626"/>
      <c r="DD11" s="632">
        <v>217709</v>
      </c>
      <c r="DE11" s="624"/>
      <c r="DF11" s="624"/>
      <c r="DG11" s="624"/>
      <c r="DH11" s="624"/>
      <c r="DI11" s="624"/>
      <c r="DJ11" s="624"/>
      <c r="DK11" s="624"/>
      <c r="DL11" s="624"/>
      <c r="DM11" s="624"/>
      <c r="DN11" s="624"/>
      <c r="DO11" s="624"/>
      <c r="DP11" s="625"/>
      <c r="DQ11" s="632">
        <v>388769</v>
      </c>
      <c r="DR11" s="624"/>
      <c r="DS11" s="624"/>
      <c r="DT11" s="624"/>
      <c r="DU11" s="624"/>
      <c r="DV11" s="624"/>
      <c r="DW11" s="624"/>
      <c r="DX11" s="624"/>
      <c r="DY11" s="624"/>
      <c r="DZ11" s="624"/>
      <c r="EA11" s="624"/>
      <c r="EB11" s="624"/>
      <c r="EC11" s="633"/>
    </row>
    <row r="12" spans="2:143" ht="11.25" customHeight="1" x14ac:dyDescent="0.2">
      <c r="B12" s="620" t="s">
        <v>249</v>
      </c>
      <c r="C12" s="621"/>
      <c r="D12" s="621"/>
      <c r="E12" s="621"/>
      <c r="F12" s="621"/>
      <c r="G12" s="621"/>
      <c r="H12" s="621"/>
      <c r="I12" s="621"/>
      <c r="J12" s="621"/>
      <c r="K12" s="621"/>
      <c r="L12" s="621"/>
      <c r="M12" s="621"/>
      <c r="N12" s="621"/>
      <c r="O12" s="621"/>
      <c r="P12" s="621"/>
      <c r="Q12" s="622"/>
      <c r="R12" s="623">
        <v>88052</v>
      </c>
      <c r="S12" s="624"/>
      <c r="T12" s="624"/>
      <c r="U12" s="624"/>
      <c r="V12" s="624"/>
      <c r="W12" s="624"/>
      <c r="X12" s="624"/>
      <c r="Y12" s="625"/>
      <c r="Z12" s="626">
        <v>0.2</v>
      </c>
      <c r="AA12" s="626"/>
      <c r="AB12" s="626"/>
      <c r="AC12" s="626"/>
      <c r="AD12" s="627">
        <v>88052</v>
      </c>
      <c r="AE12" s="627"/>
      <c r="AF12" s="627"/>
      <c r="AG12" s="627"/>
      <c r="AH12" s="627"/>
      <c r="AI12" s="627"/>
      <c r="AJ12" s="627"/>
      <c r="AK12" s="627"/>
      <c r="AL12" s="628">
        <v>0.3</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9551857</v>
      </c>
      <c r="BH12" s="624"/>
      <c r="BI12" s="624"/>
      <c r="BJ12" s="624"/>
      <c r="BK12" s="624"/>
      <c r="BL12" s="624"/>
      <c r="BM12" s="624"/>
      <c r="BN12" s="625"/>
      <c r="BO12" s="626">
        <v>42.3</v>
      </c>
      <c r="BP12" s="626"/>
      <c r="BQ12" s="626"/>
      <c r="BR12" s="626"/>
      <c r="BS12" s="627" t="s">
        <v>128</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1085965</v>
      </c>
      <c r="CS12" s="624"/>
      <c r="CT12" s="624"/>
      <c r="CU12" s="624"/>
      <c r="CV12" s="624"/>
      <c r="CW12" s="624"/>
      <c r="CX12" s="624"/>
      <c r="CY12" s="625"/>
      <c r="CZ12" s="626">
        <v>2</v>
      </c>
      <c r="DA12" s="626"/>
      <c r="DB12" s="626"/>
      <c r="DC12" s="626"/>
      <c r="DD12" s="632">
        <v>73033</v>
      </c>
      <c r="DE12" s="624"/>
      <c r="DF12" s="624"/>
      <c r="DG12" s="624"/>
      <c r="DH12" s="624"/>
      <c r="DI12" s="624"/>
      <c r="DJ12" s="624"/>
      <c r="DK12" s="624"/>
      <c r="DL12" s="624"/>
      <c r="DM12" s="624"/>
      <c r="DN12" s="624"/>
      <c r="DO12" s="624"/>
      <c r="DP12" s="625"/>
      <c r="DQ12" s="632">
        <v>621386</v>
      </c>
      <c r="DR12" s="624"/>
      <c r="DS12" s="624"/>
      <c r="DT12" s="624"/>
      <c r="DU12" s="624"/>
      <c r="DV12" s="624"/>
      <c r="DW12" s="624"/>
      <c r="DX12" s="624"/>
      <c r="DY12" s="624"/>
      <c r="DZ12" s="624"/>
      <c r="EA12" s="624"/>
      <c r="EB12" s="624"/>
      <c r="EC12" s="633"/>
    </row>
    <row r="13" spans="2:143" ht="11.25" customHeight="1" x14ac:dyDescent="0.2">
      <c r="B13" s="620" t="s">
        <v>252</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26" t="s">
        <v>128</v>
      </c>
      <c r="AA13" s="626"/>
      <c r="AB13" s="626"/>
      <c r="AC13" s="626"/>
      <c r="AD13" s="627" t="s">
        <v>128</v>
      </c>
      <c r="AE13" s="627"/>
      <c r="AF13" s="627"/>
      <c r="AG13" s="627"/>
      <c r="AH13" s="627"/>
      <c r="AI13" s="627"/>
      <c r="AJ13" s="627"/>
      <c r="AK13" s="627"/>
      <c r="AL13" s="628" t="s">
        <v>128</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9531373</v>
      </c>
      <c r="BH13" s="624"/>
      <c r="BI13" s="624"/>
      <c r="BJ13" s="624"/>
      <c r="BK13" s="624"/>
      <c r="BL13" s="624"/>
      <c r="BM13" s="624"/>
      <c r="BN13" s="625"/>
      <c r="BO13" s="626">
        <v>42.2</v>
      </c>
      <c r="BP13" s="626"/>
      <c r="BQ13" s="626"/>
      <c r="BR13" s="626"/>
      <c r="BS13" s="627" t="s">
        <v>128</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5235916</v>
      </c>
      <c r="CS13" s="624"/>
      <c r="CT13" s="624"/>
      <c r="CU13" s="624"/>
      <c r="CV13" s="624"/>
      <c r="CW13" s="624"/>
      <c r="CX13" s="624"/>
      <c r="CY13" s="625"/>
      <c r="CZ13" s="626">
        <v>9.5</v>
      </c>
      <c r="DA13" s="626"/>
      <c r="DB13" s="626"/>
      <c r="DC13" s="626"/>
      <c r="DD13" s="632">
        <v>1769298</v>
      </c>
      <c r="DE13" s="624"/>
      <c r="DF13" s="624"/>
      <c r="DG13" s="624"/>
      <c r="DH13" s="624"/>
      <c r="DI13" s="624"/>
      <c r="DJ13" s="624"/>
      <c r="DK13" s="624"/>
      <c r="DL13" s="624"/>
      <c r="DM13" s="624"/>
      <c r="DN13" s="624"/>
      <c r="DO13" s="624"/>
      <c r="DP13" s="625"/>
      <c r="DQ13" s="632">
        <v>4086161</v>
      </c>
      <c r="DR13" s="624"/>
      <c r="DS13" s="624"/>
      <c r="DT13" s="624"/>
      <c r="DU13" s="624"/>
      <c r="DV13" s="624"/>
      <c r="DW13" s="624"/>
      <c r="DX13" s="624"/>
      <c r="DY13" s="624"/>
      <c r="DZ13" s="624"/>
      <c r="EA13" s="624"/>
      <c r="EB13" s="624"/>
      <c r="EC13" s="633"/>
    </row>
    <row r="14" spans="2:143" ht="11.25" customHeight="1" x14ac:dyDescent="0.2">
      <c r="B14" s="620" t="s">
        <v>255</v>
      </c>
      <c r="C14" s="621"/>
      <c r="D14" s="621"/>
      <c r="E14" s="621"/>
      <c r="F14" s="621"/>
      <c r="G14" s="621"/>
      <c r="H14" s="621"/>
      <c r="I14" s="621"/>
      <c r="J14" s="621"/>
      <c r="K14" s="621"/>
      <c r="L14" s="621"/>
      <c r="M14" s="621"/>
      <c r="N14" s="621"/>
      <c r="O14" s="621"/>
      <c r="P14" s="621"/>
      <c r="Q14" s="622"/>
      <c r="R14" s="623">
        <v>733</v>
      </c>
      <c r="S14" s="624"/>
      <c r="T14" s="624"/>
      <c r="U14" s="624"/>
      <c r="V14" s="624"/>
      <c r="W14" s="624"/>
      <c r="X14" s="624"/>
      <c r="Y14" s="625"/>
      <c r="Z14" s="626">
        <v>0</v>
      </c>
      <c r="AA14" s="626"/>
      <c r="AB14" s="626"/>
      <c r="AC14" s="626"/>
      <c r="AD14" s="627">
        <v>733</v>
      </c>
      <c r="AE14" s="627"/>
      <c r="AF14" s="627"/>
      <c r="AG14" s="627"/>
      <c r="AH14" s="627"/>
      <c r="AI14" s="627"/>
      <c r="AJ14" s="627"/>
      <c r="AK14" s="627"/>
      <c r="AL14" s="628">
        <v>0</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368439</v>
      </c>
      <c r="BH14" s="624"/>
      <c r="BI14" s="624"/>
      <c r="BJ14" s="624"/>
      <c r="BK14" s="624"/>
      <c r="BL14" s="624"/>
      <c r="BM14" s="624"/>
      <c r="BN14" s="625"/>
      <c r="BO14" s="626">
        <v>1.6</v>
      </c>
      <c r="BP14" s="626"/>
      <c r="BQ14" s="626"/>
      <c r="BR14" s="626"/>
      <c r="BS14" s="627" t="s">
        <v>128</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2253432</v>
      </c>
      <c r="CS14" s="624"/>
      <c r="CT14" s="624"/>
      <c r="CU14" s="624"/>
      <c r="CV14" s="624"/>
      <c r="CW14" s="624"/>
      <c r="CX14" s="624"/>
      <c r="CY14" s="625"/>
      <c r="CZ14" s="626">
        <v>4.0999999999999996</v>
      </c>
      <c r="DA14" s="626"/>
      <c r="DB14" s="626"/>
      <c r="DC14" s="626"/>
      <c r="DD14" s="632">
        <v>349785</v>
      </c>
      <c r="DE14" s="624"/>
      <c r="DF14" s="624"/>
      <c r="DG14" s="624"/>
      <c r="DH14" s="624"/>
      <c r="DI14" s="624"/>
      <c r="DJ14" s="624"/>
      <c r="DK14" s="624"/>
      <c r="DL14" s="624"/>
      <c r="DM14" s="624"/>
      <c r="DN14" s="624"/>
      <c r="DO14" s="624"/>
      <c r="DP14" s="625"/>
      <c r="DQ14" s="632">
        <v>1961505</v>
      </c>
      <c r="DR14" s="624"/>
      <c r="DS14" s="624"/>
      <c r="DT14" s="624"/>
      <c r="DU14" s="624"/>
      <c r="DV14" s="624"/>
      <c r="DW14" s="624"/>
      <c r="DX14" s="624"/>
      <c r="DY14" s="624"/>
      <c r="DZ14" s="624"/>
      <c r="EA14" s="624"/>
      <c r="EB14" s="624"/>
      <c r="EC14" s="633"/>
    </row>
    <row r="15" spans="2:143" ht="11.25" customHeight="1" x14ac:dyDescent="0.2">
      <c r="B15" s="620" t="s">
        <v>258</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128</v>
      </c>
      <c r="AA15" s="626"/>
      <c r="AB15" s="626"/>
      <c r="AC15" s="626"/>
      <c r="AD15" s="627" t="s">
        <v>128</v>
      </c>
      <c r="AE15" s="627"/>
      <c r="AF15" s="627"/>
      <c r="AG15" s="627"/>
      <c r="AH15" s="627"/>
      <c r="AI15" s="627"/>
      <c r="AJ15" s="627"/>
      <c r="AK15" s="627"/>
      <c r="AL15" s="628" t="s">
        <v>128</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1050698</v>
      </c>
      <c r="BH15" s="624"/>
      <c r="BI15" s="624"/>
      <c r="BJ15" s="624"/>
      <c r="BK15" s="624"/>
      <c r="BL15" s="624"/>
      <c r="BM15" s="624"/>
      <c r="BN15" s="625"/>
      <c r="BO15" s="626">
        <v>4.5999999999999996</v>
      </c>
      <c r="BP15" s="626"/>
      <c r="BQ15" s="626"/>
      <c r="BR15" s="626"/>
      <c r="BS15" s="627" t="s">
        <v>128</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5713209</v>
      </c>
      <c r="CS15" s="624"/>
      <c r="CT15" s="624"/>
      <c r="CU15" s="624"/>
      <c r="CV15" s="624"/>
      <c r="CW15" s="624"/>
      <c r="CX15" s="624"/>
      <c r="CY15" s="625"/>
      <c r="CZ15" s="626">
        <v>10.4</v>
      </c>
      <c r="DA15" s="626"/>
      <c r="DB15" s="626"/>
      <c r="DC15" s="626"/>
      <c r="DD15" s="632">
        <v>631155</v>
      </c>
      <c r="DE15" s="624"/>
      <c r="DF15" s="624"/>
      <c r="DG15" s="624"/>
      <c r="DH15" s="624"/>
      <c r="DI15" s="624"/>
      <c r="DJ15" s="624"/>
      <c r="DK15" s="624"/>
      <c r="DL15" s="624"/>
      <c r="DM15" s="624"/>
      <c r="DN15" s="624"/>
      <c r="DO15" s="624"/>
      <c r="DP15" s="625"/>
      <c r="DQ15" s="632">
        <v>4214077</v>
      </c>
      <c r="DR15" s="624"/>
      <c r="DS15" s="624"/>
      <c r="DT15" s="624"/>
      <c r="DU15" s="624"/>
      <c r="DV15" s="624"/>
      <c r="DW15" s="624"/>
      <c r="DX15" s="624"/>
      <c r="DY15" s="624"/>
      <c r="DZ15" s="624"/>
      <c r="EA15" s="624"/>
      <c r="EB15" s="624"/>
      <c r="EC15" s="633"/>
    </row>
    <row r="16" spans="2:143" ht="11.25" customHeight="1" x14ac:dyDescent="0.2">
      <c r="B16" s="620" t="s">
        <v>261</v>
      </c>
      <c r="C16" s="621"/>
      <c r="D16" s="621"/>
      <c r="E16" s="621"/>
      <c r="F16" s="621"/>
      <c r="G16" s="621"/>
      <c r="H16" s="621"/>
      <c r="I16" s="621"/>
      <c r="J16" s="621"/>
      <c r="K16" s="621"/>
      <c r="L16" s="621"/>
      <c r="M16" s="621"/>
      <c r="N16" s="621"/>
      <c r="O16" s="621"/>
      <c r="P16" s="621"/>
      <c r="Q16" s="622"/>
      <c r="R16" s="623">
        <v>76862</v>
      </c>
      <c r="S16" s="624"/>
      <c r="T16" s="624"/>
      <c r="U16" s="624"/>
      <c r="V16" s="624"/>
      <c r="W16" s="624"/>
      <c r="X16" s="624"/>
      <c r="Y16" s="625"/>
      <c r="Z16" s="626">
        <v>0.1</v>
      </c>
      <c r="AA16" s="626"/>
      <c r="AB16" s="626"/>
      <c r="AC16" s="626"/>
      <c r="AD16" s="627">
        <v>76862</v>
      </c>
      <c r="AE16" s="627"/>
      <c r="AF16" s="627"/>
      <c r="AG16" s="627"/>
      <c r="AH16" s="627"/>
      <c r="AI16" s="627"/>
      <c r="AJ16" s="627"/>
      <c r="AK16" s="627"/>
      <c r="AL16" s="628">
        <v>0.2</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128</v>
      </c>
      <c r="BH16" s="624"/>
      <c r="BI16" s="624"/>
      <c r="BJ16" s="624"/>
      <c r="BK16" s="624"/>
      <c r="BL16" s="624"/>
      <c r="BM16" s="624"/>
      <c r="BN16" s="625"/>
      <c r="BO16" s="626" t="s">
        <v>128</v>
      </c>
      <c r="BP16" s="626"/>
      <c r="BQ16" s="626"/>
      <c r="BR16" s="626"/>
      <c r="BS16" s="627" t="s">
        <v>128</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t="s">
        <v>128</v>
      </c>
      <c r="CS16" s="624"/>
      <c r="CT16" s="624"/>
      <c r="CU16" s="624"/>
      <c r="CV16" s="624"/>
      <c r="CW16" s="624"/>
      <c r="CX16" s="624"/>
      <c r="CY16" s="625"/>
      <c r="CZ16" s="626" t="s">
        <v>128</v>
      </c>
      <c r="DA16" s="626"/>
      <c r="DB16" s="626"/>
      <c r="DC16" s="626"/>
      <c r="DD16" s="632" t="s">
        <v>128</v>
      </c>
      <c r="DE16" s="624"/>
      <c r="DF16" s="624"/>
      <c r="DG16" s="624"/>
      <c r="DH16" s="624"/>
      <c r="DI16" s="624"/>
      <c r="DJ16" s="624"/>
      <c r="DK16" s="624"/>
      <c r="DL16" s="624"/>
      <c r="DM16" s="624"/>
      <c r="DN16" s="624"/>
      <c r="DO16" s="624"/>
      <c r="DP16" s="625"/>
      <c r="DQ16" s="632" t="s">
        <v>128</v>
      </c>
      <c r="DR16" s="624"/>
      <c r="DS16" s="624"/>
      <c r="DT16" s="624"/>
      <c r="DU16" s="624"/>
      <c r="DV16" s="624"/>
      <c r="DW16" s="624"/>
      <c r="DX16" s="624"/>
      <c r="DY16" s="624"/>
      <c r="DZ16" s="624"/>
      <c r="EA16" s="624"/>
      <c r="EB16" s="624"/>
      <c r="EC16" s="633"/>
    </row>
    <row r="17" spans="2:133" ht="11.25" customHeight="1" x14ac:dyDescent="0.2">
      <c r="B17" s="620" t="s">
        <v>264</v>
      </c>
      <c r="C17" s="621"/>
      <c r="D17" s="621"/>
      <c r="E17" s="621"/>
      <c r="F17" s="621"/>
      <c r="G17" s="621"/>
      <c r="H17" s="621"/>
      <c r="I17" s="621"/>
      <c r="J17" s="621"/>
      <c r="K17" s="621"/>
      <c r="L17" s="621"/>
      <c r="M17" s="621"/>
      <c r="N17" s="621"/>
      <c r="O17" s="621"/>
      <c r="P17" s="621"/>
      <c r="Q17" s="622"/>
      <c r="R17" s="623">
        <v>279217</v>
      </c>
      <c r="S17" s="624"/>
      <c r="T17" s="624"/>
      <c r="U17" s="624"/>
      <c r="V17" s="624"/>
      <c r="W17" s="624"/>
      <c r="X17" s="624"/>
      <c r="Y17" s="625"/>
      <c r="Z17" s="626">
        <v>0.5</v>
      </c>
      <c r="AA17" s="626"/>
      <c r="AB17" s="626"/>
      <c r="AC17" s="626"/>
      <c r="AD17" s="627">
        <v>279217</v>
      </c>
      <c r="AE17" s="627"/>
      <c r="AF17" s="627"/>
      <c r="AG17" s="627"/>
      <c r="AH17" s="627"/>
      <c r="AI17" s="627"/>
      <c r="AJ17" s="627"/>
      <c r="AK17" s="627"/>
      <c r="AL17" s="628">
        <v>0.9</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128</v>
      </c>
      <c r="BP17" s="626"/>
      <c r="BQ17" s="626"/>
      <c r="BR17" s="626"/>
      <c r="BS17" s="627" t="s">
        <v>128</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3451249</v>
      </c>
      <c r="CS17" s="624"/>
      <c r="CT17" s="624"/>
      <c r="CU17" s="624"/>
      <c r="CV17" s="624"/>
      <c r="CW17" s="624"/>
      <c r="CX17" s="624"/>
      <c r="CY17" s="625"/>
      <c r="CZ17" s="626">
        <v>6.3</v>
      </c>
      <c r="DA17" s="626"/>
      <c r="DB17" s="626"/>
      <c r="DC17" s="626"/>
      <c r="DD17" s="632" t="s">
        <v>128</v>
      </c>
      <c r="DE17" s="624"/>
      <c r="DF17" s="624"/>
      <c r="DG17" s="624"/>
      <c r="DH17" s="624"/>
      <c r="DI17" s="624"/>
      <c r="DJ17" s="624"/>
      <c r="DK17" s="624"/>
      <c r="DL17" s="624"/>
      <c r="DM17" s="624"/>
      <c r="DN17" s="624"/>
      <c r="DO17" s="624"/>
      <c r="DP17" s="625"/>
      <c r="DQ17" s="632">
        <v>3427931</v>
      </c>
      <c r="DR17" s="624"/>
      <c r="DS17" s="624"/>
      <c r="DT17" s="624"/>
      <c r="DU17" s="624"/>
      <c r="DV17" s="624"/>
      <c r="DW17" s="624"/>
      <c r="DX17" s="624"/>
      <c r="DY17" s="624"/>
      <c r="DZ17" s="624"/>
      <c r="EA17" s="624"/>
      <c r="EB17" s="624"/>
      <c r="EC17" s="633"/>
    </row>
    <row r="18" spans="2:133" ht="11.25" customHeight="1" x14ac:dyDescent="0.2">
      <c r="B18" s="620" t="s">
        <v>267</v>
      </c>
      <c r="C18" s="621"/>
      <c r="D18" s="621"/>
      <c r="E18" s="621"/>
      <c r="F18" s="621"/>
      <c r="G18" s="621"/>
      <c r="H18" s="621"/>
      <c r="I18" s="621"/>
      <c r="J18" s="621"/>
      <c r="K18" s="621"/>
      <c r="L18" s="621"/>
      <c r="M18" s="621"/>
      <c r="N18" s="621"/>
      <c r="O18" s="621"/>
      <c r="P18" s="621"/>
      <c r="Q18" s="622"/>
      <c r="R18" s="623">
        <v>164391</v>
      </c>
      <c r="S18" s="624"/>
      <c r="T18" s="624"/>
      <c r="U18" s="624"/>
      <c r="V18" s="624"/>
      <c r="W18" s="624"/>
      <c r="X18" s="624"/>
      <c r="Y18" s="625"/>
      <c r="Z18" s="626">
        <v>0.3</v>
      </c>
      <c r="AA18" s="626"/>
      <c r="AB18" s="626"/>
      <c r="AC18" s="626"/>
      <c r="AD18" s="627">
        <v>164391</v>
      </c>
      <c r="AE18" s="627"/>
      <c r="AF18" s="627"/>
      <c r="AG18" s="627"/>
      <c r="AH18" s="627"/>
      <c r="AI18" s="627"/>
      <c r="AJ18" s="627"/>
      <c r="AK18" s="627"/>
      <c r="AL18" s="628">
        <v>0.5</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26" t="s">
        <v>128</v>
      </c>
      <c r="BP18" s="626"/>
      <c r="BQ18" s="626"/>
      <c r="BR18" s="626"/>
      <c r="BS18" s="627" t="s">
        <v>128</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26" t="s">
        <v>128</v>
      </c>
      <c r="DA18" s="626"/>
      <c r="DB18" s="626"/>
      <c r="DC18" s="626"/>
      <c r="DD18" s="632" t="s">
        <v>128</v>
      </c>
      <c r="DE18" s="624"/>
      <c r="DF18" s="624"/>
      <c r="DG18" s="624"/>
      <c r="DH18" s="624"/>
      <c r="DI18" s="624"/>
      <c r="DJ18" s="624"/>
      <c r="DK18" s="624"/>
      <c r="DL18" s="624"/>
      <c r="DM18" s="624"/>
      <c r="DN18" s="624"/>
      <c r="DO18" s="624"/>
      <c r="DP18" s="625"/>
      <c r="DQ18" s="632" t="s">
        <v>128</v>
      </c>
      <c r="DR18" s="624"/>
      <c r="DS18" s="624"/>
      <c r="DT18" s="624"/>
      <c r="DU18" s="624"/>
      <c r="DV18" s="624"/>
      <c r="DW18" s="624"/>
      <c r="DX18" s="624"/>
      <c r="DY18" s="624"/>
      <c r="DZ18" s="624"/>
      <c r="EA18" s="624"/>
      <c r="EB18" s="624"/>
      <c r="EC18" s="633"/>
    </row>
    <row r="19" spans="2:133" ht="11.25" customHeight="1" x14ac:dyDescent="0.2">
      <c r="B19" s="620" t="s">
        <v>270</v>
      </c>
      <c r="C19" s="621"/>
      <c r="D19" s="621"/>
      <c r="E19" s="621"/>
      <c r="F19" s="621"/>
      <c r="G19" s="621"/>
      <c r="H19" s="621"/>
      <c r="I19" s="621"/>
      <c r="J19" s="621"/>
      <c r="K19" s="621"/>
      <c r="L19" s="621"/>
      <c r="M19" s="621"/>
      <c r="N19" s="621"/>
      <c r="O19" s="621"/>
      <c r="P19" s="621"/>
      <c r="Q19" s="622"/>
      <c r="R19" s="623">
        <v>160939</v>
      </c>
      <c r="S19" s="624"/>
      <c r="T19" s="624"/>
      <c r="U19" s="624"/>
      <c r="V19" s="624"/>
      <c r="W19" s="624"/>
      <c r="X19" s="624"/>
      <c r="Y19" s="625"/>
      <c r="Z19" s="626">
        <v>0.3</v>
      </c>
      <c r="AA19" s="626"/>
      <c r="AB19" s="626"/>
      <c r="AC19" s="626"/>
      <c r="AD19" s="627">
        <v>160939</v>
      </c>
      <c r="AE19" s="627"/>
      <c r="AF19" s="627"/>
      <c r="AG19" s="627"/>
      <c r="AH19" s="627"/>
      <c r="AI19" s="627"/>
      <c r="AJ19" s="627"/>
      <c r="AK19" s="627"/>
      <c r="AL19" s="628">
        <v>0.5</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v>1584602</v>
      </c>
      <c r="BH19" s="624"/>
      <c r="BI19" s="624"/>
      <c r="BJ19" s="624"/>
      <c r="BK19" s="624"/>
      <c r="BL19" s="624"/>
      <c r="BM19" s="624"/>
      <c r="BN19" s="625"/>
      <c r="BO19" s="626">
        <v>7</v>
      </c>
      <c r="BP19" s="626"/>
      <c r="BQ19" s="626"/>
      <c r="BR19" s="626"/>
      <c r="BS19" s="627" t="s">
        <v>128</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128</v>
      </c>
      <c r="DA19" s="626"/>
      <c r="DB19" s="626"/>
      <c r="DC19" s="626"/>
      <c r="DD19" s="632" t="s">
        <v>128</v>
      </c>
      <c r="DE19" s="624"/>
      <c r="DF19" s="624"/>
      <c r="DG19" s="624"/>
      <c r="DH19" s="624"/>
      <c r="DI19" s="624"/>
      <c r="DJ19" s="624"/>
      <c r="DK19" s="624"/>
      <c r="DL19" s="624"/>
      <c r="DM19" s="624"/>
      <c r="DN19" s="624"/>
      <c r="DO19" s="624"/>
      <c r="DP19" s="625"/>
      <c r="DQ19" s="632" t="s">
        <v>128</v>
      </c>
      <c r="DR19" s="624"/>
      <c r="DS19" s="624"/>
      <c r="DT19" s="624"/>
      <c r="DU19" s="624"/>
      <c r="DV19" s="624"/>
      <c r="DW19" s="624"/>
      <c r="DX19" s="624"/>
      <c r="DY19" s="624"/>
      <c r="DZ19" s="624"/>
      <c r="EA19" s="624"/>
      <c r="EB19" s="624"/>
      <c r="EC19" s="633"/>
    </row>
    <row r="20" spans="2:133" ht="11.25" customHeight="1" x14ac:dyDescent="0.2">
      <c r="B20" s="636" t="s">
        <v>273</v>
      </c>
      <c r="C20" s="637"/>
      <c r="D20" s="637"/>
      <c r="E20" s="637"/>
      <c r="F20" s="637"/>
      <c r="G20" s="637"/>
      <c r="H20" s="637"/>
      <c r="I20" s="637"/>
      <c r="J20" s="637"/>
      <c r="K20" s="637"/>
      <c r="L20" s="637"/>
      <c r="M20" s="637"/>
      <c r="N20" s="637"/>
      <c r="O20" s="637"/>
      <c r="P20" s="637"/>
      <c r="Q20" s="638"/>
      <c r="R20" s="623">
        <v>3452</v>
      </c>
      <c r="S20" s="624"/>
      <c r="T20" s="624"/>
      <c r="U20" s="624"/>
      <c r="V20" s="624"/>
      <c r="W20" s="624"/>
      <c r="X20" s="624"/>
      <c r="Y20" s="625"/>
      <c r="Z20" s="626">
        <v>0</v>
      </c>
      <c r="AA20" s="626"/>
      <c r="AB20" s="626"/>
      <c r="AC20" s="626"/>
      <c r="AD20" s="627">
        <v>3452</v>
      </c>
      <c r="AE20" s="627"/>
      <c r="AF20" s="627"/>
      <c r="AG20" s="627"/>
      <c r="AH20" s="627"/>
      <c r="AI20" s="627"/>
      <c r="AJ20" s="627"/>
      <c r="AK20" s="627"/>
      <c r="AL20" s="628">
        <v>0</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v>1584602</v>
      </c>
      <c r="BH20" s="624"/>
      <c r="BI20" s="624"/>
      <c r="BJ20" s="624"/>
      <c r="BK20" s="624"/>
      <c r="BL20" s="624"/>
      <c r="BM20" s="624"/>
      <c r="BN20" s="625"/>
      <c r="BO20" s="626">
        <v>7</v>
      </c>
      <c r="BP20" s="626"/>
      <c r="BQ20" s="626"/>
      <c r="BR20" s="626"/>
      <c r="BS20" s="627" t="s">
        <v>128</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54948743</v>
      </c>
      <c r="CS20" s="624"/>
      <c r="CT20" s="624"/>
      <c r="CU20" s="624"/>
      <c r="CV20" s="624"/>
      <c r="CW20" s="624"/>
      <c r="CX20" s="624"/>
      <c r="CY20" s="625"/>
      <c r="CZ20" s="626">
        <v>100</v>
      </c>
      <c r="DA20" s="626"/>
      <c r="DB20" s="626"/>
      <c r="DC20" s="626"/>
      <c r="DD20" s="632">
        <v>3382602</v>
      </c>
      <c r="DE20" s="624"/>
      <c r="DF20" s="624"/>
      <c r="DG20" s="624"/>
      <c r="DH20" s="624"/>
      <c r="DI20" s="624"/>
      <c r="DJ20" s="624"/>
      <c r="DK20" s="624"/>
      <c r="DL20" s="624"/>
      <c r="DM20" s="624"/>
      <c r="DN20" s="624"/>
      <c r="DO20" s="624"/>
      <c r="DP20" s="625"/>
      <c r="DQ20" s="632">
        <v>34995826</v>
      </c>
      <c r="DR20" s="624"/>
      <c r="DS20" s="624"/>
      <c r="DT20" s="624"/>
      <c r="DU20" s="624"/>
      <c r="DV20" s="624"/>
      <c r="DW20" s="624"/>
      <c r="DX20" s="624"/>
      <c r="DY20" s="624"/>
      <c r="DZ20" s="624"/>
      <c r="EA20" s="624"/>
      <c r="EB20" s="624"/>
      <c r="EC20" s="633"/>
    </row>
    <row r="21" spans="2:133" ht="11.25" customHeight="1" x14ac:dyDescent="0.2">
      <c r="B21" s="620" t="s">
        <v>276</v>
      </c>
      <c r="C21" s="621"/>
      <c r="D21" s="621"/>
      <c r="E21" s="621"/>
      <c r="F21" s="621"/>
      <c r="G21" s="621"/>
      <c r="H21" s="621"/>
      <c r="I21" s="621"/>
      <c r="J21" s="621"/>
      <c r="K21" s="621"/>
      <c r="L21" s="621"/>
      <c r="M21" s="621"/>
      <c r="N21" s="621"/>
      <c r="O21" s="621"/>
      <c r="P21" s="621"/>
      <c r="Q21" s="622"/>
      <c r="R21" s="623">
        <v>5313498</v>
      </c>
      <c r="S21" s="624"/>
      <c r="T21" s="624"/>
      <c r="U21" s="624"/>
      <c r="V21" s="624"/>
      <c r="W21" s="624"/>
      <c r="X21" s="624"/>
      <c r="Y21" s="625"/>
      <c r="Z21" s="626">
        <v>9.1999999999999993</v>
      </c>
      <c r="AA21" s="626"/>
      <c r="AB21" s="626"/>
      <c r="AC21" s="626"/>
      <c r="AD21" s="627">
        <v>5171364</v>
      </c>
      <c r="AE21" s="627"/>
      <c r="AF21" s="627"/>
      <c r="AG21" s="627"/>
      <c r="AH21" s="627"/>
      <c r="AI21" s="627"/>
      <c r="AJ21" s="627"/>
      <c r="AK21" s="627"/>
      <c r="AL21" s="628">
        <v>16.5</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v>4903</v>
      </c>
      <c r="BH21" s="624"/>
      <c r="BI21" s="624"/>
      <c r="BJ21" s="624"/>
      <c r="BK21" s="624"/>
      <c r="BL21" s="624"/>
      <c r="BM21" s="624"/>
      <c r="BN21" s="625"/>
      <c r="BO21" s="626">
        <v>0</v>
      </c>
      <c r="BP21" s="626"/>
      <c r="BQ21" s="626"/>
      <c r="BR21" s="626"/>
      <c r="BS21" s="627" t="s">
        <v>128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278</v>
      </c>
      <c r="C22" s="621"/>
      <c r="D22" s="621"/>
      <c r="E22" s="621"/>
      <c r="F22" s="621"/>
      <c r="G22" s="621"/>
      <c r="H22" s="621"/>
      <c r="I22" s="621"/>
      <c r="J22" s="621"/>
      <c r="K22" s="621"/>
      <c r="L22" s="621"/>
      <c r="M22" s="621"/>
      <c r="N22" s="621"/>
      <c r="O22" s="621"/>
      <c r="P22" s="621"/>
      <c r="Q22" s="622"/>
      <c r="R22" s="623">
        <v>5171364</v>
      </c>
      <c r="S22" s="624"/>
      <c r="T22" s="624"/>
      <c r="U22" s="624"/>
      <c r="V22" s="624"/>
      <c r="W22" s="624"/>
      <c r="X22" s="624"/>
      <c r="Y22" s="625"/>
      <c r="Z22" s="626">
        <v>8.9</v>
      </c>
      <c r="AA22" s="626"/>
      <c r="AB22" s="626"/>
      <c r="AC22" s="626"/>
      <c r="AD22" s="627">
        <v>5171364</v>
      </c>
      <c r="AE22" s="627"/>
      <c r="AF22" s="627"/>
      <c r="AG22" s="627"/>
      <c r="AH22" s="627"/>
      <c r="AI22" s="627"/>
      <c r="AJ22" s="627"/>
      <c r="AK22" s="627"/>
      <c r="AL22" s="628">
        <v>16.5</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128</v>
      </c>
      <c r="BH22" s="624"/>
      <c r="BI22" s="624"/>
      <c r="BJ22" s="624"/>
      <c r="BK22" s="624"/>
      <c r="BL22" s="624"/>
      <c r="BM22" s="624"/>
      <c r="BN22" s="625"/>
      <c r="BO22" s="626" t="s">
        <v>128</v>
      </c>
      <c r="BP22" s="626"/>
      <c r="BQ22" s="626"/>
      <c r="BR22" s="626"/>
      <c r="BS22" s="627" t="s">
        <v>128</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281</v>
      </c>
      <c r="C23" s="621"/>
      <c r="D23" s="621"/>
      <c r="E23" s="621"/>
      <c r="F23" s="621"/>
      <c r="G23" s="621"/>
      <c r="H23" s="621"/>
      <c r="I23" s="621"/>
      <c r="J23" s="621"/>
      <c r="K23" s="621"/>
      <c r="L23" s="621"/>
      <c r="M23" s="621"/>
      <c r="N23" s="621"/>
      <c r="O23" s="621"/>
      <c r="P23" s="621"/>
      <c r="Q23" s="622"/>
      <c r="R23" s="623">
        <v>142126</v>
      </c>
      <c r="S23" s="624"/>
      <c r="T23" s="624"/>
      <c r="U23" s="624"/>
      <c r="V23" s="624"/>
      <c r="W23" s="624"/>
      <c r="X23" s="624"/>
      <c r="Y23" s="625"/>
      <c r="Z23" s="626">
        <v>0.2</v>
      </c>
      <c r="AA23" s="626"/>
      <c r="AB23" s="626"/>
      <c r="AC23" s="626"/>
      <c r="AD23" s="627" t="s">
        <v>128</v>
      </c>
      <c r="AE23" s="627"/>
      <c r="AF23" s="627"/>
      <c r="AG23" s="627"/>
      <c r="AH23" s="627"/>
      <c r="AI23" s="627"/>
      <c r="AJ23" s="627"/>
      <c r="AK23" s="627"/>
      <c r="AL23" s="628" t="s">
        <v>128</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v>1579699</v>
      </c>
      <c r="BH23" s="624"/>
      <c r="BI23" s="624"/>
      <c r="BJ23" s="624"/>
      <c r="BK23" s="624"/>
      <c r="BL23" s="624"/>
      <c r="BM23" s="624"/>
      <c r="BN23" s="625"/>
      <c r="BO23" s="626">
        <v>7</v>
      </c>
      <c r="BP23" s="626"/>
      <c r="BQ23" s="626"/>
      <c r="BR23" s="626"/>
      <c r="BS23" s="627" t="s">
        <v>128</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2">
      <c r="B24" s="620" t="s">
        <v>288</v>
      </c>
      <c r="C24" s="621"/>
      <c r="D24" s="621"/>
      <c r="E24" s="621"/>
      <c r="F24" s="621"/>
      <c r="G24" s="621"/>
      <c r="H24" s="621"/>
      <c r="I24" s="621"/>
      <c r="J24" s="621"/>
      <c r="K24" s="621"/>
      <c r="L24" s="621"/>
      <c r="M24" s="621"/>
      <c r="N24" s="621"/>
      <c r="O24" s="621"/>
      <c r="P24" s="621"/>
      <c r="Q24" s="622"/>
      <c r="R24" s="623">
        <v>8</v>
      </c>
      <c r="S24" s="624"/>
      <c r="T24" s="624"/>
      <c r="U24" s="624"/>
      <c r="V24" s="624"/>
      <c r="W24" s="624"/>
      <c r="X24" s="624"/>
      <c r="Y24" s="625"/>
      <c r="Z24" s="626">
        <v>0</v>
      </c>
      <c r="AA24" s="626"/>
      <c r="AB24" s="626"/>
      <c r="AC24" s="626"/>
      <c r="AD24" s="627" t="s">
        <v>128</v>
      </c>
      <c r="AE24" s="627"/>
      <c r="AF24" s="627"/>
      <c r="AG24" s="627"/>
      <c r="AH24" s="627"/>
      <c r="AI24" s="627"/>
      <c r="AJ24" s="627"/>
      <c r="AK24" s="627"/>
      <c r="AL24" s="628" t="s">
        <v>128</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128</v>
      </c>
      <c r="BH24" s="624"/>
      <c r="BI24" s="624"/>
      <c r="BJ24" s="624"/>
      <c r="BK24" s="624"/>
      <c r="BL24" s="624"/>
      <c r="BM24" s="624"/>
      <c r="BN24" s="625"/>
      <c r="BO24" s="626" t="s">
        <v>128</v>
      </c>
      <c r="BP24" s="626"/>
      <c r="BQ24" s="626"/>
      <c r="BR24" s="626"/>
      <c r="BS24" s="627" t="s">
        <v>128</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29929625</v>
      </c>
      <c r="CS24" s="613"/>
      <c r="CT24" s="613"/>
      <c r="CU24" s="613"/>
      <c r="CV24" s="613"/>
      <c r="CW24" s="613"/>
      <c r="CX24" s="613"/>
      <c r="CY24" s="614"/>
      <c r="CZ24" s="617">
        <v>54.5</v>
      </c>
      <c r="DA24" s="618"/>
      <c r="DB24" s="618"/>
      <c r="DC24" s="634"/>
      <c r="DD24" s="655">
        <v>17117363</v>
      </c>
      <c r="DE24" s="613"/>
      <c r="DF24" s="613"/>
      <c r="DG24" s="613"/>
      <c r="DH24" s="613"/>
      <c r="DI24" s="613"/>
      <c r="DJ24" s="613"/>
      <c r="DK24" s="614"/>
      <c r="DL24" s="655">
        <v>16967961</v>
      </c>
      <c r="DM24" s="613"/>
      <c r="DN24" s="613"/>
      <c r="DO24" s="613"/>
      <c r="DP24" s="613"/>
      <c r="DQ24" s="613"/>
      <c r="DR24" s="613"/>
      <c r="DS24" s="613"/>
      <c r="DT24" s="613"/>
      <c r="DU24" s="613"/>
      <c r="DV24" s="614"/>
      <c r="DW24" s="617">
        <v>52.8</v>
      </c>
      <c r="DX24" s="618"/>
      <c r="DY24" s="618"/>
      <c r="DZ24" s="618"/>
      <c r="EA24" s="618"/>
      <c r="EB24" s="618"/>
      <c r="EC24" s="619"/>
    </row>
    <row r="25" spans="2:133" ht="11.25" customHeight="1" x14ac:dyDescent="0.2">
      <c r="B25" s="620" t="s">
        <v>291</v>
      </c>
      <c r="C25" s="621"/>
      <c r="D25" s="621"/>
      <c r="E25" s="621"/>
      <c r="F25" s="621"/>
      <c r="G25" s="621"/>
      <c r="H25" s="621"/>
      <c r="I25" s="621"/>
      <c r="J25" s="621"/>
      <c r="K25" s="621"/>
      <c r="L25" s="621"/>
      <c r="M25" s="621"/>
      <c r="N25" s="621"/>
      <c r="O25" s="621"/>
      <c r="P25" s="621"/>
      <c r="Q25" s="622"/>
      <c r="R25" s="623">
        <v>32823446</v>
      </c>
      <c r="S25" s="624"/>
      <c r="T25" s="624"/>
      <c r="U25" s="624"/>
      <c r="V25" s="624"/>
      <c r="W25" s="624"/>
      <c r="X25" s="624"/>
      <c r="Y25" s="625"/>
      <c r="Z25" s="626">
        <v>56.7</v>
      </c>
      <c r="AA25" s="626"/>
      <c r="AB25" s="626"/>
      <c r="AC25" s="626"/>
      <c r="AD25" s="627">
        <v>31101613</v>
      </c>
      <c r="AE25" s="627"/>
      <c r="AF25" s="627"/>
      <c r="AG25" s="627"/>
      <c r="AH25" s="627"/>
      <c r="AI25" s="627"/>
      <c r="AJ25" s="627"/>
      <c r="AK25" s="627"/>
      <c r="AL25" s="628">
        <v>99.5</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128</v>
      </c>
      <c r="BP25" s="626"/>
      <c r="BQ25" s="626"/>
      <c r="BR25" s="626"/>
      <c r="BS25" s="627" t="s">
        <v>128</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9751567</v>
      </c>
      <c r="CS25" s="656"/>
      <c r="CT25" s="656"/>
      <c r="CU25" s="656"/>
      <c r="CV25" s="656"/>
      <c r="CW25" s="656"/>
      <c r="CX25" s="656"/>
      <c r="CY25" s="657"/>
      <c r="CZ25" s="628">
        <v>17.7</v>
      </c>
      <c r="DA25" s="653"/>
      <c r="DB25" s="653"/>
      <c r="DC25" s="658"/>
      <c r="DD25" s="632">
        <v>8996852</v>
      </c>
      <c r="DE25" s="656"/>
      <c r="DF25" s="656"/>
      <c r="DG25" s="656"/>
      <c r="DH25" s="656"/>
      <c r="DI25" s="656"/>
      <c r="DJ25" s="656"/>
      <c r="DK25" s="657"/>
      <c r="DL25" s="632">
        <v>8858696</v>
      </c>
      <c r="DM25" s="656"/>
      <c r="DN25" s="656"/>
      <c r="DO25" s="656"/>
      <c r="DP25" s="656"/>
      <c r="DQ25" s="656"/>
      <c r="DR25" s="656"/>
      <c r="DS25" s="656"/>
      <c r="DT25" s="656"/>
      <c r="DU25" s="656"/>
      <c r="DV25" s="657"/>
      <c r="DW25" s="628">
        <v>27.6</v>
      </c>
      <c r="DX25" s="653"/>
      <c r="DY25" s="653"/>
      <c r="DZ25" s="653"/>
      <c r="EA25" s="653"/>
      <c r="EB25" s="653"/>
      <c r="EC25" s="654"/>
    </row>
    <row r="26" spans="2:133" ht="11.25" customHeight="1" x14ac:dyDescent="0.2">
      <c r="B26" s="620" t="s">
        <v>294</v>
      </c>
      <c r="C26" s="621"/>
      <c r="D26" s="621"/>
      <c r="E26" s="621"/>
      <c r="F26" s="621"/>
      <c r="G26" s="621"/>
      <c r="H26" s="621"/>
      <c r="I26" s="621"/>
      <c r="J26" s="621"/>
      <c r="K26" s="621"/>
      <c r="L26" s="621"/>
      <c r="M26" s="621"/>
      <c r="N26" s="621"/>
      <c r="O26" s="621"/>
      <c r="P26" s="621"/>
      <c r="Q26" s="622"/>
      <c r="R26" s="623">
        <v>18737</v>
      </c>
      <c r="S26" s="624"/>
      <c r="T26" s="624"/>
      <c r="U26" s="624"/>
      <c r="V26" s="624"/>
      <c r="W26" s="624"/>
      <c r="X26" s="624"/>
      <c r="Y26" s="625"/>
      <c r="Z26" s="626">
        <v>0</v>
      </c>
      <c r="AA26" s="626"/>
      <c r="AB26" s="626"/>
      <c r="AC26" s="626"/>
      <c r="AD26" s="627">
        <v>18737</v>
      </c>
      <c r="AE26" s="627"/>
      <c r="AF26" s="627"/>
      <c r="AG26" s="627"/>
      <c r="AH26" s="627"/>
      <c r="AI26" s="627"/>
      <c r="AJ26" s="627"/>
      <c r="AK26" s="627"/>
      <c r="AL26" s="628">
        <v>0.1</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128</v>
      </c>
      <c r="BP26" s="626"/>
      <c r="BQ26" s="626"/>
      <c r="BR26" s="626"/>
      <c r="BS26" s="627" t="s">
        <v>128</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6237456</v>
      </c>
      <c r="CS26" s="624"/>
      <c r="CT26" s="624"/>
      <c r="CU26" s="624"/>
      <c r="CV26" s="624"/>
      <c r="CW26" s="624"/>
      <c r="CX26" s="624"/>
      <c r="CY26" s="625"/>
      <c r="CZ26" s="628">
        <v>11.4</v>
      </c>
      <c r="DA26" s="653"/>
      <c r="DB26" s="653"/>
      <c r="DC26" s="658"/>
      <c r="DD26" s="632">
        <v>5899818</v>
      </c>
      <c r="DE26" s="624"/>
      <c r="DF26" s="624"/>
      <c r="DG26" s="624"/>
      <c r="DH26" s="624"/>
      <c r="DI26" s="624"/>
      <c r="DJ26" s="624"/>
      <c r="DK26" s="625"/>
      <c r="DL26" s="632" t="s">
        <v>128</v>
      </c>
      <c r="DM26" s="624"/>
      <c r="DN26" s="624"/>
      <c r="DO26" s="624"/>
      <c r="DP26" s="624"/>
      <c r="DQ26" s="624"/>
      <c r="DR26" s="624"/>
      <c r="DS26" s="624"/>
      <c r="DT26" s="624"/>
      <c r="DU26" s="624"/>
      <c r="DV26" s="625"/>
      <c r="DW26" s="628" t="s">
        <v>128</v>
      </c>
      <c r="DX26" s="653"/>
      <c r="DY26" s="653"/>
      <c r="DZ26" s="653"/>
      <c r="EA26" s="653"/>
      <c r="EB26" s="653"/>
      <c r="EC26" s="654"/>
    </row>
    <row r="27" spans="2:133" ht="11.25" customHeight="1" x14ac:dyDescent="0.2">
      <c r="B27" s="620" t="s">
        <v>297</v>
      </c>
      <c r="C27" s="621"/>
      <c r="D27" s="621"/>
      <c r="E27" s="621"/>
      <c r="F27" s="621"/>
      <c r="G27" s="621"/>
      <c r="H27" s="621"/>
      <c r="I27" s="621"/>
      <c r="J27" s="621"/>
      <c r="K27" s="621"/>
      <c r="L27" s="621"/>
      <c r="M27" s="621"/>
      <c r="N27" s="621"/>
      <c r="O27" s="621"/>
      <c r="P27" s="621"/>
      <c r="Q27" s="622"/>
      <c r="R27" s="623">
        <v>269228</v>
      </c>
      <c r="S27" s="624"/>
      <c r="T27" s="624"/>
      <c r="U27" s="624"/>
      <c r="V27" s="624"/>
      <c r="W27" s="624"/>
      <c r="X27" s="624"/>
      <c r="Y27" s="625"/>
      <c r="Z27" s="626">
        <v>0.5</v>
      </c>
      <c r="AA27" s="626"/>
      <c r="AB27" s="626"/>
      <c r="AC27" s="626"/>
      <c r="AD27" s="627" t="s">
        <v>128</v>
      </c>
      <c r="AE27" s="627"/>
      <c r="AF27" s="627"/>
      <c r="AG27" s="627"/>
      <c r="AH27" s="627"/>
      <c r="AI27" s="627"/>
      <c r="AJ27" s="627"/>
      <c r="AK27" s="627"/>
      <c r="AL27" s="628" t="s">
        <v>128</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22599345</v>
      </c>
      <c r="BH27" s="624"/>
      <c r="BI27" s="624"/>
      <c r="BJ27" s="624"/>
      <c r="BK27" s="624"/>
      <c r="BL27" s="624"/>
      <c r="BM27" s="624"/>
      <c r="BN27" s="625"/>
      <c r="BO27" s="626">
        <v>100</v>
      </c>
      <c r="BP27" s="626"/>
      <c r="BQ27" s="626"/>
      <c r="BR27" s="626"/>
      <c r="BS27" s="627">
        <v>79769</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16726809</v>
      </c>
      <c r="CS27" s="656"/>
      <c r="CT27" s="656"/>
      <c r="CU27" s="656"/>
      <c r="CV27" s="656"/>
      <c r="CW27" s="656"/>
      <c r="CX27" s="656"/>
      <c r="CY27" s="657"/>
      <c r="CZ27" s="628">
        <v>30.4</v>
      </c>
      <c r="DA27" s="653"/>
      <c r="DB27" s="653"/>
      <c r="DC27" s="658"/>
      <c r="DD27" s="632">
        <v>4692580</v>
      </c>
      <c r="DE27" s="656"/>
      <c r="DF27" s="656"/>
      <c r="DG27" s="656"/>
      <c r="DH27" s="656"/>
      <c r="DI27" s="656"/>
      <c r="DJ27" s="656"/>
      <c r="DK27" s="657"/>
      <c r="DL27" s="632">
        <v>4681334</v>
      </c>
      <c r="DM27" s="656"/>
      <c r="DN27" s="656"/>
      <c r="DO27" s="656"/>
      <c r="DP27" s="656"/>
      <c r="DQ27" s="656"/>
      <c r="DR27" s="656"/>
      <c r="DS27" s="656"/>
      <c r="DT27" s="656"/>
      <c r="DU27" s="656"/>
      <c r="DV27" s="657"/>
      <c r="DW27" s="628">
        <v>14.6</v>
      </c>
      <c r="DX27" s="653"/>
      <c r="DY27" s="653"/>
      <c r="DZ27" s="653"/>
      <c r="EA27" s="653"/>
      <c r="EB27" s="653"/>
      <c r="EC27" s="654"/>
    </row>
    <row r="28" spans="2:133" ht="11.25" customHeight="1" x14ac:dyDescent="0.2">
      <c r="B28" s="620" t="s">
        <v>300</v>
      </c>
      <c r="C28" s="621"/>
      <c r="D28" s="621"/>
      <c r="E28" s="621"/>
      <c r="F28" s="621"/>
      <c r="G28" s="621"/>
      <c r="H28" s="621"/>
      <c r="I28" s="621"/>
      <c r="J28" s="621"/>
      <c r="K28" s="621"/>
      <c r="L28" s="621"/>
      <c r="M28" s="621"/>
      <c r="N28" s="621"/>
      <c r="O28" s="621"/>
      <c r="P28" s="621"/>
      <c r="Q28" s="622"/>
      <c r="R28" s="623">
        <v>353694</v>
      </c>
      <c r="S28" s="624"/>
      <c r="T28" s="624"/>
      <c r="U28" s="624"/>
      <c r="V28" s="624"/>
      <c r="W28" s="624"/>
      <c r="X28" s="624"/>
      <c r="Y28" s="625"/>
      <c r="Z28" s="626">
        <v>0.6</v>
      </c>
      <c r="AA28" s="626"/>
      <c r="AB28" s="626"/>
      <c r="AC28" s="626"/>
      <c r="AD28" s="627">
        <v>83490</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3451249</v>
      </c>
      <c r="CS28" s="624"/>
      <c r="CT28" s="624"/>
      <c r="CU28" s="624"/>
      <c r="CV28" s="624"/>
      <c r="CW28" s="624"/>
      <c r="CX28" s="624"/>
      <c r="CY28" s="625"/>
      <c r="CZ28" s="628">
        <v>6.3</v>
      </c>
      <c r="DA28" s="653"/>
      <c r="DB28" s="653"/>
      <c r="DC28" s="658"/>
      <c r="DD28" s="632">
        <v>3427931</v>
      </c>
      <c r="DE28" s="624"/>
      <c r="DF28" s="624"/>
      <c r="DG28" s="624"/>
      <c r="DH28" s="624"/>
      <c r="DI28" s="624"/>
      <c r="DJ28" s="624"/>
      <c r="DK28" s="625"/>
      <c r="DL28" s="632">
        <v>3427931</v>
      </c>
      <c r="DM28" s="624"/>
      <c r="DN28" s="624"/>
      <c r="DO28" s="624"/>
      <c r="DP28" s="624"/>
      <c r="DQ28" s="624"/>
      <c r="DR28" s="624"/>
      <c r="DS28" s="624"/>
      <c r="DT28" s="624"/>
      <c r="DU28" s="624"/>
      <c r="DV28" s="625"/>
      <c r="DW28" s="628">
        <v>10.7</v>
      </c>
      <c r="DX28" s="653"/>
      <c r="DY28" s="653"/>
      <c r="DZ28" s="653"/>
      <c r="EA28" s="653"/>
      <c r="EB28" s="653"/>
      <c r="EC28" s="654"/>
    </row>
    <row r="29" spans="2:133" ht="11.25" customHeight="1" x14ac:dyDescent="0.2">
      <c r="B29" s="620" t="s">
        <v>302</v>
      </c>
      <c r="C29" s="621"/>
      <c r="D29" s="621"/>
      <c r="E29" s="621"/>
      <c r="F29" s="621"/>
      <c r="G29" s="621"/>
      <c r="H29" s="621"/>
      <c r="I29" s="621"/>
      <c r="J29" s="621"/>
      <c r="K29" s="621"/>
      <c r="L29" s="621"/>
      <c r="M29" s="621"/>
      <c r="N29" s="621"/>
      <c r="O29" s="621"/>
      <c r="P29" s="621"/>
      <c r="Q29" s="622"/>
      <c r="R29" s="623">
        <v>149863</v>
      </c>
      <c r="S29" s="624"/>
      <c r="T29" s="624"/>
      <c r="U29" s="624"/>
      <c r="V29" s="624"/>
      <c r="W29" s="624"/>
      <c r="X29" s="624"/>
      <c r="Y29" s="625"/>
      <c r="Z29" s="626">
        <v>0.3</v>
      </c>
      <c r="AA29" s="626"/>
      <c r="AB29" s="626"/>
      <c r="AC29" s="626"/>
      <c r="AD29" s="627" t="s">
        <v>128</v>
      </c>
      <c r="AE29" s="627"/>
      <c r="AF29" s="627"/>
      <c r="AG29" s="627"/>
      <c r="AH29" s="627"/>
      <c r="AI29" s="627"/>
      <c r="AJ29" s="627"/>
      <c r="AK29" s="627"/>
      <c r="AL29" s="628" t="s">
        <v>128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303</v>
      </c>
      <c r="CE29" s="662"/>
      <c r="CF29" s="620" t="s">
        <v>304</v>
      </c>
      <c r="CG29" s="621"/>
      <c r="CH29" s="621"/>
      <c r="CI29" s="621"/>
      <c r="CJ29" s="621"/>
      <c r="CK29" s="621"/>
      <c r="CL29" s="621"/>
      <c r="CM29" s="621"/>
      <c r="CN29" s="621"/>
      <c r="CO29" s="621"/>
      <c r="CP29" s="621"/>
      <c r="CQ29" s="622"/>
      <c r="CR29" s="623">
        <v>3451249</v>
      </c>
      <c r="CS29" s="656"/>
      <c r="CT29" s="656"/>
      <c r="CU29" s="656"/>
      <c r="CV29" s="656"/>
      <c r="CW29" s="656"/>
      <c r="CX29" s="656"/>
      <c r="CY29" s="657"/>
      <c r="CZ29" s="628">
        <v>6.3</v>
      </c>
      <c r="DA29" s="653"/>
      <c r="DB29" s="653"/>
      <c r="DC29" s="658"/>
      <c r="DD29" s="632">
        <v>3427931</v>
      </c>
      <c r="DE29" s="656"/>
      <c r="DF29" s="656"/>
      <c r="DG29" s="656"/>
      <c r="DH29" s="656"/>
      <c r="DI29" s="656"/>
      <c r="DJ29" s="656"/>
      <c r="DK29" s="657"/>
      <c r="DL29" s="632">
        <v>3427931</v>
      </c>
      <c r="DM29" s="656"/>
      <c r="DN29" s="656"/>
      <c r="DO29" s="656"/>
      <c r="DP29" s="656"/>
      <c r="DQ29" s="656"/>
      <c r="DR29" s="656"/>
      <c r="DS29" s="656"/>
      <c r="DT29" s="656"/>
      <c r="DU29" s="656"/>
      <c r="DV29" s="657"/>
      <c r="DW29" s="628">
        <v>10.7</v>
      </c>
      <c r="DX29" s="653"/>
      <c r="DY29" s="653"/>
      <c r="DZ29" s="653"/>
      <c r="EA29" s="653"/>
      <c r="EB29" s="653"/>
      <c r="EC29" s="654"/>
    </row>
    <row r="30" spans="2:133" ht="11.25" customHeight="1" x14ac:dyDescent="0.2">
      <c r="B30" s="620" t="s">
        <v>305</v>
      </c>
      <c r="C30" s="621"/>
      <c r="D30" s="621"/>
      <c r="E30" s="621"/>
      <c r="F30" s="621"/>
      <c r="G30" s="621"/>
      <c r="H30" s="621"/>
      <c r="I30" s="621"/>
      <c r="J30" s="621"/>
      <c r="K30" s="621"/>
      <c r="L30" s="621"/>
      <c r="M30" s="621"/>
      <c r="N30" s="621"/>
      <c r="O30" s="621"/>
      <c r="P30" s="621"/>
      <c r="Q30" s="622"/>
      <c r="R30" s="623">
        <v>13107964</v>
      </c>
      <c r="S30" s="624"/>
      <c r="T30" s="624"/>
      <c r="U30" s="624"/>
      <c r="V30" s="624"/>
      <c r="W30" s="624"/>
      <c r="X30" s="624"/>
      <c r="Y30" s="625"/>
      <c r="Z30" s="626">
        <v>22.6</v>
      </c>
      <c r="AA30" s="626"/>
      <c r="AB30" s="626"/>
      <c r="AC30" s="626"/>
      <c r="AD30" s="627" t="s">
        <v>128</v>
      </c>
      <c r="AE30" s="627"/>
      <c r="AF30" s="627"/>
      <c r="AG30" s="627"/>
      <c r="AH30" s="627"/>
      <c r="AI30" s="627"/>
      <c r="AJ30" s="627"/>
      <c r="AK30" s="627"/>
      <c r="AL30" s="628" t="s">
        <v>128</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306</v>
      </c>
      <c r="BH30" s="659"/>
      <c r="BI30" s="659"/>
      <c r="BJ30" s="659"/>
      <c r="BK30" s="659"/>
      <c r="BL30" s="659"/>
      <c r="BM30" s="659"/>
      <c r="BN30" s="659"/>
      <c r="BO30" s="659"/>
      <c r="BP30" s="659"/>
      <c r="BQ30" s="660"/>
      <c r="BR30" s="605" t="s">
        <v>307</v>
      </c>
      <c r="BS30" s="659"/>
      <c r="BT30" s="659"/>
      <c r="BU30" s="659"/>
      <c r="BV30" s="659"/>
      <c r="BW30" s="659"/>
      <c r="BX30" s="659"/>
      <c r="BY30" s="659"/>
      <c r="BZ30" s="659"/>
      <c r="CA30" s="659"/>
      <c r="CB30" s="660"/>
      <c r="CD30" s="663"/>
      <c r="CE30" s="664"/>
      <c r="CF30" s="620" t="s">
        <v>308</v>
      </c>
      <c r="CG30" s="621"/>
      <c r="CH30" s="621"/>
      <c r="CI30" s="621"/>
      <c r="CJ30" s="621"/>
      <c r="CK30" s="621"/>
      <c r="CL30" s="621"/>
      <c r="CM30" s="621"/>
      <c r="CN30" s="621"/>
      <c r="CO30" s="621"/>
      <c r="CP30" s="621"/>
      <c r="CQ30" s="622"/>
      <c r="CR30" s="623">
        <v>3375009</v>
      </c>
      <c r="CS30" s="624"/>
      <c r="CT30" s="624"/>
      <c r="CU30" s="624"/>
      <c r="CV30" s="624"/>
      <c r="CW30" s="624"/>
      <c r="CX30" s="624"/>
      <c r="CY30" s="625"/>
      <c r="CZ30" s="628">
        <v>6.1</v>
      </c>
      <c r="DA30" s="653"/>
      <c r="DB30" s="653"/>
      <c r="DC30" s="658"/>
      <c r="DD30" s="632">
        <v>3352348</v>
      </c>
      <c r="DE30" s="624"/>
      <c r="DF30" s="624"/>
      <c r="DG30" s="624"/>
      <c r="DH30" s="624"/>
      <c r="DI30" s="624"/>
      <c r="DJ30" s="624"/>
      <c r="DK30" s="625"/>
      <c r="DL30" s="632">
        <v>3352348</v>
      </c>
      <c r="DM30" s="624"/>
      <c r="DN30" s="624"/>
      <c r="DO30" s="624"/>
      <c r="DP30" s="624"/>
      <c r="DQ30" s="624"/>
      <c r="DR30" s="624"/>
      <c r="DS30" s="624"/>
      <c r="DT30" s="624"/>
      <c r="DU30" s="624"/>
      <c r="DV30" s="625"/>
      <c r="DW30" s="628">
        <v>10.4</v>
      </c>
      <c r="DX30" s="653"/>
      <c r="DY30" s="653"/>
      <c r="DZ30" s="653"/>
      <c r="EA30" s="653"/>
      <c r="EB30" s="653"/>
      <c r="EC30" s="654"/>
    </row>
    <row r="31" spans="2:133" ht="11.25" customHeight="1" x14ac:dyDescent="0.2">
      <c r="B31" s="636" t="s">
        <v>309</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128</v>
      </c>
      <c r="AA31" s="626"/>
      <c r="AB31" s="626"/>
      <c r="AC31" s="626"/>
      <c r="AD31" s="627" t="s">
        <v>128</v>
      </c>
      <c r="AE31" s="627"/>
      <c r="AF31" s="627"/>
      <c r="AG31" s="627"/>
      <c r="AH31" s="627"/>
      <c r="AI31" s="627"/>
      <c r="AJ31" s="627"/>
      <c r="AK31" s="627"/>
      <c r="AL31" s="628" t="s">
        <v>128</v>
      </c>
      <c r="AM31" s="629"/>
      <c r="AN31" s="629"/>
      <c r="AO31" s="630"/>
      <c r="AP31" s="671" t="s">
        <v>310</v>
      </c>
      <c r="AQ31" s="672"/>
      <c r="AR31" s="672"/>
      <c r="AS31" s="672"/>
      <c r="AT31" s="677" t="s">
        <v>311</v>
      </c>
      <c r="AU31" s="218"/>
      <c r="AV31" s="218"/>
      <c r="AW31" s="218"/>
      <c r="AX31" s="609" t="s">
        <v>185</v>
      </c>
      <c r="AY31" s="610"/>
      <c r="AZ31" s="610"/>
      <c r="BA31" s="610"/>
      <c r="BB31" s="610"/>
      <c r="BC31" s="610"/>
      <c r="BD31" s="610"/>
      <c r="BE31" s="610"/>
      <c r="BF31" s="611"/>
      <c r="BG31" s="670">
        <v>98.9</v>
      </c>
      <c r="BH31" s="667"/>
      <c r="BI31" s="667"/>
      <c r="BJ31" s="667"/>
      <c r="BK31" s="667"/>
      <c r="BL31" s="667"/>
      <c r="BM31" s="618">
        <v>96.4</v>
      </c>
      <c r="BN31" s="667"/>
      <c r="BO31" s="667"/>
      <c r="BP31" s="667"/>
      <c r="BQ31" s="668"/>
      <c r="BR31" s="670">
        <v>98.9</v>
      </c>
      <c r="BS31" s="667"/>
      <c r="BT31" s="667"/>
      <c r="BU31" s="667"/>
      <c r="BV31" s="667"/>
      <c r="BW31" s="667"/>
      <c r="BX31" s="618">
        <v>96.2</v>
      </c>
      <c r="BY31" s="667"/>
      <c r="BZ31" s="667"/>
      <c r="CA31" s="667"/>
      <c r="CB31" s="668"/>
      <c r="CD31" s="663"/>
      <c r="CE31" s="664"/>
      <c r="CF31" s="620" t="s">
        <v>312</v>
      </c>
      <c r="CG31" s="621"/>
      <c r="CH31" s="621"/>
      <c r="CI31" s="621"/>
      <c r="CJ31" s="621"/>
      <c r="CK31" s="621"/>
      <c r="CL31" s="621"/>
      <c r="CM31" s="621"/>
      <c r="CN31" s="621"/>
      <c r="CO31" s="621"/>
      <c r="CP31" s="621"/>
      <c r="CQ31" s="622"/>
      <c r="CR31" s="623">
        <v>76240</v>
      </c>
      <c r="CS31" s="656"/>
      <c r="CT31" s="656"/>
      <c r="CU31" s="656"/>
      <c r="CV31" s="656"/>
      <c r="CW31" s="656"/>
      <c r="CX31" s="656"/>
      <c r="CY31" s="657"/>
      <c r="CZ31" s="628">
        <v>0.1</v>
      </c>
      <c r="DA31" s="653"/>
      <c r="DB31" s="653"/>
      <c r="DC31" s="658"/>
      <c r="DD31" s="632">
        <v>75583</v>
      </c>
      <c r="DE31" s="656"/>
      <c r="DF31" s="656"/>
      <c r="DG31" s="656"/>
      <c r="DH31" s="656"/>
      <c r="DI31" s="656"/>
      <c r="DJ31" s="656"/>
      <c r="DK31" s="657"/>
      <c r="DL31" s="632">
        <v>75583</v>
      </c>
      <c r="DM31" s="656"/>
      <c r="DN31" s="656"/>
      <c r="DO31" s="656"/>
      <c r="DP31" s="656"/>
      <c r="DQ31" s="656"/>
      <c r="DR31" s="656"/>
      <c r="DS31" s="656"/>
      <c r="DT31" s="656"/>
      <c r="DU31" s="656"/>
      <c r="DV31" s="657"/>
      <c r="DW31" s="628">
        <v>0.2</v>
      </c>
      <c r="DX31" s="653"/>
      <c r="DY31" s="653"/>
      <c r="DZ31" s="653"/>
      <c r="EA31" s="653"/>
      <c r="EB31" s="653"/>
      <c r="EC31" s="654"/>
    </row>
    <row r="32" spans="2:133" ht="11.25" customHeight="1" x14ac:dyDescent="0.2">
      <c r="B32" s="620" t="s">
        <v>313</v>
      </c>
      <c r="C32" s="621"/>
      <c r="D32" s="621"/>
      <c r="E32" s="621"/>
      <c r="F32" s="621"/>
      <c r="G32" s="621"/>
      <c r="H32" s="621"/>
      <c r="I32" s="621"/>
      <c r="J32" s="621"/>
      <c r="K32" s="621"/>
      <c r="L32" s="621"/>
      <c r="M32" s="621"/>
      <c r="N32" s="621"/>
      <c r="O32" s="621"/>
      <c r="P32" s="621"/>
      <c r="Q32" s="622"/>
      <c r="R32" s="623">
        <v>4085888</v>
      </c>
      <c r="S32" s="624"/>
      <c r="T32" s="624"/>
      <c r="U32" s="624"/>
      <c r="V32" s="624"/>
      <c r="W32" s="624"/>
      <c r="X32" s="624"/>
      <c r="Y32" s="625"/>
      <c r="Z32" s="626">
        <v>7.1</v>
      </c>
      <c r="AA32" s="626"/>
      <c r="AB32" s="626"/>
      <c r="AC32" s="626"/>
      <c r="AD32" s="627" t="s">
        <v>128</v>
      </c>
      <c r="AE32" s="627"/>
      <c r="AF32" s="627"/>
      <c r="AG32" s="627"/>
      <c r="AH32" s="627"/>
      <c r="AI32" s="627"/>
      <c r="AJ32" s="627"/>
      <c r="AK32" s="627"/>
      <c r="AL32" s="628" t="s">
        <v>128</v>
      </c>
      <c r="AM32" s="629"/>
      <c r="AN32" s="629"/>
      <c r="AO32" s="630"/>
      <c r="AP32" s="673"/>
      <c r="AQ32" s="674"/>
      <c r="AR32" s="674"/>
      <c r="AS32" s="674"/>
      <c r="AT32" s="678"/>
      <c r="AU32" s="214" t="s">
        <v>314</v>
      </c>
      <c r="AX32" s="620" t="s">
        <v>315</v>
      </c>
      <c r="AY32" s="621"/>
      <c r="AZ32" s="621"/>
      <c r="BA32" s="621"/>
      <c r="BB32" s="621"/>
      <c r="BC32" s="621"/>
      <c r="BD32" s="621"/>
      <c r="BE32" s="621"/>
      <c r="BF32" s="622"/>
      <c r="BG32" s="680">
        <v>98.5</v>
      </c>
      <c r="BH32" s="656"/>
      <c r="BI32" s="656"/>
      <c r="BJ32" s="656"/>
      <c r="BK32" s="656"/>
      <c r="BL32" s="656"/>
      <c r="BM32" s="629">
        <v>95.7</v>
      </c>
      <c r="BN32" s="656"/>
      <c r="BO32" s="656"/>
      <c r="BP32" s="656"/>
      <c r="BQ32" s="669"/>
      <c r="BR32" s="680">
        <v>98.7</v>
      </c>
      <c r="BS32" s="656"/>
      <c r="BT32" s="656"/>
      <c r="BU32" s="656"/>
      <c r="BV32" s="656"/>
      <c r="BW32" s="656"/>
      <c r="BX32" s="629">
        <v>95.6</v>
      </c>
      <c r="BY32" s="656"/>
      <c r="BZ32" s="656"/>
      <c r="CA32" s="656"/>
      <c r="CB32" s="669"/>
      <c r="CD32" s="665"/>
      <c r="CE32" s="666"/>
      <c r="CF32" s="620" t="s">
        <v>316</v>
      </c>
      <c r="CG32" s="621"/>
      <c r="CH32" s="621"/>
      <c r="CI32" s="621"/>
      <c r="CJ32" s="621"/>
      <c r="CK32" s="621"/>
      <c r="CL32" s="621"/>
      <c r="CM32" s="621"/>
      <c r="CN32" s="621"/>
      <c r="CO32" s="621"/>
      <c r="CP32" s="621"/>
      <c r="CQ32" s="622"/>
      <c r="CR32" s="623" t="s">
        <v>128</v>
      </c>
      <c r="CS32" s="624"/>
      <c r="CT32" s="624"/>
      <c r="CU32" s="624"/>
      <c r="CV32" s="624"/>
      <c r="CW32" s="624"/>
      <c r="CX32" s="624"/>
      <c r="CY32" s="625"/>
      <c r="CZ32" s="628" t="s">
        <v>128</v>
      </c>
      <c r="DA32" s="653"/>
      <c r="DB32" s="653"/>
      <c r="DC32" s="658"/>
      <c r="DD32" s="632" t="s">
        <v>128</v>
      </c>
      <c r="DE32" s="624"/>
      <c r="DF32" s="624"/>
      <c r="DG32" s="624"/>
      <c r="DH32" s="624"/>
      <c r="DI32" s="624"/>
      <c r="DJ32" s="624"/>
      <c r="DK32" s="625"/>
      <c r="DL32" s="632" t="s">
        <v>128</v>
      </c>
      <c r="DM32" s="624"/>
      <c r="DN32" s="624"/>
      <c r="DO32" s="624"/>
      <c r="DP32" s="624"/>
      <c r="DQ32" s="624"/>
      <c r="DR32" s="624"/>
      <c r="DS32" s="624"/>
      <c r="DT32" s="624"/>
      <c r="DU32" s="624"/>
      <c r="DV32" s="625"/>
      <c r="DW32" s="628" t="s">
        <v>128</v>
      </c>
      <c r="DX32" s="653"/>
      <c r="DY32" s="653"/>
      <c r="DZ32" s="653"/>
      <c r="EA32" s="653"/>
      <c r="EB32" s="653"/>
      <c r="EC32" s="654"/>
    </row>
    <row r="33" spans="2:133" ht="11.25" customHeight="1" x14ac:dyDescent="0.2">
      <c r="B33" s="620" t="s">
        <v>317</v>
      </c>
      <c r="C33" s="621"/>
      <c r="D33" s="621"/>
      <c r="E33" s="621"/>
      <c r="F33" s="621"/>
      <c r="G33" s="621"/>
      <c r="H33" s="621"/>
      <c r="I33" s="621"/>
      <c r="J33" s="621"/>
      <c r="K33" s="621"/>
      <c r="L33" s="621"/>
      <c r="M33" s="621"/>
      <c r="N33" s="621"/>
      <c r="O33" s="621"/>
      <c r="P33" s="621"/>
      <c r="Q33" s="622"/>
      <c r="R33" s="623">
        <v>139207</v>
      </c>
      <c r="S33" s="624"/>
      <c r="T33" s="624"/>
      <c r="U33" s="624"/>
      <c r="V33" s="624"/>
      <c r="W33" s="624"/>
      <c r="X33" s="624"/>
      <c r="Y33" s="625"/>
      <c r="Z33" s="626">
        <v>0.2</v>
      </c>
      <c r="AA33" s="626"/>
      <c r="AB33" s="626"/>
      <c r="AC33" s="626"/>
      <c r="AD33" s="627">
        <v>41636</v>
      </c>
      <c r="AE33" s="627"/>
      <c r="AF33" s="627"/>
      <c r="AG33" s="627"/>
      <c r="AH33" s="627"/>
      <c r="AI33" s="627"/>
      <c r="AJ33" s="627"/>
      <c r="AK33" s="627"/>
      <c r="AL33" s="628">
        <v>0.1</v>
      </c>
      <c r="AM33" s="629"/>
      <c r="AN33" s="629"/>
      <c r="AO33" s="630"/>
      <c r="AP33" s="675"/>
      <c r="AQ33" s="676"/>
      <c r="AR33" s="676"/>
      <c r="AS33" s="676"/>
      <c r="AT33" s="679"/>
      <c r="AU33" s="219"/>
      <c r="AV33" s="219"/>
      <c r="AW33" s="219"/>
      <c r="AX33" s="644" t="s">
        <v>318</v>
      </c>
      <c r="AY33" s="645"/>
      <c r="AZ33" s="645"/>
      <c r="BA33" s="645"/>
      <c r="BB33" s="645"/>
      <c r="BC33" s="645"/>
      <c r="BD33" s="645"/>
      <c r="BE33" s="645"/>
      <c r="BF33" s="646"/>
      <c r="BG33" s="681">
        <v>99.4</v>
      </c>
      <c r="BH33" s="682"/>
      <c r="BI33" s="682"/>
      <c r="BJ33" s="682"/>
      <c r="BK33" s="682"/>
      <c r="BL33" s="682"/>
      <c r="BM33" s="683">
        <v>97.3</v>
      </c>
      <c r="BN33" s="682"/>
      <c r="BO33" s="682"/>
      <c r="BP33" s="682"/>
      <c r="BQ33" s="684"/>
      <c r="BR33" s="681">
        <v>99.3</v>
      </c>
      <c r="BS33" s="682"/>
      <c r="BT33" s="682"/>
      <c r="BU33" s="682"/>
      <c r="BV33" s="682"/>
      <c r="BW33" s="682"/>
      <c r="BX33" s="683">
        <v>96.8</v>
      </c>
      <c r="BY33" s="682"/>
      <c r="BZ33" s="682"/>
      <c r="CA33" s="682"/>
      <c r="CB33" s="684"/>
      <c r="CD33" s="620" t="s">
        <v>319</v>
      </c>
      <c r="CE33" s="621"/>
      <c r="CF33" s="621"/>
      <c r="CG33" s="621"/>
      <c r="CH33" s="621"/>
      <c r="CI33" s="621"/>
      <c r="CJ33" s="621"/>
      <c r="CK33" s="621"/>
      <c r="CL33" s="621"/>
      <c r="CM33" s="621"/>
      <c r="CN33" s="621"/>
      <c r="CO33" s="621"/>
      <c r="CP33" s="621"/>
      <c r="CQ33" s="622"/>
      <c r="CR33" s="623">
        <v>21636516</v>
      </c>
      <c r="CS33" s="656"/>
      <c r="CT33" s="656"/>
      <c r="CU33" s="656"/>
      <c r="CV33" s="656"/>
      <c r="CW33" s="656"/>
      <c r="CX33" s="656"/>
      <c r="CY33" s="657"/>
      <c r="CZ33" s="628">
        <v>39.4</v>
      </c>
      <c r="DA33" s="653"/>
      <c r="DB33" s="653"/>
      <c r="DC33" s="658"/>
      <c r="DD33" s="632">
        <v>16440341</v>
      </c>
      <c r="DE33" s="656"/>
      <c r="DF33" s="656"/>
      <c r="DG33" s="656"/>
      <c r="DH33" s="656"/>
      <c r="DI33" s="656"/>
      <c r="DJ33" s="656"/>
      <c r="DK33" s="657"/>
      <c r="DL33" s="632">
        <v>13762891</v>
      </c>
      <c r="DM33" s="656"/>
      <c r="DN33" s="656"/>
      <c r="DO33" s="656"/>
      <c r="DP33" s="656"/>
      <c r="DQ33" s="656"/>
      <c r="DR33" s="656"/>
      <c r="DS33" s="656"/>
      <c r="DT33" s="656"/>
      <c r="DU33" s="656"/>
      <c r="DV33" s="657"/>
      <c r="DW33" s="628">
        <v>42.9</v>
      </c>
      <c r="DX33" s="653"/>
      <c r="DY33" s="653"/>
      <c r="DZ33" s="653"/>
      <c r="EA33" s="653"/>
      <c r="EB33" s="653"/>
      <c r="EC33" s="654"/>
    </row>
    <row r="34" spans="2:133" ht="11.25" customHeight="1" x14ac:dyDescent="0.2">
      <c r="B34" s="620" t="s">
        <v>320</v>
      </c>
      <c r="C34" s="621"/>
      <c r="D34" s="621"/>
      <c r="E34" s="621"/>
      <c r="F34" s="621"/>
      <c r="G34" s="621"/>
      <c r="H34" s="621"/>
      <c r="I34" s="621"/>
      <c r="J34" s="621"/>
      <c r="K34" s="621"/>
      <c r="L34" s="621"/>
      <c r="M34" s="621"/>
      <c r="N34" s="621"/>
      <c r="O34" s="621"/>
      <c r="P34" s="621"/>
      <c r="Q34" s="622"/>
      <c r="R34" s="623">
        <v>423868</v>
      </c>
      <c r="S34" s="624"/>
      <c r="T34" s="624"/>
      <c r="U34" s="624"/>
      <c r="V34" s="624"/>
      <c r="W34" s="624"/>
      <c r="X34" s="624"/>
      <c r="Y34" s="625"/>
      <c r="Z34" s="626">
        <v>0.7</v>
      </c>
      <c r="AA34" s="626"/>
      <c r="AB34" s="626"/>
      <c r="AC34" s="626"/>
      <c r="AD34" s="627" t="s">
        <v>128</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9218210</v>
      </c>
      <c r="CS34" s="624"/>
      <c r="CT34" s="624"/>
      <c r="CU34" s="624"/>
      <c r="CV34" s="624"/>
      <c r="CW34" s="624"/>
      <c r="CX34" s="624"/>
      <c r="CY34" s="625"/>
      <c r="CZ34" s="628">
        <v>16.8</v>
      </c>
      <c r="DA34" s="653"/>
      <c r="DB34" s="653"/>
      <c r="DC34" s="658"/>
      <c r="DD34" s="632">
        <v>6054841</v>
      </c>
      <c r="DE34" s="624"/>
      <c r="DF34" s="624"/>
      <c r="DG34" s="624"/>
      <c r="DH34" s="624"/>
      <c r="DI34" s="624"/>
      <c r="DJ34" s="624"/>
      <c r="DK34" s="625"/>
      <c r="DL34" s="632">
        <v>5561589</v>
      </c>
      <c r="DM34" s="624"/>
      <c r="DN34" s="624"/>
      <c r="DO34" s="624"/>
      <c r="DP34" s="624"/>
      <c r="DQ34" s="624"/>
      <c r="DR34" s="624"/>
      <c r="DS34" s="624"/>
      <c r="DT34" s="624"/>
      <c r="DU34" s="624"/>
      <c r="DV34" s="625"/>
      <c r="DW34" s="628">
        <v>17.3</v>
      </c>
      <c r="DX34" s="653"/>
      <c r="DY34" s="653"/>
      <c r="DZ34" s="653"/>
      <c r="EA34" s="653"/>
      <c r="EB34" s="653"/>
      <c r="EC34" s="654"/>
    </row>
    <row r="35" spans="2:133" ht="11.25" customHeight="1" x14ac:dyDescent="0.2">
      <c r="B35" s="620" t="s">
        <v>322</v>
      </c>
      <c r="C35" s="621"/>
      <c r="D35" s="621"/>
      <c r="E35" s="621"/>
      <c r="F35" s="621"/>
      <c r="G35" s="621"/>
      <c r="H35" s="621"/>
      <c r="I35" s="621"/>
      <c r="J35" s="621"/>
      <c r="K35" s="621"/>
      <c r="L35" s="621"/>
      <c r="M35" s="621"/>
      <c r="N35" s="621"/>
      <c r="O35" s="621"/>
      <c r="P35" s="621"/>
      <c r="Q35" s="622"/>
      <c r="R35" s="623">
        <v>1156168</v>
      </c>
      <c r="S35" s="624"/>
      <c r="T35" s="624"/>
      <c r="U35" s="624"/>
      <c r="V35" s="624"/>
      <c r="W35" s="624"/>
      <c r="X35" s="624"/>
      <c r="Y35" s="625"/>
      <c r="Z35" s="626">
        <v>2</v>
      </c>
      <c r="AA35" s="626"/>
      <c r="AB35" s="626"/>
      <c r="AC35" s="626"/>
      <c r="AD35" s="627" t="s">
        <v>128</v>
      </c>
      <c r="AE35" s="627"/>
      <c r="AF35" s="627"/>
      <c r="AG35" s="627"/>
      <c r="AH35" s="627"/>
      <c r="AI35" s="627"/>
      <c r="AJ35" s="627"/>
      <c r="AK35" s="627"/>
      <c r="AL35" s="628" t="s">
        <v>128</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369061</v>
      </c>
      <c r="CS35" s="656"/>
      <c r="CT35" s="656"/>
      <c r="CU35" s="656"/>
      <c r="CV35" s="656"/>
      <c r="CW35" s="656"/>
      <c r="CX35" s="656"/>
      <c r="CY35" s="657"/>
      <c r="CZ35" s="628">
        <v>0.7</v>
      </c>
      <c r="DA35" s="653"/>
      <c r="DB35" s="653"/>
      <c r="DC35" s="658"/>
      <c r="DD35" s="632">
        <v>333330</v>
      </c>
      <c r="DE35" s="656"/>
      <c r="DF35" s="656"/>
      <c r="DG35" s="656"/>
      <c r="DH35" s="656"/>
      <c r="DI35" s="656"/>
      <c r="DJ35" s="656"/>
      <c r="DK35" s="657"/>
      <c r="DL35" s="632">
        <v>324947</v>
      </c>
      <c r="DM35" s="656"/>
      <c r="DN35" s="656"/>
      <c r="DO35" s="656"/>
      <c r="DP35" s="656"/>
      <c r="DQ35" s="656"/>
      <c r="DR35" s="656"/>
      <c r="DS35" s="656"/>
      <c r="DT35" s="656"/>
      <c r="DU35" s="656"/>
      <c r="DV35" s="657"/>
      <c r="DW35" s="628">
        <v>1</v>
      </c>
      <c r="DX35" s="653"/>
      <c r="DY35" s="653"/>
      <c r="DZ35" s="653"/>
      <c r="EA35" s="653"/>
      <c r="EB35" s="653"/>
      <c r="EC35" s="654"/>
    </row>
    <row r="36" spans="2:133" ht="11.25" customHeight="1" x14ac:dyDescent="0.2">
      <c r="B36" s="620" t="s">
        <v>326</v>
      </c>
      <c r="C36" s="621"/>
      <c r="D36" s="621"/>
      <c r="E36" s="621"/>
      <c r="F36" s="621"/>
      <c r="G36" s="621"/>
      <c r="H36" s="621"/>
      <c r="I36" s="621"/>
      <c r="J36" s="621"/>
      <c r="K36" s="621"/>
      <c r="L36" s="621"/>
      <c r="M36" s="621"/>
      <c r="N36" s="621"/>
      <c r="O36" s="621"/>
      <c r="P36" s="621"/>
      <c r="Q36" s="622"/>
      <c r="R36" s="623">
        <v>2368545</v>
      </c>
      <c r="S36" s="624"/>
      <c r="T36" s="624"/>
      <c r="U36" s="624"/>
      <c r="V36" s="624"/>
      <c r="W36" s="624"/>
      <c r="X36" s="624"/>
      <c r="Y36" s="625"/>
      <c r="Z36" s="626">
        <v>4.0999999999999996</v>
      </c>
      <c r="AA36" s="626"/>
      <c r="AB36" s="626"/>
      <c r="AC36" s="626"/>
      <c r="AD36" s="627" t="s">
        <v>128</v>
      </c>
      <c r="AE36" s="627"/>
      <c r="AF36" s="627"/>
      <c r="AG36" s="627"/>
      <c r="AH36" s="627"/>
      <c r="AI36" s="627"/>
      <c r="AJ36" s="627"/>
      <c r="AK36" s="627"/>
      <c r="AL36" s="628" t="s">
        <v>128</v>
      </c>
      <c r="AM36" s="629"/>
      <c r="AN36" s="629"/>
      <c r="AO36" s="630"/>
      <c r="AP36" s="222"/>
      <c r="AQ36" s="689" t="s">
        <v>327</v>
      </c>
      <c r="AR36" s="690"/>
      <c r="AS36" s="690"/>
      <c r="AT36" s="690"/>
      <c r="AU36" s="690"/>
      <c r="AV36" s="690"/>
      <c r="AW36" s="690"/>
      <c r="AX36" s="690"/>
      <c r="AY36" s="691"/>
      <c r="AZ36" s="612">
        <v>7886240</v>
      </c>
      <c r="BA36" s="613"/>
      <c r="BB36" s="613"/>
      <c r="BC36" s="613"/>
      <c r="BD36" s="613"/>
      <c r="BE36" s="613"/>
      <c r="BF36" s="685"/>
      <c r="BG36" s="609" t="s">
        <v>328</v>
      </c>
      <c r="BH36" s="610"/>
      <c r="BI36" s="610"/>
      <c r="BJ36" s="610"/>
      <c r="BK36" s="610"/>
      <c r="BL36" s="610"/>
      <c r="BM36" s="610"/>
      <c r="BN36" s="610"/>
      <c r="BO36" s="610"/>
      <c r="BP36" s="610"/>
      <c r="BQ36" s="610"/>
      <c r="BR36" s="610"/>
      <c r="BS36" s="610"/>
      <c r="BT36" s="610"/>
      <c r="BU36" s="611"/>
      <c r="BV36" s="612">
        <v>116135</v>
      </c>
      <c r="BW36" s="613"/>
      <c r="BX36" s="613"/>
      <c r="BY36" s="613"/>
      <c r="BZ36" s="613"/>
      <c r="CA36" s="613"/>
      <c r="CB36" s="685"/>
      <c r="CD36" s="620" t="s">
        <v>329</v>
      </c>
      <c r="CE36" s="621"/>
      <c r="CF36" s="621"/>
      <c r="CG36" s="621"/>
      <c r="CH36" s="621"/>
      <c r="CI36" s="621"/>
      <c r="CJ36" s="621"/>
      <c r="CK36" s="621"/>
      <c r="CL36" s="621"/>
      <c r="CM36" s="621"/>
      <c r="CN36" s="621"/>
      <c r="CO36" s="621"/>
      <c r="CP36" s="621"/>
      <c r="CQ36" s="622"/>
      <c r="CR36" s="623">
        <v>5620691</v>
      </c>
      <c r="CS36" s="624"/>
      <c r="CT36" s="624"/>
      <c r="CU36" s="624"/>
      <c r="CV36" s="624"/>
      <c r="CW36" s="624"/>
      <c r="CX36" s="624"/>
      <c r="CY36" s="625"/>
      <c r="CZ36" s="628">
        <v>10.199999999999999</v>
      </c>
      <c r="DA36" s="653"/>
      <c r="DB36" s="653"/>
      <c r="DC36" s="658"/>
      <c r="DD36" s="632">
        <v>5287391</v>
      </c>
      <c r="DE36" s="624"/>
      <c r="DF36" s="624"/>
      <c r="DG36" s="624"/>
      <c r="DH36" s="624"/>
      <c r="DI36" s="624"/>
      <c r="DJ36" s="624"/>
      <c r="DK36" s="625"/>
      <c r="DL36" s="632">
        <v>3712580</v>
      </c>
      <c r="DM36" s="624"/>
      <c r="DN36" s="624"/>
      <c r="DO36" s="624"/>
      <c r="DP36" s="624"/>
      <c r="DQ36" s="624"/>
      <c r="DR36" s="624"/>
      <c r="DS36" s="624"/>
      <c r="DT36" s="624"/>
      <c r="DU36" s="624"/>
      <c r="DV36" s="625"/>
      <c r="DW36" s="628">
        <v>11.6</v>
      </c>
      <c r="DX36" s="653"/>
      <c r="DY36" s="653"/>
      <c r="DZ36" s="653"/>
      <c r="EA36" s="653"/>
      <c r="EB36" s="653"/>
      <c r="EC36" s="654"/>
    </row>
    <row r="37" spans="2:133" ht="11.25" customHeight="1" x14ac:dyDescent="0.2">
      <c r="B37" s="620" t="s">
        <v>330</v>
      </c>
      <c r="C37" s="621"/>
      <c r="D37" s="621"/>
      <c r="E37" s="621"/>
      <c r="F37" s="621"/>
      <c r="G37" s="621"/>
      <c r="H37" s="621"/>
      <c r="I37" s="621"/>
      <c r="J37" s="621"/>
      <c r="K37" s="621"/>
      <c r="L37" s="621"/>
      <c r="M37" s="621"/>
      <c r="N37" s="621"/>
      <c r="O37" s="621"/>
      <c r="P37" s="621"/>
      <c r="Q37" s="622"/>
      <c r="R37" s="623">
        <v>1503558</v>
      </c>
      <c r="S37" s="624"/>
      <c r="T37" s="624"/>
      <c r="U37" s="624"/>
      <c r="V37" s="624"/>
      <c r="W37" s="624"/>
      <c r="X37" s="624"/>
      <c r="Y37" s="625"/>
      <c r="Z37" s="626">
        <v>2.6</v>
      </c>
      <c r="AA37" s="626"/>
      <c r="AB37" s="626"/>
      <c r="AC37" s="626"/>
      <c r="AD37" s="627">
        <v>8171</v>
      </c>
      <c r="AE37" s="627"/>
      <c r="AF37" s="627"/>
      <c r="AG37" s="627"/>
      <c r="AH37" s="627"/>
      <c r="AI37" s="627"/>
      <c r="AJ37" s="627"/>
      <c r="AK37" s="627"/>
      <c r="AL37" s="628">
        <v>0</v>
      </c>
      <c r="AM37" s="629"/>
      <c r="AN37" s="629"/>
      <c r="AO37" s="630"/>
      <c r="AQ37" s="686" t="s">
        <v>331</v>
      </c>
      <c r="AR37" s="687"/>
      <c r="AS37" s="687"/>
      <c r="AT37" s="687"/>
      <c r="AU37" s="687"/>
      <c r="AV37" s="687"/>
      <c r="AW37" s="687"/>
      <c r="AX37" s="687"/>
      <c r="AY37" s="688"/>
      <c r="AZ37" s="623">
        <v>1688745</v>
      </c>
      <c r="BA37" s="624"/>
      <c r="BB37" s="624"/>
      <c r="BC37" s="624"/>
      <c r="BD37" s="656"/>
      <c r="BE37" s="656"/>
      <c r="BF37" s="669"/>
      <c r="BG37" s="620" t="s">
        <v>332</v>
      </c>
      <c r="BH37" s="621"/>
      <c r="BI37" s="621"/>
      <c r="BJ37" s="621"/>
      <c r="BK37" s="621"/>
      <c r="BL37" s="621"/>
      <c r="BM37" s="621"/>
      <c r="BN37" s="621"/>
      <c r="BO37" s="621"/>
      <c r="BP37" s="621"/>
      <c r="BQ37" s="621"/>
      <c r="BR37" s="621"/>
      <c r="BS37" s="621"/>
      <c r="BT37" s="621"/>
      <c r="BU37" s="622"/>
      <c r="BV37" s="623">
        <v>-398503</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1215426</v>
      </c>
      <c r="CS37" s="656"/>
      <c r="CT37" s="656"/>
      <c r="CU37" s="656"/>
      <c r="CV37" s="656"/>
      <c r="CW37" s="656"/>
      <c r="CX37" s="656"/>
      <c r="CY37" s="657"/>
      <c r="CZ37" s="628">
        <v>2.2000000000000002</v>
      </c>
      <c r="DA37" s="653"/>
      <c r="DB37" s="653"/>
      <c r="DC37" s="658"/>
      <c r="DD37" s="632">
        <v>1215426</v>
      </c>
      <c r="DE37" s="656"/>
      <c r="DF37" s="656"/>
      <c r="DG37" s="656"/>
      <c r="DH37" s="656"/>
      <c r="DI37" s="656"/>
      <c r="DJ37" s="656"/>
      <c r="DK37" s="657"/>
      <c r="DL37" s="632">
        <v>1090053</v>
      </c>
      <c r="DM37" s="656"/>
      <c r="DN37" s="656"/>
      <c r="DO37" s="656"/>
      <c r="DP37" s="656"/>
      <c r="DQ37" s="656"/>
      <c r="DR37" s="656"/>
      <c r="DS37" s="656"/>
      <c r="DT37" s="656"/>
      <c r="DU37" s="656"/>
      <c r="DV37" s="657"/>
      <c r="DW37" s="628">
        <v>3.4</v>
      </c>
      <c r="DX37" s="653"/>
      <c r="DY37" s="653"/>
      <c r="DZ37" s="653"/>
      <c r="EA37" s="653"/>
      <c r="EB37" s="653"/>
      <c r="EC37" s="654"/>
    </row>
    <row r="38" spans="2:133" ht="11.25" customHeight="1" x14ac:dyDescent="0.2">
      <c r="B38" s="620" t="s">
        <v>334</v>
      </c>
      <c r="C38" s="621"/>
      <c r="D38" s="621"/>
      <c r="E38" s="621"/>
      <c r="F38" s="621"/>
      <c r="G38" s="621"/>
      <c r="H38" s="621"/>
      <c r="I38" s="621"/>
      <c r="J38" s="621"/>
      <c r="K38" s="621"/>
      <c r="L38" s="621"/>
      <c r="M38" s="621"/>
      <c r="N38" s="621"/>
      <c r="O38" s="621"/>
      <c r="P38" s="621"/>
      <c r="Q38" s="622"/>
      <c r="R38" s="623">
        <v>1528100</v>
      </c>
      <c r="S38" s="624"/>
      <c r="T38" s="624"/>
      <c r="U38" s="624"/>
      <c r="V38" s="624"/>
      <c r="W38" s="624"/>
      <c r="X38" s="624"/>
      <c r="Y38" s="625"/>
      <c r="Z38" s="626">
        <v>2.6</v>
      </c>
      <c r="AA38" s="626"/>
      <c r="AB38" s="626"/>
      <c r="AC38" s="626"/>
      <c r="AD38" s="627" t="s">
        <v>128</v>
      </c>
      <c r="AE38" s="627"/>
      <c r="AF38" s="627"/>
      <c r="AG38" s="627"/>
      <c r="AH38" s="627"/>
      <c r="AI38" s="627"/>
      <c r="AJ38" s="627"/>
      <c r="AK38" s="627"/>
      <c r="AL38" s="628" t="s">
        <v>128</v>
      </c>
      <c r="AM38" s="629"/>
      <c r="AN38" s="629"/>
      <c r="AO38" s="630"/>
      <c r="AQ38" s="686" t="s">
        <v>335</v>
      </c>
      <c r="AR38" s="687"/>
      <c r="AS38" s="687"/>
      <c r="AT38" s="687"/>
      <c r="AU38" s="687"/>
      <c r="AV38" s="687"/>
      <c r="AW38" s="687"/>
      <c r="AX38" s="687"/>
      <c r="AY38" s="688"/>
      <c r="AZ38" s="623">
        <v>538950</v>
      </c>
      <c r="BA38" s="624"/>
      <c r="BB38" s="624"/>
      <c r="BC38" s="624"/>
      <c r="BD38" s="656"/>
      <c r="BE38" s="656"/>
      <c r="BF38" s="669"/>
      <c r="BG38" s="620" t="s">
        <v>336</v>
      </c>
      <c r="BH38" s="621"/>
      <c r="BI38" s="621"/>
      <c r="BJ38" s="621"/>
      <c r="BK38" s="621"/>
      <c r="BL38" s="621"/>
      <c r="BM38" s="621"/>
      <c r="BN38" s="621"/>
      <c r="BO38" s="621"/>
      <c r="BP38" s="621"/>
      <c r="BQ38" s="621"/>
      <c r="BR38" s="621"/>
      <c r="BS38" s="621"/>
      <c r="BT38" s="621"/>
      <c r="BU38" s="622"/>
      <c r="BV38" s="623">
        <v>22969</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5658545</v>
      </c>
      <c r="CS38" s="624"/>
      <c r="CT38" s="624"/>
      <c r="CU38" s="624"/>
      <c r="CV38" s="624"/>
      <c r="CW38" s="624"/>
      <c r="CX38" s="624"/>
      <c r="CY38" s="625"/>
      <c r="CZ38" s="628">
        <v>10.3</v>
      </c>
      <c r="DA38" s="653"/>
      <c r="DB38" s="653"/>
      <c r="DC38" s="658"/>
      <c r="DD38" s="632">
        <v>4705625</v>
      </c>
      <c r="DE38" s="624"/>
      <c r="DF38" s="624"/>
      <c r="DG38" s="624"/>
      <c r="DH38" s="624"/>
      <c r="DI38" s="624"/>
      <c r="DJ38" s="624"/>
      <c r="DK38" s="625"/>
      <c r="DL38" s="632">
        <v>4163775</v>
      </c>
      <c r="DM38" s="624"/>
      <c r="DN38" s="624"/>
      <c r="DO38" s="624"/>
      <c r="DP38" s="624"/>
      <c r="DQ38" s="624"/>
      <c r="DR38" s="624"/>
      <c r="DS38" s="624"/>
      <c r="DT38" s="624"/>
      <c r="DU38" s="624"/>
      <c r="DV38" s="625"/>
      <c r="DW38" s="628">
        <v>13</v>
      </c>
      <c r="DX38" s="653"/>
      <c r="DY38" s="653"/>
      <c r="DZ38" s="653"/>
      <c r="EA38" s="653"/>
      <c r="EB38" s="653"/>
      <c r="EC38" s="654"/>
    </row>
    <row r="39" spans="2:133" ht="11.25" customHeight="1" x14ac:dyDescent="0.2">
      <c r="B39" s="620" t="s">
        <v>338</v>
      </c>
      <c r="C39" s="621"/>
      <c r="D39" s="621"/>
      <c r="E39" s="621"/>
      <c r="F39" s="621"/>
      <c r="G39" s="621"/>
      <c r="H39" s="621"/>
      <c r="I39" s="621"/>
      <c r="J39" s="621"/>
      <c r="K39" s="621"/>
      <c r="L39" s="621"/>
      <c r="M39" s="621"/>
      <c r="N39" s="621"/>
      <c r="O39" s="621"/>
      <c r="P39" s="621"/>
      <c r="Q39" s="622"/>
      <c r="R39" s="623" t="s">
        <v>128</v>
      </c>
      <c r="S39" s="624"/>
      <c r="T39" s="624"/>
      <c r="U39" s="624"/>
      <c r="V39" s="624"/>
      <c r="W39" s="624"/>
      <c r="X39" s="624"/>
      <c r="Y39" s="625"/>
      <c r="Z39" s="626" t="s">
        <v>128</v>
      </c>
      <c r="AA39" s="626"/>
      <c r="AB39" s="626"/>
      <c r="AC39" s="626"/>
      <c r="AD39" s="627" t="s">
        <v>128</v>
      </c>
      <c r="AE39" s="627"/>
      <c r="AF39" s="627"/>
      <c r="AG39" s="627"/>
      <c r="AH39" s="627"/>
      <c r="AI39" s="627"/>
      <c r="AJ39" s="627"/>
      <c r="AK39" s="627"/>
      <c r="AL39" s="628" t="s">
        <v>128</v>
      </c>
      <c r="AM39" s="629"/>
      <c r="AN39" s="629"/>
      <c r="AO39" s="630"/>
      <c r="AQ39" s="686" t="s">
        <v>339</v>
      </c>
      <c r="AR39" s="687"/>
      <c r="AS39" s="687"/>
      <c r="AT39" s="687"/>
      <c r="AU39" s="687"/>
      <c r="AV39" s="687"/>
      <c r="AW39" s="687"/>
      <c r="AX39" s="687"/>
      <c r="AY39" s="688"/>
      <c r="AZ39" s="623" t="s">
        <v>128</v>
      </c>
      <c r="BA39" s="624"/>
      <c r="BB39" s="624"/>
      <c r="BC39" s="624"/>
      <c r="BD39" s="656"/>
      <c r="BE39" s="656"/>
      <c r="BF39" s="669"/>
      <c r="BG39" s="620" t="s">
        <v>340</v>
      </c>
      <c r="BH39" s="621"/>
      <c r="BI39" s="621"/>
      <c r="BJ39" s="621"/>
      <c r="BK39" s="621"/>
      <c r="BL39" s="621"/>
      <c r="BM39" s="621"/>
      <c r="BN39" s="621"/>
      <c r="BO39" s="621"/>
      <c r="BP39" s="621"/>
      <c r="BQ39" s="621"/>
      <c r="BR39" s="621"/>
      <c r="BS39" s="621"/>
      <c r="BT39" s="621"/>
      <c r="BU39" s="622"/>
      <c r="BV39" s="623">
        <v>34181</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469080</v>
      </c>
      <c r="CS39" s="656"/>
      <c r="CT39" s="656"/>
      <c r="CU39" s="656"/>
      <c r="CV39" s="656"/>
      <c r="CW39" s="656"/>
      <c r="CX39" s="656"/>
      <c r="CY39" s="657"/>
      <c r="CZ39" s="628">
        <v>0.9</v>
      </c>
      <c r="DA39" s="653"/>
      <c r="DB39" s="653"/>
      <c r="DC39" s="658"/>
      <c r="DD39" s="632">
        <v>59154</v>
      </c>
      <c r="DE39" s="656"/>
      <c r="DF39" s="656"/>
      <c r="DG39" s="656"/>
      <c r="DH39" s="656"/>
      <c r="DI39" s="656"/>
      <c r="DJ39" s="656"/>
      <c r="DK39" s="657"/>
      <c r="DL39" s="632" t="s">
        <v>128</v>
      </c>
      <c r="DM39" s="656"/>
      <c r="DN39" s="656"/>
      <c r="DO39" s="656"/>
      <c r="DP39" s="656"/>
      <c r="DQ39" s="656"/>
      <c r="DR39" s="656"/>
      <c r="DS39" s="656"/>
      <c r="DT39" s="656"/>
      <c r="DU39" s="656"/>
      <c r="DV39" s="657"/>
      <c r="DW39" s="628" t="s">
        <v>128</v>
      </c>
      <c r="DX39" s="653"/>
      <c r="DY39" s="653"/>
      <c r="DZ39" s="653"/>
      <c r="EA39" s="653"/>
      <c r="EB39" s="653"/>
      <c r="EC39" s="654"/>
    </row>
    <row r="40" spans="2:133" ht="11.25" customHeight="1" x14ac:dyDescent="0.2">
      <c r="B40" s="620" t="s">
        <v>342</v>
      </c>
      <c r="C40" s="621"/>
      <c r="D40" s="621"/>
      <c r="E40" s="621"/>
      <c r="F40" s="621"/>
      <c r="G40" s="621"/>
      <c r="H40" s="621"/>
      <c r="I40" s="621"/>
      <c r="J40" s="621"/>
      <c r="K40" s="621"/>
      <c r="L40" s="621"/>
      <c r="M40" s="621"/>
      <c r="N40" s="621"/>
      <c r="O40" s="621"/>
      <c r="P40" s="621"/>
      <c r="Q40" s="622"/>
      <c r="R40" s="623">
        <v>862100</v>
      </c>
      <c r="S40" s="624"/>
      <c r="T40" s="624"/>
      <c r="U40" s="624"/>
      <c r="V40" s="624"/>
      <c r="W40" s="624"/>
      <c r="X40" s="624"/>
      <c r="Y40" s="625"/>
      <c r="Z40" s="626">
        <v>1.5</v>
      </c>
      <c r="AA40" s="626"/>
      <c r="AB40" s="626"/>
      <c r="AC40" s="626"/>
      <c r="AD40" s="627" t="s">
        <v>128</v>
      </c>
      <c r="AE40" s="627"/>
      <c r="AF40" s="627"/>
      <c r="AG40" s="627"/>
      <c r="AH40" s="627"/>
      <c r="AI40" s="627"/>
      <c r="AJ40" s="627"/>
      <c r="AK40" s="627"/>
      <c r="AL40" s="628" t="s">
        <v>128</v>
      </c>
      <c r="AM40" s="629"/>
      <c r="AN40" s="629"/>
      <c r="AO40" s="630"/>
      <c r="AQ40" s="686" t="s">
        <v>343</v>
      </c>
      <c r="AR40" s="687"/>
      <c r="AS40" s="687"/>
      <c r="AT40" s="687"/>
      <c r="AU40" s="687"/>
      <c r="AV40" s="687"/>
      <c r="AW40" s="687"/>
      <c r="AX40" s="687"/>
      <c r="AY40" s="688"/>
      <c r="AZ40" s="623" t="s">
        <v>128</v>
      </c>
      <c r="BA40" s="624"/>
      <c r="BB40" s="624"/>
      <c r="BC40" s="624"/>
      <c r="BD40" s="656"/>
      <c r="BE40" s="656"/>
      <c r="BF40" s="669"/>
      <c r="BG40" s="673" t="s">
        <v>344</v>
      </c>
      <c r="BH40" s="674"/>
      <c r="BI40" s="674"/>
      <c r="BJ40" s="674"/>
      <c r="BK40" s="674"/>
      <c r="BL40" s="223"/>
      <c r="BM40" s="621" t="s">
        <v>345</v>
      </c>
      <c r="BN40" s="621"/>
      <c r="BO40" s="621"/>
      <c r="BP40" s="621"/>
      <c r="BQ40" s="621"/>
      <c r="BR40" s="621"/>
      <c r="BS40" s="621"/>
      <c r="BT40" s="621"/>
      <c r="BU40" s="622"/>
      <c r="BV40" s="623">
        <v>99</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300929</v>
      </c>
      <c r="CS40" s="624"/>
      <c r="CT40" s="624"/>
      <c r="CU40" s="624"/>
      <c r="CV40" s="624"/>
      <c r="CW40" s="624"/>
      <c r="CX40" s="624"/>
      <c r="CY40" s="625"/>
      <c r="CZ40" s="628">
        <v>0.5</v>
      </c>
      <c r="DA40" s="653"/>
      <c r="DB40" s="653"/>
      <c r="DC40" s="658"/>
      <c r="DD40" s="632" t="s">
        <v>128</v>
      </c>
      <c r="DE40" s="624"/>
      <c r="DF40" s="624"/>
      <c r="DG40" s="624"/>
      <c r="DH40" s="624"/>
      <c r="DI40" s="624"/>
      <c r="DJ40" s="624"/>
      <c r="DK40" s="625"/>
      <c r="DL40" s="632" t="s">
        <v>128</v>
      </c>
      <c r="DM40" s="624"/>
      <c r="DN40" s="624"/>
      <c r="DO40" s="624"/>
      <c r="DP40" s="624"/>
      <c r="DQ40" s="624"/>
      <c r="DR40" s="624"/>
      <c r="DS40" s="624"/>
      <c r="DT40" s="624"/>
      <c r="DU40" s="624"/>
      <c r="DV40" s="625"/>
      <c r="DW40" s="628" t="s">
        <v>128</v>
      </c>
      <c r="DX40" s="653"/>
      <c r="DY40" s="653"/>
      <c r="DZ40" s="653"/>
      <c r="EA40" s="653"/>
      <c r="EB40" s="653"/>
      <c r="EC40" s="654"/>
    </row>
    <row r="41" spans="2:133" ht="11.25" customHeight="1" x14ac:dyDescent="0.2">
      <c r="B41" s="644" t="s">
        <v>347</v>
      </c>
      <c r="C41" s="645"/>
      <c r="D41" s="645"/>
      <c r="E41" s="645"/>
      <c r="F41" s="645"/>
      <c r="G41" s="645"/>
      <c r="H41" s="645"/>
      <c r="I41" s="645"/>
      <c r="J41" s="645"/>
      <c r="K41" s="645"/>
      <c r="L41" s="645"/>
      <c r="M41" s="645"/>
      <c r="N41" s="645"/>
      <c r="O41" s="645"/>
      <c r="P41" s="645"/>
      <c r="Q41" s="646"/>
      <c r="R41" s="695">
        <v>57928266</v>
      </c>
      <c r="S41" s="696"/>
      <c r="T41" s="696"/>
      <c r="U41" s="696"/>
      <c r="V41" s="696"/>
      <c r="W41" s="696"/>
      <c r="X41" s="696"/>
      <c r="Y41" s="700"/>
      <c r="Z41" s="701">
        <v>100</v>
      </c>
      <c r="AA41" s="701"/>
      <c r="AB41" s="701"/>
      <c r="AC41" s="701"/>
      <c r="AD41" s="702">
        <v>31253647</v>
      </c>
      <c r="AE41" s="702"/>
      <c r="AF41" s="702"/>
      <c r="AG41" s="702"/>
      <c r="AH41" s="702"/>
      <c r="AI41" s="702"/>
      <c r="AJ41" s="702"/>
      <c r="AK41" s="702"/>
      <c r="AL41" s="703">
        <v>100</v>
      </c>
      <c r="AM41" s="683"/>
      <c r="AN41" s="683"/>
      <c r="AO41" s="704"/>
      <c r="AQ41" s="686" t="s">
        <v>348</v>
      </c>
      <c r="AR41" s="687"/>
      <c r="AS41" s="687"/>
      <c r="AT41" s="687"/>
      <c r="AU41" s="687"/>
      <c r="AV41" s="687"/>
      <c r="AW41" s="687"/>
      <c r="AX41" s="687"/>
      <c r="AY41" s="688"/>
      <c r="AZ41" s="623">
        <v>1663384</v>
      </c>
      <c r="BA41" s="624"/>
      <c r="BB41" s="624"/>
      <c r="BC41" s="624"/>
      <c r="BD41" s="656"/>
      <c r="BE41" s="656"/>
      <c r="BF41" s="669"/>
      <c r="BG41" s="673"/>
      <c r="BH41" s="674"/>
      <c r="BI41" s="674"/>
      <c r="BJ41" s="674"/>
      <c r="BK41" s="674"/>
      <c r="BL41" s="223"/>
      <c r="BM41" s="621" t="s">
        <v>349</v>
      </c>
      <c r="BN41" s="621"/>
      <c r="BO41" s="621"/>
      <c r="BP41" s="621"/>
      <c r="BQ41" s="621"/>
      <c r="BR41" s="621"/>
      <c r="BS41" s="621"/>
      <c r="BT41" s="621"/>
      <c r="BU41" s="622"/>
      <c r="BV41" s="623" t="s">
        <v>350</v>
      </c>
      <c r="BW41" s="624"/>
      <c r="BX41" s="624"/>
      <c r="BY41" s="624"/>
      <c r="BZ41" s="624"/>
      <c r="CA41" s="624"/>
      <c r="CB41" s="633"/>
      <c r="CD41" s="620" t="s">
        <v>351</v>
      </c>
      <c r="CE41" s="621"/>
      <c r="CF41" s="621"/>
      <c r="CG41" s="621"/>
      <c r="CH41" s="621"/>
      <c r="CI41" s="621"/>
      <c r="CJ41" s="621"/>
      <c r="CK41" s="621"/>
      <c r="CL41" s="621"/>
      <c r="CM41" s="621"/>
      <c r="CN41" s="621"/>
      <c r="CO41" s="621"/>
      <c r="CP41" s="621"/>
      <c r="CQ41" s="622"/>
      <c r="CR41" s="623" t="s">
        <v>128</v>
      </c>
      <c r="CS41" s="656"/>
      <c r="CT41" s="656"/>
      <c r="CU41" s="656"/>
      <c r="CV41" s="656"/>
      <c r="CW41" s="656"/>
      <c r="CX41" s="656"/>
      <c r="CY41" s="657"/>
      <c r="CZ41" s="628" t="s">
        <v>128</v>
      </c>
      <c r="DA41" s="653"/>
      <c r="DB41" s="653"/>
      <c r="DC41" s="658"/>
      <c r="DD41" s="632" t="s">
        <v>350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352</v>
      </c>
      <c r="AR42" s="693"/>
      <c r="AS42" s="693"/>
      <c r="AT42" s="693"/>
      <c r="AU42" s="693"/>
      <c r="AV42" s="693"/>
      <c r="AW42" s="693"/>
      <c r="AX42" s="693"/>
      <c r="AY42" s="694"/>
      <c r="AZ42" s="695">
        <v>3995161</v>
      </c>
      <c r="BA42" s="696"/>
      <c r="BB42" s="696"/>
      <c r="BC42" s="696"/>
      <c r="BD42" s="682"/>
      <c r="BE42" s="682"/>
      <c r="BF42" s="684"/>
      <c r="BG42" s="675"/>
      <c r="BH42" s="676"/>
      <c r="BI42" s="676"/>
      <c r="BJ42" s="676"/>
      <c r="BK42" s="676"/>
      <c r="BL42" s="224"/>
      <c r="BM42" s="645" t="s">
        <v>353</v>
      </c>
      <c r="BN42" s="645"/>
      <c r="BO42" s="645"/>
      <c r="BP42" s="645"/>
      <c r="BQ42" s="645"/>
      <c r="BR42" s="645"/>
      <c r="BS42" s="645"/>
      <c r="BT42" s="645"/>
      <c r="BU42" s="646"/>
      <c r="BV42" s="695">
        <v>334</v>
      </c>
      <c r="BW42" s="696"/>
      <c r="BX42" s="696"/>
      <c r="BY42" s="696"/>
      <c r="BZ42" s="696"/>
      <c r="CA42" s="696"/>
      <c r="CB42" s="705"/>
      <c r="CD42" s="620" t="s">
        <v>354</v>
      </c>
      <c r="CE42" s="621"/>
      <c r="CF42" s="621"/>
      <c r="CG42" s="621"/>
      <c r="CH42" s="621"/>
      <c r="CI42" s="621"/>
      <c r="CJ42" s="621"/>
      <c r="CK42" s="621"/>
      <c r="CL42" s="621"/>
      <c r="CM42" s="621"/>
      <c r="CN42" s="621"/>
      <c r="CO42" s="621"/>
      <c r="CP42" s="621"/>
      <c r="CQ42" s="622"/>
      <c r="CR42" s="623">
        <v>3382602</v>
      </c>
      <c r="CS42" s="656"/>
      <c r="CT42" s="656"/>
      <c r="CU42" s="656"/>
      <c r="CV42" s="656"/>
      <c r="CW42" s="656"/>
      <c r="CX42" s="656"/>
      <c r="CY42" s="657"/>
      <c r="CZ42" s="628">
        <v>6.2</v>
      </c>
      <c r="DA42" s="653"/>
      <c r="DB42" s="653"/>
      <c r="DC42" s="658"/>
      <c r="DD42" s="632">
        <v>1438122</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355</v>
      </c>
      <c r="CD43" s="620" t="s">
        <v>356</v>
      </c>
      <c r="CE43" s="621"/>
      <c r="CF43" s="621"/>
      <c r="CG43" s="621"/>
      <c r="CH43" s="621"/>
      <c r="CI43" s="621"/>
      <c r="CJ43" s="621"/>
      <c r="CK43" s="621"/>
      <c r="CL43" s="621"/>
      <c r="CM43" s="621"/>
      <c r="CN43" s="621"/>
      <c r="CO43" s="621"/>
      <c r="CP43" s="621"/>
      <c r="CQ43" s="622"/>
      <c r="CR43" s="623">
        <v>83304</v>
      </c>
      <c r="CS43" s="656"/>
      <c r="CT43" s="656"/>
      <c r="CU43" s="656"/>
      <c r="CV43" s="656"/>
      <c r="CW43" s="656"/>
      <c r="CX43" s="656"/>
      <c r="CY43" s="657"/>
      <c r="CZ43" s="628">
        <v>0.2</v>
      </c>
      <c r="DA43" s="653"/>
      <c r="DB43" s="653"/>
      <c r="DC43" s="658"/>
      <c r="DD43" s="632">
        <v>83304</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357</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303</v>
      </c>
      <c r="CE44" s="662"/>
      <c r="CF44" s="620" t="s">
        <v>358</v>
      </c>
      <c r="CG44" s="621"/>
      <c r="CH44" s="621"/>
      <c r="CI44" s="621"/>
      <c r="CJ44" s="621"/>
      <c r="CK44" s="621"/>
      <c r="CL44" s="621"/>
      <c r="CM44" s="621"/>
      <c r="CN44" s="621"/>
      <c r="CO44" s="621"/>
      <c r="CP44" s="621"/>
      <c r="CQ44" s="622"/>
      <c r="CR44" s="623">
        <v>3382602</v>
      </c>
      <c r="CS44" s="624"/>
      <c r="CT44" s="624"/>
      <c r="CU44" s="624"/>
      <c r="CV44" s="624"/>
      <c r="CW44" s="624"/>
      <c r="CX44" s="624"/>
      <c r="CY44" s="625"/>
      <c r="CZ44" s="628">
        <v>6.2</v>
      </c>
      <c r="DA44" s="629"/>
      <c r="DB44" s="629"/>
      <c r="DC44" s="635"/>
      <c r="DD44" s="632">
        <v>1438122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359</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360</v>
      </c>
      <c r="CG45" s="621"/>
      <c r="CH45" s="621"/>
      <c r="CI45" s="621"/>
      <c r="CJ45" s="621"/>
      <c r="CK45" s="621"/>
      <c r="CL45" s="621"/>
      <c r="CM45" s="621"/>
      <c r="CN45" s="621"/>
      <c r="CO45" s="621"/>
      <c r="CP45" s="621"/>
      <c r="CQ45" s="622"/>
      <c r="CR45" s="623">
        <v>820186</v>
      </c>
      <c r="CS45" s="656"/>
      <c r="CT45" s="656"/>
      <c r="CU45" s="656"/>
      <c r="CV45" s="656"/>
      <c r="CW45" s="656"/>
      <c r="CX45" s="656"/>
      <c r="CY45" s="657"/>
      <c r="CZ45" s="628">
        <v>1.5</v>
      </c>
      <c r="DA45" s="653"/>
      <c r="DB45" s="653"/>
      <c r="DC45" s="658"/>
      <c r="DD45" s="632">
        <v>91085</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361</v>
      </c>
      <c r="CG46" s="621"/>
      <c r="CH46" s="621"/>
      <c r="CI46" s="621"/>
      <c r="CJ46" s="621"/>
      <c r="CK46" s="621"/>
      <c r="CL46" s="621"/>
      <c r="CM46" s="621"/>
      <c r="CN46" s="621"/>
      <c r="CO46" s="621"/>
      <c r="CP46" s="621"/>
      <c r="CQ46" s="622"/>
      <c r="CR46" s="623">
        <v>2552610</v>
      </c>
      <c r="CS46" s="624"/>
      <c r="CT46" s="624"/>
      <c r="CU46" s="624"/>
      <c r="CV46" s="624"/>
      <c r="CW46" s="624"/>
      <c r="CX46" s="624"/>
      <c r="CY46" s="625"/>
      <c r="CZ46" s="628">
        <v>4.5999999999999996</v>
      </c>
      <c r="DA46" s="629"/>
      <c r="DB46" s="629"/>
      <c r="DC46" s="635"/>
      <c r="DD46" s="632">
        <v>1337231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362</v>
      </c>
      <c r="CG47" s="621"/>
      <c r="CH47" s="621"/>
      <c r="CI47" s="621"/>
      <c r="CJ47" s="621"/>
      <c r="CK47" s="621"/>
      <c r="CL47" s="621"/>
      <c r="CM47" s="621"/>
      <c r="CN47" s="621"/>
      <c r="CO47" s="621"/>
      <c r="CP47" s="621"/>
      <c r="CQ47" s="622"/>
      <c r="CR47" s="623" t="s">
        <v>128</v>
      </c>
      <c r="CS47" s="656"/>
      <c r="CT47" s="656"/>
      <c r="CU47" s="656"/>
      <c r="CV47" s="656"/>
      <c r="CW47" s="656"/>
      <c r="CX47" s="656"/>
      <c r="CY47" s="657"/>
      <c r="CZ47" s="628" t="s">
        <v>128</v>
      </c>
      <c r="DA47" s="653"/>
      <c r="DB47" s="653"/>
      <c r="DC47" s="658"/>
      <c r="DD47" s="632" t="s">
        <v>350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363</v>
      </c>
      <c r="CG48" s="621"/>
      <c r="CH48" s="621"/>
      <c r="CI48" s="621"/>
      <c r="CJ48" s="621"/>
      <c r="CK48" s="621"/>
      <c r="CL48" s="621"/>
      <c r="CM48" s="621"/>
      <c r="CN48" s="621"/>
      <c r="CO48" s="621"/>
      <c r="CP48" s="621"/>
      <c r="CQ48" s="622"/>
      <c r="CR48" s="623" t="s">
        <v>350</v>
      </c>
      <c r="CS48" s="624"/>
      <c r="CT48" s="624"/>
      <c r="CU48" s="624"/>
      <c r="CV48" s="624"/>
      <c r="CW48" s="624"/>
      <c r="CX48" s="624"/>
      <c r="CY48" s="625"/>
      <c r="CZ48" s="628" t="s">
        <v>350</v>
      </c>
      <c r="DA48" s="629"/>
      <c r="DB48" s="629"/>
      <c r="DC48" s="635"/>
      <c r="DD48" s="632" t="s">
        <v>350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364</v>
      </c>
      <c r="CE49" s="645"/>
      <c r="CF49" s="645"/>
      <c r="CG49" s="645"/>
      <c r="CH49" s="645"/>
      <c r="CI49" s="645"/>
      <c r="CJ49" s="645"/>
      <c r="CK49" s="645"/>
      <c r="CL49" s="645"/>
      <c r="CM49" s="645"/>
      <c r="CN49" s="645"/>
      <c r="CO49" s="645"/>
      <c r="CP49" s="645"/>
      <c r="CQ49" s="646"/>
      <c r="CR49" s="695">
        <v>54948743</v>
      </c>
      <c r="CS49" s="682"/>
      <c r="CT49" s="682"/>
      <c r="CU49" s="682"/>
      <c r="CV49" s="682"/>
      <c r="CW49" s="682"/>
      <c r="CX49" s="682"/>
      <c r="CY49" s="711"/>
      <c r="CZ49" s="703">
        <v>100</v>
      </c>
      <c r="DA49" s="712"/>
      <c r="DB49" s="712"/>
      <c r="DC49" s="713"/>
      <c r="DD49" s="714">
        <v>34995826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mXgJFc7KH7V3HysTWeu+R4MOibBhzm/HLax4hYTHAid/CT/Q7xMzXH6TOHrpdwcLk4d3zS1udY46TAR1DW3cg==" saltValue="DLeJp4dtP2Tq76BLna1kd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365</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366</v>
      </c>
      <c r="DK2" s="723"/>
      <c r="DL2" s="723"/>
      <c r="DM2" s="723"/>
      <c r="DN2" s="723"/>
      <c r="DO2" s="724"/>
      <c r="DP2" s="228"/>
      <c r="DQ2" s="722" t="s">
        <v>367</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368</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369</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370</v>
      </c>
      <c r="B5" s="728"/>
      <c r="C5" s="728"/>
      <c r="D5" s="728"/>
      <c r="E5" s="728"/>
      <c r="F5" s="728"/>
      <c r="G5" s="728"/>
      <c r="H5" s="728"/>
      <c r="I5" s="728"/>
      <c r="J5" s="728"/>
      <c r="K5" s="728"/>
      <c r="L5" s="728"/>
      <c r="M5" s="728"/>
      <c r="N5" s="728"/>
      <c r="O5" s="728"/>
      <c r="P5" s="729"/>
      <c r="Q5" s="733" t="s">
        <v>371</v>
      </c>
      <c r="R5" s="734"/>
      <c r="S5" s="734"/>
      <c r="T5" s="734"/>
      <c r="U5" s="735"/>
      <c r="V5" s="733" t="s">
        <v>372</v>
      </c>
      <c r="W5" s="734"/>
      <c r="X5" s="734"/>
      <c r="Y5" s="734"/>
      <c r="Z5" s="735"/>
      <c r="AA5" s="733" t="s">
        <v>373</v>
      </c>
      <c r="AB5" s="734"/>
      <c r="AC5" s="734"/>
      <c r="AD5" s="734"/>
      <c r="AE5" s="734"/>
      <c r="AF5" s="739" t="s">
        <v>374</v>
      </c>
      <c r="AG5" s="734"/>
      <c r="AH5" s="734"/>
      <c r="AI5" s="734"/>
      <c r="AJ5" s="740"/>
      <c r="AK5" s="734" t="s">
        <v>375</v>
      </c>
      <c r="AL5" s="734"/>
      <c r="AM5" s="734"/>
      <c r="AN5" s="734"/>
      <c r="AO5" s="735"/>
      <c r="AP5" s="733" t="s">
        <v>376</v>
      </c>
      <c r="AQ5" s="734"/>
      <c r="AR5" s="734"/>
      <c r="AS5" s="734"/>
      <c r="AT5" s="735"/>
      <c r="AU5" s="733" t="s">
        <v>377</v>
      </c>
      <c r="AV5" s="734"/>
      <c r="AW5" s="734"/>
      <c r="AX5" s="734"/>
      <c r="AY5" s="740"/>
      <c r="AZ5" s="232"/>
      <c r="BA5" s="232"/>
      <c r="BB5" s="232"/>
      <c r="BC5" s="232"/>
      <c r="BD5" s="232"/>
      <c r="BE5" s="233"/>
      <c r="BF5" s="233"/>
      <c r="BG5" s="233"/>
      <c r="BH5" s="233"/>
      <c r="BI5" s="233"/>
      <c r="BJ5" s="233"/>
      <c r="BK5" s="233"/>
      <c r="BL5" s="233"/>
      <c r="BM5" s="233"/>
      <c r="BN5" s="233"/>
      <c r="BO5" s="233"/>
      <c r="BP5" s="233"/>
      <c r="BQ5" s="727" t="s">
        <v>378</v>
      </c>
      <c r="BR5" s="728"/>
      <c r="BS5" s="728"/>
      <c r="BT5" s="728"/>
      <c r="BU5" s="728"/>
      <c r="BV5" s="728"/>
      <c r="BW5" s="728"/>
      <c r="BX5" s="728"/>
      <c r="BY5" s="728"/>
      <c r="BZ5" s="728"/>
      <c r="CA5" s="728"/>
      <c r="CB5" s="728"/>
      <c r="CC5" s="728"/>
      <c r="CD5" s="728"/>
      <c r="CE5" s="728"/>
      <c r="CF5" s="728"/>
      <c r="CG5" s="729"/>
      <c r="CH5" s="733" t="s">
        <v>379</v>
      </c>
      <c r="CI5" s="734"/>
      <c r="CJ5" s="734"/>
      <c r="CK5" s="734"/>
      <c r="CL5" s="735"/>
      <c r="CM5" s="733" t="s">
        <v>380</v>
      </c>
      <c r="CN5" s="734"/>
      <c r="CO5" s="734"/>
      <c r="CP5" s="734"/>
      <c r="CQ5" s="735"/>
      <c r="CR5" s="733" t="s">
        <v>381</v>
      </c>
      <c r="CS5" s="734"/>
      <c r="CT5" s="734"/>
      <c r="CU5" s="734"/>
      <c r="CV5" s="735"/>
      <c r="CW5" s="733" t="s">
        <v>382</v>
      </c>
      <c r="CX5" s="734"/>
      <c r="CY5" s="734"/>
      <c r="CZ5" s="734"/>
      <c r="DA5" s="735"/>
      <c r="DB5" s="733" t="s">
        <v>383</v>
      </c>
      <c r="DC5" s="734"/>
      <c r="DD5" s="734"/>
      <c r="DE5" s="734"/>
      <c r="DF5" s="735"/>
      <c r="DG5" s="763" t="s">
        <v>384</v>
      </c>
      <c r="DH5" s="764"/>
      <c r="DI5" s="764"/>
      <c r="DJ5" s="764"/>
      <c r="DK5" s="765"/>
      <c r="DL5" s="763" t="s">
        <v>385</v>
      </c>
      <c r="DM5" s="764"/>
      <c r="DN5" s="764"/>
      <c r="DO5" s="764"/>
      <c r="DP5" s="765"/>
      <c r="DQ5" s="733" t="s">
        <v>386</v>
      </c>
      <c r="DR5" s="734"/>
      <c r="DS5" s="734"/>
      <c r="DT5" s="734"/>
      <c r="DU5" s="735"/>
      <c r="DV5" s="733" t="s">
        <v>377</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387</v>
      </c>
      <c r="C7" s="750"/>
      <c r="D7" s="750"/>
      <c r="E7" s="750"/>
      <c r="F7" s="750"/>
      <c r="G7" s="750"/>
      <c r="H7" s="750"/>
      <c r="I7" s="750"/>
      <c r="J7" s="750"/>
      <c r="K7" s="750"/>
      <c r="L7" s="750"/>
      <c r="M7" s="750"/>
      <c r="N7" s="750"/>
      <c r="O7" s="750"/>
      <c r="P7" s="751"/>
      <c r="Q7" s="752">
        <v>58011</v>
      </c>
      <c r="R7" s="753"/>
      <c r="S7" s="753"/>
      <c r="T7" s="753"/>
      <c r="U7" s="753"/>
      <c r="V7" s="753">
        <v>55032</v>
      </c>
      <c r="W7" s="753"/>
      <c r="X7" s="753"/>
      <c r="Y7" s="753"/>
      <c r="Z7" s="753"/>
      <c r="AA7" s="753">
        <v>2980</v>
      </c>
      <c r="AB7" s="753"/>
      <c r="AC7" s="753"/>
      <c r="AD7" s="753"/>
      <c r="AE7" s="754"/>
      <c r="AF7" s="755">
        <v>2812</v>
      </c>
      <c r="AG7" s="756"/>
      <c r="AH7" s="756"/>
      <c r="AI7" s="756"/>
      <c r="AJ7" s="757"/>
      <c r="AK7" s="758">
        <v>1156</v>
      </c>
      <c r="AL7" s="759"/>
      <c r="AM7" s="759"/>
      <c r="AN7" s="759"/>
      <c r="AO7" s="759"/>
      <c r="AP7" s="759">
        <v>34040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578</v>
      </c>
      <c r="BS7" s="746" t="s">
        <v>575</v>
      </c>
      <c r="BT7" s="747"/>
      <c r="BU7" s="747"/>
      <c r="BV7" s="747"/>
      <c r="BW7" s="747"/>
      <c r="BX7" s="747"/>
      <c r="BY7" s="747"/>
      <c r="BZ7" s="747"/>
      <c r="CA7" s="747"/>
      <c r="CB7" s="747"/>
      <c r="CC7" s="747"/>
      <c r="CD7" s="747"/>
      <c r="CE7" s="747"/>
      <c r="CF7" s="747"/>
      <c r="CG7" s="762"/>
      <c r="CH7" s="743">
        <v>29</v>
      </c>
      <c r="CI7" s="744"/>
      <c r="CJ7" s="744"/>
      <c r="CK7" s="744"/>
      <c r="CL7" s="745"/>
      <c r="CM7" s="743">
        <v>92</v>
      </c>
      <c r="CN7" s="744"/>
      <c r="CO7" s="744"/>
      <c r="CP7" s="744"/>
      <c r="CQ7" s="745"/>
      <c r="CR7" s="743">
        <v>5</v>
      </c>
      <c r="CS7" s="744"/>
      <c r="CT7" s="744"/>
      <c r="CU7" s="744"/>
      <c r="CV7" s="745"/>
      <c r="CW7" s="743">
        <v>2</v>
      </c>
      <c r="CX7" s="744"/>
      <c r="CY7" s="744"/>
      <c r="CZ7" s="744"/>
      <c r="DA7" s="745"/>
      <c r="DB7" s="743" t="s">
        <v>507</v>
      </c>
      <c r="DC7" s="744"/>
      <c r="DD7" s="744"/>
      <c r="DE7" s="744"/>
      <c r="DF7" s="745"/>
      <c r="DG7" s="743">
        <v>1987</v>
      </c>
      <c r="DH7" s="744"/>
      <c r="DI7" s="744"/>
      <c r="DJ7" s="744"/>
      <c r="DK7" s="745"/>
      <c r="DL7" s="743" t="s">
        <v>507</v>
      </c>
      <c r="DM7" s="744"/>
      <c r="DN7" s="744"/>
      <c r="DO7" s="744"/>
      <c r="DP7" s="745"/>
      <c r="DQ7" s="743">
        <v>966</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578</v>
      </c>
      <c r="BS8" s="773" t="s">
        <v>576</v>
      </c>
      <c r="BT8" s="774"/>
      <c r="BU8" s="774"/>
      <c r="BV8" s="774"/>
      <c r="BW8" s="774"/>
      <c r="BX8" s="774"/>
      <c r="BY8" s="774"/>
      <c r="BZ8" s="774"/>
      <c r="CA8" s="774"/>
      <c r="CB8" s="774"/>
      <c r="CC8" s="774"/>
      <c r="CD8" s="774"/>
      <c r="CE8" s="774"/>
      <c r="CF8" s="774"/>
      <c r="CG8" s="775"/>
      <c r="CH8" s="776">
        <v>0</v>
      </c>
      <c r="CI8" s="777"/>
      <c r="CJ8" s="777"/>
      <c r="CK8" s="777"/>
      <c r="CL8" s="778"/>
      <c r="CM8" s="776">
        <v>5</v>
      </c>
      <c r="CN8" s="777"/>
      <c r="CO8" s="777"/>
      <c r="CP8" s="777"/>
      <c r="CQ8" s="778"/>
      <c r="CR8" s="776">
        <v>5</v>
      </c>
      <c r="CS8" s="777"/>
      <c r="CT8" s="777"/>
      <c r="CU8" s="777"/>
      <c r="CV8" s="778"/>
      <c r="CW8" s="776">
        <v>0</v>
      </c>
      <c r="CX8" s="777"/>
      <c r="CY8" s="777"/>
      <c r="CZ8" s="777"/>
      <c r="DA8" s="778"/>
      <c r="DB8" s="776" t="s">
        <v>507</v>
      </c>
      <c r="DC8" s="777"/>
      <c r="DD8" s="777"/>
      <c r="DE8" s="777"/>
      <c r="DF8" s="778"/>
      <c r="DG8" s="776" t="s">
        <v>507</v>
      </c>
      <c r="DH8" s="777"/>
      <c r="DI8" s="777"/>
      <c r="DJ8" s="777"/>
      <c r="DK8" s="778"/>
      <c r="DL8" s="776" t="s">
        <v>507</v>
      </c>
      <c r="DM8" s="777"/>
      <c r="DN8" s="777"/>
      <c r="DO8" s="777"/>
      <c r="DP8" s="778"/>
      <c r="DQ8" s="776" t="s">
        <v>507</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577</v>
      </c>
      <c r="BT9" s="774"/>
      <c r="BU9" s="774"/>
      <c r="BV9" s="774"/>
      <c r="BW9" s="774"/>
      <c r="BX9" s="774"/>
      <c r="BY9" s="774"/>
      <c r="BZ9" s="774"/>
      <c r="CA9" s="774"/>
      <c r="CB9" s="774"/>
      <c r="CC9" s="774"/>
      <c r="CD9" s="774"/>
      <c r="CE9" s="774"/>
      <c r="CF9" s="774"/>
      <c r="CG9" s="775"/>
      <c r="CH9" s="776">
        <v>-3</v>
      </c>
      <c r="CI9" s="777"/>
      <c r="CJ9" s="777"/>
      <c r="CK9" s="777"/>
      <c r="CL9" s="778"/>
      <c r="CM9" s="776">
        <v>77</v>
      </c>
      <c r="CN9" s="777"/>
      <c r="CO9" s="777"/>
      <c r="CP9" s="777"/>
      <c r="CQ9" s="778"/>
      <c r="CR9" s="776">
        <v>50</v>
      </c>
      <c r="CS9" s="777"/>
      <c r="CT9" s="777"/>
      <c r="CU9" s="777"/>
      <c r="CV9" s="778"/>
      <c r="CW9" s="776">
        <v>42</v>
      </c>
      <c r="CX9" s="777"/>
      <c r="CY9" s="777"/>
      <c r="CZ9" s="777"/>
      <c r="DA9" s="778"/>
      <c r="DB9" s="776" t="s">
        <v>507</v>
      </c>
      <c r="DC9" s="777"/>
      <c r="DD9" s="777"/>
      <c r="DE9" s="777"/>
      <c r="DF9" s="778"/>
      <c r="DG9" s="776" t="s">
        <v>507</v>
      </c>
      <c r="DH9" s="777"/>
      <c r="DI9" s="777"/>
      <c r="DJ9" s="777"/>
      <c r="DK9" s="778"/>
      <c r="DL9" s="776" t="s">
        <v>507</v>
      </c>
      <c r="DM9" s="777"/>
      <c r="DN9" s="777"/>
      <c r="DO9" s="777"/>
      <c r="DP9" s="778"/>
      <c r="DQ9" s="776" t="s">
        <v>507</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389</v>
      </c>
      <c r="B23" s="789" t="s">
        <v>390</v>
      </c>
      <c r="C23" s="790"/>
      <c r="D23" s="790"/>
      <c r="E23" s="790"/>
      <c r="F23" s="790"/>
      <c r="G23" s="790"/>
      <c r="H23" s="790"/>
      <c r="I23" s="790"/>
      <c r="J23" s="790"/>
      <c r="K23" s="790"/>
      <c r="L23" s="790"/>
      <c r="M23" s="790"/>
      <c r="N23" s="790"/>
      <c r="O23" s="790"/>
      <c r="P23" s="791"/>
      <c r="Q23" s="792">
        <v>58011</v>
      </c>
      <c r="R23" s="793"/>
      <c r="S23" s="793"/>
      <c r="T23" s="793"/>
      <c r="U23" s="793"/>
      <c r="V23" s="793">
        <v>55032</v>
      </c>
      <c r="W23" s="793"/>
      <c r="X23" s="793"/>
      <c r="Y23" s="793"/>
      <c r="Z23" s="793"/>
      <c r="AA23" s="793">
        <v>2980</v>
      </c>
      <c r="AB23" s="793"/>
      <c r="AC23" s="793"/>
      <c r="AD23" s="793"/>
      <c r="AE23" s="794"/>
      <c r="AF23" s="795">
        <v>2812</v>
      </c>
      <c r="AG23" s="793"/>
      <c r="AH23" s="793"/>
      <c r="AI23" s="793"/>
      <c r="AJ23" s="796"/>
      <c r="AK23" s="797"/>
      <c r="AL23" s="798"/>
      <c r="AM23" s="798"/>
      <c r="AN23" s="798"/>
      <c r="AO23" s="798"/>
      <c r="AP23" s="793">
        <v>34040</v>
      </c>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370</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377</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402</v>
      </c>
      <c r="C28" s="750"/>
      <c r="D28" s="750"/>
      <c r="E28" s="750"/>
      <c r="F28" s="750"/>
      <c r="G28" s="750"/>
      <c r="H28" s="750"/>
      <c r="I28" s="750"/>
      <c r="J28" s="750"/>
      <c r="K28" s="750"/>
      <c r="L28" s="750"/>
      <c r="M28" s="750"/>
      <c r="N28" s="750"/>
      <c r="O28" s="750"/>
      <c r="P28" s="751"/>
      <c r="Q28" s="822">
        <v>16638</v>
      </c>
      <c r="R28" s="823"/>
      <c r="S28" s="823"/>
      <c r="T28" s="823"/>
      <c r="U28" s="823"/>
      <c r="V28" s="823">
        <v>16522</v>
      </c>
      <c r="W28" s="823"/>
      <c r="X28" s="823"/>
      <c r="Y28" s="823"/>
      <c r="Z28" s="823"/>
      <c r="AA28" s="823">
        <v>116</v>
      </c>
      <c r="AB28" s="823"/>
      <c r="AC28" s="823"/>
      <c r="AD28" s="823"/>
      <c r="AE28" s="824"/>
      <c r="AF28" s="825">
        <v>116</v>
      </c>
      <c r="AG28" s="823"/>
      <c r="AH28" s="823"/>
      <c r="AI28" s="823"/>
      <c r="AJ28" s="826"/>
      <c r="AK28" s="827">
        <v>1663</v>
      </c>
      <c r="AL28" s="828"/>
      <c r="AM28" s="828"/>
      <c r="AN28" s="828"/>
      <c r="AO28" s="828"/>
      <c r="AP28" s="828" t="s">
        <v>507</v>
      </c>
      <c r="AQ28" s="828"/>
      <c r="AR28" s="828"/>
      <c r="AS28" s="828"/>
      <c r="AT28" s="828"/>
      <c r="AU28" s="828" t="s">
        <v>507</v>
      </c>
      <c r="AV28" s="828"/>
      <c r="AW28" s="828"/>
      <c r="AX28" s="828"/>
      <c r="AY28" s="828"/>
      <c r="AZ28" s="829" t="s">
        <v>507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403</v>
      </c>
      <c r="C29" s="781"/>
      <c r="D29" s="781"/>
      <c r="E29" s="781"/>
      <c r="F29" s="781"/>
      <c r="G29" s="781"/>
      <c r="H29" s="781"/>
      <c r="I29" s="781"/>
      <c r="J29" s="781"/>
      <c r="K29" s="781"/>
      <c r="L29" s="781"/>
      <c r="M29" s="781"/>
      <c r="N29" s="781"/>
      <c r="O29" s="781"/>
      <c r="P29" s="782"/>
      <c r="Q29" s="783">
        <v>13560</v>
      </c>
      <c r="R29" s="784"/>
      <c r="S29" s="784"/>
      <c r="T29" s="784"/>
      <c r="U29" s="784"/>
      <c r="V29" s="784">
        <v>13287</v>
      </c>
      <c r="W29" s="784"/>
      <c r="X29" s="784"/>
      <c r="Y29" s="784"/>
      <c r="Z29" s="784"/>
      <c r="AA29" s="784">
        <v>273</v>
      </c>
      <c r="AB29" s="784"/>
      <c r="AC29" s="784"/>
      <c r="AD29" s="784"/>
      <c r="AE29" s="785"/>
      <c r="AF29" s="786">
        <v>273</v>
      </c>
      <c r="AG29" s="787"/>
      <c r="AH29" s="787"/>
      <c r="AI29" s="787"/>
      <c r="AJ29" s="788"/>
      <c r="AK29" s="834">
        <v>2016</v>
      </c>
      <c r="AL29" s="830"/>
      <c r="AM29" s="830"/>
      <c r="AN29" s="830"/>
      <c r="AO29" s="830"/>
      <c r="AP29" s="830" t="s">
        <v>507</v>
      </c>
      <c r="AQ29" s="830"/>
      <c r="AR29" s="830"/>
      <c r="AS29" s="830"/>
      <c r="AT29" s="830"/>
      <c r="AU29" s="830" t="s">
        <v>507</v>
      </c>
      <c r="AV29" s="830"/>
      <c r="AW29" s="830"/>
      <c r="AX29" s="830"/>
      <c r="AY29" s="830"/>
      <c r="AZ29" s="831" t="s">
        <v>507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404</v>
      </c>
      <c r="C30" s="781"/>
      <c r="D30" s="781"/>
      <c r="E30" s="781"/>
      <c r="F30" s="781"/>
      <c r="G30" s="781"/>
      <c r="H30" s="781"/>
      <c r="I30" s="781"/>
      <c r="J30" s="781"/>
      <c r="K30" s="781"/>
      <c r="L30" s="781"/>
      <c r="M30" s="781"/>
      <c r="N30" s="781"/>
      <c r="O30" s="781"/>
      <c r="P30" s="782"/>
      <c r="Q30" s="783">
        <v>2709</v>
      </c>
      <c r="R30" s="784"/>
      <c r="S30" s="784"/>
      <c r="T30" s="784"/>
      <c r="U30" s="784"/>
      <c r="V30" s="784">
        <v>2572</v>
      </c>
      <c r="W30" s="784"/>
      <c r="X30" s="784"/>
      <c r="Y30" s="784"/>
      <c r="Z30" s="784"/>
      <c r="AA30" s="784">
        <v>137</v>
      </c>
      <c r="AB30" s="784"/>
      <c r="AC30" s="784"/>
      <c r="AD30" s="784"/>
      <c r="AE30" s="785"/>
      <c r="AF30" s="786">
        <v>137</v>
      </c>
      <c r="AG30" s="787"/>
      <c r="AH30" s="787"/>
      <c r="AI30" s="787"/>
      <c r="AJ30" s="788"/>
      <c r="AK30" s="834">
        <v>441</v>
      </c>
      <c r="AL30" s="830"/>
      <c r="AM30" s="830"/>
      <c r="AN30" s="830"/>
      <c r="AO30" s="830"/>
      <c r="AP30" s="830" t="s">
        <v>507</v>
      </c>
      <c r="AQ30" s="830"/>
      <c r="AR30" s="830"/>
      <c r="AS30" s="830"/>
      <c r="AT30" s="830"/>
      <c r="AU30" s="830" t="s">
        <v>507</v>
      </c>
      <c r="AV30" s="830"/>
      <c r="AW30" s="830"/>
      <c r="AX30" s="830"/>
      <c r="AY30" s="830"/>
      <c r="AZ30" s="831" t="s">
        <v>507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405</v>
      </c>
      <c r="C31" s="781"/>
      <c r="D31" s="781"/>
      <c r="E31" s="781"/>
      <c r="F31" s="781"/>
      <c r="G31" s="781"/>
      <c r="H31" s="781"/>
      <c r="I31" s="781"/>
      <c r="J31" s="781"/>
      <c r="K31" s="781"/>
      <c r="L31" s="781"/>
      <c r="M31" s="781"/>
      <c r="N31" s="781"/>
      <c r="O31" s="781"/>
      <c r="P31" s="782"/>
      <c r="Q31" s="783">
        <v>2594</v>
      </c>
      <c r="R31" s="784"/>
      <c r="S31" s="784"/>
      <c r="T31" s="784"/>
      <c r="U31" s="784"/>
      <c r="V31" s="784">
        <v>2442</v>
      </c>
      <c r="W31" s="784"/>
      <c r="X31" s="784"/>
      <c r="Y31" s="784"/>
      <c r="Z31" s="784"/>
      <c r="AA31" s="784">
        <v>153</v>
      </c>
      <c r="AB31" s="784"/>
      <c r="AC31" s="784"/>
      <c r="AD31" s="784"/>
      <c r="AE31" s="785"/>
      <c r="AF31" s="786">
        <v>2158</v>
      </c>
      <c r="AG31" s="787"/>
      <c r="AH31" s="787"/>
      <c r="AI31" s="787"/>
      <c r="AJ31" s="788"/>
      <c r="AK31" s="834">
        <v>12</v>
      </c>
      <c r="AL31" s="830"/>
      <c r="AM31" s="830"/>
      <c r="AN31" s="830"/>
      <c r="AO31" s="830"/>
      <c r="AP31" s="830">
        <v>6548</v>
      </c>
      <c r="AQ31" s="830"/>
      <c r="AR31" s="830"/>
      <c r="AS31" s="830"/>
      <c r="AT31" s="830"/>
      <c r="AU31" s="830">
        <v>288</v>
      </c>
      <c r="AV31" s="830"/>
      <c r="AW31" s="830"/>
      <c r="AX31" s="830"/>
      <c r="AY31" s="830"/>
      <c r="AZ31" s="831" t="s">
        <v>507</v>
      </c>
      <c r="BA31" s="831"/>
      <c r="BB31" s="831"/>
      <c r="BC31" s="831"/>
      <c r="BD31" s="831"/>
      <c r="BE31" s="832" t="s">
        <v>406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407</v>
      </c>
      <c r="C32" s="781"/>
      <c r="D32" s="781"/>
      <c r="E32" s="781"/>
      <c r="F32" s="781"/>
      <c r="G32" s="781"/>
      <c r="H32" s="781"/>
      <c r="I32" s="781"/>
      <c r="J32" s="781"/>
      <c r="K32" s="781"/>
      <c r="L32" s="781"/>
      <c r="M32" s="781"/>
      <c r="N32" s="781"/>
      <c r="O32" s="781"/>
      <c r="P32" s="782"/>
      <c r="Q32" s="783">
        <v>4951</v>
      </c>
      <c r="R32" s="784"/>
      <c r="S32" s="784"/>
      <c r="T32" s="784"/>
      <c r="U32" s="784"/>
      <c r="V32" s="784">
        <v>4524</v>
      </c>
      <c r="W32" s="784"/>
      <c r="X32" s="784"/>
      <c r="Y32" s="784"/>
      <c r="Z32" s="784"/>
      <c r="AA32" s="784">
        <v>427</v>
      </c>
      <c r="AB32" s="784"/>
      <c r="AC32" s="784"/>
      <c r="AD32" s="784"/>
      <c r="AE32" s="785"/>
      <c r="AF32" s="786">
        <v>961</v>
      </c>
      <c r="AG32" s="787"/>
      <c r="AH32" s="787"/>
      <c r="AI32" s="787"/>
      <c r="AJ32" s="788"/>
      <c r="AK32" s="834">
        <v>1689</v>
      </c>
      <c r="AL32" s="830"/>
      <c r="AM32" s="830"/>
      <c r="AN32" s="830"/>
      <c r="AO32" s="830"/>
      <c r="AP32" s="830">
        <v>26812</v>
      </c>
      <c r="AQ32" s="830"/>
      <c r="AR32" s="830"/>
      <c r="AS32" s="830"/>
      <c r="AT32" s="830"/>
      <c r="AU32" s="830">
        <v>15578</v>
      </c>
      <c r="AV32" s="830"/>
      <c r="AW32" s="830"/>
      <c r="AX32" s="830"/>
      <c r="AY32" s="830"/>
      <c r="AZ32" s="831" t="s">
        <v>507</v>
      </c>
      <c r="BA32" s="831"/>
      <c r="BB32" s="831"/>
      <c r="BC32" s="831"/>
      <c r="BD32" s="831"/>
      <c r="BE32" s="832" t="s">
        <v>406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389</v>
      </c>
      <c r="B63" s="789" t="s">
        <v>409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3645</v>
      </c>
      <c r="AG63" s="844"/>
      <c r="AH63" s="844"/>
      <c r="AI63" s="844"/>
      <c r="AJ63" s="845"/>
      <c r="AK63" s="846"/>
      <c r="AL63" s="841"/>
      <c r="AM63" s="841"/>
      <c r="AN63" s="841"/>
      <c r="AO63" s="841"/>
      <c r="AP63" s="844">
        <v>33359</v>
      </c>
      <c r="AQ63" s="844"/>
      <c r="AR63" s="844"/>
      <c r="AS63" s="844"/>
      <c r="AT63" s="844"/>
      <c r="AU63" s="844">
        <v>15866</v>
      </c>
      <c r="AV63" s="844"/>
      <c r="AW63" s="844"/>
      <c r="AX63" s="844"/>
      <c r="AY63" s="844"/>
      <c r="AZ63" s="848"/>
      <c r="BA63" s="848"/>
      <c r="BB63" s="848"/>
      <c r="BC63" s="848"/>
      <c r="BD63" s="848"/>
      <c r="BE63" s="849"/>
      <c r="BF63" s="849"/>
      <c r="BG63" s="849"/>
      <c r="BH63" s="849"/>
      <c r="BI63" s="850"/>
      <c r="BJ63" s="851" t="s">
        <v>128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411</v>
      </c>
      <c r="B66" s="728"/>
      <c r="C66" s="728"/>
      <c r="D66" s="728"/>
      <c r="E66" s="728"/>
      <c r="F66" s="728"/>
      <c r="G66" s="728"/>
      <c r="H66" s="728"/>
      <c r="I66" s="728"/>
      <c r="J66" s="728"/>
      <c r="K66" s="728"/>
      <c r="L66" s="728"/>
      <c r="M66" s="728"/>
      <c r="N66" s="728"/>
      <c r="O66" s="728"/>
      <c r="P66" s="729"/>
      <c r="Q66" s="733" t="s">
        <v>412</v>
      </c>
      <c r="R66" s="734"/>
      <c r="S66" s="734"/>
      <c r="T66" s="734"/>
      <c r="U66" s="735"/>
      <c r="V66" s="733" t="s">
        <v>413</v>
      </c>
      <c r="W66" s="734"/>
      <c r="X66" s="734"/>
      <c r="Y66" s="734"/>
      <c r="Z66" s="735"/>
      <c r="AA66" s="733" t="s">
        <v>414</v>
      </c>
      <c r="AB66" s="734"/>
      <c r="AC66" s="734"/>
      <c r="AD66" s="734"/>
      <c r="AE66" s="735"/>
      <c r="AF66" s="854" t="s">
        <v>415</v>
      </c>
      <c r="AG66" s="815"/>
      <c r="AH66" s="815"/>
      <c r="AI66" s="815"/>
      <c r="AJ66" s="855"/>
      <c r="AK66" s="733" t="s">
        <v>416</v>
      </c>
      <c r="AL66" s="728"/>
      <c r="AM66" s="728"/>
      <c r="AN66" s="728"/>
      <c r="AO66" s="729"/>
      <c r="AP66" s="733" t="s">
        <v>417</v>
      </c>
      <c r="AQ66" s="734"/>
      <c r="AR66" s="734"/>
      <c r="AS66" s="734"/>
      <c r="AT66" s="735"/>
      <c r="AU66" s="733" t="s">
        <v>418</v>
      </c>
      <c r="AV66" s="734"/>
      <c r="AW66" s="734"/>
      <c r="AX66" s="734"/>
      <c r="AY66" s="735"/>
      <c r="AZ66" s="733" t="s">
        <v>377</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571</v>
      </c>
      <c r="C68" s="870"/>
      <c r="D68" s="870"/>
      <c r="E68" s="870"/>
      <c r="F68" s="870"/>
      <c r="G68" s="870"/>
      <c r="H68" s="870"/>
      <c r="I68" s="870"/>
      <c r="J68" s="870"/>
      <c r="K68" s="870"/>
      <c r="L68" s="870"/>
      <c r="M68" s="870"/>
      <c r="N68" s="870"/>
      <c r="O68" s="870"/>
      <c r="P68" s="871"/>
      <c r="Q68" s="872">
        <v>3106</v>
      </c>
      <c r="R68" s="866"/>
      <c r="S68" s="866"/>
      <c r="T68" s="866"/>
      <c r="U68" s="866"/>
      <c r="V68" s="866">
        <v>3012</v>
      </c>
      <c r="W68" s="866"/>
      <c r="X68" s="866"/>
      <c r="Y68" s="866"/>
      <c r="Z68" s="866"/>
      <c r="AA68" s="866">
        <v>94</v>
      </c>
      <c r="AB68" s="866"/>
      <c r="AC68" s="866"/>
      <c r="AD68" s="866"/>
      <c r="AE68" s="866"/>
      <c r="AF68" s="866">
        <v>85</v>
      </c>
      <c r="AG68" s="866"/>
      <c r="AH68" s="866"/>
      <c r="AI68" s="866"/>
      <c r="AJ68" s="866"/>
      <c r="AK68" s="866">
        <v>311</v>
      </c>
      <c r="AL68" s="866"/>
      <c r="AM68" s="866"/>
      <c r="AN68" s="866"/>
      <c r="AO68" s="866"/>
      <c r="AP68" s="866">
        <v>3655</v>
      </c>
      <c r="AQ68" s="866"/>
      <c r="AR68" s="866"/>
      <c r="AS68" s="866"/>
      <c r="AT68" s="866"/>
      <c r="AU68" s="866">
        <v>2247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572</v>
      </c>
      <c r="C69" s="874"/>
      <c r="D69" s="874"/>
      <c r="E69" s="874"/>
      <c r="F69" s="874"/>
      <c r="G69" s="874"/>
      <c r="H69" s="874"/>
      <c r="I69" s="874"/>
      <c r="J69" s="874"/>
      <c r="K69" s="874"/>
      <c r="L69" s="874"/>
      <c r="M69" s="874"/>
      <c r="N69" s="874"/>
      <c r="O69" s="874"/>
      <c r="P69" s="875"/>
      <c r="Q69" s="876">
        <v>4957</v>
      </c>
      <c r="R69" s="830"/>
      <c r="S69" s="830"/>
      <c r="T69" s="830"/>
      <c r="U69" s="830"/>
      <c r="V69" s="830">
        <v>4411</v>
      </c>
      <c r="W69" s="830"/>
      <c r="X69" s="830"/>
      <c r="Y69" s="830"/>
      <c r="Z69" s="830"/>
      <c r="AA69" s="830">
        <v>546</v>
      </c>
      <c r="AB69" s="830"/>
      <c r="AC69" s="830"/>
      <c r="AD69" s="830"/>
      <c r="AE69" s="830"/>
      <c r="AF69" s="830">
        <v>546</v>
      </c>
      <c r="AG69" s="830"/>
      <c r="AH69" s="830"/>
      <c r="AI69" s="830"/>
      <c r="AJ69" s="830"/>
      <c r="AK69" s="830">
        <v>543</v>
      </c>
      <c r="AL69" s="830"/>
      <c r="AM69" s="830"/>
      <c r="AN69" s="830"/>
      <c r="AO69" s="830"/>
      <c r="AP69" s="830" t="s">
        <v>507</v>
      </c>
      <c r="AQ69" s="830"/>
      <c r="AR69" s="830"/>
      <c r="AS69" s="830"/>
      <c r="AT69" s="830"/>
      <c r="AU69" s="830" t="s">
        <v>507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573</v>
      </c>
      <c r="C70" s="874"/>
      <c r="D70" s="874"/>
      <c r="E70" s="874"/>
      <c r="F70" s="874"/>
      <c r="G70" s="874"/>
      <c r="H70" s="874"/>
      <c r="I70" s="874"/>
      <c r="J70" s="874"/>
      <c r="K70" s="874"/>
      <c r="L70" s="874"/>
      <c r="M70" s="874"/>
      <c r="N70" s="874"/>
      <c r="O70" s="874"/>
      <c r="P70" s="875"/>
      <c r="Q70" s="876">
        <v>1038597</v>
      </c>
      <c r="R70" s="830"/>
      <c r="S70" s="830"/>
      <c r="T70" s="830"/>
      <c r="U70" s="830"/>
      <c r="V70" s="830">
        <v>1027785</v>
      </c>
      <c r="W70" s="830"/>
      <c r="X70" s="830"/>
      <c r="Y70" s="830"/>
      <c r="Z70" s="830"/>
      <c r="AA70" s="830">
        <v>10811</v>
      </c>
      <c r="AB70" s="830"/>
      <c r="AC70" s="830"/>
      <c r="AD70" s="830"/>
      <c r="AE70" s="830"/>
      <c r="AF70" s="830">
        <v>10811</v>
      </c>
      <c r="AG70" s="830"/>
      <c r="AH70" s="830"/>
      <c r="AI70" s="830"/>
      <c r="AJ70" s="830"/>
      <c r="AK70" s="830">
        <v>7967</v>
      </c>
      <c r="AL70" s="830"/>
      <c r="AM70" s="830"/>
      <c r="AN70" s="830"/>
      <c r="AO70" s="830"/>
      <c r="AP70" s="830" t="s">
        <v>507</v>
      </c>
      <c r="AQ70" s="830"/>
      <c r="AR70" s="830"/>
      <c r="AS70" s="830"/>
      <c r="AT70" s="830"/>
      <c r="AU70" s="830" t="s">
        <v>507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574</v>
      </c>
      <c r="C71" s="874"/>
      <c r="D71" s="874"/>
      <c r="E71" s="874"/>
      <c r="F71" s="874"/>
      <c r="G71" s="874"/>
      <c r="H71" s="874"/>
      <c r="I71" s="874"/>
      <c r="J71" s="874"/>
      <c r="K71" s="874"/>
      <c r="L71" s="874"/>
      <c r="M71" s="874"/>
      <c r="N71" s="874"/>
      <c r="O71" s="874"/>
      <c r="P71" s="875"/>
      <c r="Q71" s="876">
        <v>5</v>
      </c>
      <c r="R71" s="830"/>
      <c r="S71" s="830"/>
      <c r="T71" s="830"/>
      <c r="U71" s="830"/>
      <c r="V71" s="830">
        <v>4</v>
      </c>
      <c r="W71" s="830"/>
      <c r="X71" s="830"/>
      <c r="Y71" s="830"/>
      <c r="Z71" s="830"/>
      <c r="AA71" s="830">
        <v>1</v>
      </c>
      <c r="AB71" s="830"/>
      <c r="AC71" s="830"/>
      <c r="AD71" s="830"/>
      <c r="AE71" s="830"/>
      <c r="AF71" s="830">
        <v>1</v>
      </c>
      <c r="AG71" s="830"/>
      <c r="AH71" s="830"/>
      <c r="AI71" s="830"/>
      <c r="AJ71" s="830"/>
      <c r="AK71" s="830" t="s">
        <v>507</v>
      </c>
      <c r="AL71" s="830"/>
      <c r="AM71" s="830"/>
      <c r="AN71" s="830"/>
      <c r="AO71" s="830"/>
      <c r="AP71" s="830" t="s">
        <v>507</v>
      </c>
      <c r="AQ71" s="830"/>
      <c r="AR71" s="830"/>
      <c r="AS71" s="830"/>
      <c r="AT71" s="830"/>
      <c r="AU71" s="830" t="s">
        <v>507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389</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11443</v>
      </c>
      <c r="AG88" s="844"/>
      <c r="AH88" s="844"/>
      <c r="AI88" s="844"/>
      <c r="AJ88" s="844"/>
      <c r="AK88" s="841"/>
      <c r="AL88" s="841"/>
      <c r="AM88" s="841"/>
      <c r="AN88" s="841"/>
      <c r="AO88" s="841"/>
      <c r="AP88" s="844">
        <v>3655</v>
      </c>
      <c r="AQ88" s="844"/>
      <c r="AR88" s="844"/>
      <c r="AS88" s="844"/>
      <c r="AT88" s="844"/>
      <c r="AU88" s="844">
        <v>2247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60</v>
      </c>
      <c r="CS102" s="852"/>
      <c r="CT102" s="852"/>
      <c r="CU102" s="852"/>
      <c r="CV102" s="891"/>
      <c r="CW102" s="890">
        <v>44</v>
      </c>
      <c r="CX102" s="852"/>
      <c r="CY102" s="852"/>
      <c r="CZ102" s="852"/>
      <c r="DA102" s="891"/>
      <c r="DB102" s="890" t="s">
        <v>507</v>
      </c>
      <c r="DC102" s="852"/>
      <c r="DD102" s="852"/>
      <c r="DE102" s="852"/>
      <c r="DF102" s="891"/>
      <c r="DG102" s="890">
        <v>1987</v>
      </c>
      <c r="DH102" s="852"/>
      <c r="DI102" s="852"/>
      <c r="DJ102" s="852"/>
      <c r="DK102" s="891"/>
      <c r="DL102" s="890" t="s">
        <v>507</v>
      </c>
      <c r="DM102" s="852"/>
      <c r="DN102" s="852"/>
      <c r="DO102" s="852"/>
      <c r="DP102" s="891"/>
      <c r="DQ102" s="890">
        <v>966</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306</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306</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306</v>
      </c>
      <c r="DR109" s="893"/>
      <c r="DS109" s="893"/>
      <c r="DT109" s="893"/>
      <c r="DU109" s="894"/>
      <c r="DV109" s="892" t="s">
        <v>430</v>
      </c>
      <c r="DW109" s="893"/>
      <c r="DX109" s="893"/>
      <c r="DY109" s="893"/>
      <c r="DZ109" s="895"/>
    </row>
    <row r="110" spans="1:131" s="230" customFormat="1" ht="26.25" customHeight="1" x14ac:dyDescent="0.2">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3337911</v>
      </c>
      <c r="AB110" s="900"/>
      <c r="AC110" s="900"/>
      <c r="AD110" s="900"/>
      <c r="AE110" s="901"/>
      <c r="AF110" s="902">
        <v>3443990</v>
      </c>
      <c r="AG110" s="900"/>
      <c r="AH110" s="900"/>
      <c r="AI110" s="900"/>
      <c r="AJ110" s="901"/>
      <c r="AK110" s="902">
        <v>3451249</v>
      </c>
      <c r="AL110" s="900"/>
      <c r="AM110" s="900"/>
      <c r="AN110" s="900"/>
      <c r="AO110" s="901"/>
      <c r="AP110" s="903">
        <v>12.4</v>
      </c>
      <c r="AQ110" s="904"/>
      <c r="AR110" s="904"/>
      <c r="AS110" s="904"/>
      <c r="AT110" s="905"/>
      <c r="AU110" s="906" t="s">
        <v>74</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35087715</v>
      </c>
      <c r="BR110" s="931"/>
      <c r="BS110" s="931"/>
      <c r="BT110" s="931"/>
      <c r="BU110" s="931"/>
      <c r="BV110" s="931">
        <v>35886515</v>
      </c>
      <c r="BW110" s="931"/>
      <c r="BX110" s="931"/>
      <c r="BY110" s="931"/>
      <c r="BZ110" s="931"/>
      <c r="CA110" s="931">
        <v>34039606</v>
      </c>
      <c r="CB110" s="931"/>
      <c r="CC110" s="931"/>
      <c r="CD110" s="931"/>
      <c r="CE110" s="931"/>
      <c r="CF110" s="944">
        <v>122.6</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391</v>
      </c>
      <c r="DH110" s="931"/>
      <c r="DI110" s="931"/>
      <c r="DJ110" s="931"/>
      <c r="DK110" s="931"/>
      <c r="DL110" s="931" t="s">
        <v>391</v>
      </c>
      <c r="DM110" s="931"/>
      <c r="DN110" s="931"/>
      <c r="DO110" s="931"/>
      <c r="DP110" s="931"/>
      <c r="DQ110" s="931" t="s">
        <v>128</v>
      </c>
      <c r="DR110" s="931"/>
      <c r="DS110" s="931"/>
      <c r="DT110" s="931"/>
      <c r="DU110" s="931"/>
      <c r="DV110" s="932" t="s">
        <v>128</v>
      </c>
      <c r="DW110" s="932"/>
      <c r="DX110" s="932"/>
      <c r="DY110" s="932"/>
      <c r="DZ110" s="933"/>
    </row>
    <row r="111" spans="1:131" s="230" customFormat="1" ht="26.25" customHeight="1" x14ac:dyDescent="0.2">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391</v>
      </c>
      <c r="AB111" s="938"/>
      <c r="AC111" s="938"/>
      <c r="AD111" s="938"/>
      <c r="AE111" s="939"/>
      <c r="AF111" s="940" t="s">
        <v>391</v>
      </c>
      <c r="AG111" s="938"/>
      <c r="AH111" s="938"/>
      <c r="AI111" s="938"/>
      <c r="AJ111" s="939"/>
      <c r="AK111" s="940" t="s">
        <v>128</v>
      </c>
      <c r="AL111" s="938"/>
      <c r="AM111" s="938"/>
      <c r="AN111" s="938"/>
      <c r="AO111" s="939"/>
      <c r="AP111" s="941" t="s">
        <v>128</v>
      </c>
      <c r="AQ111" s="942"/>
      <c r="AR111" s="942"/>
      <c r="AS111" s="942"/>
      <c r="AT111" s="943"/>
      <c r="AU111" s="908"/>
      <c r="AV111" s="909"/>
      <c r="AW111" s="909"/>
      <c r="AX111" s="909"/>
      <c r="AY111" s="909"/>
      <c r="AZ111" s="922" t="s">
        <v>437</v>
      </c>
      <c r="BA111" s="923"/>
      <c r="BB111" s="923"/>
      <c r="BC111" s="923"/>
      <c r="BD111" s="923"/>
      <c r="BE111" s="923"/>
      <c r="BF111" s="923"/>
      <c r="BG111" s="923"/>
      <c r="BH111" s="923"/>
      <c r="BI111" s="923"/>
      <c r="BJ111" s="923"/>
      <c r="BK111" s="923"/>
      <c r="BL111" s="923"/>
      <c r="BM111" s="923"/>
      <c r="BN111" s="923"/>
      <c r="BO111" s="923"/>
      <c r="BP111" s="924"/>
      <c r="BQ111" s="925">
        <v>1599863</v>
      </c>
      <c r="BR111" s="926"/>
      <c r="BS111" s="926"/>
      <c r="BT111" s="926"/>
      <c r="BU111" s="926"/>
      <c r="BV111" s="926">
        <v>3164699</v>
      </c>
      <c r="BW111" s="926"/>
      <c r="BX111" s="926"/>
      <c r="BY111" s="926"/>
      <c r="BZ111" s="926"/>
      <c r="CA111" s="926">
        <v>3008472</v>
      </c>
      <c r="CB111" s="926"/>
      <c r="CC111" s="926"/>
      <c r="CD111" s="926"/>
      <c r="CE111" s="926"/>
      <c r="CF111" s="920">
        <v>10.8</v>
      </c>
      <c r="CG111" s="921"/>
      <c r="CH111" s="921"/>
      <c r="CI111" s="921"/>
      <c r="CJ111" s="921"/>
      <c r="CK111" s="948"/>
      <c r="CL111" s="949"/>
      <c r="CM111" s="922" t="s">
        <v>438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391</v>
      </c>
      <c r="DH111" s="926"/>
      <c r="DI111" s="926"/>
      <c r="DJ111" s="926"/>
      <c r="DK111" s="926"/>
      <c r="DL111" s="926" t="s">
        <v>391</v>
      </c>
      <c r="DM111" s="926"/>
      <c r="DN111" s="926"/>
      <c r="DO111" s="926"/>
      <c r="DP111" s="926"/>
      <c r="DQ111" s="926" t="s">
        <v>391</v>
      </c>
      <c r="DR111" s="926"/>
      <c r="DS111" s="926"/>
      <c r="DT111" s="926"/>
      <c r="DU111" s="926"/>
      <c r="DV111" s="927" t="s">
        <v>128</v>
      </c>
      <c r="DW111" s="927"/>
      <c r="DX111" s="927"/>
      <c r="DY111" s="927"/>
      <c r="DZ111" s="928"/>
    </row>
    <row r="112" spans="1:131" s="230" customFormat="1" ht="26.25" customHeight="1" x14ac:dyDescent="0.2">
      <c r="A112" s="952" t="s">
        <v>439</v>
      </c>
      <c r="B112" s="953"/>
      <c r="C112" s="923" t="s">
        <v>440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391</v>
      </c>
      <c r="AB112" s="959"/>
      <c r="AC112" s="959"/>
      <c r="AD112" s="959"/>
      <c r="AE112" s="960"/>
      <c r="AF112" s="961" t="s">
        <v>391</v>
      </c>
      <c r="AG112" s="959"/>
      <c r="AH112" s="959"/>
      <c r="AI112" s="959"/>
      <c r="AJ112" s="960"/>
      <c r="AK112" s="961" t="s">
        <v>391</v>
      </c>
      <c r="AL112" s="959"/>
      <c r="AM112" s="959"/>
      <c r="AN112" s="959"/>
      <c r="AO112" s="960"/>
      <c r="AP112" s="962" t="s">
        <v>391</v>
      </c>
      <c r="AQ112" s="963"/>
      <c r="AR112" s="963"/>
      <c r="AS112" s="963"/>
      <c r="AT112" s="964"/>
      <c r="AU112" s="908"/>
      <c r="AV112" s="909"/>
      <c r="AW112" s="909"/>
      <c r="AX112" s="909"/>
      <c r="AY112" s="909"/>
      <c r="AZ112" s="922" t="s">
        <v>441</v>
      </c>
      <c r="BA112" s="923"/>
      <c r="BB112" s="923"/>
      <c r="BC112" s="923"/>
      <c r="BD112" s="923"/>
      <c r="BE112" s="923"/>
      <c r="BF112" s="923"/>
      <c r="BG112" s="923"/>
      <c r="BH112" s="923"/>
      <c r="BI112" s="923"/>
      <c r="BJ112" s="923"/>
      <c r="BK112" s="923"/>
      <c r="BL112" s="923"/>
      <c r="BM112" s="923"/>
      <c r="BN112" s="923"/>
      <c r="BO112" s="923"/>
      <c r="BP112" s="924"/>
      <c r="BQ112" s="925">
        <v>18918905</v>
      </c>
      <c r="BR112" s="926"/>
      <c r="BS112" s="926"/>
      <c r="BT112" s="926"/>
      <c r="BU112" s="926"/>
      <c r="BV112" s="926">
        <v>17426534</v>
      </c>
      <c r="BW112" s="926"/>
      <c r="BX112" s="926"/>
      <c r="BY112" s="926"/>
      <c r="BZ112" s="926"/>
      <c r="CA112" s="926">
        <v>15865647</v>
      </c>
      <c r="CB112" s="926"/>
      <c r="CC112" s="926"/>
      <c r="CD112" s="926"/>
      <c r="CE112" s="926"/>
      <c r="CF112" s="920">
        <v>57.1</v>
      </c>
      <c r="CG112" s="921"/>
      <c r="CH112" s="921"/>
      <c r="CI112" s="921"/>
      <c r="CJ112" s="921"/>
      <c r="CK112" s="948"/>
      <c r="CL112" s="949"/>
      <c r="CM112" s="922" t="s">
        <v>442</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128</v>
      </c>
      <c r="DH112" s="926"/>
      <c r="DI112" s="926"/>
      <c r="DJ112" s="926"/>
      <c r="DK112" s="926"/>
      <c r="DL112" s="926" t="s">
        <v>128</v>
      </c>
      <c r="DM112" s="926"/>
      <c r="DN112" s="926"/>
      <c r="DO112" s="926"/>
      <c r="DP112" s="926"/>
      <c r="DQ112" s="926" t="s">
        <v>128</v>
      </c>
      <c r="DR112" s="926"/>
      <c r="DS112" s="926"/>
      <c r="DT112" s="926"/>
      <c r="DU112" s="926"/>
      <c r="DV112" s="927" t="s">
        <v>391</v>
      </c>
      <c r="DW112" s="927"/>
      <c r="DX112" s="927"/>
      <c r="DY112" s="927"/>
      <c r="DZ112" s="928"/>
    </row>
    <row r="113" spans="1:130" s="230" customFormat="1" ht="26.25" customHeight="1" x14ac:dyDescent="0.2">
      <c r="A113" s="954"/>
      <c r="B113" s="955"/>
      <c r="C113" s="923" t="s">
        <v>443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1654681</v>
      </c>
      <c r="AB113" s="938"/>
      <c r="AC113" s="938"/>
      <c r="AD113" s="938"/>
      <c r="AE113" s="939"/>
      <c r="AF113" s="940">
        <v>1525419</v>
      </c>
      <c r="AG113" s="938"/>
      <c r="AH113" s="938"/>
      <c r="AI113" s="938"/>
      <c r="AJ113" s="939"/>
      <c r="AK113" s="940">
        <v>1343404</v>
      </c>
      <c r="AL113" s="938"/>
      <c r="AM113" s="938"/>
      <c r="AN113" s="938"/>
      <c r="AO113" s="939"/>
      <c r="AP113" s="941">
        <v>4.8</v>
      </c>
      <c r="AQ113" s="942"/>
      <c r="AR113" s="942"/>
      <c r="AS113" s="942"/>
      <c r="AT113" s="943"/>
      <c r="AU113" s="908"/>
      <c r="AV113" s="909"/>
      <c r="AW113" s="909"/>
      <c r="AX113" s="909"/>
      <c r="AY113" s="909"/>
      <c r="AZ113" s="922" t="s">
        <v>444</v>
      </c>
      <c r="BA113" s="923"/>
      <c r="BB113" s="923"/>
      <c r="BC113" s="923"/>
      <c r="BD113" s="923"/>
      <c r="BE113" s="923"/>
      <c r="BF113" s="923"/>
      <c r="BG113" s="923"/>
      <c r="BH113" s="923"/>
      <c r="BI113" s="923"/>
      <c r="BJ113" s="923"/>
      <c r="BK113" s="923"/>
      <c r="BL113" s="923"/>
      <c r="BM113" s="923"/>
      <c r="BN113" s="923"/>
      <c r="BO113" s="923"/>
      <c r="BP113" s="924"/>
      <c r="BQ113" s="925">
        <v>3066844</v>
      </c>
      <c r="BR113" s="926"/>
      <c r="BS113" s="926"/>
      <c r="BT113" s="926"/>
      <c r="BU113" s="926"/>
      <c r="BV113" s="926">
        <v>2663658</v>
      </c>
      <c r="BW113" s="926"/>
      <c r="BX113" s="926"/>
      <c r="BY113" s="926"/>
      <c r="BZ113" s="926"/>
      <c r="CA113" s="926">
        <v>2246522</v>
      </c>
      <c r="CB113" s="926"/>
      <c r="CC113" s="926"/>
      <c r="CD113" s="926"/>
      <c r="CE113" s="926"/>
      <c r="CF113" s="920">
        <v>8.1</v>
      </c>
      <c r="CG113" s="921"/>
      <c r="CH113" s="921"/>
      <c r="CI113" s="921"/>
      <c r="CJ113" s="921"/>
      <c r="CK113" s="948"/>
      <c r="CL113" s="949"/>
      <c r="CM113" s="922" t="s">
        <v>445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128</v>
      </c>
      <c r="DH113" s="959"/>
      <c r="DI113" s="959"/>
      <c r="DJ113" s="959"/>
      <c r="DK113" s="960"/>
      <c r="DL113" s="961" t="s">
        <v>128</v>
      </c>
      <c r="DM113" s="959"/>
      <c r="DN113" s="959"/>
      <c r="DO113" s="959"/>
      <c r="DP113" s="960"/>
      <c r="DQ113" s="961" t="s">
        <v>391</v>
      </c>
      <c r="DR113" s="959"/>
      <c r="DS113" s="959"/>
      <c r="DT113" s="959"/>
      <c r="DU113" s="960"/>
      <c r="DV113" s="962" t="s">
        <v>391</v>
      </c>
      <c r="DW113" s="963"/>
      <c r="DX113" s="963"/>
      <c r="DY113" s="963"/>
      <c r="DZ113" s="964"/>
    </row>
    <row r="114" spans="1:130" s="230" customFormat="1" ht="26.25" customHeight="1" x14ac:dyDescent="0.2">
      <c r="A114" s="954"/>
      <c r="B114" s="955"/>
      <c r="C114" s="923" t="s">
        <v>446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384183</v>
      </c>
      <c r="AB114" s="959"/>
      <c r="AC114" s="959"/>
      <c r="AD114" s="959"/>
      <c r="AE114" s="960"/>
      <c r="AF114" s="961">
        <v>410562</v>
      </c>
      <c r="AG114" s="959"/>
      <c r="AH114" s="959"/>
      <c r="AI114" s="959"/>
      <c r="AJ114" s="960"/>
      <c r="AK114" s="961">
        <v>423489</v>
      </c>
      <c r="AL114" s="959"/>
      <c r="AM114" s="959"/>
      <c r="AN114" s="959"/>
      <c r="AO114" s="960"/>
      <c r="AP114" s="962">
        <v>1.5</v>
      </c>
      <c r="AQ114" s="963"/>
      <c r="AR114" s="963"/>
      <c r="AS114" s="963"/>
      <c r="AT114" s="964"/>
      <c r="AU114" s="908"/>
      <c r="AV114" s="909"/>
      <c r="AW114" s="909"/>
      <c r="AX114" s="909"/>
      <c r="AY114" s="909"/>
      <c r="AZ114" s="922" t="s">
        <v>447</v>
      </c>
      <c r="BA114" s="923"/>
      <c r="BB114" s="923"/>
      <c r="BC114" s="923"/>
      <c r="BD114" s="923"/>
      <c r="BE114" s="923"/>
      <c r="BF114" s="923"/>
      <c r="BG114" s="923"/>
      <c r="BH114" s="923"/>
      <c r="BI114" s="923"/>
      <c r="BJ114" s="923"/>
      <c r="BK114" s="923"/>
      <c r="BL114" s="923"/>
      <c r="BM114" s="923"/>
      <c r="BN114" s="923"/>
      <c r="BO114" s="923"/>
      <c r="BP114" s="924"/>
      <c r="BQ114" s="925">
        <v>6383213</v>
      </c>
      <c r="BR114" s="926"/>
      <c r="BS114" s="926"/>
      <c r="BT114" s="926"/>
      <c r="BU114" s="926"/>
      <c r="BV114" s="926">
        <v>6401148</v>
      </c>
      <c r="BW114" s="926"/>
      <c r="BX114" s="926"/>
      <c r="BY114" s="926"/>
      <c r="BZ114" s="926"/>
      <c r="CA114" s="926">
        <v>6408008</v>
      </c>
      <c r="CB114" s="926"/>
      <c r="CC114" s="926"/>
      <c r="CD114" s="926"/>
      <c r="CE114" s="926"/>
      <c r="CF114" s="920">
        <v>23.1</v>
      </c>
      <c r="CG114" s="921"/>
      <c r="CH114" s="921"/>
      <c r="CI114" s="921"/>
      <c r="CJ114" s="921"/>
      <c r="CK114" s="948"/>
      <c r="CL114" s="949"/>
      <c r="CM114" s="922" t="s">
        <v>448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128</v>
      </c>
      <c r="DH114" s="959"/>
      <c r="DI114" s="959"/>
      <c r="DJ114" s="959"/>
      <c r="DK114" s="960"/>
      <c r="DL114" s="961" t="s">
        <v>128</v>
      </c>
      <c r="DM114" s="959"/>
      <c r="DN114" s="959"/>
      <c r="DO114" s="959"/>
      <c r="DP114" s="960"/>
      <c r="DQ114" s="961" t="s">
        <v>391</v>
      </c>
      <c r="DR114" s="959"/>
      <c r="DS114" s="959"/>
      <c r="DT114" s="959"/>
      <c r="DU114" s="960"/>
      <c r="DV114" s="962" t="s">
        <v>391</v>
      </c>
      <c r="DW114" s="963"/>
      <c r="DX114" s="963"/>
      <c r="DY114" s="963"/>
      <c r="DZ114" s="964"/>
    </row>
    <row r="115" spans="1:130" s="230" customFormat="1" ht="26.25" customHeight="1" x14ac:dyDescent="0.2">
      <c r="A115" s="954"/>
      <c r="B115" s="955"/>
      <c r="C115" s="923" t="s">
        <v>449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130364</v>
      </c>
      <c r="AB115" s="938"/>
      <c r="AC115" s="938"/>
      <c r="AD115" s="938"/>
      <c r="AE115" s="939"/>
      <c r="AF115" s="940">
        <v>202306</v>
      </c>
      <c r="AG115" s="938"/>
      <c r="AH115" s="938"/>
      <c r="AI115" s="938"/>
      <c r="AJ115" s="939"/>
      <c r="AK115" s="940">
        <v>211661</v>
      </c>
      <c r="AL115" s="938"/>
      <c r="AM115" s="938"/>
      <c r="AN115" s="938"/>
      <c r="AO115" s="939"/>
      <c r="AP115" s="941">
        <v>0.8</v>
      </c>
      <c r="AQ115" s="942"/>
      <c r="AR115" s="942"/>
      <c r="AS115" s="942"/>
      <c r="AT115" s="943"/>
      <c r="AU115" s="908"/>
      <c r="AV115" s="909"/>
      <c r="AW115" s="909"/>
      <c r="AX115" s="909"/>
      <c r="AY115" s="909"/>
      <c r="AZ115" s="922" t="s">
        <v>450</v>
      </c>
      <c r="BA115" s="923"/>
      <c r="BB115" s="923"/>
      <c r="BC115" s="923"/>
      <c r="BD115" s="923"/>
      <c r="BE115" s="923"/>
      <c r="BF115" s="923"/>
      <c r="BG115" s="923"/>
      <c r="BH115" s="923"/>
      <c r="BI115" s="923"/>
      <c r="BJ115" s="923"/>
      <c r="BK115" s="923"/>
      <c r="BL115" s="923"/>
      <c r="BM115" s="923"/>
      <c r="BN115" s="923"/>
      <c r="BO115" s="923"/>
      <c r="BP115" s="924"/>
      <c r="BQ115" s="925">
        <v>1111459</v>
      </c>
      <c r="BR115" s="926"/>
      <c r="BS115" s="926"/>
      <c r="BT115" s="926"/>
      <c r="BU115" s="926"/>
      <c r="BV115" s="926">
        <v>1021869</v>
      </c>
      <c r="BW115" s="926"/>
      <c r="BX115" s="926"/>
      <c r="BY115" s="926"/>
      <c r="BZ115" s="926"/>
      <c r="CA115" s="926">
        <v>965835</v>
      </c>
      <c r="CB115" s="926"/>
      <c r="CC115" s="926"/>
      <c r="CD115" s="926"/>
      <c r="CE115" s="926"/>
      <c r="CF115" s="920">
        <v>3.5</v>
      </c>
      <c r="CG115" s="921"/>
      <c r="CH115" s="921"/>
      <c r="CI115" s="921"/>
      <c r="CJ115" s="921"/>
      <c r="CK115" s="948"/>
      <c r="CL115" s="949"/>
      <c r="CM115" s="922" t="s">
        <v>451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961415</v>
      </c>
      <c r="DH115" s="959"/>
      <c r="DI115" s="959"/>
      <c r="DJ115" s="959"/>
      <c r="DK115" s="960"/>
      <c r="DL115" s="961">
        <v>961415</v>
      </c>
      <c r="DM115" s="959"/>
      <c r="DN115" s="959"/>
      <c r="DO115" s="959"/>
      <c r="DP115" s="960"/>
      <c r="DQ115" s="961">
        <v>1007952</v>
      </c>
      <c r="DR115" s="959"/>
      <c r="DS115" s="959"/>
      <c r="DT115" s="959"/>
      <c r="DU115" s="960"/>
      <c r="DV115" s="962">
        <v>3.6</v>
      </c>
      <c r="DW115" s="963"/>
      <c r="DX115" s="963"/>
      <c r="DY115" s="963"/>
      <c r="DZ115" s="964"/>
    </row>
    <row r="116" spans="1:130" s="230" customFormat="1" ht="26.25" customHeight="1" x14ac:dyDescent="0.2">
      <c r="A116" s="956"/>
      <c r="B116" s="957"/>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128</v>
      </c>
      <c r="AB116" s="959"/>
      <c r="AC116" s="959"/>
      <c r="AD116" s="959"/>
      <c r="AE116" s="960"/>
      <c r="AF116" s="961" t="s">
        <v>391</v>
      </c>
      <c r="AG116" s="959"/>
      <c r="AH116" s="959"/>
      <c r="AI116" s="959"/>
      <c r="AJ116" s="960"/>
      <c r="AK116" s="961" t="s">
        <v>128</v>
      </c>
      <c r="AL116" s="959"/>
      <c r="AM116" s="959"/>
      <c r="AN116" s="959"/>
      <c r="AO116" s="960"/>
      <c r="AP116" s="962" t="s">
        <v>391</v>
      </c>
      <c r="AQ116" s="963"/>
      <c r="AR116" s="963"/>
      <c r="AS116" s="963"/>
      <c r="AT116" s="964"/>
      <c r="AU116" s="908"/>
      <c r="AV116" s="909"/>
      <c r="AW116" s="909"/>
      <c r="AX116" s="909"/>
      <c r="AY116" s="909"/>
      <c r="AZ116" s="967" t="s">
        <v>453</v>
      </c>
      <c r="BA116" s="968"/>
      <c r="BB116" s="968"/>
      <c r="BC116" s="968"/>
      <c r="BD116" s="968"/>
      <c r="BE116" s="968"/>
      <c r="BF116" s="968"/>
      <c r="BG116" s="968"/>
      <c r="BH116" s="968"/>
      <c r="BI116" s="968"/>
      <c r="BJ116" s="968"/>
      <c r="BK116" s="968"/>
      <c r="BL116" s="968"/>
      <c r="BM116" s="968"/>
      <c r="BN116" s="968"/>
      <c r="BO116" s="968"/>
      <c r="BP116" s="969"/>
      <c r="BQ116" s="925" t="s">
        <v>128</v>
      </c>
      <c r="BR116" s="926"/>
      <c r="BS116" s="926"/>
      <c r="BT116" s="926"/>
      <c r="BU116" s="926"/>
      <c r="BV116" s="926" t="s">
        <v>128</v>
      </c>
      <c r="BW116" s="926"/>
      <c r="BX116" s="926"/>
      <c r="BY116" s="926"/>
      <c r="BZ116" s="926"/>
      <c r="CA116" s="926" t="s">
        <v>128</v>
      </c>
      <c r="CB116" s="926"/>
      <c r="CC116" s="926"/>
      <c r="CD116" s="926"/>
      <c r="CE116" s="926"/>
      <c r="CF116" s="920" t="s">
        <v>128</v>
      </c>
      <c r="CG116" s="921"/>
      <c r="CH116" s="921"/>
      <c r="CI116" s="921"/>
      <c r="CJ116" s="921"/>
      <c r="CK116" s="948"/>
      <c r="CL116" s="949"/>
      <c r="CM116" s="922" t="s">
        <v>454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391</v>
      </c>
      <c r="DH116" s="959"/>
      <c r="DI116" s="959"/>
      <c r="DJ116" s="959"/>
      <c r="DK116" s="960"/>
      <c r="DL116" s="961" t="s">
        <v>391</v>
      </c>
      <c r="DM116" s="959"/>
      <c r="DN116" s="959"/>
      <c r="DO116" s="959"/>
      <c r="DP116" s="960"/>
      <c r="DQ116" s="961" t="s">
        <v>128</v>
      </c>
      <c r="DR116" s="959"/>
      <c r="DS116" s="959"/>
      <c r="DT116" s="959"/>
      <c r="DU116" s="960"/>
      <c r="DV116" s="962" t="s">
        <v>391</v>
      </c>
      <c r="DW116" s="963"/>
      <c r="DX116" s="963"/>
      <c r="DY116" s="963"/>
      <c r="DZ116" s="964"/>
    </row>
    <row r="117" spans="1:130" s="230" customFormat="1" ht="26.25" customHeight="1" x14ac:dyDescent="0.2">
      <c r="A117" s="912" t="s">
        <v>185</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455</v>
      </c>
      <c r="Z117" s="894"/>
      <c r="AA117" s="978">
        <v>5507139</v>
      </c>
      <c r="AB117" s="979"/>
      <c r="AC117" s="979"/>
      <c r="AD117" s="979"/>
      <c r="AE117" s="980"/>
      <c r="AF117" s="981">
        <v>5582277</v>
      </c>
      <c r="AG117" s="979"/>
      <c r="AH117" s="979"/>
      <c r="AI117" s="979"/>
      <c r="AJ117" s="980"/>
      <c r="AK117" s="981">
        <v>5429803</v>
      </c>
      <c r="AL117" s="979"/>
      <c r="AM117" s="979"/>
      <c r="AN117" s="979"/>
      <c r="AO117" s="980"/>
      <c r="AP117" s="982"/>
      <c r="AQ117" s="983"/>
      <c r="AR117" s="983"/>
      <c r="AS117" s="983"/>
      <c r="AT117" s="984"/>
      <c r="AU117" s="908"/>
      <c r="AV117" s="909"/>
      <c r="AW117" s="909"/>
      <c r="AX117" s="909"/>
      <c r="AY117" s="909"/>
      <c r="AZ117" s="974" t="s">
        <v>456</v>
      </c>
      <c r="BA117" s="975"/>
      <c r="BB117" s="975"/>
      <c r="BC117" s="975"/>
      <c r="BD117" s="975"/>
      <c r="BE117" s="975"/>
      <c r="BF117" s="975"/>
      <c r="BG117" s="975"/>
      <c r="BH117" s="975"/>
      <c r="BI117" s="975"/>
      <c r="BJ117" s="975"/>
      <c r="BK117" s="975"/>
      <c r="BL117" s="975"/>
      <c r="BM117" s="975"/>
      <c r="BN117" s="975"/>
      <c r="BO117" s="975"/>
      <c r="BP117" s="976"/>
      <c r="BQ117" s="925" t="s">
        <v>128</v>
      </c>
      <c r="BR117" s="926"/>
      <c r="BS117" s="926"/>
      <c r="BT117" s="926"/>
      <c r="BU117" s="926"/>
      <c r="BV117" s="926" t="s">
        <v>128</v>
      </c>
      <c r="BW117" s="926"/>
      <c r="BX117" s="926"/>
      <c r="BY117" s="926"/>
      <c r="BZ117" s="926"/>
      <c r="CA117" s="926" t="s">
        <v>128</v>
      </c>
      <c r="CB117" s="926"/>
      <c r="CC117" s="926"/>
      <c r="CD117" s="926"/>
      <c r="CE117" s="926"/>
      <c r="CF117" s="920" t="s">
        <v>128</v>
      </c>
      <c r="CG117" s="921"/>
      <c r="CH117" s="921"/>
      <c r="CI117" s="921"/>
      <c r="CJ117" s="921"/>
      <c r="CK117" s="948"/>
      <c r="CL117" s="949"/>
      <c r="CM117" s="922" t="s">
        <v>457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391</v>
      </c>
      <c r="DH117" s="959"/>
      <c r="DI117" s="959"/>
      <c r="DJ117" s="959"/>
      <c r="DK117" s="960"/>
      <c r="DL117" s="961" t="s">
        <v>128</v>
      </c>
      <c r="DM117" s="959"/>
      <c r="DN117" s="959"/>
      <c r="DO117" s="959"/>
      <c r="DP117" s="960"/>
      <c r="DQ117" s="961" t="s">
        <v>391</v>
      </c>
      <c r="DR117" s="959"/>
      <c r="DS117" s="959"/>
      <c r="DT117" s="959"/>
      <c r="DU117" s="960"/>
      <c r="DV117" s="962" t="s">
        <v>391</v>
      </c>
      <c r="DW117" s="963"/>
      <c r="DX117" s="963"/>
      <c r="DY117" s="963"/>
      <c r="DZ117" s="964"/>
    </row>
    <row r="118" spans="1:130" s="230" customFormat="1" ht="26.25" customHeight="1" x14ac:dyDescent="0.2">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306</v>
      </c>
      <c r="AL118" s="893"/>
      <c r="AM118" s="893"/>
      <c r="AN118" s="893"/>
      <c r="AO118" s="894"/>
      <c r="AP118" s="970" t="s">
        <v>430</v>
      </c>
      <c r="AQ118" s="971"/>
      <c r="AR118" s="971"/>
      <c r="AS118" s="971"/>
      <c r="AT118" s="972"/>
      <c r="AU118" s="908"/>
      <c r="AV118" s="909"/>
      <c r="AW118" s="909"/>
      <c r="AX118" s="909"/>
      <c r="AY118" s="909"/>
      <c r="AZ118" s="973" t="s">
        <v>458</v>
      </c>
      <c r="BA118" s="965"/>
      <c r="BB118" s="965"/>
      <c r="BC118" s="965"/>
      <c r="BD118" s="965"/>
      <c r="BE118" s="965"/>
      <c r="BF118" s="965"/>
      <c r="BG118" s="965"/>
      <c r="BH118" s="965"/>
      <c r="BI118" s="965"/>
      <c r="BJ118" s="965"/>
      <c r="BK118" s="965"/>
      <c r="BL118" s="965"/>
      <c r="BM118" s="965"/>
      <c r="BN118" s="965"/>
      <c r="BO118" s="965"/>
      <c r="BP118" s="966"/>
      <c r="BQ118" s="999" t="s">
        <v>391</v>
      </c>
      <c r="BR118" s="1000"/>
      <c r="BS118" s="1000"/>
      <c r="BT118" s="1000"/>
      <c r="BU118" s="1000"/>
      <c r="BV118" s="1000" t="s">
        <v>391</v>
      </c>
      <c r="BW118" s="1000"/>
      <c r="BX118" s="1000"/>
      <c r="BY118" s="1000"/>
      <c r="BZ118" s="1000"/>
      <c r="CA118" s="1000" t="s">
        <v>128</v>
      </c>
      <c r="CB118" s="1000"/>
      <c r="CC118" s="1000"/>
      <c r="CD118" s="1000"/>
      <c r="CE118" s="1000"/>
      <c r="CF118" s="920" t="s">
        <v>391</v>
      </c>
      <c r="CG118" s="921"/>
      <c r="CH118" s="921"/>
      <c r="CI118" s="921"/>
      <c r="CJ118" s="921"/>
      <c r="CK118" s="948"/>
      <c r="CL118" s="949"/>
      <c r="CM118" s="922" t="s">
        <v>459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391</v>
      </c>
      <c r="DH118" s="959"/>
      <c r="DI118" s="959"/>
      <c r="DJ118" s="959"/>
      <c r="DK118" s="960"/>
      <c r="DL118" s="961" t="s">
        <v>128</v>
      </c>
      <c r="DM118" s="959"/>
      <c r="DN118" s="959"/>
      <c r="DO118" s="959"/>
      <c r="DP118" s="960"/>
      <c r="DQ118" s="961" t="s">
        <v>128</v>
      </c>
      <c r="DR118" s="959"/>
      <c r="DS118" s="959"/>
      <c r="DT118" s="959"/>
      <c r="DU118" s="960"/>
      <c r="DV118" s="962" t="s">
        <v>128</v>
      </c>
      <c r="DW118" s="963"/>
      <c r="DX118" s="963"/>
      <c r="DY118" s="963"/>
      <c r="DZ118" s="964"/>
    </row>
    <row r="119" spans="1:130" s="230" customFormat="1" ht="26.25" customHeight="1" x14ac:dyDescent="0.2">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391</v>
      </c>
      <c r="AB119" s="900"/>
      <c r="AC119" s="900"/>
      <c r="AD119" s="900"/>
      <c r="AE119" s="901"/>
      <c r="AF119" s="902" t="s">
        <v>128</v>
      </c>
      <c r="AG119" s="900"/>
      <c r="AH119" s="900"/>
      <c r="AI119" s="900"/>
      <c r="AJ119" s="901"/>
      <c r="AK119" s="902" t="s">
        <v>128</v>
      </c>
      <c r="AL119" s="900"/>
      <c r="AM119" s="900"/>
      <c r="AN119" s="900"/>
      <c r="AO119" s="901"/>
      <c r="AP119" s="903" t="s">
        <v>391</v>
      </c>
      <c r="AQ119" s="904"/>
      <c r="AR119" s="904"/>
      <c r="AS119" s="904"/>
      <c r="AT119" s="905"/>
      <c r="AU119" s="910"/>
      <c r="AV119" s="911"/>
      <c r="AW119" s="911"/>
      <c r="AX119" s="911"/>
      <c r="AY119" s="911"/>
      <c r="AZ119" s="251" t="s">
        <v>185</v>
      </c>
      <c r="BA119" s="251"/>
      <c r="BB119" s="251"/>
      <c r="BC119" s="251"/>
      <c r="BD119" s="251"/>
      <c r="BE119" s="251"/>
      <c r="BF119" s="251"/>
      <c r="BG119" s="251"/>
      <c r="BH119" s="251"/>
      <c r="BI119" s="251"/>
      <c r="BJ119" s="251"/>
      <c r="BK119" s="251"/>
      <c r="BL119" s="251"/>
      <c r="BM119" s="251"/>
      <c r="BN119" s="251"/>
      <c r="BO119" s="977" t="s">
        <v>460</v>
      </c>
      <c r="BP119" s="1005"/>
      <c r="BQ119" s="999">
        <v>66167999</v>
      </c>
      <c r="BR119" s="1000"/>
      <c r="BS119" s="1000"/>
      <c r="BT119" s="1000"/>
      <c r="BU119" s="1000"/>
      <c r="BV119" s="1000">
        <v>66564423</v>
      </c>
      <c r="BW119" s="1000"/>
      <c r="BX119" s="1000"/>
      <c r="BY119" s="1000"/>
      <c r="BZ119" s="1000"/>
      <c r="CA119" s="1000">
        <v>62534090</v>
      </c>
      <c r="CB119" s="1000"/>
      <c r="CC119" s="1000"/>
      <c r="CD119" s="1000"/>
      <c r="CE119" s="1000"/>
      <c r="CF119" s="1001"/>
      <c r="CG119" s="1002"/>
      <c r="CH119" s="1002"/>
      <c r="CI119" s="1002"/>
      <c r="CJ119" s="1003"/>
      <c r="CK119" s="950"/>
      <c r="CL119" s="951"/>
      <c r="CM119" s="973" t="s">
        <v>461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638448</v>
      </c>
      <c r="DH119" s="986"/>
      <c r="DI119" s="986"/>
      <c r="DJ119" s="986"/>
      <c r="DK119" s="987"/>
      <c r="DL119" s="985">
        <v>2203284</v>
      </c>
      <c r="DM119" s="986"/>
      <c r="DN119" s="986"/>
      <c r="DO119" s="986"/>
      <c r="DP119" s="987"/>
      <c r="DQ119" s="985">
        <v>2000520</v>
      </c>
      <c r="DR119" s="986"/>
      <c r="DS119" s="986"/>
      <c r="DT119" s="986"/>
      <c r="DU119" s="987"/>
      <c r="DV119" s="988">
        <v>7.2</v>
      </c>
      <c r="DW119" s="989"/>
      <c r="DX119" s="989"/>
      <c r="DY119" s="989"/>
      <c r="DZ119" s="990"/>
    </row>
    <row r="120" spans="1:130" s="230" customFormat="1" ht="26.25" customHeight="1" x14ac:dyDescent="0.2">
      <c r="A120" s="1057"/>
      <c r="B120" s="949"/>
      <c r="C120" s="922" t="s">
        <v>438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128</v>
      </c>
      <c r="AB120" s="959"/>
      <c r="AC120" s="959"/>
      <c r="AD120" s="959"/>
      <c r="AE120" s="960"/>
      <c r="AF120" s="961" t="s">
        <v>128</v>
      </c>
      <c r="AG120" s="959"/>
      <c r="AH120" s="959"/>
      <c r="AI120" s="959"/>
      <c r="AJ120" s="960"/>
      <c r="AK120" s="961" t="s">
        <v>391</v>
      </c>
      <c r="AL120" s="959"/>
      <c r="AM120" s="959"/>
      <c r="AN120" s="959"/>
      <c r="AO120" s="960"/>
      <c r="AP120" s="962" t="s">
        <v>128</v>
      </c>
      <c r="AQ120" s="963"/>
      <c r="AR120" s="963"/>
      <c r="AS120" s="963"/>
      <c r="AT120" s="964"/>
      <c r="AU120" s="991" t="s">
        <v>462</v>
      </c>
      <c r="AV120" s="992"/>
      <c r="AW120" s="992"/>
      <c r="AX120" s="992"/>
      <c r="AY120" s="993"/>
      <c r="AZ120" s="929" t="s">
        <v>463</v>
      </c>
      <c r="BA120" s="897"/>
      <c r="BB120" s="897"/>
      <c r="BC120" s="897"/>
      <c r="BD120" s="897"/>
      <c r="BE120" s="897"/>
      <c r="BF120" s="897"/>
      <c r="BG120" s="897"/>
      <c r="BH120" s="897"/>
      <c r="BI120" s="897"/>
      <c r="BJ120" s="897"/>
      <c r="BK120" s="897"/>
      <c r="BL120" s="897"/>
      <c r="BM120" s="897"/>
      <c r="BN120" s="897"/>
      <c r="BO120" s="897"/>
      <c r="BP120" s="898"/>
      <c r="BQ120" s="930">
        <v>4834017</v>
      </c>
      <c r="BR120" s="931"/>
      <c r="BS120" s="931"/>
      <c r="BT120" s="931"/>
      <c r="BU120" s="931"/>
      <c r="BV120" s="931">
        <v>5891419</v>
      </c>
      <c r="BW120" s="931"/>
      <c r="BX120" s="931"/>
      <c r="BY120" s="931"/>
      <c r="BZ120" s="931"/>
      <c r="CA120" s="931">
        <v>6677538</v>
      </c>
      <c r="CB120" s="931"/>
      <c r="CC120" s="931"/>
      <c r="CD120" s="931"/>
      <c r="CE120" s="931"/>
      <c r="CF120" s="944">
        <v>24.1</v>
      </c>
      <c r="CG120" s="945"/>
      <c r="CH120" s="945"/>
      <c r="CI120" s="945"/>
      <c r="CJ120" s="945"/>
      <c r="CK120" s="1006" t="s">
        <v>464</v>
      </c>
      <c r="CL120" s="1007"/>
      <c r="CM120" s="1007"/>
      <c r="CN120" s="1007"/>
      <c r="CO120" s="1008"/>
      <c r="CP120" s="1014" t="s">
        <v>407</v>
      </c>
      <c r="CQ120" s="1015"/>
      <c r="CR120" s="1015"/>
      <c r="CS120" s="1015"/>
      <c r="CT120" s="1015"/>
      <c r="CU120" s="1015"/>
      <c r="CV120" s="1015"/>
      <c r="CW120" s="1015"/>
      <c r="CX120" s="1015"/>
      <c r="CY120" s="1015"/>
      <c r="CZ120" s="1015"/>
      <c r="DA120" s="1015"/>
      <c r="DB120" s="1015"/>
      <c r="DC120" s="1015"/>
      <c r="DD120" s="1015"/>
      <c r="DE120" s="1015"/>
      <c r="DF120" s="1016"/>
      <c r="DG120" s="930">
        <v>18766638</v>
      </c>
      <c r="DH120" s="931"/>
      <c r="DI120" s="931"/>
      <c r="DJ120" s="931"/>
      <c r="DK120" s="931"/>
      <c r="DL120" s="931">
        <v>17171118</v>
      </c>
      <c r="DM120" s="931"/>
      <c r="DN120" s="931"/>
      <c r="DO120" s="931"/>
      <c r="DP120" s="931"/>
      <c r="DQ120" s="931">
        <v>15577551</v>
      </c>
      <c r="DR120" s="931"/>
      <c r="DS120" s="931"/>
      <c r="DT120" s="931"/>
      <c r="DU120" s="931"/>
      <c r="DV120" s="932">
        <v>56.1</v>
      </c>
      <c r="DW120" s="932"/>
      <c r="DX120" s="932"/>
      <c r="DY120" s="932"/>
      <c r="DZ120" s="933"/>
    </row>
    <row r="121" spans="1:130" s="230" customFormat="1" ht="26.25" customHeight="1" x14ac:dyDescent="0.2">
      <c r="A121" s="1057"/>
      <c r="B121" s="949"/>
      <c r="C121" s="974" t="s">
        <v>465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128</v>
      </c>
      <c r="AB121" s="959"/>
      <c r="AC121" s="959"/>
      <c r="AD121" s="959"/>
      <c r="AE121" s="960"/>
      <c r="AF121" s="961" t="s">
        <v>128</v>
      </c>
      <c r="AG121" s="959"/>
      <c r="AH121" s="959"/>
      <c r="AI121" s="959"/>
      <c r="AJ121" s="960"/>
      <c r="AK121" s="961" t="s">
        <v>128</v>
      </c>
      <c r="AL121" s="959"/>
      <c r="AM121" s="959"/>
      <c r="AN121" s="959"/>
      <c r="AO121" s="960"/>
      <c r="AP121" s="962" t="s">
        <v>391</v>
      </c>
      <c r="AQ121" s="963"/>
      <c r="AR121" s="963"/>
      <c r="AS121" s="963"/>
      <c r="AT121" s="964"/>
      <c r="AU121" s="994"/>
      <c r="AV121" s="995"/>
      <c r="AW121" s="995"/>
      <c r="AX121" s="995"/>
      <c r="AY121" s="996"/>
      <c r="AZ121" s="922" t="s">
        <v>466</v>
      </c>
      <c r="BA121" s="923"/>
      <c r="BB121" s="923"/>
      <c r="BC121" s="923"/>
      <c r="BD121" s="923"/>
      <c r="BE121" s="923"/>
      <c r="BF121" s="923"/>
      <c r="BG121" s="923"/>
      <c r="BH121" s="923"/>
      <c r="BI121" s="923"/>
      <c r="BJ121" s="923"/>
      <c r="BK121" s="923"/>
      <c r="BL121" s="923"/>
      <c r="BM121" s="923"/>
      <c r="BN121" s="923"/>
      <c r="BO121" s="923"/>
      <c r="BP121" s="924"/>
      <c r="BQ121" s="925">
        <v>15142470</v>
      </c>
      <c r="BR121" s="926"/>
      <c r="BS121" s="926"/>
      <c r="BT121" s="926"/>
      <c r="BU121" s="926"/>
      <c r="BV121" s="926">
        <v>14531376</v>
      </c>
      <c r="BW121" s="926"/>
      <c r="BX121" s="926"/>
      <c r="BY121" s="926"/>
      <c r="BZ121" s="926"/>
      <c r="CA121" s="926">
        <v>13808491</v>
      </c>
      <c r="CB121" s="926"/>
      <c r="CC121" s="926"/>
      <c r="CD121" s="926"/>
      <c r="CE121" s="926"/>
      <c r="CF121" s="920">
        <v>49.7</v>
      </c>
      <c r="CG121" s="921"/>
      <c r="CH121" s="921"/>
      <c r="CI121" s="921"/>
      <c r="CJ121" s="921"/>
      <c r="CK121" s="1009"/>
      <c r="CL121" s="1010"/>
      <c r="CM121" s="1010"/>
      <c r="CN121" s="1010"/>
      <c r="CO121" s="1011"/>
      <c r="CP121" s="1019" t="s">
        <v>405</v>
      </c>
      <c r="CQ121" s="1020"/>
      <c r="CR121" s="1020"/>
      <c r="CS121" s="1020"/>
      <c r="CT121" s="1020"/>
      <c r="CU121" s="1020"/>
      <c r="CV121" s="1020"/>
      <c r="CW121" s="1020"/>
      <c r="CX121" s="1020"/>
      <c r="CY121" s="1020"/>
      <c r="CZ121" s="1020"/>
      <c r="DA121" s="1020"/>
      <c r="DB121" s="1020"/>
      <c r="DC121" s="1020"/>
      <c r="DD121" s="1020"/>
      <c r="DE121" s="1020"/>
      <c r="DF121" s="1021"/>
      <c r="DG121" s="925">
        <v>152267</v>
      </c>
      <c r="DH121" s="926"/>
      <c r="DI121" s="926"/>
      <c r="DJ121" s="926"/>
      <c r="DK121" s="926"/>
      <c r="DL121" s="926">
        <v>255416</v>
      </c>
      <c r="DM121" s="926"/>
      <c r="DN121" s="926"/>
      <c r="DO121" s="926"/>
      <c r="DP121" s="926"/>
      <c r="DQ121" s="926">
        <v>288096</v>
      </c>
      <c r="DR121" s="926"/>
      <c r="DS121" s="926"/>
      <c r="DT121" s="926"/>
      <c r="DU121" s="926"/>
      <c r="DV121" s="927">
        <v>1</v>
      </c>
      <c r="DW121" s="927"/>
      <c r="DX121" s="927"/>
      <c r="DY121" s="927"/>
      <c r="DZ121" s="928"/>
    </row>
    <row r="122" spans="1:130" s="230" customFormat="1" ht="26.25" customHeight="1" x14ac:dyDescent="0.2">
      <c r="A122" s="1057"/>
      <c r="B122" s="949"/>
      <c r="C122" s="922" t="s">
        <v>448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128</v>
      </c>
      <c r="AB122" s="959"/>
      <c r="AC122" s="959"/>
      <c r="AD122" s="959"/>
      <c r="AE122" s="960"/>
      <c r="AF122" s="961" t="s">
        <v>128</v>
      </c>
      <c r="AG122" s="959"/>
      <c r="AH122" s="959"/>
      <c r="AI122" s="959"/>
      <c r="AJ122" s="960"/>
      <c r="AK122" s="961" t="s">
        <v>128</v>
      </c>
      <c r="AL122" s="959"/>
      <c r="AM122" s="959"/>
      <c r="AN122" s="959"/>
      <c r="AO122" s="960"/>
      <c r="AP122" s="962" t="s">
        <v>128</v>
      </c>
      <c r="AQ122" s="963"/>
      <c r="AR122" s="963"/>
      <c r="AS122" s="963"/>
      <c r="AT122" s="964"/>
      <c r="AU122" s="994"/>
      <c r="AV122" s="995"/>
      <c r="AW122" s="995"/>
      <c r="AX122" s="995"/>
      <c r="AY122" s="996"/>
      <c r="AZ122" s="973" t="s">
        <v>467</v>
      </c>
      <c r="BA122" s="965"/>
      <c r="BB122" s="965"/>
      <c r="BC122" s="965"/>
      <c r="BD122" s="965"/>
      <c r="BE122" s="965"/>
      <c r="BF122" s="965"/>
      <c r="BG122" s="965"/>
      <c r="BH122" s="965"/>
      <c r="BI122" s="965"/>
      <c r="BJ122" s="965"/>
      <c r="BK122" s="965"/>
      <c r="BL122" s="965"/>
      <c r="BM122" s="965"/>
      <c r="BN122" s="965"/>
      <c r="BO122" s="965"/>
      <c r="BP122" s="966"/>
      <c r="BQ122" s="999">
        <v>41452685</v>
      </c>
      <c r="BR122" s="1000"/>
      <c r="BS122" s="1000"/>
      <c r="BT122" s="1000"/>
      <c r="BU122" s="1000"/>
      <c r="BV122" s="1000">
        <v>40608312</v>
      </c>
      <c r="BW122" s="1000"/>
      <c r="BX122" s="1000"/>
      <c r="BY122" s="1000"/>
      <c r="BZ122" s="1000"/>
      <c r="CA122" s="1000">
        <v>38637609</v>
      </c>
      <c r="CB122" s="1000"/>
      <c r="CC122" s="1000"/>
      <c r="CD122" s="1000"/>
      <c r="CE122" s="1000"/>
      <c r="CF122" s="1017">
        <v>139.19999999999999</v>
      </c>
      <c r="CG122" s="1018"/>
      <c r="CH122" s="1018"/>
      <c r="CI122" s="1018"/>
      <c r="CJ122" s="1018"/>
      <c r="CK122" s="1009"/>
      <c r="CL122" s="1010"/>
      <c r="CM122" s="1010"/>
      <c r="CN122" s="1010"/>
      <c r="CO122" s="1011"/>
      <c r="CP122" s="1019" t="s">
        <v>468</v>
      </c>
      <c r="CQ122" s="1020"/>
      <c r="CR122" s="1020"/>
      <c r="CS122" s="1020"/>
      <c r="CT122" s="1020"/>
      <c r="CU122" s="1020"/>
      <c r="CV122" s="1020"/>
      <c r="CW122" s="1020"/>
      <c r="CX122" s="1020"/>
      <c r="CY122" s="1020"/>
      <c r="CZ122" s="1020"/>
      <c r="DA122" s="1020"/>
      <c r="DB122" s="1020"/>
      <c r="DC122" s="1020"/>
      <c r="DD122" s="1020"/>
      <c r="DE122" s="1020"/>
      <c r="DF122" s="1021"/>
      <c r="DG122" s="925" t="s">
        <v>391</v>
      </c>
      <c r="DH122" s="926"/>
      <c r="DI122" s="926"/>
      <c r="DJ122" s="926"/>
      <c r="DK122" s="926"/>
      <c r="DL122" s="926" t="s">
        <v>128</v>
      </c>
      <c r="DM122" s="926"/>
      <c r="DN122" s="926"/>
      <c r="DO122" s="926"/>
      <c r="DP122" s="926"/>
      <c r="DQ122" s="926" t="s">
        <v>128</v>
      </c>
      <c r="DR122" s="926"/>
      <c r="DS122" s="926"/>
      <c r="DT122" s="926"/>
      <c r="DU122" s="926"/>
      <c r="DV122" s="927" t="s">
        <v>128</v>
      </c>
      <c r="DW122" s="927"/>
      <c r="DX122" s="927"/>
      <c r="DY122" s="927"/>
      <c r="DZ122" s="928"/>
    </row>
    <row r="123" spans="1:130" s="230" customFormat="1" ht="26.25" customHeight="1" x14ac:dyDescent="0.2">
      <c r="A123" s="1057"/>
      <c r="B123" s="949"/>
      <c r="C123" s="922" t="s">
        <v>454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128</v>
      </c>
      <c r="AB123" s="959"/>
      <c r="AC123" s="959"/>
      <c r="AD123" s="959"/>
      <c r="AE123" s="960"/>
      <c r="AF123" s="961" t="s">
        <v>128</v>
      </c>
      <c r="AG123" s="959"/>
      <c r="AH123" s="959"/>
      <c r="AI123" s="959"/>
      <c r="AJ123" s="960"/>
      <c r="AK123" s="961" t="s">
        <v>128</v>
      </c>
      <c r="AL123" s="959"/>
      <c r="AM123" s="959"/>
      <c r="AN123" s="959"/>
      <c r="AO123" s="960"/>
      <c r="AP123" s="962" t="s">
        <v>128</v>
      </c>
      <c r="AQ123" s="963"/>
      <c r="AR123" s="963"/>
      <c r="AS123" s="963"/>
      <c r="AT123" s="964"/>
      <c r="AU123" s="997"/>
      <c r="AV123" s="998"/>
      <c r="AW123" s="998"/>
      <c r="AX123" s="998"/>
      <c r="AY123" s="998"/>
      <c r="AZ123" s="251" t="s">
        <v>185</v>
      </c>
      <c r="BA123" s="251"/>
      <c r="BB123" s="251"/>
      <c r="BC123" s="251"/>
      <c r="BD123" s="251"/>
      <c r="BE123" s="251"/>
      <c r="BF123" s="251"/>
      <c r="BG123" s="251"/>
      <c r="BH123" s="251"/>
      <c r="BI123" s="251"/>
      <c r="BJ123" s="251"/>
      <c r="BK123" s="251"/>
      <c r="BL123" s="251"/>
      <c r="BM123" s="251"/>
      <c r="BN123" s="251"/>
      <c r="BO123" s="977" t="s">
        <v>469</v>
      </c>
      <c r="BP123" s="1005"/>
      <c r="BQ123" s="1063">
        <v>61429172</v>
      </c>
      <c r="BR123" s="1064"/>
      <c r="BS123" s="1064"/>
      <c r="BT123" s="1064"/>
      <c r="BU123" s="1064"/>
      <c r="BV123" s="1064">
        <v>61031107</v>
      </c>
      <c r="BW123" s="1064"/>
      <c r="BX123" s="1064"/>
      <c r="BY123" s="1064"/>
      <c r="BZ123" s="1064"/>
      <c r="CA123" s="1064">
        <v>59123638</v>
      </c>
      <c r="CB123" s="1064"/>
      <c r="CC123" s="1064"/>
      <c r="CD123" s="1064"/>
      <c r="CE123" s="1064"/>
      <c r="CF123" s="1001"/>
      <c r="CG123" s="1002"/>
      <c r="CH123" s="1002"/>
      <c r="CI123" s="1002"/>
      <c r="CJ123" s="1003"/>
      <c r="CK123" s="1009"/>
      <c r="CL123" s="1010"/>
      <c r="CM123" s="1010"/>
      <c r="CN123" s="1010"/>
      <c r="CO123" s="1011"/>
      <c r="CP123" s="1019" t="s">
        <v>404</v>
      </c>
      <c r="CQ123" s="1020"/>
      <c r="CR123" s="1020"/>
      <c r="CS123" s="1020"/>
      <c r="CT123" s="1020"/>
      <c r="CU123" s="1020"/>
      <c r="CV123" s="1020"/>
      <c r="CW123" s="1020"/>
      <c r="CX123" s="1020"/>
      <c r="CY123" s="1020"/>
      <c r="CZ123" s="1020"/>
      <c r="DA123" s="1020"/>
      <c r="DB123" s="1020"/>
      <c r="DC123" s="1020"/>
      <c r="DD123" s="1020"/>
      <c r="DE123" s="1020"/>
      <c r="DF123" s="1021"/>
      <c r="DG123" s="958" t="s">
        <v>128</v>
      </c>
      <c r="DH123" s="959"/>
      <c r="DI123" s="959"/>
      <c r="DJ123" s="959"/>
      <c r="DK123" s="960"/>
      <c r="DL123" s="961" t="s">
        <v>128</v>
      </c>
      <c r="DM123" s="959"/>
      <c r="DN123" s="959"/>
      <c r="DO123" s="959"/>
      <c r="DP123" s="960"/>
      <c r="DQ123" s="961" t="s">
        <v>128</v>
      </c>
      <c r="DR123" s="959"/>
      <c r="DS123" s="959"/>
      <c r="DT123" s="959"/>
      <c r="DU123" s="960"/>
      <c r="DV123" s="962" t="s">
        <v>391</v>
      </c>
      <c r="DW123" s="963"/>
      <c r="DX123" s="963"/>
      <c r="DY123" s="963"/>
      <c r="DZ123" s="964"/>
    </row>
    <row r="124" spans="1:130" s="230" customFormat="1" ht="26.25" customHeight="1" thickBot="1" x14ac:dyDescent="0.25">
      <c r="A124" s="1057"/>
      <c r="B124" s="949"/>
      <c r="C124" s="922" t="s">
        <v>457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391</v>
      </c>
      <c r="AB124" s="959"/>
      <c r="AC124" s="959"/>
      <c r="AD124" s="959"/>
      <c r="AE124" s="960"/>
      <c r="AF124" s="961" t="s">
        <v>128</v>
      </c>
      <c r="AG124" s="959"/>
      <c r="AH124" s="959"/>
      <c r="AI124" s="959"/>
      <c r="AJ124" s="960"/>
      <c r="AK124" s="961" t="s">
        <v>128</v>
      </c>
      <c r="AL124" s="959"/>
      <c r="AM124" s="959"/>
      <c r="AN124" s="959"/>
      <c r="AO124" s="960"/>
      <c r="AP124" s="962" t="s">
        <v>391</v>
      </c>
      <c r="AQ124" s="963"/>
      <c r="AR124" s="963"/>
      <c r="AS124" s="963"/>
      <c r="AT124" s="964"/>
      <c r="AU124" s="1059" t="s">
        <v>470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17.5</v>
      </c>
      <c r="BR124" s="1027"/>
      <c r="BS124" s="1027"/>
      <c r="BT124" s="1027"/>
      <c r="BU124" s="1027"/>
      <c r="BV124" s="1027">
        <v>19.3</v>
      </c>
      <c r="BW124" s="1027"/>
      <c r="BX124" s="1027"/>
      <c r="BY124" s="1027"/>
      <c r="BZ124" s="1027"/>
      <c r="CA124" s="1027">
        <v>12.2</v>
      </c>
      <c r="CB124" s="1027"/>
      <c r="CC124" s="1027"/>
      <c r="CD124" s="1027"/>
      <c r="CE124" s="1027"/>
      <c r="CF124" s="1028"/>
      <c r="CG124" s="1029"/>
      <c r="CH124" s="1029"/>
      <c r="CI124" s="1029"/>
      <c r="CJ124" s="1030"/>
      <c r="CK124" s="1012"/>
      <c r="CL124" s="1012"/>
      <c r="CM124" s="1012"/>
      <c r="CN124" s="1012"/>
      <c r="CO124" s="1013"/>
      <c r="CP124" s="1019" t="s">
        <v>471</v>
      </c>
      <c r="CQ124" s="1020"/>
      <c r="CR124" s="1020"/>
      <c r="CS124" s="1020"/>
      <c r="CT124" s="1020"/>
      <c r="CU124" s="1020"/>
      <c r="CV124" s="1020"/>
      <c r="CW124" s="1020"/>
      <c r="CX124" s="1020"/>
      <c r="CY124" s="1020"/>
      <c r="CZ124" s="1020"/>
      <c r="DA124" s="1020"/>
      <c r="DB124" s="1020"/>
      <c r="DC124" s="1020"/>
      <c r="DD124" s="1020"/>
      <c r="DE124" s="1020"/>
      <c r="DF124" s="1021"/>
      <c r="DG124" s="1004" t="s">
        <v>128</v>
      </c>
      <c r="DH124" s="986"/>
      <c r="DI124" s="986"/>
      <c r="DJ124" s="986"/>
      <c r="DK124" s="987"/>
      <c r="DL124" s="985" t="s">
        <v>391</v>
      </c>
      <c r="DM124" s="986"/>
      <c r="DN124" s="986"/>
      <c r="DO124" s="986"/>
      <c r="DP124" s="987"/>
      <c r="DQ124" s="985" t="s">
        <v>391</v>
      </c>
      <c r="DR124" s="986"/>
      <c r="DS124" s="986"/>
      <c r="DT124" s="986"/>
      <c r="DU124" s="987"/>
      <c r="DV124" s="988" t="s">
        <v>391</v>
      </c>
      <c r="DW124" s="989"/>
      <c r="DX124" s="989"/>
      <c r="DY124" s="989"/>
      <c r="DZ124" s="990"/>
    </row>
    <row r="125" spans="1:130" s="230" customFormat="1" ht="26.25" customHeight="1" x14ac:dyDescent="0.2">
      <c r="A125" s="1057"/>
      <c r="B125" s="949"/>
      <c r="C125" s="922" t="s">
        <v>459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391</v>
      </c>
      <c r="AB125" s="959"/>
      <c r="AC125" s="959"/>
      <c r="AD125" s="959"/>
      <c r="AE125" s="960"/>
      <c r="AF125" s="961" t="s">
        <v>128</v>
      </c>
      <c r="AG125" s="959"/>
      <c r="AH125" s="959"/>
      <c r="AI125" s="959"/>
      <c r="AJ125" s="960"/>
      <c r="AK125" s="961" t="s">
        <v>128</v>
      </c>
      <c r="AL125" s="959"/>
      <c r="AM125" s="959"/>
      <c r="AN125" s="959"/>
      <c r="AO125" s="960"/>
      <c r="AP125" s="962" t="s">
        <v>128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472</v>
      </c>
      <c r="CL125" s="1007"/>
      <c r="CM125" s="1007"/>
      <c r="CN125" s="1007"/>
      <c r="CO125" s="1008"/>
      <c r="CP125" s="929" t="s">
        <v>473</v>
      </c>
      <c r="CQ125" s="897"/>
      <c r="CR125" s="897"/>
      <c r="CS125" s="897"/>
      <c r="CT125" s="897"/>
      <c r="CU125" s="897"/>
      <c r="CV125" s="897"/>
      <c r="CW125" s="897"/>
      <c r="CX125" s="897"/>
      <c r="CY125" s="897"/>
      <c r="CZ125" s="897"/>
      <c r="DA125" s="897"/>
      <c r="DB125" s="897"/>
      <c r="DC125" s="897"/>
      <c r="DD125" s="897"/>
      <c r="DE125" s="897"/>
      <c r="DF125" s="898"/>
      <c r="DG125" s="930" t="s">
        <v>128</v>
      </c>
      <c r="DH125" s="931"/>
      <c r="DI125" s="931"/>
      <c r="DJ125" s="931"/>
      <c r="DK125" s="931"/>
      <c r="DL125" s="931" t="s">
        <v>128</v>
      </c>
      <c r="DM125" s="931"/>
      <c r="DN125" s="931"/>
      <c r="DO125" s="931"/>
      <c r="DP125" s="931"/>
      <c r="DQ125" s="931" t="s">
        <v>391</v>
      </c>
      <c r="DR125" s="931"/>
      <c r="DS125" s="931"/>
      <c r="DT125" s="931"/>
      <c r="DU125" s="931"/>
      <c r="DV125" s="932" t="s">
        <v>128</v>
      </c>
      <c r="DW125" s="932"/>
      <c r="DX125" s="932"/>
      <c r="DY125" s="932"/>
      <c r="DZ125" s="933"/>
    </row>
    <row r="126" spans="1:130" s="230" customFormat="1" ht="26.25" customHeight="1" thickBot="1" x14ac:dyDescent="0.25">
      <c r="A126" s="1057"/>
      <c r="B126" s="949"/>
      <c r="C126" s="922" t="s">
        <v>461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130364</v>
      </c>
      <c r="AB126" s="959"/>
      <c r="AC126" s="959"/>
      <c r="AD126" s="959"/>
      <c r="AE126" s="960"/>
      <c r="AF126" s="961">
        <v>202306</v>
      </c>
      <c r="AG126" s="959"/>
      <c r="AH126" s="959"/>
      <c r="AI126" s="959"/>
      <c r="AJ126" s="960"/>
      <c r="AK126" s="961">
        <v>211661</v>
      </c>
      <c r="AL126" s="959"/>
      <c r="AM126" s="959"/>
      <c r="AN126" s="959"/>
      <c r="AO126" s="960"/>
      <c r="AP126" s="962">
        <v>0.8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474</v>
      </c>
      <c r="CQ126" s="923"/>
      <c r="CR126" s="923"/>
      <c r="CS126" s="923"/>
      <c r="CT126" s="923"/>
      <c r="CU126" s="923"/>
      <c r="CV126" s="923"/>
      <c r="CW126" s="923"/>
      <c r="CX126" s="923"/>
      <c r="CY126" s="923"/>
      <c r="CZ126" s="923"/>
      <c r="DA126" s="923"/>
      <c r="DB126" s="923"/>
      <c r="DC126" s="923"/>
      <c r="DD126" s="923"/>
      <c r="DE126" s="923"/>
      <c r="DF126" s="924"/>
      <c r="DG126" s="925">
        <v>1023060</v>
      </c>
      <c r="DH126" s="926"/>
      <c r="DI126" s="926"/>
      <c r="DJ126" s="926"/>
      <c r="DK126" s="926"/>
      <c r="DL126" s="926">
        <v>994121</v>
      </c>
      <c r="DM126" s="926"/>
      <c r="DN126" s="926"/>
      <c r="DO126" s="926"/>
      <c r="DP126" s="926"/>
      <c r="DQ126" s="926">
        <v>965835</v>
      </c>
      <c r="DR126" s="926"/>
      <c r="DS126" s="926"/>
      <c r="DT126" s="926"/>
      <c r="DU126" s="926"/>
      <c r="DV126" s="927">
        <v>3.5</v>
      </c>
      <c r="DW126" s="927"/>
      <c r="DX126" s="927"/>
      <c r="DY126" s="927"/>
      <c r="DZ126" s="928"/>
    </row>
    <row r="127" spans="1:130" s="230" customFormat="1" ht="26.25" customHeight="1" x14ac:dyDescent="0.2">
      <c r="A127" s="1058"/>
      <c r="B127" s="951"/>
      <c r="C127" s="973" t="s">
        <v>475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128</v>
      </c>
      <c r="AB127" s="959"/>
      <c r="AC127" s="959"/>
      <c r="AD127" s="959"/>
      <c r="AE127" s="960"/>
      <c r="AF127" s="961" t="s">
        <v>128</v>
      </c>
      <c r="AG127" s="959"/>
      <c r="AH127" s="959"/>
      <c r="AI127" s="959"/>
      <c r="AJ127" s="960"/>
      <c r="AK127" s="961" t="s">
        <v>128</v>
      </c>
      <c r="AL127" s="959"/>
      <c r="AM127" s="959"/>
      <c r="AN127" s="959"/>
      <c r="AO127" s="960"/>
      <c r="AP127" s="962" t="s">
        <v>391</v>
      </c>
      <c r="AQ127" s="963"/>
      <c r="AR127" s="963"/>
      <c r="AS127" s="963"/>
      <c r="AT127" s="964"/>
      <c r="AU127" s="232"/>
      <c r="AV127" s="232"/>
      <c r="AW127" s="232"/>
      <c r="AX127" s="1031" t="s">
        <v>476</v>
      </c>
      <c r="AY127" s="1032"/>
      <c r="AZ127" s="1032"/>
      <c r="BA127" s="1032"/>
      <c r="BB127" s="1032"/>
      <c r="BC127" s="1032"/>
      <c r="BD127" s="1032"/>
      <c r="BE127" s="1033"/>
      <c r="BF127" s="1034" t="s">
        <v>477</v>
      </c>
      <c r="BG127" s="1032"/>
      <c r="BH127" s="1032"/>
      <c r="BI127" s="1032"/>
      <c r="BJ127" s="1032"/>
      <c r="BK127" s="1032"/>
      <c r="BL127" s="1033"/>
      <c r="BM127" s="1034" t="s">
        <v>478</v>
      </c>
      <c r="BN127" s="1032"/>
      <c r="BO127" s="1032"/>
      <c r="BP127" s="1032"/>
      <c r="BQ127" s="1032"/>
      <c r="BR127" s="1032"/>
      <c r="BS127" s="1033"/>
      <c r="BT127" s="1034" t="s">
        <v>479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480</v>
      </c>
      <c r="CQ127" s="923"/>
      <c r="CR127" s="923"/>
      <c r="CS127" s="923"/>
      <c r="CT127" s="923"/>
      <c r="CU127" s="923"/>
      <c r="CV127" s="923"/>
      <c r="CW127" s="923"/>
      <c r="CX127" s="923"/>
      <c r="CY127" s="923"/>
      <c r="CZ127" s="923"/>
      <c r="DA127" s="923"/>
      <c r="DB127" s="923"/>
      <c r="DC127" s="923"/>
      <c r="DD127" s="923"/>
      <c r="DE127" s="923"/>
      <c r="DF127" s="924"/>
      <c r="DG127" s="925" t="s">
        <v>128</v>
      </c>
      <c r="DH127" s="926"/>
      <c r="DI127" s="926"/>
      <c r="DJ127" s="926"/>
      <c r="DK127" s="926"/>
      <c r="DL127" s="926" t="s">
        <v>391</v>
      </c>
      <c r="DM127" s="926"/>
      <c r="DN127" s="926"/>
      <c r="DO127" s="926"/>
      <c r="DP127" s="926"/>
      <c r="DQ127" s="926" t="s">
        <v>391</v>
      </c>
      <c r="DR127" s="926"/>
      <c r="DS127" s="926"/>
      <c r="DT127" s="926"/>
      <c r="DU127" s="926"/>
      <c r="DV127" s="927" t="s">
        <v>128</v>
      </c>
      <c r="DW127" s="927"/>
      <c r="DX127" s="927"/>
      <c r="DY127" s="927"/>
      <c r="DZ127" s="928"/>
    </row>
    <row r="128" spans="1:130" s="230" customFormat="1" ht="26.25" customHeight="1" thickBot="1" x14ac:dyDescent="0.25">
      <c r="A128" s="1041" t="s">
        <v>481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482</v>
      </c>
      <c r="X128" s="1043"/>
      <c r="Y128" s="1043"/>
      <c r="Z128" s="1044"/>
      <c r="AA128" s="1045">
        <v>1522489</v>
      </c>
      <c r="AB128" s="1046"/>
      <c r="AC128" s="1046"/>
      <c r="AD128" s="1046"/>
      <c r="AE128" s="1047"/>
      <c r="AF128" s="1048">
        <v>1426011</v>
      </c>
      <c r="AG128" s="1046"/>
      <c r="AH128" s="1046"/>
      <c r="AI128" s="1046"/>
      <c r="AJ128" s="1047"/>
      <c r="AK128" s="1048">
        <v>1388243</v>
      </c>
      <c r="AL128" s="1046"/>
      <c r="AM128" s="1046"/>
      <c r="AN128" s="1046"/>
      <c r="AO128" s="1047"/>
      <c r="AP128" s="1049"/>
      <c r="AQ128" s="1050"/>
      <c r="AR128" s="1050"/>
      <c r="AS128" s="1050"/>
      <c r="AT128" s="1051"/>
      <c r="AU128" s="232"/>
      <c r="AV128" s="232"/>
      <c r="AW128" s="232"/>
      <c r="AX128" s="896" t="s">
        <v>483</v>
      </c>
      <c r="AY128" s="897"/>
      <c r="AZ128" s="897"/>
      <c r="BA128" s="897"/>
      <c r="BB128" s="897"/>
      <c r="BC128" s="897"/>
      <c r="BD128" s="897"/>
      <c r="BE128" s="898"/>
      <c r="BF128" s="1052" t="s">
        <v>128</v>
      </c>
      <c r="BG128" s="1053"/>
      <c r="BH128" s="1053"/>
      <c r="BI128" s="1053"/>
      <c r="BJ128" s="1053"/>
      <c r="BK128" s="1053"/>
      <c r="BL128" s="1054"/>
      <c r="BM128" s="1052">
        <v>11.75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484</v>
      </c>
      <c r="CQ128" s="726"/>
      <c r="CR128" s="726"/>
      <c r="CS128" s="726"/>
      <c r="CT128" s="726"/>
      <c r="CU128" s="726"/>
      <c r="CV128" s="726"/>
      <c r="CW128" s="726"/>
      <c r="CX128" s="726"/>
      <c r="CY128" s="726"/>
      <c r="CZ128" s="726"/>
      <c r="DA128" s="726"/>
      <c r="DB128" s="726"/>
      <c r="DC128" s="726"/>
      <c r="DD128" s="726"/>
      <c r="DE128" s="726"/>
      <c r="DF128" s="1036"/>
      <c r="DG128" s="1037">
        <v>88399</v>
      </c>
      <c r="DH128" s="1038"/>
      <c r="DI128" s="1038"/>
      <c r="DJ128" s="1038"/>
      <c r="DK128" s="1038"/>
      <c r="DL128" s="1038">
        <v>27748</v>
      </c>
      <c r="DM128" s="1038"/>
      <c r="DN128" s="1038"/>
      <c r="DO128" s="1038"/>
      <c r="DP128" s="1038"/>
      <c r="DQ128" s="1038" t="s">
        <v>128</v>
      </c>
      <c r="DR128" s="1038"/>
      <c r="DS128" s="1038"/>
      <c r="DT128" s="1038"/>
      <c r="DU128" s="1038"/>
      <c r="DV128" s="1039" t="s">
        <v>128</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485</v>
      </c>
      <c r="X129" s="1071"/>
      <c r="Y129" s="1071"/>
      <c r="Z129" s="1072"/>
      <c r="AA129" s="958">
        <v>30554958</v>
      </c>
      <c r="AB129" s="959"/>
      <c r="AC129" s="959"/>
      <c r="AD129" s="959"/>
      <c r="AE129" s="960"/>
      <c r="AF129" s="961">
        <v>32214793</v>
      </c>
      <c r="AG129" s="959"/>
      <c r="AH129" s="959"/>
      <c r="AI129" s="959"/>
      <c r="AJ129" s="960"/>
      <c r="AK129" s="961">
        <v>31354401</v>
      </c>
      <c r="AL129" s="959"/>
      <c r="AM129" s="959"/>
      <c r="AN129" s="959"/>
      <c r="AO129" s="960"/>
      <c r="AP129" s="1073"/>
      <c r="AQ129" s="1074"/>
      <c r="AR129" s="1074"/>
      <c r="AS129" s="1074"/>
      <c r="AT129" s="1075"/>
      <c r="AU129" s="233"/>
      <c r="AV129" s="233"/>
      <c r="AW129" s="233"/>
      <c r="AX129" s="1065" t="s">
        <v>486</v>
      </c>
      <c r="AY129" s="923"/>
      <c r="AZ129" s="923"/>
      <c r="BA129" s="923"/>
      <c r="BB129" s="923"/>
      <c r="BC129" s="923"/>
      <c r="BD129" s="923"/>
      <c r="BE129" s="924"/>
      <c r="BF129" s="1066" t="s">
        <v>128</v>
      </c>
      <c r="BG129" s="1067"/>
      <c r="BH129" s="1067"/>
      <c r="BI129" s="1067"/>
      <c r="BJ129" s="1067"/>
      <c r="BK129" s="1067"/>
      <c r="BL129" s="1068"/>
      <c r="BM129" s="1066">
        <v>16.75</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487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488</v>
      </c>
      <c r="X130" s="1071"/>
      <c r="Y130" s="1071"/>
      <c r="Z130" s="1072"/>
      <c r="AA130" s="958">
        <v>3598062</v>
      </c>
      <c r="AB130" s="959"/>
      <c r="AC130" s="959"/>
      <c r="AD130" s="959"/>
      <c r="AE130" s="960"/>
      <c r="AF130" s="961">
        <v>3606139</v>
      </c>
      <c r="AG130" s="959"/>
      <c r="AH130" s="959"/>
      <c r="AI130" s="959"/>
      <c r="AJ130" s="960"/>
      <c r="AK130" s="961">
        <v>3591535</v>
      </c>
      <c r="AL130" s="959"/>
      <c r="AM130" s="959"/>
      <c r="AN130" s="959"/>
      <c r="AO130" s="960"/>
      <c r="AP130" s="1073"/>
      <c r="AQ130" s="1074"/>
      <c r="AR130" s="1074"/>
      <c r="AS130" s="1074"/>
      <c r="AT130" s="1075"/>
      <c r="AU130" s="233"/>
      <c r="AV130" s="233"/>
      <c r="AW130" s="233"/>
      <c r="AX130" s="1065" t="s">
        <v>489</v>
      </c>
      <c r="AY130" s="923"/>
      <c r="AZ130" s="923"/>
      <c r="BA130" s="923"/>
      <c r="BB130" s="923"/>
      <c r="BC130" s="923"/>
      <c r="BD130" s="923"/>
      <c r="BE130" s="924"/>
      <c r="BF130" s="1101">
        <v>1.6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490</v>
      </c>
      <c r="X131" s="1108"/>
      <c r="Y131" s="1108"/>
      <c r="Z131" s="1109"/>
      <c r="AA131" s="1004">
        <v>26956896</v>
      </c>
      <c r="AB131" s="986"/>
      <c r="AC131" s="986"/>
      <c r="AD131" s="986"/>
      <c r="AE131" s="987"/>
      <c r="AF131" s="985">
        <v>28608654</v>
      </c>
      <c r="AG131" s="986"/>
      <c r="AH131" s="986"/>
      <c r="AI131" s="986"/>
      <c r="AJ131" s="987"/>
      <c r="AK131" s="985">
        <v>27762866</v>
      </c>
      <c r="AL131" s="986"/>
      <c r="AM131" s="986"/>
      <c r="AN131" s="986"/>
      <c r="AO131" s="987"/>
      <c r="AP131" s="1110"/>
      <c r="AQ131" s="1111"/>
      <c r="AR131" s="1111"/>
      <c r="AS131" s="1111"/>
      <c r="AT131" s="1112"/>
      <c r="AU131" s="233"/>
      <c r="AV131" s="233"/>
      <c r="AW131" s="233"/>
      <c r="AX131" s="1083" t="s">
        <v>491</v>
      </c>
      <c r="AY131" s="726"/>
      <c r="AZ131" s="726"/>
      <c r="BA131" s="726"/>
      <c r="BB131" s="726"/>
      <c r="BC131" s="726"/>
      <c r="BD131" s="726"/>
      <c r="BE131" s="1036"/>
      <c r="BF131" s="1084">
        <v>12.2</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493</v>
      </c>
      <c r="W132" s="1094"/>
      <c r="X132" s="1094"/>
      <c r="Y132" s="1094"/>
      <c r="Z132" s="1095"/>
      <c r="AA132" s="1096">
        <v>1.4340968629999999</v>
      </c>
      <c r="AB132" s="1097"/>
      <c r="AC132" s="1097"/>
      <c r="AD132" s="1097"/>
      <c r="AE132" s="1098"/>
      <c r="AF132" s="1099">
        <v>1.9229391220000001</v>
      </c>
      <c r="AG132" s="1097"/>
      <c r="AH132" s="1097"/>
      <c r="AI132" s="1097"/>
      <c r="AJ132" s="1098"/>
      <c r="AK132" s="1099">
        <v>1.62096017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494</v>
      </c>
      <c r="W133" s="1077"/>
      <c r="X133" s="1077"/>
      <c r="Y133" s="1077"/>
      <c r="Z133" s="1078"/>
      <c r="AA133" s="1079">
        <v>1.1000000000000001</v>
      </c>
      <c r="AB133" s="1080"/>
      <c r="AC133" s="1080"/>
      <c r="AD133" s="1080"/>
      <c r="AE133" s="1081"/>
      <c r="AF133" s="1079">
        <v>1.3</v>
      </c>
      <c r="AG133" s="1080"/>
      <c r="AH133" s="1080"/>
      <c r="AI133" s="1080"/>
      <c r="AJ133" s="1081"/>
      <c r="AK133" s="1079">
        <v>1.6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Xr76SE+A80I6BloYpAjcC/LGLl1+6FzYcVN/XxyOTm1HzH6uW7SgeqIbFZZKqq9HgFlR5gmOAIm7K5PTKyRlg==" saltValue="luumG/PktCdKffkXinkzi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a9i/vQDrz0uB5b78YDAErPm/NAwBjnGSiPpT6/j+N/OKgCIcN4Zpwdbg3hLQP47EYsKucgJ+uLgZBLEVSslVg==" saltValue="VGdDYRfF3gZFfvRiOCpC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0v0+DSX2gjFEcgzD7aVZV+7vcW72TTVDuZQEI4Vwbc3TD75Bxhhjll5c5noLH/OlCQb7v4f4sbCjhT3pd2qcmQ==" saltValue="y/wZoGyslwRvEHO9xSyk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498</v>
      </c>
      <c r="AP7" s="272"/>
      <c r="AQ7" s="273" t="s">
        <v>499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500</v>
      </c>
      <c r="AQ8" s="279" t="s">
        <v>501</v>
      </c>
      <c r="AR8" s="280" t="s">
        <v>502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503</v>
      </c>
      <c r="AL9" s="1117"/>
      <c r="AM9" s="1117"/>
      <c r="AN9" s="1118"/>
      <c r="AO9" s="281">
        <v>9751567</v>
      </c>
      <c r="AP9" s="281">
        <v>61082</v>
      </c>
      <c r="AQ9" s="282">
        <v>61723</v>
      </c>
      <c r="AR9" s="283">
        <v>-1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504</v>
      </c>
      <c r="AL10" s="1117"/>
      <c r="AM10" s="1117"/>
      <c r="AN10" s="1118"/>
      <c r="AO10" s="284">
        <v>113493</v>
      </c>
      <c r="AP10" s="284">
        <v>711</v>
      </c>
      <c r="AQ10" s="285">
        <v>1286</v>
      </c>
      <c r="AR10" s="286">
        <v>-44.7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505</v>
      </c>
      <c r="AL11" s="1117"/>
      <c r="AM11" s="1117"/>
      <c r="AN11" s="1118"/>
      <c r="AO11" s="284">
        <v>29422</v>
      </c>
      <c r="AP11" s="284">
        <v>184</v>
      </c>
      <c r="AQ11" s="285">
        <v>1067</v>
      </c>
      <c r="AR11" s="286">
        <v>-82.8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506</v>
      </c>
      <c r="AL12" s="1117"/>
      <c r="AM12" s="1117"/>
      <c r="AN12" s="1118"/>
      <c r="AO12" s="284" t="s">
        <v>507</v>
      </c>
      <c r="AP12" s="284" t="s">
        <v>507</v>
      </c>
      <c r="AQ12" s="285">
        <v>49</v>
      </c>
      <c r="AR12" s="286" t="s">
        <v>507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508</v>
      </c>
      <c r="AL13" s="1117"/>
      <c r="AM13" s="1117"/>
      <c r="AN13" s="1118"/>
      <c r="AO13" s="284">
        <v>312608</v>
      </c>
      <c r="AP13" s="284">
        <v>1958</v>
      </c>
      <c r="AQ13" s="285">
        <v>2137</v>
      </c>
      <c r="AR13" s="286">
        <v>-8.4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509</v>
      </c>
      <c r="AL14" s="1117"/>
      <c r="AM14" s="1117"/>
      <c r="AN14" s="1118"/>
      <c r="AO14" s="284">
        <v>83304</v>
      </c>
      <c r="AP14" s="284">
        <v>522</v>
      </c>
      <c r="AQ14" s="285">
        <v>1241</v>
      </c>
      <c r="AR14" s="286">
        <v>-57.9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510</v>
      </c>
      <c r="AL15" s="1120"/>
      <c r="AM15" s="1120"/>
      <c r="AN15" s="1121"/>
      <c r="AO15" s="284">
        <v>-416139</v>
      </c>
      <c r="AP15" s="284">
        <v>-2607</v>
      </c>
      <c r="AQ15" s="285">
        <v>-3809</v>
      </c>
      <c r="AR15" s="286">
        <v>-31.6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185</v>
      </c>
      <c r="AL16" s="1120"/>
      <c r="AM16" s="1120"/>
      <c r="AN16" s="1121"/>
      <c r="AO16" s="284">
        <v>9874255</v>
      </c>
      <c r="AP16" s="284">
        <v>61851</v>
      </c>
      <c r="AQ16" s="285">
        <v>63693</v>
      </c>
      <c r="AR16" s="286">
        <v>-2.9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512</v>
      </c>
      <c r="AP20" s="293" t="s">
        <v>513</v>
      </c>
      <c r="AQ20" s="294" t="s">
        <v>514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515</v>
      </c>
      <c r="AL21" s="1123"/>
      <c r="AM21" s="1123"/>
      <c r="AN21" s="1124"/>
      <c r="AO21" s="297">
        <v>6.16</v>
      </c>
      <c r="AP21" s="298">
        <v>6.06</v>
      </c>
      <c r="AQ21" s="299">
        <v>0.1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516</v>
      </c>
      <c r="AL22" s="1123"/>
      <c r="AM22" s="1123"/>
      <c r="AN22" s="1124"/>
      <c r="AO22" s="302">
        <v>101.9</v>
      </c>
      <c r="AP22" s="303">
        <v>99.8</v>
      </c>
      <c r="AQ22" s="304">
        <v>2.1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517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518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498</v>
      </c>
      <c r="AP30" s="272"/>
      <c r="AQ30" s="273" t="s">
        <v>499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500</v>
      </c>
      <c r="AQ31" s="279" t="s">
        <v>501</v>
      </c>
      <c r="AR31" s="280" t="s">
        <v>502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520</v>
      </c>
      <c r="AL32" s="1131"/>
      <c r="AM32" s="1131"/>
      <c r="AN32" s="1132"/>
      <c r="AO32" s="312">
        <v>3451249</v>
      </c>
      <c r="AP32" s="312">
        <v>21618</v>
      </c>
      <c r="AQ32" s="313">
        <v>26449</v>
      </c>
      <c r="AR32" s="314">
        <v>-18.3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521</v>
      </c>
      <c r="AL33" s="1131"/>
      <c r="AM33" s="1131"/>
      <c r="AN33" s="1132"/>
      <c r="AO33" s="312" t="s">
        <v>507</v>
      </c>
      <c r="AP33" s="312" t="s">
        <v>507</v>
      </c>
      <c r="AQ33" s="313">
        <v>1</v>
      </c>
      <c r="AR33" s="314" t="s">
        <v>507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522</v>
      </c>
      <c r="AL34" s="1131"/>
      <c r="AM34" s="1131"/>
      <c r="AN34" s="1132"/>
      <c r="AO34" s="312" t="s">
        <v>507</v>
      </c>
      <c r="AP34" s="312" t="s">
        <v>507</v>
      </c>
      <c r="AQ34" s="313">
        <v>29</v>
      </c>
      <c r="AR34" s="314" t="s">
        <v>507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523</v>
      </c>
      <c r="AL35" s="1131"/>
      <c r="AM35" s="1131"/>
      <c r="AN35" s="1132"/>
      <c r="AO35" s="312">
        <v>1343404</v>
      </c>
      <c r="AP35" s="312">
        <v>8415</v>
      </c>
      <c r="AQ35" s="313">
        <v>5448</v>
      </c>
      <c r="AR35" s="314">
        <v>54.5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524</v>
      </c>
      <c r="AL36" s="1131"/>
      <c r="AM36" s="1131"/>
      <c r="AN36" s="1132"/>
      <c r="AO36" s="312">
        <v>423489</v>
      </c>
      <c r="AP36" s="312">
        <v>2653</v>
      </c>
      <c r="AQ36" s="313">
        <v>445</v>
      </c>
      <c r="AR36" s="314">
        <v>496.2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525</v>
      </c>
      <c r="AL37" s="1131"/>
      <c r="AM37" s="1131"/>
      <c r="AN37" s="1132"/>
      <c r="AO37" s="312">
        <v>211661</v>
      </c>
      <c r="AP37" s="312">
        <v>1326</v>
      </c>
      <c r="AQ37" s="313">
        <v>1095</v>
      </c>
      <c r="AR37" s="314">
        <v>21.1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526</v>
      </c>
      <c r="AL38" s="1134"/>
      <c r="AM38" s="1134"/>
      <c r="AN38" s="1135"/>
      <c r="AO38" s="315" t="s">
        <v>507</v>
      </c>
      <c r="AP38" s="315" t="s">
        <v>507</v>
      </c>
      <c r="AQ38" s="316">
        <v>0</v>
      </c>
      <c r="AR38" s="304" t="s">
        <v>507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527</v>
      </c>
      <c r="AL39" s="1134"/>
      <c r="AM39" s="1134"/>
      <c r="AN39" s="1135"/>
      <c r="AO39" s="312">
        <v>-1388243</v>
      </c>
      <c r="AP39" s="312">
        <v>-8696</v>
      </c>
      <c r="AQ39" s="313">
        <v>-7113</v>
      </c>
      <c r="AR39" s="314">
        <v>22.3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528</v>
      </c>
      <c r="AL40" s="1131"/>
      <c r="AM40" s="1131"/>
      <c r="AN40" s="1132"/>
      <c r="AO40" s="312">
        <v>-3591535</v>
      </c>
      <c r="AP40" s="312">
        <v>-22497</v>
      </c>
      <c r="AQ40" s="313">
        <v>-18923</v>
      </c>
      <c r="AR40" s="314">
        <v>18.899999999999999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298</v>
      </c>
      <c r="AL41" s="1137"/>
      <c r="AM41" s="1137"/>
      <c r="AN41" s="1138"/>
      <c r="AO41" s="312">
        <v>450025</v>
      </c>
      <c r="AP41" s="312">
        <v>2819</v>
      </c>
      <c r="AQ41" s="313">
        <v>7431</v>
      </c>
      <c r="AR41" s="314">
        <v>-62.1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498</v>
      </c>
      <c r="AN49" s="1127" t="s">
        <v>532</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533</v>
      </c>
      <c r="AO50" s="329" t="s">
        <v>534</v>
      </c>
      <c r="AP50" s="330" t="s">
        <v>535</v>
      </c>
      <c r="AQ50" s="331" t="s">
        <v>536</v>
      </c>
      <c r="AR50" s="332" t="s">
        <v>537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538</v>
      </c>
      <c r="AL51" s="325"/>
      <c r="AM51" s="333">
        <v>4005771</v>
      </c>
      <c r="AN51" s="334">
        <v>24784</v>
      </c>
      <c r="AO51" s="335">
        <v>-33.5</v>
      </c>
      <c r="AP51" s="336">
        <v>33173</v>
      </c>
      <c r="AQ51" s="337">
        <v>-19.2</v>
      </c>
      <c r="AR51" s="338">
        <v>-14.3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539</v>
      </c>
      <c r="AM52" s="341">
        <v>2525319</v>
      </c>
      <c r="AN52" s="342">
        <v>15624</v>
      </c>
      <c r="AO52" s="343">
        <v>-30.6</v>
      </c>
      <c r="AP52" s="344">
        <v>20353</v>
      </c>
      <c r="AQ52" s="345">
        <v>-25.4</v>
      </c>
      <c r="AR52" s="346">
        <v>-5.2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540</v>
      </c>
      <c r="AL53" s="325"/>
      <c r="AM53" s="333">
        <v>3866948</v>
      </c>
      <c r="AN53" s="334">
        <v>23990</v>
      </c>
      <c r="AO53" s="335">
        <v>-3.2</v>
      </c>
      <c r="AP53" s="336">
        <v>37644</v>
      </c>
      <c r="AQ53" s="337">
        <v>13.5</v>
      </c>
      <c r="AR53" s="338">
        <v>-16.7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539</v>
      </c>
      <c r="AM54" s="341">
        <v>2385876</v>
      </c>
      <c r="AN54" s="342">
        <v>14801</v>
      </c>
      <c r="AO54" s="343">
        <v>-5.3</v>
      </c>
      <c r="AP54" s="344">
        <v>24939</v>
      </c>
      <c r="AQ54" s="345">
        <v>22.5</v>
      </c>
      <c r="AR54" s="346">
        <v>-27.8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541</v>
      </c>
      <c r="AL55" s="325"/>
      <c r="AM55" s="333">
        <v>5162507</v>
      </c>
      <c r="AN55" s="334">
        <v>32182</v>
      </c>
      <c r="AO55" s="335">
        <v>34.1</v>
      </c>
      <c r="AP55" s="336">
        <v>39221</v>
      </c>
      <c r="AQ55" s="337">
        <v>4.2</v>
      </c>
      <c r="AR55" s="338">
        <v>29.9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539</v>
      </c>
      <c r="AM56" s="341">
        <v>3150406</v>
      </c>
      <c r="AN56" s="342">
        <v>19639</v>
      </c>
      <c r="AO56" s="343">
        <v>32.700000000000003</v>
      </c>
      <c r="AP56" s="344">
        <v>24821</v>
      </c>
      <c r="AQ56" s="345">
        <v>-0.5</v>
      </c>
      <c r="AR56" s="346">
        <v>33.200000000000003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542</v>
      </c>
      <c r="AL57" s="325"/>
      <c r="AM57" s="333">
        <v>4218283</v>
      </c>
      <c r="AN57" s="334">
        <v>26367</v>
      </c>
      <c r="AO57" s="335">
        <v>-18.100000000000001</v>
      </c>
      <c r="AP57" s="336">
        <v>38566</v>
      </c>
      <c r="AQ57" s="337">
        <v>-1.7</v>
      </c>
      <c r="AR57" s="338">
        <v>-16.399999999999999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539</v>
      </c>
      <c r="AM58" s="341">
        <v>2242365</v>
      </c>
      <c r="AN58" s="342">
        <v>14016</v>
      </c>
      <c r="AO58" s="343">
        <v>-28.6</v>
      </c>
      <c r="AP58" s="344">
        <v>24059</v>
      </c>
      <c r="AQ58" s="345">
        <v>-3.1</v>
      </c>
      <c r="AR58" s="346">
        <v>-25.5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543</v>
      </c>
      <c r="AL59" s="325"/>
      <c r="AM59" s="333">
        <v>3382602</v>
      </c>
      <c r="AN59" s="334">
        <v>21188</v>
      </c>
      <c r="AO59" s="335">
        <v>-19.600000000000001</v>
      </c>
      <c r="AP59" s="336">
        <v>35156</v>
      </c>
      <c r="AQ59" s="337">
        <v>-8.8000000000000007</v>
      </c>
      <c r="AR59" s="338">
        <v>-10.8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539</v>
      </c>
      <c r="AM60" s="341">
        <v>2552610</v>
      </c>
      <c r="AN60" s="342">
        <v>15989</v>
      </c>
      <c r="AO60" s="343">
        <v>14.1</v>
      </c>
      <c r="AP60" s="344">
        <v>22430</v>
      </c>
      <c r="AQ60" s="345">
        <v>-6.8</v>
      </c>
      <c r="AR60" s="346">
        <v>20.9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544</v>
      </c>
      <c r="AL61" s="347"/>
      <c r="AM61" s="348">
        <v>4127222</v>
      </c>
      <c r="AN61" s="349">
        <v>25702</v>
      </c>
      <c r="AO61" s="350">
        <v>-8.1</v>
      </c>
      <c r="AP61" s="351">
        <v>36752</v>
      </c>
      <c r="AQ61" s="352">
        <v>-2.4</v>
      </c>
      <c r="AR61" s="338">
        <v>-5.7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539</v>
      </c>
      <c r="AM62" s="341">
        <v>2571315</v>
      </c>
      <c r="AN62" s="342">
        <v>16014</v>
      </c>
      <c r="AO62" s="343">
        <v>-3.5</v>
      </c>
      <c r="AP62" s="344">
        <v>23320</v>
      </c>
      <c r="AQ62" s="345">
        <v>-2.7</v>
      </c>
      <c r="AR62" s="346">
        <v>-0.8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zzqqT5a7PvGKAN1TgpitDg7jZulrbEWmrz8lpf5fm8PNMMafbdUHGHSIC9fK0qwKnx34l7tG41K6dONzRJtXcw==" saltValue="YM6T+vIR5hR5rLiGteA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546</v>
      </c>
    </row>
    <row r="120" spans="125:125" ht="13.5" hidden="1" customHeight="1" x14ac:dyDescent="0.2"/>
    <row r="121" spans="125:125" ht="13.5" hidden="1" customHeight="1" x14ac:dyDescent="0.2">
      <c r="DU121" s="259"/>
    </row>
  </sheetData>
  <sheetProtection algorithmName="SHA-512" hashValue="Cv6aVbmxm7A2SxBMZmfx36UVU/aPu5zuvYxtGJlLv2pATFDnNoL/5BNsaFX1tTdYoHlI8lMUUzXd4z5tySvQqQ==" saltValue="gRnx6zvKVbMXWhB8acL2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547</v>
      </c>
    </row>
  </sheetData>
  <sheetProtection algorithmName="SHA-512" hashValue="uTnhqs2OTKl33piVMfEpIGaEl4GINGEN7UbC03EM25Ya6UZFkUlVQzCUGdD+AIgEHH+3ShYSrBalOWa7AtMYuA==" saltValue="pRzJL/pEZNYa3WF0FdGT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2">
      <c r="B47" s="10"/>
      <c r="C47" s="1139" t="s">
        <v>3</v>
      </c>
      <c r="D47" s="1139"/>
      <c r="E47" s="1140"/>
      <c r="F47" s="11">
        <v>8.74</v>
      </c>
      <c r="G47" s="12">
        <v>10.87</v>
      </c>
      <c r="H47" s="12">
        <v>7.68</v>
      </c>
      <c r="I47" s="12">
        <v>10.79</v>
      </c>
      <c r="J47" s="13">
        <v>13.87</v>
      </c>
    </row>
    <row r="48" spans="2:10" ht="57.75" customHeight="1" x14ac:dyDescent="0.2">
      <c r="B48" s="14"/>
      <c r="C48" s="1141" t="s">
        <v>4</v>
      </c>
      <c r="D48" s="1141"/>
      <c r="E48" s="1142"/>
      <c r="F48" s="15">
        <v>6.08</v>
      </c>
      <c r="G48" s="16">
        <v>3.31</v>
      </c>
      <c r="H48" s="16">
        <v>5.74</v>
      </c>
      <c r="I48" s="16">
        <v>10.69</v>
      </c>
      <c r="J48" s="17">
        <v>8.9700000000000006</v>
      </c>
    </row>
    <row r="49" spans="2:10" ht="57.75" customHeight="1" thickBot="1" x14ac:dyDescent="0.25">
      <c r="B49" s="18"/>
      <c r="C49" s="1143" t="s">
        <v>5</v>
      </c>
      <c r="D49" s="1143"/>
      <c r="E49" s="1144"/>
      <c r="F49" s="19" t="s">
        <v>553</v>
      </c>
      <c r="G49" s="20" t="s">
        <v>554</v>
      </c>
      <c r="H49" s="20" t="s">
        <v>555</v>
      </c>
      <c r="I49" s="20">
        <v>6.57</v>
      </c>
      <c r="J49" s="21" t="s">
        <v>556</v>
      </c>
    </row>
    <row r="50" spans="2:10" ht="13.2" x14ac:dyDescent="0.2"/>
  </sheetData>
  <sheetProtection algorithmName="SHA-512" hashValue="/uCgWN4aUjwzzetz1KyFYzzhdsXQlZo6KhxC0cLW/cxpZsAXr9JtljU4zM+4vbpQU7MluDxd2UDjyzbSs6VQbg==" saltValue="BRPzdnu1PMQ0X5KCIX5T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2024-03-19T00:22:49Z</cp:lastPrinted>
  <dcterms:created xsi:type="dcterms:W3CDTF">2024-03-14T02:06:01Z</dcterms:created>
  <dcterms:modified xsi:type="dcterms:W3CDTF">2024-03-26T06:04:04Z</dcterms:modified>
  <cp:category/>
</cp:coreProperties>
</file>