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674653\Desktop\hadano\"/>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C36" i="10"/>
  <c r="BE35" i="10"/>
  <c r="C35" i="10"/>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alcChain>
</file>

<file path=xl/sharedStrings.xml><?xml version="1.0" encoding="utf-8"?>
<sst xmlns="http://schemas.openxmlformats.org/spreadsheetml/2006/main" count="1074" uniqueCount="611">
  <si>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</si>
  <si>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</si>
  <si>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</si>
  <si>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</si>
  <si>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</si>
  <si>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</si>
  <si>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</si>
  <si>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</si>
  <si>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</si>
  <si>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</si>
  <si>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</si>
  <si>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</si>
  <si>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</si>
  <si>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</si>
  <si>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</si>
  <si>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</si>
  <si>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</si>
  <si>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</si>
  <si>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</si>
  <si>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</si>
  <si>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</si>
  <si>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</si>
  <si>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</si>
  <si>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</si>
  <si>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</si>
  <si>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</si>
  <si>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</si>
  <si>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</si>
  <si>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</si>
  <si>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</si>
  <si>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</si>
  <si>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</si>
  <si>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</si>
  <si>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</si>
  <si>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</si>
  <si>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</si>
  <si>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</si>
  <si>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</si>
  <si>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</si>
  <si>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</si>
  <si>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</si>
  <si>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</si>
  <si>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</si>
  <si>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</si>
  <si>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</si>
  <si>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</si>
  <si>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</si>
  <si>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</si>
  <si>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</si>
  <si>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</si>
  <si>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</si>
  <si>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</si>
  <si>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</si>
  <si>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</si>
  <si>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</si>
  <si>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</si>
  <si>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</si>
  <si>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</si>
  <si>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</si>
  <si>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</si>
  <si>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</si>
  <si>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</si>
  <si>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</si>
  <si>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</si>
  <si>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</si>
  <si>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</si>
  <si>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</si>
  <si>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</si>
  <si>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</si>
  <si>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</si>
  <si>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</si>
  <si>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</si>
  <si>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</si>
  <si>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</si>
  <si>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</si>
  <si>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</si>
  <si>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</si>
  <si>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</si>
  <si>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</si>
  <si>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</si>
  <si>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</si>
  <si>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</si>
  <si>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</si>
  <si>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</si>
  <si>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</si>
  <si>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</si>
  <si>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</si>
  <si>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</si>
  <si>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</si>
  <si>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</si>
  <si>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</si>
  <si>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</si>
  <si>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</si>
  <si>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</si>
  <si>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</si>
  <si>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</si>
  <si>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</si>
  <si>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</si>
  <si>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</si>
  <si>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</si>
  <si>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</si>
  <si>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</si>
  <si>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</si>
  <si>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</si>
  <si>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</si>
  <si>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</si>
  <si>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</si>
  <si>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</si>
  <si>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</si>
  <si>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</si>
  <si>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</si>
  <si>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</si>
  <si>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</si>
  <si>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</si>
  <si>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</si>
  <si>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</si>
  <si>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</si>
  <si>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</si>
  <si>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</si>
  <si>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</si>
  <si>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</si>
  <si>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</si>
  <si>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</si>
  <si>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</si>
  <si>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</si>
  <si>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</si>
  <si>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</si>
  <si>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</si>
  <si>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</si>
  <si>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</si>
  <si>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</si>
  <si>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</si>
  <si>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</si>
  <si>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</si>
  <si>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</si>
  <si>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</si>
  <si>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</si>
  <si>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</si>
  <si>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</si>
  <si>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</si>
  <si>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</si>
  <si>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</si>
  <si>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</si>
  <si>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</si>
  <si>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</si>
  <si>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</si>
  <si>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</si>
  <si>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</si>
  <si>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</si>
  <si>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</si>
  <si>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</si>
  <si>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</si>
  <si>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</si>
  <si>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</si>
  <si>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</si>
  <si>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</si>
  <si>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</si>
  <si>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</si>
  <si>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</si>
  <si>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</si>
  <si>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</si>
  <si>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</si>
  <si>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</si>
  <si>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</si>
  <si>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</si>
  <si>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</si>
  <si>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</si>
  <si>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</si>
  <si>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</si>
  <si>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</si>
  <si>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</si>
  <si>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</si>
  <si>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</si>
  <si>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</si>
  <si>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</si>
  <si>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</si>
  <si>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</si>
  <si>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</si>
  <si>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</si>
  <si>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</si>
  <si>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</si>
  <si>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</si>
  <si>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</si>
  <si>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</si>
  <si>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</si>
  <si>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</si>
  <si>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</si>
  <si>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</si>
  <si>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</si>
  <si>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</si>
  <si>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</si>
  <si>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</si>
  <si>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</si>
  <si>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</si>
  <si>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</si>
  <si>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</si>
  <si>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</si>
  <si>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</si>
  <si>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</si>
  <si>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</si>
  <si>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</si>
  <si>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</si>
  <si>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</si>
  <si>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</si>
  <si>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</si>
  <si>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</si>
  <si>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</si>
  <si>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</si>
  <si>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</si>
  <si>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</si>
  <si>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神奈川県秦野市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</si>
  <si>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</si>
  <si>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</si>
  <si>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</si>
  <si>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</si>
  <si>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</si>
  <si>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</si>
  <si>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</si>
  <si>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</si>
  <si>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</si>
  <si>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</si>
  <si>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</si>
  <si>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</si>
  <si>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</si>
  <si>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</si>
  <si>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</si>
  <si>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</si>
  <si>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</si>
  <si>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</si>
  <si>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</si>
  <si>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</si>
  <si>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</si>
  <si>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</si>
  <si>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</si>
  <si>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</si>
  <si>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</si>
  <si>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</si>
  <si>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</si>
  <si>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</si>
  <si>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</si>
  <si>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</si>
  <si>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</si>
  <si>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</si>
  <si>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</si>
  <si>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</si>
  <si>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</si>
  <si>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</si>
  <si>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</si>
  <si>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</si>
  <si>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</si>
  <si>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</si>
  <si>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</si>
  <si>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</si>
  <si>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</si>
  <si>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</si>
  <si>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</si>
  <si>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</si>
  <si>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</si>
  <si>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</si>
  <si>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</si>
  <si>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</si>
  <si>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</si>
  <si>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</si>
  <si>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</si>
  <si>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</si>
  <si>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</si>
  <si>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</si>
  <si>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</si>
  <si>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</si>
  <si>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</si>
  <si>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</si>
  <si>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</si>
  <si>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</si>
  <si>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</si>
  <si>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</si>
  <si>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</si>
  <si>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</si>
  <si>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</si>
  <si>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</si>
  <si>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</si>
  <si>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</si>
  <si>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</si>
  <si>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</si>
  <si>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</si>
  <si>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</si>
  <si>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</si>
  <si>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</si>
  <si>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</si>
  <si>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</si>
  <si>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</si>
  <si>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</si>
  <si>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</si>
  <si>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</si>
  <si>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</si>
  <si>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</si>
  <si>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</si>
  <si>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</si>
  <si>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</si>
  <si>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</si>
  <si>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</si>
  <si>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</si>
  <si>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</si>
  <si>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</si>
  <si>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</si>
  <si>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</si>
  <si>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</si>
  <si>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</si>
  <si>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</si>
  <si>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</si>
  <si>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</si>
  <si>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</si>
  <si>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</si>
  <si>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</si>
  <si>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</si>
  <si>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</si>
  <si>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</si>
  <si>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</si>
  <si>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</si>
  <si>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</si>
  <si>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</si>
  <si>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</si>
  <si>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</si>
  <si>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</si>
  <si>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</si>
  <si>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</si>
  <si>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</si>
  <si>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</si>
  <si>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</si>
  <si>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</si>
  <si>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</si>
  <si>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</si>
  <si>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</si>
  <si>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</si>
  <si>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</si>
  <si>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</si>
  <si>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</si>
  <si>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</si>
  <si>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</si>
  <si>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</si>
  <si>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</si>
  <si>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</si>
  <si>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</si>
  <si>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</si>
  <si>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</si>
  <si>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</si>
  <si>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</si>
  <si>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</si>
  <si>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</si>
  <si>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</si>
  <si>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</si>
  <si>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</si>
  <si>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</si>
  <si>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</si>
  <si>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</si>
  <si>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</si>
  <si>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</si>
  <si>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</si>
  <si>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</si>
  <si>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</si>
  <si>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</si>
  <si>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</si>
  <si>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</si>
  <si>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</si>
  <si>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</si>
  <si>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</si>
  <si>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</si>
  <si>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神奈川県秦野市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</si>
  <si>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</si>
  <si>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</si>
  <si>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</si>
  <si>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</si>
  <si>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</si>
  <si>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</si>
  <si>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</si>
  <si>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</si>
  <si>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</si>
  <si>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</si>
  <si>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</si>
  <si>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</si>
  <si>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</si>
  <si>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</si>
  <si>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</si>
  <si>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</si>
  <si>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</si>
  <si>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</si>
  <si>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</si>
  <si>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</si>
  <si>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</si>
  <si>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</si>
  <si>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</si>
  <si>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</si>
  <si>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</si>
  <si>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</si>
  <si>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</si>
  <si>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</si>
  <si>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</si>
  <si>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</si>
  <si>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</si>
  <si>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</si>
  <si>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</si>
  <si>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</si>
  <si>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</si>
  <si>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</si>
  <si>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</si>
  <si>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</si>
  <si>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</si>
  <si>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</si>
  <si>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</si>
  <si>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</si>
  <si>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</si>
  <si>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</si>
  <si>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</si>
  <si>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</si>
  <si>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</si>
  <si>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</si>
  <si>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</si>
  <si>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</si>
  <si>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</si>
  <si>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</si>
  <si>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</si>
  <si>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</si>
  <si>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</si>
  <si>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</si>
  <si>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</si>
  <si>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</si>
  <si>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</si>
  <si>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</si>
  <si>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</si>
  <si>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</si>
  <si>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</si>
  <si>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</si>
  <si>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</si>
  <si>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</si>
  <si>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</si>
  <si>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</si>
  <si>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</si>
  <si>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</si>
  <si>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</si>
  <si>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</si>
  <si>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</si>
  <si>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</si>
  <si>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</si>
  <si>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</si>
  <si>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</si>
  <si>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</si>
  <si>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</si>
  <si>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</si>
  <si>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</si>
  <si>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</si>
  <si>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</si>
  <si>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</si>
  <si>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</si>
  <si>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</si>
  <si>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</si>
  <si>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</si>
  <si>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</si>
  <si>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</si>
  <si>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</si>
  <si>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</si>
  <si>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</si>
  <si>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</si>
  <si>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</si>
  <si>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</si>
  <si>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</si>
  <si>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</si>
  <si>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</si>
  <si>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</si>
  <si>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</si>
  <si>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</si>
  <si>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</si>
  <si>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</si>
  <si>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</si>
  <si>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</si>
  <si>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</si>
  <si>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</si>
  <si>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</si>
  <si>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</si>
  <si>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</si>
  <si>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</si>
  <si>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</si>
  <si>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</si>
  <si>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</si>
  <si>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</si>
  <si>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</si>
  <si>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</si>
  <si>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</si>
  <si>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</si>
  <si>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</si>
  <si>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</si>
  <si>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</si>
  <si>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</si>
  <si>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</si>
  <si>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</si>
  <si>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</si>
  <si>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</si>
  <si>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</si>
  <si>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</si>
  <si>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</si>
  <si>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</si>
  <si>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</si>
  <si>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</si>
  <si>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</si>
  <si>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</si>
  <si>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</si>
  <si>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</si>
  <si>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</si>
  <si>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</si>
  <si>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</si>
  <si>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</si>
  <si>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</si>
  <si>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</si>
  <si>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</si>
  <si>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</si>
  <si>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</si>
  <si>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</si>
  <si>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</si>
  <si>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</si>
  <si>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</si>
  <si>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</si>
  <si>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</si>
  <si>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</si>
  <si>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</si>
  <si>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</si>
  <si>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</si>
  <si>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</si>
  <si>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</si>
  <si>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</si>
  <si>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</si>
  <si>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</si>
  <si>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</si>
  <si>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</si>
  <si>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</si>
  <si>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</si>
  <si>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</si>
  <si>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</si>
  <si>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</si>
  <si>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</si>
  <si>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</si>
  <si>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</si>
  <si>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</si>
  <si>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</si>
  <si>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</si>
  <si>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</si>
  <si>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</si>
  <si>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</si>
  <si>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</si>
  <si>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</si>
  <si>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</si>
  <si>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</si>
  <si>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</si>
  <si>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</si>
  <si>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</si>
  <si>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</si>
  <si>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</si>
  <si>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</si>
  <si>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</si>
  <si>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</si>
  <si>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</si>
  <si>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</si>
  <si>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</si>
  <si>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</si>
  <si>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8.01</t>
  </si>
  <si>
    <t>▲ 4.03</t>
  </si>
  <si>
    <t>▲ 3.19</t>
  </si>
  <si>
    <t>▲ 2.69</t>
  </si>
  <si>
    <t>▲ 1.22</t>
  </si>
  <si>
    <t>水道事業会計</t>
  </si>
  <si>
    <t>一般会計</t>
  </si>
  <si>
    <t>公共下水道事業会計</t>
  </si>
  <si>
    <t>後期高齢者医療事業特別会計</t>
  </si>
  <si>
    <t>介護保険事業特別会計</t>
  </si>
  <si>
    <t>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</si>
  <si>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</si>
  <si>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</si>
  <si>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</si>
  <si>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</si>
  <si>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</si>
  <si>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</si>
  <si>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</si>
  <si>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</si>
  <si>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</si>
  <si>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</si>
  <si>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</si>
  <si>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</si>
  <si>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金目川水害予防組合</t>
    <rPh sb="0" eb="2">
      <t>カナメ</t>
    </rPh>
    <rPh sb="2" eb="3">
      <t>ガワ</t>
    </rPh>
    <rPh sb="3" eb="5">
      <t>スイガイ</t>
    </rPh>
    <rPh sb="5" eb="7">
      <t>ヨボウ</t>
    </rPh>
    <rPh sb="7" eb="9">
      <t>クミアイ</t>
    </rPh>
    <phoneticPr fontId="2"/>
  </si>
  <si>
    <t>-</t>
    <phoneticPr fontId="2"/>
  </si>
  <si>
    <t>-</t>
    <phoneticPr fontId="2"/>
  </si>
  <si>
    <t>秦野市土地開発公社</t>
    <rPh sb="0" eb="3">
      <t>ハダノシ</t>
    </rPh>
    <rPh sb="3" eb="5">
      <t>トチ</t>
    </rPh>
    <rPh sb="5" eb="7">
      <t>カイハツ</t>
    </rPh>
    <rPh sb="7" eb="9">
      <t>コウシャ</t>
    </rPh>
    <phoneticPr fontId="2"/>
  </si>
  <si>
    <t>秦野市学校保全公社</t>
    <rPh sb="0" eb="3">
      <t>ハダノシ</t>
    </rPh>
    <rPh sb="3" eb="5">
      <t>ガッコウ</t>
    </rPh>
    <rPh sb="5" eb="7">
      <t>ホゼン</t>
    </rPh>
    <rPh sb="7" eb="9">
      <t>コウシャ</t>
    </rPh>
    <phoneticPr fontId="2"/>
  </si>
  <si>
    <t>秦野市スポーツ協会</t>
    <rPh sb="0" eb="3">
      <t>ハダノシ</t>
    </rPh>
    <rPh sb="7" eb="9">
      <t>キョウカイ</t>
    </rPh>
    <phoneticPr fontId="2"/>
  </si>
  <si>
    <t>○</t>
    <phoneticPr fontId="2"/>
  </si>
  <si>
    <t>○</t>
    <phoneticPr fontId="2"/>
  </si>
  <si>
    <t>ふるさと基金</t>
    <rPh sb="4" eb="6">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</si>
  <si>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</si>
  <si>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公共施設整備基金</t>
    <rPh sb="0" eb="2">
      <t>コウキョウ</t>
    </rPh>
    <rPh sb="2" eb="4">
      <t>シセツ</t>
    </rPh>
    <rPh sb="4" eb="6">
      <t>セイビ</t>
    </rPh>
    <rPh sb="6" eb="8">
      <t>キキン</t>
    </rPh>
    <phoneticPr fontId="5"/>
  </si>
  <si>
    <t>職員退職給与準備基金</t>
    <rPh sb="0" eb="2">
      <t>ショクイン</t>
    </rPh>
    <rPh sb="2" eb="4">
      <t>タイショク</t>
    </rPh>
    <rPh sb="4" eb="6">
      <t>キュウヨ</t>
    </rPh>
    <rPh sb="6" eb="8">
      <t>ジュンビ</t>
    </rPh>
    <rPh sb="8" eb="10">
      <t>キキン</t>
    </rPh>
    <phoneticPr fontId="5"/>
  </si>
  <si>
    <t>文化振興基金</t>
    <rPh sb="0" eb="2">
      <t>ブンカ</t>
    </rPh>
    <rPh sb="2" eb="4">
      <t>シンコウ</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</si>
  <si>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</si>
  <si>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</si>
  <si>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</si>
  <si>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</si>
  <si>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</si>
  <si>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</si>
  <si>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</si>
  <si>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</si>
  <si>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</si>
  <si>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</si>
  <si>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</si>
  <si>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</si>
  <si>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類似団体と比較して高い水準にあるものの、公営企業債の償還が進んだことなどにより、対前年度比で0.1ポイント低下している。一方で、有形固定資産減価償却率は、道路の更新を計画的に実施してきたことなどにより、類似団体よりも低くなっており、将来の財政負担を見据えながら、施設の更新を進めたことによるものと考えられる。
　平成29年度以降は、大規模な施設整備を実施したことにより、市債の発行額が償還額を上回ったため、将来負担比率を悪化させる要因となることから、中長期的な財政見通しを立て、財政負担を平準化しながら、「公共施設等総合管理計画」や個別施設計画に基づき、老朽化対策に取り組んでいく。</t>
    <phoneticPr fontId="2"/>
  </si>
  <si>
    <t>　将来負担比率は、類似団体と比較して高い水準にあるものの、実質公債費比率は低い水準となっている。　
　二つの比率ともに、公営企業債の償還が進んだことなどにより、低下傾向にある。
　平成29年度以降は、市債の発行額が償還額を上回っている状態が続いているため、将来負担比率と実質公債費比率をそれぞれ悪化させる要因となることから、中長期的な財政見通しを立てたうえで、将来世代に過度な負担を残すことのないよう計画的に市債を活用するとともに、財政調整基金の一定残高を確保し、その活用を図りながら、それぞれの比率が一定の水準を保てるよう努めていく。</t>
    <rPh sb="117" eb="119">
      <t>ジョウタイ</t>
    </rPh>
    <rPh sb="120" eb="121">
      <t>ツヅ</t>
    </rPh>
    <rPh sb="223" eb="225">
      <t>イッテイ</t>
    </rPh>
    <rPh sb="234" eb="236">
      <t>カツヨウ</t>
    </rPh>
    <rPh sb="237" eb="238">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</si>
</sst>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3A5D-4C4F-BC81-9B822D64C1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29232</c:v>
                </c:pt>
                <c:pt idx="1">
                  <c:v>37277</c:v>
                </c:pt>
                <c:pt idx="2">
                  <c:v>24784</c:v>
                </c:pt>
                <c:pt idx="3">
                  <c:v>23990</c:v>
                </c:pt>
                <c:pt idx="4">
                  <c:v>32182</c:v>
                </c:pt>
              </c:numCache>
            </c:numRef>
          </c:val>
          <c:smooth val="0"/>
          <c:extLst>
            <c:ext xmlns:c16="http://schemas.microsoft.com/office/drawing/2014/chart" uri="{C3380CC4-5D6E-409C-BE32-E72D297353CC}">
              <c16:uniqueId val="{00000001-3A5D-4C4F-BC81-9B822D64C1FF}"/>
            </c:ext>
          </c:extLst>
        </c:ser>
        <c:dLbls>
          <c:showLegendKey val="0"/>
          <c:showVal val="0"/>
          <c:showCatName val="0"/>
          <c:showSerName val="0"/>
          <c:showPercent val="0"/>
          <c:showBubbleSize val="0"/>
        </c:dLbls>
        <c:marker val="1"/>
        <c:smooth val="0"/>
        <c:axId val="480985416"/>
        <c:axId val="480988160"/>
      </c:lineChart>
      <c:catAx>
        <c:axId val="48098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8160"/>
        <c:crosses val="autoZero"/>
        <c:auto val="1"/>
        <c:lblAlgn val="ctr"/>
        <c:lblOffset val="100"/>
        <c:tickLblSkip val="1"/>
        <c:tickMarkSkip val="1"/>
        <c:noMultiLvlLbl val="0"/>
      </c:catAx>
      <c:valAx>
        <c:axId val="48098816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5.51</c:v>
                </c:pt>
                <c:pt idx="1">
                  <c:v>8.2100000000000009</c:v>
                </c:pt>
                <c:pt idx="2">
                  <c:v>6.08</c:v>
                </c:pt>
                <c:pt idx="3">
                  <c:v>3.31</c:v>
                </c:pt>
                <c:pt idx="4">
                  <c:v>5.74</c:v>
                </c:pt>
              </c:numCache>
            </c:numRef>
          </c:val>
          <c:extLst>
            <c:ext xmlns:c16="http://schemas.microsoft.com/office/drawing/2014/chart" uri="{C3380CC4-5D6E-409C-BE32-E72D297353CC}">
              <c16:uniqueId val="{00000000-6ECE-477E-AC80-B5E2C84149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10.79</c:v>
                </c:pt>
                <c:pt idx="1">
                  <c:v>6.2</c:v>
                </c:pt>
                <c:pt idx="2">
                  <c:v>8.74</c:v>
                </c:pt>
                <c:pt idx="3">
                  <c:v>10.87</c:v>
                </c:pt>
                <c:pt idx="4">
                  <c:v>7.68</c:v>
                </c:pt>
              </c:numCache>
            </c:numRef>
          </c:val>
          <c:extLst>
            <c:ext xmlns:c16="http://schemas.microsoft.com/office/drawing/2014/chart" uri="{C3380CC4-5D6E-409C-BE32-E72D297353CC}">
              <c16:uniqueId val="{00000001-6ECE-477E-AC80-B5E2C841497A}"/>
            </c:ext>
          </c:extLst>
        </c:ser>
        <c:dLbls>
          <c:showLegendKey val="0"/>
          <c:showVal val="0"/>
          <c:showCatName val="0"/>
          <c:showSerName val="0"/>
          <c:showPercent val="0"/>
          <c:showBubbleSize val="0"/>
        </c:dLbls>
        <c:gapWidth val="250"/>
        <c:overlap val="100"/>
        <c:axId val="480985024"/>
        <c:axId val="48098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-8.01</c:v>
                </c:pt>
                <c:pt idx="1">
                  <c:v>-4.03</c:v>
                </c:pt>
                <c:pt idx="2">
                  <c:v>-3.19</c:v>
                </c:pt>
                <c:pt idx="3">
                  <c:v>-2.69</c:v>
                </c:pt>
                <c:pt idx="4">
                  <c:v>-1.22</c:v>
                </c:pt>
              </c:numCache>
            </c:numRef>
          </c:val>
          <c:smooth val="0"/>
          <c:extLst>
            <c:ext xmlns:c16="http://schemas.microsoft.com/office/drawing/2014/chart" uri="{C3380CC4-5D6E-409C-BE32-E72D297353CC}">
              <c16:uniqueId val="{00000002-6ECE-477E-AC80-B5E2C841497A}"/>
            </c:ext>
          </c:extLst>
        </c:ser>
        <c:dLbls>
          <c:showLegendKey val="0"/>
          <c:showVal val="0"/>
          <c:showCatName val="0"/>
          <c:showSerName val="0"/>
          <c:showPercent val="0"/>
          <c:showBubbleSize val="0"/>
        </c:dLbls>
        <c:marker val="1"/>
        <c:smooth val="0"/>
        <c:axId val="480985024"/>
        <c:axId val="480983456"/>
      </c:lineChart>
      <c:catAx>
        <c:axId val="4809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3456"/>
        <c:crosses val="autoZero"/>
        <c:auto val="1"/>
        <c:lblAlgn val="ctr"/>
        <c:lblOffset val="100"/>
        <c:tickLblSkip val="1"/>
        <c:tickMarkSkip val="1"/>
        <c:noMultiLvlLbl val="0"/>
      </c:catAx>
      <c:valAx>
        <c:axId val="48098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0E-47C4-92EB-9CB9D69F79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0E-47C4-92EB-9CB9D69F79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0E-47C4-92EB-9CB9D69F79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0E-47C4-92EB-9CB9D69F79F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0.77</c:v>
                </c:pt>
                <c:pt idx="2">
                  <c:v>#N/A</c:v>
                </c:pt>
                <c:pt idx="3">
                  <c:v>1.1000000000000001</c:v>
                </c:pt>
                <c:pt idx="4">
                  <c:v>#N/A</c:v>
                </c:pt>
                <c:pt idx="5">
                  <c:v>0.08</c:v>
                </c:pt>
                <c:pt idx="6">
                  <c:v>#N/A</c:v>
                </c:pt>
                <c:pt idx="7">
                  <c:v>0.04</c:v>
                </c:pt>
                <c:pt idx="8">
                  <c:v>#N/A</c:v>
                </c:pt>
                <c:pt idx="9">
                  <c:v>0.06</c:v>
                </c:pt>
              </c:numCache>
            </c:numRef>
          </c:val>
          <c:extLst>
            <c:ext xmlns:c16="http://schemas.microsoft.com/office/drawing/2014/chart" uri="{C3380CC4-5D6E-409C-BE32-E72D297353CC}">
              <c16:uniqueId val="{00000004-6C0E-47C4-92EB-9CB9D69F79F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0.62</c:v>
                </c:pt>
                <c:pt idx="4">
                  <c:v>#N/A</c:v>
                </c:pt>
                <c:pt idx="5">
                  <c:v>0.93</c:v>
                </c:pt>
                <c:pt idx="6">
                  <c:v>#N/A</c:v>
                </c:pt>
                <c:pt idx="7">
                  <c:v>0.39</c:v>
                </c:pt>
                <c:pt idx="8">
                  <c:v>#N/A</c:v>
                </c:pt>
                <c:pt idx="9">
                  <c:v>0.44</c:v>
                </c:pt>
              </c:numCache>
            </c:numRef>
          </c:val>
          <c:extLst>
            <c:ext xmlns:c16="http://schemas.microsoft.com/office/drawing/2014/chart" uri="{C3380CC4-5D6E-409C-BE32-E72D297353CC}">
              <c16:uniqueId val="{00000005-6C0E-47C4-92EB-9CB9D69F79F4}"/>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0.32</c:v>
                </c:pt>
                <c:pt idx="4">
                  <c:v>#N/A</c:v>
                </c:pt>
                <c:pt idx="5">
                  <c:v>0.34</c:v>
                </c:pt>
                <c:pt idx="6">
                  <c:v>#N/A</c:v>
                </c:pt>
                <c:pt idx="7">
                  <c:v>0.36</c:v>
                </c:pt>
                <c:pt idx="8">
                  <c:v>#N/A</c:v>
                </c:pt>
                <c:pt idx="9">
                  <c:v>0.44</c:v>
                </c:pt>
              </c:numCache>
            </c:numRef>
          </c:val>
          <c:extLst>
            <c:ext xmlns:c16="http://schemas.microsoft.com/office/drawing/2014/chart" uri="{C3380CC4-5D6E-409C-BE32-E72D297353CC}">
              <c16:uniqueId val="{00000006-6C0E-47C4-92EB-9CB9D69F79F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c:v>
                </c:pt>
                <c:pt idx="2">
                  <c:v>#N/A</c:v>
                </c:pt>
                <c:pt idx="3">
                  <c:v>1.92</c:v>
                </c:pt>
                <c:pt idx="4">
                  <c:v>#N/A</c:v>
                </c:pt>
                <c:pt idx="5">
                  <c:v>2.79</c:v>
                </c:pt>
                <c:pt idx="6">
                  <c:v>#N/A</c:v>
                </c:pt>
                <c:pt idx="7">
                  <c:v>3.46</c:v>
                </c:pt>
                <c:pt idx="8">
                  <c:v>#N/A</c:v>
                </c:pt>
                <c:pt idx="9">
                  <c:v>3.81</c:v>
                </c:pt>
              </c:numCache>
            </c:numRef>
          </c:val>
          <c:extLst>
            <c:ext xmlns:c16="http://schemas.microsoft.com/office/drawing/2014/chart" uri="{C3380CC4-5D6E-409C-BE32-E72D297353CC}">
              <c16:uniqueId val="{00000007-6C0E-47C4-92EB-9CB9D69F79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c:v>
                </c:pt>
                <c:pt idx="2">
                  <c:v>#N/A</c:v>
                </c:pt>
                <c:pt idx="3">
                  <c:v>8.1999999999999993</c:v>
                </c:pt>
                <c:pt idx="4">
                  <c:v>#N/A</c:v>
                </c:pt>
                <c:pt idx="5">
                  <c:v>6.07</c:v>
                </c:pt>
                <c:pt idx="6">
                  <c:v>#N/A</c:v>
                </c:pt>
                <c:pt idx="7">
                  <c:v>3.31</c:v>
                </c:pt>
                <c:pt idx="8">
                  <c:v>#N/A</c:v>
                </c:pt>
                <c:pt idx="9">
                  <c:v>5.74</c:v>
                </c:pt>
              </c:numCache>
            </c:numRef>
          </c:val>
          <c:extLst>
            <c:ext xmlns:c16="http://schemas.microsoft.com/office/drawing/2014/chart" uri="{C3380CC4-5D6E-409C-BE32-E72D297353CC}">
              <c16:uniqueId val="{00000008-6C0E-47C4-92EB-9CB9D69F79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c:v>
                </c:pt>
                <c:pt idx="2">
                  <c:v>#N/A</c:v>
                </c:pt>
                <c:pt idx="3">
                  <c:v>6.35</c:v>
                </c:pt>
                <c:pt idx="4">
                  <c:v>#N/A</c:v>
                </c:pt>
                <c:pt idx="5">
                  <c:v>6.94</c:v>
                </c:pt>
                <c:pt idx="6">
                  <c:v>#N/A</c:v>
                </c:pt>
                <c:pt idx="7">
                  <c:v>6.95</c:v>
                </c:pt>
                <c:pt idx="8">
                  <c:v>#N/A</c:v>
                </c:pt>
                <c:pt idx="9">
                  <c:v>6.84</c:v>
                </c:pt>
              </c:numCache>
            </c:numRef>
          </c:val>
          <c:extLst>
            <c:ext xmlns:c16="http://schemas.microsoft.com/office/drawing/2014/chart" uri="{C3380CC4-5D6E-409C-BE32-E72D297353CC}">
              <c16:uniqueId val="{00000009-6C0E-47C4-92EB-9CB9D69F79F4}"/>
            </c:ext>
          </c:extLst>
        </c:ser>
        <c:dLbls>
          <c:showLegendKey val="0"/>
          <c:showVal val="0"/>
          <c:showCatName val="0"/>
          <c:showSerName val="0"/>
          <c:showPercent val="0"/>
          <c:showBubbleSize val="0"/>
        </c:dLbls>
        <c:gapWidth val="150"/>
        <c:overlap val="100"/>
        <c:axId val="480981104"/>
        <c:axId val="480983848"/>
      </c:barChart>
      <c:catAx>
        <c:axId val="48098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3848"/>
        <c:crosses val="autoZero"/>
        <c:auto val="1"/>
        <c:lblAlgn val="ctr"/>
        <c:lblOffset val="100"/>
        <c:tickLblSkip val="1"/>
        <c:tickMarkSkip val="1"/>
        <c:noMultiLvlLbl val="0"/>
      </c:catAx>
      <c:valAx>
        <c:axId val="48098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5032</c:v>
                </c:pt>
                <c:pt idx="5">
                  <c:v>5118</c:v>
                </c:pt>
                <c:pt idx="8">
                  <c:v>5140</c:v>
                </c:pt>
                <c:pt idx="11">
                  <c:v>5186</c:v>
                </c:pt>
                <c:pt idx="14">
                  <c:v>5120</c:v>
                </c:pt>
              </c:numCache>
            </c:numRef>
          </c:val>
          <c:extLst>
            <c:ext xmlns:c16="http://schemas.microsoft.com/office/drawing/2014/chart" uri="{C3380CC4-5D6E-409C-BE32-E72D297353CC}">
              <c16:uniqueId val="{00000000-744A-4F16-90F3-C84232E244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4A-4F16-90F3-C84232E244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139</c:v>
                </c:pt>
                <c:pt idx="3">
                  <c:v>136</c:v>
                </c:pt>
                <c:pt idx="6">
                  <c:v>134</c:v>
                </c:pt>
                <c:pt idx="9">
                  <c:v>132</c:v>
                </c:pt>
                <c:pt idx="12">
                  <c:v>130</c:v>
                </c:pt>
              </c:numCache>
            </c:numRef>
          </c:val>
          <c:extLst>
            <c:ext xmlns:c16="http://schemas.microsoft.com/office/drawing/2014/chart" uri="{C3380CC4-5D6E-409C-BE32-E72D297353CC}">
              <c16:uniqueId val="{00000002-744A-4F16-90F3-C84232E244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305</c:v>
                </c:pt>
                <c:pt idx="3">
                  <c:v>305</c:v>
                </c:pt>
                <c:pt idx="6">
                  <c:v>304</c:v>
                </c:pt>
                <c:pt idx="9">
                  <c:v>320</c:v>
                </c:pt>
                <c:pt idx="12">
                  <c:v>384</c:v>
                </c:pt>
              </c:numCache>
            </c:numRef>
          </c:val>
          <c:extLst>
            <c:ext xmlns:c16="http://schemas.microsoft.com/office/drawing/2014/chart" uri="{C3380CC4-5D6E-409C-BE32-E72D297353CC}">
              <c16:uniqueId val="{00000003-744A-4F16-90F3-C84232E244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2046</c:v>
                </c:pt>
                <c:pt idx="3">
                  <c:v>1822</c:v>
                </c:pt>
                <c:pt idx="6">
                  <c:v>1765</c:v>
                </c:pt>
                <c:pt idx="9">
                  <c:v>1681</c:v>
                </c:pt>
                <c:pt idx="12">
                  <c:v>1655</c:v>
                </c:pt>
              </c:numCache>
            </c:numRef>
          </c:val>
          <c:extLst>
            <c:ext xmlns:c16="http://schemas.microsoft.com/office/drawing/2014/chart" uri="{C3380CC4-5D6E-409C-BE32-E72D297353CC}">
              <c16:uniqueId val="{00000004-744A-4F16-90F3-C84232E244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4A-4F16-90F3-C84232E244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4A-4F16-90F3-C84232E244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3468</c:v>
                </c:pt>
                <c:pt idx="3">
                  <c:v>3345</c:v>
                </c:pt>
                <c:pt idx="6">
                  <c:v>3266</c:v>
                </c:pt>
                <c:pt idx="9">
                  <c:v>3220</c:v>
                </c:pt>
                <c:pt idx="12">
                  <c:v>3338</c:v>
                </c:pt>
              </c:numCache>
            </c:numRef>
          </c:val>
          <c:extLst>
            <c:ext xmlns:c16="http://schemas.microsoft.com/office/drawing/2014/chart" uri="{C3380CC4-5D6E-409C-BE32-E72D297353CC}">
              <c16:uniqueId val="{00000007-744A-4F16-90F3-C84232E24453}"/>
            </c:ext>
          </c:extLst>
        </c:ser>
        <c:dLbls>
          <c:showLegendKey val="0"/>
          <c:showVal val="0"/>
          <c:showCatName val="0"/>
          <c:showSerName val="0"/>
          <c:showPercent val="0"/>
          <c:showBubbleSize val="0"/>
        </c:dLbls>
        <c:gapWidth val="100"/>
        <c:overlap val="100"/>
        <c:axId val="480981496"/>
        <c:axId val="33126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926</c:v>
                </c:pt>
                <c:pt idx="2">
                  <c:v>#N/A</c:v>
                </c:pt>
                <c:pt idx="3">
                  <c:v>#N/A</c:v>
                </c:pt>
                <c:pt idx="4">
                  <c:v>490</c:v>
                </c:pt>
                <c:pt idx="5">
                  <c:v>#N/A</c:v>
                </c:pt>
                <c:pt idx="6">
                  <c:v>#N/A</c:v>
                </c:pt>
                <c:pt idx="7">
                  <c:v>329</c:v>
                </c:pt>
                <c:pt idx="8">
                  <c:v>#N/A</c:v>
                </c:pt>
                <c:pt idx="9">
                  <c:v>#N/A</c:v>
                </c:pt>
                <c:pt idx="10">
                  <c:v>167</c:v>
                </c:pt>
                <c:pt idx="11">
                  <c:v>#N/A</c:v>
                </c:pt>
                <c:pt idx="12">
                  <c:v>#N/A</c:v>
                </c:pt>
                <c:pt idx="13">
                  <c:v>387</c:v>
                </c:pt>
                <c:pt idx="14">
                  <c:v>#N/A</c:v>
                </c:pt>
              </c:numCache>
            </c:numRef>
          </c:val>
          <c:smooth val="0"/>
          <c:extLst>
            <c:ext xmlns:c16="http://schemas.microsoft.com/office/drawing/2014/chart" uri="{C3380CC4-5D6E-409C-BE32-E72D297353CC}">
              <c16:uniqueId val="{00000008-744A-4F16-90F3-C84232E24453}"/>
            </c:ext>
          </c:extLst>
        </c:ser>
        <c:dLbls>
          <c:showLegendKey val="0"/>
          <c:showVal val="0"/>
          <c:showCatName val="0"/>
          <c:showSerName val="0"/>
          <c:showPercent val="0"/>
          <c:showBubbleSize val="0"/>
        </c:dLbls>
        <c:marker val="1"/>
        <c:smooth val="0"/>
        <c:axId val="480981496"/>
        <c:axId val="331265960"/>
      </c:lineChart>
      <c:catAx>
        <c:axId val="48098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265960"/>
        <c:crosses val="autoZero"/>
        <c:auto val="1"/>
        <c:lblAlgn val="ctr"/>
        <c:lblOffset val="100"/>
        <c:tickLblSkip val="1"/>
        <c:tickMarkSkip val="1"/>
        <c:noMultiLvlLbl val="0"/>
      </c:catAx>
      <c:valAx>
        <c:axId val="33126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43355</c:v>
                </c:pt>
                <c:pt idx="5">
                  <c:v>42720</c:v>
                </c:pt>
                <c:pt idx="8">
                  <c:v>42333</c:v>
                </c:pt>
                <c:pt idx="11">
                  <c:v>42003</c:v>
                </c:pt>
                <c:pt idx="14">
                  <c:v>41453</c:v>
                </c:pt>
              </c:numCache>
            </c:numRef>
          </c:val>
          <c:extLst>
            <c:ext xmlns:c16="http://schemas.microsoft.com/office/drawing/2014/chart" uri="{C3380CC4-5D6E-409C-BE32-E72D297353CC}">
              <c16:uniqueId val="{00000000-F2F9-4A67-818A-646F2B5B41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15107</c:v>
                </c:pt>
                <c:pt idx="5">
                  <c:v>15426</c:v>
                </c:pt>
                <c:pt idx="8">
                  <c:v>15454</c:v>
                </c:pt>
                <c:pt idx="11">
                  <c:v>15686</c:v>
                </c:pt>
                <c:pt idx="14">
                  <c:v>15142</c:v>
                </c:pt>
              </c:numCache>
            </c:numRef>
          </c:val>
          <c:extLst>
            <c:ext xmlns:c16="http://schemas.microsoft.com/office/drawing/2014/chart" uri="{C3380CC4-5D6E-409C-BE32-E72D297353CC}">
              <c16:uniqueId val="{00000001-F2F9-4A67-818A-646F2B5B41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5340</c:v>
                </c:pt>
                <c:pt idx="5">
                  <c:v>4078</c:v>
                </c:pt>
                <c:pt idx="8">
                  <c:v>4667</c:v>
                </c:pt>
                <c:pt idx="11">
                  <c:v>5457</c:v>
                </c:pt>
                <c:pt idx="14">
                  <c:v>4834</c:v>
                </c:pt>
              </c:numCache>
            </c:numRef>
          </c:val>
          <c:extLst>
            <c:ext xmlns:c16="http://schemas.microsoft.com/office/drawing/2014/chart" uri="{C3380CC4-5D6E-409C-BE32-E72D297353CC}">
              <c16:uniqueId val="{00000002-F2F9-4A67-818A-646F2B5B41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9-4A67-818A-646F2B5B41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F9-4A67-818A-646F2B5B41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2179</c:v>
                </c:pt>
                <c:pt idx="3">
                  <c:v>1830</c:v>
                </c:pt>
                <c:pt idx="6">
                  <c:v>1540</c:v>
                </c:pt>
                <c:pt idx="9">
                  <c:v>1271</c:v>
                </c:pt>
                <c:pt idx="12">
                  <c:v>1111</c:v>
                </c:pt>
              </c:numCache>
            </c:numRef>
          </c:val>
          <c:extLst>
            <c:ext xmlns:c16="http://schemas.microsoft.com/office/drawing/2014/chart" uri="{C3380CC4-5D6E-409C-BE32-E72D297353CC}">
              <c16:uniqueId val="{00000005-F2F9-4A67-818A-646F2B5B41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6776</c:v>
                </c:pt>
                <c:pt idx="3">
                  <c:v>6439</c:v>
                </c:pt>
                <c:pt idx="6">
                  <c:v>6201</c:v>
                </c:pt>
                <c:pt idx="9">
                  <c:v>6465</c:v>
                </c:pt>
                <c:pt idx="12">
                  <c:v>6383</c:v>
                </c:pt>
              </c:numCache>
            </c:numRef>
          </c:val>
          <c:extLst>
            <c:ext xmlns:c16="http://schemas.microsoft.com/office/drawing/2014/chart" uri="{C3380CC4-5D6E-409C-BE32-E72D297353CC}">
              <c16:uniqueId val="{00000006-F2F9-4A67-818A-646F2B5B41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3103</c:v>
                </c:pt>
                <c:pt idx="3">
                  <c:v>3868</c:v>
                </c:pt>
                <c:pt idx="6">
                  <c:v>3758</c:v>
                </c:pt>
                <c:pt idx="9">
                  <c:v>3454</c:v>
                </c:pt>
                <c:pt idx="12">
                  <c:v>3067</c:v>
                </c:pt>
              </c:numCache>
            </c:numRef>
          </c:val>
          <c:extLst>
            <c:ext xmlns:c16="http://schemas.microsoft.com/office/drawing/2014/chart" uri="{C3380CC4-5D6E-409C-BE32-E72D297353CC}">
              <c16:uniqueId val="{00000007-F2F9-4A67-818A-646F2B5B41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24832</c:v>
                </c:pt>
                <c:pt idx="3">
                  <c:v>23577</c:v>
                </c:pt>
                <c:pt idx="6">
                  <c:v>22052</c:v>
                </c:pt>
                <c:pt idx="9">
                  <c:v>20188</c:v>
                </c:pt>
                <c:pt idx="12">
                  <c:v>18919</c:v>
                </c:pt>
              </c:numCache>
            </c:numRef>
          </c:val>
          <c:extLst>
            <c:ext xmlns:c16="http://schemas.microsoft.com/office/drawing/2014/chart" uri="{C3380CC4-5D6E-409C-BE32-E72D297353CC}">
              <c16:uniqueId val="{00000008-F2F9-4A67-818A-646F2B5B41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2059</c:v>
                </c:pt>
                <c:pt idx="3">
                  <c:v>1944</c:v>
                </c:pt>
                <c:pt idx="6">
                  <c:v>1829</c:v>
                </c:pt>
                <c:pt idx="9">
                  <c:v>1715</c:v>
                </c:pt>
                <c:pt idx="12">
                  <c:v>1600</c:v>
                </c:pt>
              </c:numCache>
            </c:numRef>
          </c:val>
          <c:extLst>
            <c:ext xmlns:c16="http://schemas.microsoft.com/office/drawing/2014/chart" uri="{C3380CC4-5D6E-409C-BE32-E72D297353CC}">
              <c16:uniqueId val="{00000009-F2F9-4A67-818A-646F2B5B41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32968</c:v>
                </c:pt>
                <c:pt idx="3">
                  <c:v>33820</c:v>
                </c:pt>
                <c:pt idx="6">
                  <c:v>33987</c:v>
                </c:pt>
                <c:pt idx="9">
                  <c:v>34658</c:v>
                </c:pt>
                <c:pt idx="12">
                  <c:v>35088</c:v>
                </c:pt>
              </c:numCache>
            </c:numRef>
          </c:val>
          <c:extLst>
            <c:ext xmlns:c16="http://schemas.microsoft.com/office/drawing/2014/chart" uri="{C3380CC4-5D6E-409C-BE32-E72D297353CC}">
              <c16:uniqueId val="{0000000A-F2F9-4A67-818A-646F2B5B41B0}"/>
            </c:ext>
          </c:extLst>
        </c:ser>
        <c:dLbls>
          <c:showLegendKey val="0"/>
          <c:showVal val="0"/>
          <c:showCatName val="0"/>
          <c:showSerName val="0"/>
          <c:showPercent val="0"/>
          <c:showBubbleSize val="0"/>
        </c:dLbls>
        <c:gapWidth val="100"/>
        <c:overlap val="100"/>
        <c:axId val="398326360"/>
        <c:axId val="39832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8113</c:v>
                </c:pt>
                <c:pt idx="2">
                  <c:v>#N/A</c:v>
                </c:pt>
                <c:pt idx="3">
                  <c:v>#N/A</c:v>
                </c:pt>
                <c:pt idx="4">
                  <c:v>9254</c:v>
                </c:pt>
                <c:pt idx="5">
                  <c:v>#N/A</c:v>
                </c:pt>
                <c:pt idx="6">
                  <c:v>#N/A</c:v>
                </c:pt>
                <c:pt idx="7">
                  <c:v>6913</c:v>
                </c:pt>
                <c:pt idx="8">
                  <c:v>#N/A</c:v>
                </c:pt>
                <c:pt idx="9">
                  <c:v>#N/A</c:v>
                </c:pt>
                <c:pt idx="10">
                  <c:v>4604</c:v>
                </c:pt>
                <c:pt idx="11">
                  <c:v>#N/A</c:v>
                </c:pt>
                <c:pt idx="12">
                  <c:v>#N/A</c:v>
                </c:pt>
                <c:pt idx="13">
                  <c:v>4739</c:v>
                </c:pt>
                <c:pt idx="14">
                  <c:v>#N/A</c:v>
                </c:pt>
              </c:numCache>
            </c:numRef>
          </c:val>
          <c:smooth val="0"/>
          <c:extLst>
            <c:ext xmlns:c16="http://schemas.microsoft.com/office/drawing/2014/chart" uri="{C3380CC4-5D6E-409C-BE32-E72D297353CC}">
              <c16:uniqueId val="{0000000B-F2F9-4A67-818A-646F2B5B41B0}"/>
            </c:ext>
          </c:extLst>
        </c:ser>
        <c:dLbls>
          <c:showLegendKey val="0"/>
          <c:showVal val="0"/>
          <c:showCatName val="0"/>
          <c:showSerName val="0"/>
          <c:showPercent val="0"/>
          <c:showBubbleSize val="0"/>
        </c:dLbls>
        <c:marker val="1"/>
        <c:smooth val="0"/>
        <c:axId val="398326360"/>
        <c:axId val="398325968"/>
      </c:lineChart>
      <c:catAx>
        <c:axId val="39832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325968"/>
        <c:crosses val="autoZero"/>
        <c:auto val="1"/>
        <c:lblAlgn val="ctr"/>
        <c:lblOffset val="100"/>
        <c:tickLblSkip val="1"/>
        <c:tickMarkSkip val="1"/>
        <c:noMultiLvlLbl val="0"/>
      </c:catAx>
      <c:valAx>
        <c:axId val="39832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2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2581</c:v>
                </c:pt>
                <c:pt idx="1">
                  <c:v>3237</c:v>
                </c:pt>
                <c:pt idx="2">
                  <c:v>2346</c:v>
                </c:pt>
              </c:numCache>
            </c:numRef>
          </c:val>
          <c:extLst>
            <c:ext xmlns:c16="http://schemas.microsoft.com/office/drawing/2014/chart" uri="{C3380CC4-5D6E-409C-BE32-E72D297353CC}">
              <c16:uniqueId val="{00000000-2CE0-472F-80BB-F232CFC53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CE0-472F-80BB-F232CFC53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876</c:v>
                </c:pt>
                <c:pt idx="1">
                  <c:v>943</c:v>
                </c:pt>
                <c:pt idx="2">
                  <c:v>1405</c:v>
                </c:pt>
              </c:numCache>
            </c:numRef>
          </c:val>
          <c:extLst>
            <c:ext xmlns:c16="http://schemas.microsoft.com/office/drawing/2014/chart" uri="{C3380CC4-5D6E-409C-BE32-E72D297353CC}">
              <c16:uniqueId val="{00000002-2CE0-472F-80BB-F232CFC53BB7}"/>
            </c:ext>
          </c:extLst>
        </c:ser>
        <c:dLbls>
          <c:showLegendKey val="0"/>
          <c:showVal val="0"/>
          <c:showCatName val="0"/>
          <c:showSerName val="0"/>
          <c:showPercent val="0"/>
          <c:showBubbleSize val="0"/>
        </c:dLbls>
        <c:gapWidth val="120"/>
        <c:overlap val="100"/>
        <c:axId val="398324400"/>
        <c:axId val="398330672"/>
      </c:barChart>
      <c:catAx>
        <c:axId val="39832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330672"/>
        <c:crosses val="autoZero"/>
        <c:auto val="1"/>
        <c:lblAlgn val="ctr"/>
        <c:lblOffset val="100"/>
        <c:tickLblSkip val="1"/>
        <c:tickMarkSkip val="1"/>
        <c:noMultiLvlLbl val="0"/>
      </c:catAx>
      <c:valAx>
        <c:axId val="398330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32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{2ECA28DB-D10F-4115-A3F4-2A394D1851D9}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83-4C68-8F0D-08C44DA26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{9C37E578-A263-4E64-86D2-65B49EF10F8C}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83-4C68-8F0D-08C44DA26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{534D656E-25C5-41DD-98DF-664B43F97E57}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83-4C68-8F0D-08C44DA26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{ECDA5131-61E0-452C-89D4-6E9062F1FC87}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83-4C68-8F0D-08C44DA26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{FC630840-0503-49DF-8C10-E24DE2B1BF13}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83-4C68-8F0D-08C44DA260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{8E3CDDB2-69D3-4C68-B2A1-1003FDF22432}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83-4C68-8F0D-08C44DA260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{5F58BD3F-EB05-4D2D-9376-1B7AB9520EA9}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83-4C68-8F0D-08C44DA260E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{948B802D-EDE3-4FA8-B852-BA6E41EF6B3C}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83-4C68-8F0D-08C44DA260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{D8F6A135-12F0-407A-ACF5-488F3F328AD0}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83-4C68-8F0D-08C44DA26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57.3</c:v>
                </c:pt>
                <c:pt idx="32">
                  <c:v>58.4</c:v>
                </c:pt>
              </c:numCache>
            </c:numRef>
          </c:xVal>
          <c:yVal>
            <c:numRef>
              <c:f>公会計指標分析・財政指標組合せ分析表!$BP$51:$DC$51</c:f>
              <c:numCache>
                <c:formatCode>#,##0.0;"▲ "#,##0.0</c:formatCode>
                <c:ptCount val="40"/>
                <c:pt idx="24">
                  <c:v>17.600000000000001</c:v>
                </c:pt>
                <c:pt idx="32">
                  <c:v>17.5</c:v>
                </c:pt>
              </c:numCache>
            </c:numRef>
          </c:yVal>
          <c:smooth val="0"/>
          <c:extLst>
            <c:ext xmlns:c16="http://schemas.microsoft.com/office/drawing/2014/chart" uri="{C3380CC4-5D6E-409C-BE32-E72D297353CC}">
              <c16:uniqueId val="{00000009-6383-4C68-8F0D-08C44DA260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{6CA08D54-F582-4BCF-82C2-421618A73867}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83-4C68-8F0D-08C44DA260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{D412177D-BA05-4348-9E3A-727AB1CDF393}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83-4C68-8F0D-08C44DA26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{1E774F70-6033-4B60-BDB5-CD3CE31BEF8B}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83-4C68-8F0D-08C44DA26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{7524D90E-2E7D-4098-BCC9-1E5C8D5EC604}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83-4C68-8F0D-08C44DA26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{9F97FE15-5012-4594-846C-98901D7787F5}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83-4C68-8F0D-08C44DA260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{7168670C-3328-44C2-B54D-60178A30FDE1}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83-4C68-8F0D-08C44DA260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{BA87EA08-BB29-4444-8BDE-BA61810CD2F2}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83-4C68-8F0D-08C44DA260E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{91A23D81-7F3A-4CA9-ADCF-D8F5ED30D1D0}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83-4C68-8F0D-08C44DA260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{C6989654-61FC-4AB3-90BF-683EE1DD84E7}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83-4C68-8F0D-08C44DA26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60.2</c:v>
                </c:pt>
                <c:pt idx="32">
                  <c:v>61</c:v>
                </c:pt>
              </c:numCache>
            </c:numRef>
          </c:xVal>
          <c:yVal>
            <c:numRef>
              <c:f>公会計指標分析・財政指標組合せ分析表!$BP$55:$DC$55</c:f>
              <c:numCache>
                <c:formatCode>#,##0.0;"▲ "#,##0.0</c:formatCode>
                <c:ptCount val="40"/>
                <c:pt idx="24">
                  <c:v>11.2</c:v>
                </c:pt>
                <c:pt idx="32">
                  <c:v>7.1</c:v>
                </c:pt>
              </c:numCache>
            </c:numRef>
          </c:yVal>
          <c:smooth val="0"/>
          <c:extLst>
            <c:ext xmlns:c16="http://schemas.microsoft.com/office/drawing/2014/chart" uri="{C3380CC4-5D6E-409C-BE32-E72D297353CC}">
              <c16:uniqueId val="{00000013-6383-4C68-8F0D-08C44DA260E5}"/>
            </c:ext>
          </c:extLst>
        </c:ser>
        <c:dLbls>
          <c:showLegendKey val="0"/>
          <c:showVal val="1"/>
          <c:showCatName val="0"/>
          <c:showSerName val="0"/>
          <c:showPercent val="0"/>
          <c:showBubbleSize val="0"/>
        </c:dLbls>
        <c:axId val="398323616"/>
        <c:axId val="398327144"/>
      </c:scatterChart>
      <c:valAx>
        <c:axId val="398323616"/>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327144"/>
        <c:crosses val="autoZero"/>
        <c:crossBetween val="midCat"/>
      </c:valAx>
      <c:valAx>
        <c:axId val="398327144"/>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8323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{DC2A5FA2-86F6-4B8F-A9C1-5497A5B80480}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00D-4580-8B08-7BEDA8BB56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{FC3DC727-8C80-410A-91BE-966501D0A57D}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0D-4580-8B08-7BEDA8BB56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{46A86A51-64C5-4EAA-9D1E-C3E156046214}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0D-4580-8B08-7BEDA8BB56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{44A94379-65B5-4AB4-8FE7-215524116EB8}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0D-4580-8B08-7BEDA8BB56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{A6C169B3-E76A-4DDB-9B59-B49B382055C0}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0D-4580-8B08-7BEDA8BB56D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{1F1856FA-D441-4EB0-8848-745E640E2B80}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00D-4580-8B08-7BEDA8BB56D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{FC70182F-C80A-4F07-841D-A46BCF60AADF}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00D-4580-8B08-7BEDA8BB56D8}"/>
                </c:ext>
              </c:extLst>
            </c:dLbl>
            <c:dLbl>
              <c:idx val="24"/>
              <c:layout>
                <c:manualLayout>
                  <c:x val="-3.4310845302750435E-2"/>
                  <c:y val="-4.446995596294836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{E0285B69-9D7D-4405-A4E2-1E0CD4A0B239}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00D-4580-8B08-7BEDA8BB56D8}"/>
                </c:ext>
              </c:extLst>
            </c:dLbl>
            <c:dLbl>
              <c:idx val="32"/>
              <c:layout>
                <c:manualLayout>
                  <c:x val="-2.8829840147400865E-2"/>
                  <c:y val="-8.036333821263960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{B6829DFC-A362-4B2C-8007-D1D790E4FE39}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00D-4580-8B08-7BEDA8BB56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3.1</c:v>
                </c:pt>
                <c:pt idx="16">
                  <c:v>2.2000000000000002</c:v>
                </c:pt>
                <c:pt idx="24">
                  <c:v>1.2</c:v>
                </c:pt>
                <c:pt idx="32">
                  <c:v>1.1000000000000001</c:v>
                </c:pt>
              </c:numCache>
            </c:numRef>
          </c:xVal>
          <c:yVal>
            <c:numRef>
              <c:f>公会計指標分析・財政指標組合せ分析表!$BP$73:$DC$73</c:f>
              <c:numCache>
                <c:formatCode>#,##0.0;"▲ "#,##0.0</c:formatCode>
                <c:ptCount val="40"/>
                <c:pt idx="0">
                  <c:v>31.7</c:v>
                </c:pt>
                <c:pt idx="8">
                  <c:v>36</c:v>
                </c:pt>
                <c:pt idx="16">
                  <c:v>26.7</c:v>
                </c:pt>
                <c:pt idx="24">
                  <c:v>17.600000000000001</c:v>
                </c:pt>
                <c:pt idx="32">
                  <c:v>17.5</c:v>
                </c:pt>
              </c:numCache>
            </c:numRef>
          </c:yVal>
          <c:smooth val="0"/>
          <c:extLst>
            <c:ext xmlns:c16="http://schemas.microsoft.com/office/drawing/2014/chart" uri="{C3380CC4-5D6E-409C-BE32-E72D297353CC}">
              <c16:uniqueId val="{00000009-B00D-4580-8B08-7BEDA8BB56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8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{59117D27-AF8E-4112-97D4-837755095D76}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00D-4580-8B08-7BEDA8BB56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{70D5622A-1736-429D-98C2-1A1516EEBB87}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0D-4580-8B08-7BEDA8BB56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{E1682CD5-CC3C-4916-9FA4-731191D53697}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0D-4580-8B08-7BEDA8BB56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{80B34C52-B6F1-4042-ABAE-4246594F2228}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0D-4580-8B08-7BEDA8BB56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{E0FC9DBC-A9C5-44FD-A85E-437081B3CF52}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0D-4580-8B08-7BEDA8BB56D8}"/>
                </c:ext>
              </c:extLst>
            </c:dLbl>
            <c:dLbl>
              <c:idx val="8"/>
              <c:layout>
                <c:manualLayout>
                  <c:x val="0"/>
                  <c:y val="1.11293048118818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{5945A06F-E36C-4EC9-8407-ABF0C8ECF053}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00D-4580-8B08-7BEDA8BB56D8}"/>
                </c:ext>
              </c:extLst>
            </c:dLbl>
            <c:dLbl>
              <c:idx val="16"/>
              <c:layout>
                <c:manualLayout>
                  <c:x val="0"/>
                  <c:y val="1.01554414082540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{6381F5A9-55B6-4ADC-98DB-CBF4FCFD0447}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00D-4580-8B08-7BEDA8BB56D8}"/>
                </c:ext>
              </c:extLst>
            </c:dLbl>
            <c:dLbl>
              <c:idx val="24"/>
              <c:layout>
                <c:manualLayout>
                  <c:x val="0"/>
                  <c:y val="-1.01554414082540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{E2310C82-DA07-4E80-AAF9-483E80572DE9}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00D-4580-8B08-7BEDA8BB56D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{AACBD527-EC3D-411C-8A60-3371E5C474C0}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00D-4580-8B08-7BEDA8BB56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B00D-4580-8B08-7BEDA8BB56D8}"/>
            </c:ext>
          </c:extLst>
        </c:ser>
        <c:dLbls>
          <c:showLegendKey val="0"/>
          <c:showVal val="1"/>
          <c:showCatName val="0"/>
          <c:showSerName val="0"/>
          <c:showPercent val="0"/>
          <c:showBubbleSize val="0"/>
        </c:dLbls>
        <c:axId val="398328712"/>
        <c:axId val="398329496"/>
      </c:scatterChart>
      <c:valAx>
        <c:axId val="398328712"/>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329496"/>
        <c:crosses val="autoZero"/>
        <c:crossBetween val="midCat"/>
      </c:valAx>
      <c:valAx>
        <c:axId val="39832949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8328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を下回り、以降も税収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の回復が見られず、</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社会保障費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が増加する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中で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年続けて普通交付税交付団体となっている。令和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から横ばいの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0.875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年間の平均で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減少が続いている。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消費税及び地方消費税の税率引上げによる地方消費税交付金の増（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724,981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千円増）により、基準財政収入額が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690,308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千円増加したものの、幼児教育・保育の無償化に伴う地方負担の増加による社会福祉費の増（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273,503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千円増）や、高齢化の進行による高齢者保健福祉費の増（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152,647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千円増）などに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より、基準財政需要額が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809,753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未収金対策の強化といった短期的な取組や本市の発展につながる環境整備といった長期的な取組の両方の視点を持ち、引き続き財政基盤の強化に努める。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xdr:cNvSpPr txBox="1"/>
      </xdr:nvSpPr>
      <xdr:spPr>
        <a:xfrm>
          <a:off x="5041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ポイント改善したものの、令和元年度から若干の悪化が続いており、令和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％と依然として全国平均及び類似団体内平均を上回っている。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これは、地方消費税交付金が増加したことなどにより、経常一般財源等歳入額が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314,025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千円増加したものの、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人件費や公債費等の増加により、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389,375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千円増加したことから、前年度と比べて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予算の編成や執行においては、全ての事務事業の必要性や優先度、経費の内容を見直し、経常経費の削減に努める。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131064</xdr:rowOff>
    </xdr:to>
    <xdr:cxnSp macro="">
      <xdr:nvCxnSpPr>
        <xdr:cNvPr id="130" name="直線コネクタ 129"/>
        <xdr:cNvCxnSpPr/>
      </xdr:nvCxnSpPr>
      <xdr:spPr>
        <a:xfrm>
          <a:off x="4114800" y="1106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92456</xdr:rowOff>
    </xdr:to>
    <xdr:cxnSp macro="">
      <xdr:nvCxnSpPr>
        <xdr:cNvPr id="133" name="直線コネクタ 132"/>
        <xdr:cNvCxnSpPr/>
      </xdr:nvCxnSpPr>
      <xdr:spPr>
        <a:xfrm>
          <a:off x="3225800" y="1103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169672</xdr:rowOff>
    </xdr:to>
    <xdr:cxnSp macro="">
      <xdr:nvCxnSpPr>
        <xdr:cNvPr id="136" name="直線コネクタ 135"/>
        <xdr:cNvCxnSpPr/>
      </xdr:nvCxnSpPr>
      <xdr:spPr>
        <a:xfrm flipV="1">
          <a:off x="2336800" y="1103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66</xdr:row>
      <xdr:rowOff>106680</xdr:rowOff>
    </xdr:to>
    <xdr:cxnSp macro="">
      <xdr:nvCxnSpPr>
        <xdr:cNvPr id="139" name="直線コネクタ 138"/>
        <xdr:cNvCxnSpPr/>
      </xdr:nvCxnSpPr>
      <xdr:spPr>
        <a:xfrm flipV="1">
          <a:off x="1447800" y="111424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52" name="テキスト ボックス 151"/>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4" name="テキスト ボックス 153"/>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6" name="テキスト ボックス 155"/>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7" name="楕円 156"/>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8" name="テキスト ボックス 157"/>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年度においては、前年度に引き続き全国平均、神奈川県平均及び類似団体内平均の各数値を下回っているものの、前年度と比べて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退職者の勤務延長</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に伴う退職金の増加や会計年度任用職員制度の施行により人件費が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912,943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千円増加したことや、小中学校の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環境の整備に伴う備品購入費が大幅に増加したことにより、物件費が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642,555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156252</xdr:rowOff>
    </xdr:from>
    <xdr:to>
      <xdr:col>23</xdr:col>
      <xdr:colOff>133350</xdr:colOff>
      <xdr:row>81</xdr:row>
      <xdr:rowOff>87784</xdr:rowOff>
    </xdr:to>
    <xdr:cxnSp macro="">
      <xdr:nvCxnSpPr>
        <xdr:cNvPr id="193" name="直線コネクタ 192"/>
        <xdr:cNvCxnSpPr/>
      </xdr:nvCxnSpPr>
      <xdr:spPr>
        <a:xfrm>
          <a:off x="4114800" y="13872252"/>
          <a:ext cx="838200" cy="1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115084</xdr:rowOff>
    </xdr:from>
    <xdr:to>
      <xdr:col>19</xdr:col>
      <xdr:colOff>133350</xdr:colOff>
      <xdr:row>80</xdr:row>
      <xdr:rowOff>156252</xdr:rowOff>
    </xdr:to>
    <xdr:cxnSp macro="">
      <xdr:nvCxnSpPr>
        <xdr:cNvPr id="196" name="直線コネクタ 195"/>
        <xdr:cNvCxnSpPr/>
      </xdr:nvCxnSpPr>
      <xdr:spPr>
        <a:xfrm>
          <a:off x="3225800" y="13831084"/>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115084</xdr:rowOff>
    </xdr:from>
    <xdr:to>
      <xdr:col>15</xdr:col>
      <xdr:colOff>82550</xdr:colOff>
      <xdr:row>80</xdr:row>
      <xdr:rowOff>135085</xdr:rowOff>
    </xdr:to>
    <xdr:cxnSp macro="">
      <xdr:nvCxnSpPr>
        <xdr:cNvPr id="199" name="直線コネクタ 198"/>
        <xdr:cNvCxnSpPr/>
      </xdr:nvCxnSpPr>
      <xdr:spPr>
        <a:xfrm flipV="1">
          <a:off x="2336800" y="13831084"/>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104735</xdr:rowOff>
    </xdr:from>
    <xdr:to>
      <xdr:col>11</xdr:col>
      <xdr:colOff>31750</xdr:colOff>
      <xdr:row>80</xdr:row>
      <xdr:rowOff>135085</xdr:rowOff>
    </xdr:to>
    <xdr:cxnSp macro="">
      <xdr:nvCxnSpPr>
        <xdr:cNvPr id="202" name="直線コネクタ 201"/>
        <xdr:cNvCxnSpPr/>
      </xdr:nvCxnSpPr>
      <xdr:spPr>
        <a:xfrm>
          <a:off x="1447800" y="13820735"/>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36984</xdr:rowOff>
    </xdr:from>
    <xdr:to>
      <xdr:col>23</xdr:col>
      <xdr:colOff>184150</xdr:colOff>
      <xdr:row>81</xdr:row>
      <xdr:rowOff>138584</xdr:rowOff>
    </xdr:to>
    <xdr:sp macro="" textlink="">
      <xdr:nvSpPr>
        <xdr:cNvPr id="212" name="楕円 211"/>
        <xdr:cNvSpPr/>
      </xdr:nvSpPr>
      <xdr:spPr>
        <a:xfrm>
          <a:off x="4902200" y="13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53511</xdr:rowOff>
    </xdr:from>
    <xdr:ext cx="762000" cy="259045"/>
    <xdr:sp macro="" textlink="">
      <xdr:nvSpPr>
        <xdr:cNvPr id="213" name="人件費・物件費等の状況該当値テキスト"/>
        <xdr:cNvSpPr txBox="1"/>
      </xdr:nvSpPr>
      <xdr:spPr>
        <a:xfrm>
          <a:off x="5041900" y="1376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105452</xdr:rowOff>
    </xdr:from>
    <xdr:to>
      <xdr:col>19</xdr:col>
      <xdr:colOff>184150</xdr:colOff>
      <xdr:row>81</xdr:row>
      <xdr:rowOff>35602</xdr:rowOff>
    </xdr:to>
    <xdr:sp macro="" textlink="">
      <xdr:nvSpPr>
        <xdr:cNvPr id="214" name="楕円 213"/>
        <xdr:cNvSpPr/>
      </xdr:nvSpPr>
      <xdr:spPr>
        <a:xfrm>
          <a:off x="4064000" y="138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45779</xdr:rowOff>
    </xdr:from>
    <xdr:ext cx="736600" cy="259045"/>
    <xdr:sp macro="" textlink="">
      <xdr:nvSpPr>
        <xdr:cNvPr id="215" name="テキスト ボックス 214"/>
        <xdr:cNvSpPr txBox="1"/>
      </xdr:nvSpPr>
      <xdr:spPr>
        <a:xfrm>
          <a:off x="3733800" y="1359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64284</xdr:rowOff>
    </xdr:from>
    <xdr:to>
      <xdr:col>15</xdr:col>
      <xdr:colOff>133350</xdr:colOff>
      <xdr:row>80</xdr:row>
      <xdr:rowOff>165884</xdr:rowOff>
    </xdr:to>
    <xdr:sp macro="" textlink="">
      <xdr:nvSpPr>
        <xdr:cNvPr id="216" name="楕円 215"/>
        <xdr:cNvSpPr/>
      </xdr:nvSpPr>
      <xdr:spPr>
        <a:xfrm>
          <a:off x="3175000" y="137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4611</xdr:rowOff>
    </xdr:from>
    <xdr:ext cx="762000" cy="259045"/>
    <xdr:sp macro="" textlink="">
      <xdr:nvSpPr>
        <xdr:cNvPr id="217" name="テキスト ボックス 216"/>
        <xdr:cNvSpPr txBox="1"/>
      </xdr:nvSpPr>
      <xdr:spPr>
        <a:xfrm>
          <a:off x="2844800" y="135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84285</xdr:rowOff>
    </xdr:from>
    <xdr:to>
      <xdr:col>11</xdr:col>
      <xdr:colOff>82550</xdr:colOff>
      <xdr:row>81</xdr:row>
      <xdr:rowOff>14435</xdr:rowOff>
    </xdr:to>
    <xdr:sp macro="" textlink="">
      <xdr:nvSpPr>
        <xdr:cNvPr id="218" name="楕円 217"/>
        <xdr:cNvSpPr/>
      </xdr:nvSpPr>
      <xdr:spPr>
        <a:xfrm>
          <a:off x="2286000" y="138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24612</xdr:rowOff>
    </xdr:from>
    <xdr:ext cx="762000" cy="259045"/>
    <xdr:sp macro="" textlink="">
      <xdr:nvSpPr>
        <xdr:cNvPr id="219" name="テキスト ボックス 218"/>
        <xdr:cNvSpPr txBox="1"/>
      </xdr:nvSpPr>
      <xdr:spPr>
        <a:xfrm>
          <a:off x="1955800" y="135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53935</xdr:rowOff>
    </xdr:from>
    <xdr:to>
      <xdr:col>7</xdr:col>
      <xdr:colOff>31750</xdr:colOff>
      <xdr:row>80</xdr:row>
      <xdr:rowOff>155535</xdr:rowOff>
    </xdr:to>
    <xdr:sp macro="" textlink="">
      <xdr:nvSpPr>
        <xdr:cNvPr id="220" name="楕円 219"/>
        <xdr:cNvSpPr/>
      </xdr:nvSpPr>
      <xdr:spPr>
        <a:xfrm>
          <a:off x="1397000" y="137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165712</xdr:rowOff>
    </xdr:from>
    <xdr:ext cx="762000" cy="259045"/>
    <xdr:sp macro="" textlink="">
      <xdr:nvSpPr>
        <xdr:cNvPr id="221" name="テキスト ボックス 220"/>
        <xdr:cNvSpPr txBox="1"/>
      </xdr:nvSpPr>
      <xdr:spPr>
        <a:xfrm>
          <a:off x="1066800" y="1353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類似団体平均及び全国市平均との比較では、それぞれ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年間では僅差で推移している。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前年度と比較したラスパイレス指数の上昇要因としては、経験年数の長い高卒の職員の経験年数階層の変動によるものである。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なお、人件費抑制の取組みとして、平成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日からの給与制度の総合的見直しを始め、平成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年度の住居手当の見直し（持家手当額の引下げ）や国に準じた扶養手当の見直し（平成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年度から段階的に行っており、令和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年度に制度が完成）を実施しているが、今後も引き続き給与体系の適正化に努めていく。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87</xdr:row>
      <xdr:rowOff>91016</xdr:rowOff>
    </xdr:to>
    <xdr:cxnSp macro="">
      <xdr:nvCxnSpPr>
        <xdr:cNvPr id="255" name="直線コネクタ 254"/>
        <xdr:cNvCxnSpPr/>
      </xdr:nvCxnSpPr>
      <xdr:spPr>
        <a:xfrm>
          <a:off x="16179800" y="14866409"/>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141816</xdr:rowOff>
    </xdr:to>
    <xdr:cxnSp macro="">
      <xdr:nvCxnSpPr>
        <xdr:cNvPr id="258" name="直線コネクタ 257"/>
        <xdr:cNvCxnSpPr/>
      </xdr:nvCxnSpPr>
      <xdr:spPr>
        <a:xfrm flipV="1">
          <a:off x="15290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1" name="直線コネクタ 260"/>
        <xdr:cNvCxnSpPr/>
      </xdr:nvCxnSpPr>
      <xdr:spPr>
        <a:xfrm>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4" name="直線コネクタ 263"/>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8" name="楕円 277"/>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9" name="テキスト ボックス 278"/>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年度以降の技能労務職の退職者不補充を原則とする業務の民間委託化の推進により、職員数の削減を進めてきているものの、地方創生や防災対策の推進、また、新型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対応等の行政需要の高まりのため、近年は、やや増加傾向にある。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今後は、定員管理計画に基づき、現状ベースでの職員数の維持を原則とするが、定年引上げの影響を踏まえ、やや増加の傾向となることが想定される。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37556</xdr:rowOff>
    </xdr:from>
    <xdr:to>
      <xdr:col>81</xdr:col>
      <xdr:colOff>44450</xdr:colOff>
      <xdr:row>62</xdr:row>
      <xdr:rowOff>41003</xdr:rowOff>
    </xdr:to>
    <xdr:cxnSp macro="">
      <xdr:nvCxnSpPr>
        <xdr:cNvPr id="320" name="直線コネクタ 319"/>
        <xdr:cNvCxnSpPr/>
      </xdr:nvCxnSpPr>
      <xdr:spPr>
        <a:xfrm flipV="1">
          <a:off x="16179800" y="1066745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13426</xdr:rowOff>
    </xdr:from>
    <xdr:to>
      <xdr:col>77</xdr:col>
      <xdr:colOff>44450</xdr:colOff>
      <xdr:row>62</xdr:row>
      <xdr:rowOff>41003</xdr:rowOff>
    </xdr:to>
    <xdr:cxnSp macro="">
      <xdr:nvCxnSpPr>
        <xdr:cNvPr id="323" name="直線コネクタ 322"/>
        <xdr:cNvCxnSpPr/>
      </xdr:nvCxnSpPr>
      <xdr:spPr>
        <a:xfrm>
          <a:off x="15290800" y="10643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153851</xdr:rowOff>
    </xdr:from>
    <xdr:to>
      <xdr:col>72</xdr:col>
      <xdr:colOff>203200</xdr:colOff>
      <xdr:row>62</xdr:row>
      <xdr:rowOff>13426</xdr:rowOff>
    </xdr:to>
    <xdr:cxnSp macro="">
      <xdr:nvCxnSpPr>
        <xdr:cNvPr id="326" name="直線コネクタ 325"/>
        <xdr:cNvCxnSpPr/>
      </xdr:nvCxnSpPr>
      <xdr:spPr>
        <a:xfrm>
          <a:off x="14401800" y="10612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61</xdr:row>
      <xdr:rowOff>153851</xdr:rowOff>
    </xdr:to>
    <xdr:cxnSp macro="">
      <xdr:nvCxnSpPr>
        <xdr:cNvPr id="329" name="直線コネクタ 328"/>
        <xdr:cNvCxnSpPr/>
      </xdr:nvCxnSpPr>
      <xdr:spPr>
        <a:xfrm>
          <a:off x="13512800" y="106019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158206</xdr:rowOff>
    </xdr:from>
    <xdr:to>
      <xdr:col>81</xdr:col>
      <xdr:colOff>95250</xdr:colOff>
      <xdr:row>62</xdr:row>
      <xdr:rowOff>88356</xdr:rowOff>
    </xdr:to>
    <xdr:sp macro="" textlink="">
      <xdr:nvSpPr>
        <xdr:cNvPr id="339" name="楕円 338"/>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130283</xdr:rowOff>
    </xdr:from>
    <xdr:ext cx="762000" cy="259045"/>
    <xdr:sp macro="" textlink="">
      <xdr:nvSpPr>
        <xdr:cNvPr id="340" name="定員管理の状況該当値テキスト"/>
        <xdr:cNvSpPr txBox="1"/>
      </xdr:nvSpPr>
      <xdr:spPr>
        <a:xfrm>
          <a:off x="17106900" y="105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1" name="楕円 340"/>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2" name="テキスト ボックス 341"/>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134076</xdr:rowOff>
    </xdr:from>
    <xdr:to>
      <xdr:col>73</xdr:col>
      <xdr:colOff>44450</xdr:colOff>
      <xdr:row>62</xdr:row>
      <xdr:rowOff>64226</xdr:rowOff>
    </xdr:to>
    <xdr:sp macro="" textlink="">
      <xdr:nvSpPr>
        <xdr:cNvPr id="343" name="楕円 342"/>
        <xdr:cNvSpPr/>
      </xdr:nvSpPr>
      <xdr:spPr>
        <a:xfrm>
          <a:off x="15240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49003</xdr:rowOff>
    </xdr:from>
    <xdr:ext cx="762000" cy="259045"/>
    <xdr:sp macro="" textlink="">
      <xdr:nvSpPr>
        <xdr:cNvPr id="344" name="テキスト ボックス 343"/>
        <xdr:cNvSpPr txBox="1"/>
      </xdr:nvSpPr>
      <xdr:spPr>
        <a:xfrm>
          <a:off x="14909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103051</xdr:rowOff>
    </xdr:from>
    <xdr:to>
      <xdr:col>68</xdr:col>
      <xdr:colOff>203200</xdr:colOff>
      <xdr:row>62</xdr:row>
      <xdr:rowOff>33201</xdr:rowOff>
    </xdr:to>
    <xdr:sp macro="" textlink="">
      <xdr:nvSpPr>
        <xdr:cNvPr id="345" name="楕円 344"/>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43378</xdr:rowOff>
    </xdr:from>
    <xdr:ext cx="762000" cy="259045"/>
    <xdr:sp macro="" textlink="">
      <xdr:nvSpPr>
        <xdr:cNvPr id="346" name="テキスト ボックス 345"/>
        <xdr:cNvSpPr txBox="1"/>
      </xdr:nvSpPr>
      <xdr:spPr>
        <a:xfrm>
          <a:off x="14020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7" name="楕円 346"/>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33037</xdr:rowOff>
    </xdr:from>
    <xdr:ext cx="762000" cy="259045"/>
    <xdr:sp macro="" textlink="">
      <xdr:nvSpPr>
        <xdr:cNvPr id="348" name="テキスト ボックス 347"/>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過去</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年間で見ると改善傾向にあり、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年度は、類似団体内平均、全国平均をそれぞれ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年度の算定から除かれる平成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年度と、新たに算定に含まれる令和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年度との単年度の比較において、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下水道事業債の償還が進捗したことに伴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準元利償還金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の減により、分子が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減少したことに加え、普通交付税等の増加に伴い、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標準財政規模が増加したため、前年度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90715</xdr:rowOff>
    </xdr:to>
    <xdr:cxnSp macro="">
      <xdr:nvCxnSpPr>
        <xdr:cNvPr id="383" name="直線コネクタ 382"/>
        <xdr:cNvCxnSpPr/>
      </xdr:nvCxnSpPr>
      <xdr:spPr>
        <a:xfrm flipV="1">
          <a:off x="16179800" y="65943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39</xdr:row>
      <xdr:rowOff>34169</xdr:rowOff>
    </xdr:to>
    <xdr:cxnSp macro="">
      <xdr:nvCxnSpPr>
        <xdr:cNvPr id="386" name="直線コネクタ 385"/>
        <xdr:cNvCxnSpPr/>
      </xdr:nvCxnSpPr>
      <xdr:spPr>
        <a:xfrm flipV="1">
          <a:off x="15290800" y="66058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137583</xdr:rowOff>
    </xdr:to>
    <xdr:cxnSp macro="">
      <xdr:nvCxnSpPr>
        <xdr:cNvPr id="389" name="直線コネクタ 388"/>
        <xdr:cNvCxnSpPr/>
      </xdr:nvCxnSpPr>
      <xdr:spPr>
        <a:xfrm flipV="1">
          <a:off x="14401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605</xdr:rowOff>
    </xdr:to>
    <xdr:cxnSp macro="">
      <xdr:nvCxnSpPr>
        <xdr:cNvPr id="392" name="直線コネクタ 391"/>
        <xdr:cNvCxnSpPr/>
      </xdr:nvCxnSpPr>
      <xdr:spPr>
        <a:xfrm flipV="1">
          <a:off x="13512800" y="68241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2" name="楕円 401"/>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3" name="公債費負担の状況該当値テキスト"/>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4" name="楕円 403"/>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5" name="テキスト ボックス 404"/>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06" name="楕円 405"/>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07" name="テキスト ボックス 406"/>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0" name="楕円 409"/>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1" name="テキスト ボックス 410"/>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過去</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年間で見ると改善傾向にあり、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これは、下水道事業債の償還の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に伴う公営企業債等繰入見込額の減少を、控除財源である財政調整基金などの充当可能財源の減少が上回</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り、分子が増加したも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のの、地方消費税交付金等の増加に伴い、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標準財政規模が増加したため、前年度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33514</xdr:rowOff>
    </xdr:from>
    <xdr:to>
      <xdr:col>81</xdr:col>
      <xdr:colOff>44450</xdr:colOff>
      <xdr:row>15</xdr:row>
      <xdr:rowOff>34854</xdr:rowOff>
    </xdr:to>
    <xdr:cxnSp macro="">
      <xdr:nvCxnSpPr>
        <xdr:cNvPr id="445" name="直線コネクタ 444"/>
        <xdr:cNvCxnSpPr/>
      </xdr:nvCxnSpPr>
      <xdr:spPr>
        <a:xfrm flipV="1">
          <a:off x="16179800" y="2605264"/>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34854</xdr:rowOff>
    </xdr:from>
    <xdr:to>
      <xdr:col>77</xdr:col>
      <xdr:colOff>44450</xdr:colOff>
      <xdr:row>15</xdr:row>
      <xdr:rowOff>156845</xdr:rowOff>
    </xdr:to>
    <xdr:cxnSp macro="">
      <xdr:nvCxnSpPr>
        <xdr:cNvPr id="448" name="直線コネクタ 447"/>
        <xdr:cNvCxnSpPr/>
      </xdr:nvCxnSpPr>
      <xdr:spPr>
        <a:xfrm flipV="1">
          <a:off x="15290800" y="2606604"/>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156845</xdr:rowOff>
    </xdr:from>
    <xdr:to>
      <xdr:col>72</xdr:col>
      <xdr:colOff>203200</xdr:colOff>
      <xdr:row>16</xdr:row>
      <xdr:rowOff>110067</xdr:rowOff>
    </xdr:to>
    <xdr:cxnSp macro="">
      <xdr:nvCxnSpPr>
        <xdr:cNvPr id="451" name="直線コネクタ 450"/>
        <xdr:cNvCxnSpPr/>
      </xdr:nvCxnSpPr>
      <xdr:spPr>
        <a:xfrm flipV="1">
          <a:off x="14401800" y="272859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52423</xdr:rowOff>
    </xdr:from>
    <xdr:to>
      <xdr:col>68</xdr:col>
      <xdr:colOff>152400</xdr:colOff>
      <xdr:row>16</xdr:row>
      <xdr:rowOff>110067</xdr:rowOff>
    </xdr:to>
    <xdr:cxnSp macro="">
      <xdr:nvCxnSpPr>
        <xdr:cNvPr id="454" name="直線コネクタ 453"/>
        <xdr:cNvCxnSpPr/>
      </xdr:nvCxnSpPr>
      <xdr:spPr>
        <a:xfrm>
          <a:off x="13512800" y="2795623"/>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154164</xdr:rowOff>
    </xdr:from>
    <xdr:to>
      <xdr:col>81</xdr:col>
      <xdr:colOff>95250</xdr:colOff>
      <xdr:row>15</xdr:row>
      <xdr:rowOff>84314</xdr:rowOff>
    </xdr:to>
    <xdr:sp macro="" textlink="">
      <xdr:nvSpPr>
        <xdr:cNvPr id="464" name="楕円 463"/>
        <xdr:cNvSpPr/>
      </xdr:nvSpPr>
      <xdr:spPr>
        <a:xfrm>
          <a:off x="169672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126241</xdr:rowOff>
    </xdr:from>
    <xdr:ext cx="762000" cy="259045"/>
    <xdr:sp macro="" textlink="">
      <xdr:nvSpPr>
        <xdr:cNvPr id="465" name="将来負担の状況該当値テキスト"/>
        <xdr:cNvSpPr txBox="1"/>
      </xdr:nvSpPr>
      <xdr:spPr>
        <a:xfrm>
          <a:off x="17106900" y="252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155504</xdr:rowOff>
    </xdr:from>
    <xdr:to>
      <xdr:col>77</xdr:col>
      <xdr:colOff>95250</xdr:colOff>
      <xdr:row>15</xdr:row>
      <xdr:rowOff>85654</xdr:rowOff>
    </xdr:to>
    <xdr:sp macro="" textlink="">
      <xdr:nvSpPr>
        <xdr:cNvPr id="466" name="楕円 465"/>
        <xdr:cNvSpPr/>
      </xdr:nvSpPr>
      <xdr:spPr>
        <a:xfrm>
          <a:off x="16129000" y="2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70431</xdr:rowOff>
    </xdr:from>
    <xdr:ext cx="736600" cy="259045"/>
    <xdr:sp macro="" textlink="">
      <xdr:nvSpPr>
        <xdr:cNvPr id="467" name="テキスト ボックス 466"/>
        <xdr:cNvSpPr txBox="1"/>
      </xdr:nvSpPr>
      <xdr:spPr>
        <a:xfrm>
          <a:off x="15798800" y="2642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106045</xdr:rowOff>
    </xdr:from>
    <xdr:to>
      <xdr:col>73</xdr:col>
      <xdr:colOff>44450</xdr:colOff>
      <xdr:row>16</xdr:row>
      <xdr:rowOff>36195</xdr:rowOff>
    </xdr:to>
    <xdr:sp macro="" textlink="">
      <xdr:nvSpPr>
        <xdr:cNvPr id="468" name="楕円 467"/>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20972</xdr:rowOff>
    </xdr:from>
    <xdr:ext cx="762000" cy="259045"/>
    <xdr:sp macro="" textlink="">
      <xdr:nvSpPr>
        <xdr:cNvPr id="469" name="テキスト ボックス 468"/>
        <xdr:cNvSpPr txBox="1"/>
      </xdr:nvSpPr>
      <xdr:spPr>
        <a:xfrm>
          <a:off x="14909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59267</xdr:rowOff>
    </xdr:from>
    <xdr:to>
      <xdr:col>68</xdr:col>
      <xdr:colOff>203200</xdr:colOff>
      <xdr:row>16</xdr:row>
      <xdr:rowOff>160867</xdr:rowOff>
    </xdr:to>
    <xdr:sp macro="" textlink="">
      <xdr:nvSpPr>
        <xdr:cNvPr id="470" name="楕円 469"/>
        <xdr:cNvSpPr/>
      </xdr:nvSpPr>
      <xdr:spPr>
        <a:xfrm>
          <a:off x="14351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145644</xdr:rowOff>
    </xdr:from>
    <xdr:ext cx="762000" cy="259045"/>
    <xdr:sp macro="" textlink="">
      <xdr:nvSpPr>
        <xdr:cNvPr id="471" name="テキスト ボックス 470"/>
        <xdr:cNvSpPr txBox="1"/>
      </xdr:nvSpPr>
      <xdr:spPr>
        <a:xfrm>
          <a:off x="14020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1623</xdr:rowOff>
    </xdr:from>
    <xdr:to>
      <xdr:col>64</xdr:col>
      <xdr:colOff>152400</xdr:colOff>
      <xdr:row>16</xdr:row>
      <xdr:rowOff>103223</xdr:rowOff>
    </xdr:to>
    <xdr:sp macro="" textlink="">
      <xdr:nvSpPr>
        <xdr:cNvPr id="472" name="楕円 471"/>
        <xdr:cNvSpPr/>
      </xdr:nvSpPr>
      <xdr:spPr>
        <a:xfrm>
          <a:off x="13462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88000</xdr:rowOff>
    </xdr:from>
    <xdr:ext cx="762000" cy="259045"/>
    <xdr:sp macro="" textlink="">
      <xdr:nvSpPr>
        <xdr:cNvPr id="473" name="テキスト ボックス 472"/>
        <xdr:cNvSpPr txBox="1"/>
      </xdr:nvSpPr>
      <xdr:spPr>
        <a:xfrm>
          <a:off x="13131800" y="283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ポイント増加しており、依然として、類似団体内平均、全国平均をそれぞれ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増加した要因は、一部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退職者の勤務延長</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に伴い、退職金が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385,055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千円増加したことに加え、会計年度任用職員制度の施行に伴い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報酬及び期末手当が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964,913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千円増加したことにより、経常経費充当一般財源ベースで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775,662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39</xdr:row>
      <xdr:rowOff>69850</xdr:rowOff>
    </xdr:to>
    <xdr:cxnSp macro="">
      <xdr:nvCxnSpPr>
        <xdr:cNvPr id="66" name="直線コネクタ 65"/>
        <xdr:cNvCxnSpPr/>
      </xdr:nvCxnSpPr>
      <xdr:spPr>
        <a:xfrm>
          <a:off x="3987800" y="65887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1270</xdr:rowOff>
    </xdr:to>
    <xdr:cxnSp macro="">
      <xdr:nvCxnSpPr>
        <xdr:cNvPr id="69" name="直線コネクタ 68"/>
        <xdr:cNvCxnSpPr/>
      </xdr:nvCxnSpPr>
      <xdr:spPr>
        <a:xfrm flipV="1">
          <a:off x="3098800" y="658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31750</xdr:rowOff>
    </xdr:to>
    <xdr:cxnSp macro="">
      <xdr:nvCxnSpPr>
        <xdr:cNvPr id="72" name="直線コネクタ 71"/>
        <xdr:cNvCxnSpPr/>
      </xdr:nvCxnSpPr>
      <xdr:spPr>
        <a:xfrm flipV="1">
          <a:off x="2209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77470</xdr:rowOff>
    </xdr:to>
    <xdr:cxnSp macro="">
      <xdr:nvCxnSpPr>
        <xdr:cNvPr id="75" name="直線コネクタ 74"/>
        <xdr:cNvCxnSpPr/>
      </xdr:nvCxnSpPr>
      <xdr:spPr>
        <a:xfrm flipV="1">
          <a:off x="1320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ポイント減少しており、全国平均及び神奈川県平均をそれぞれ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ポイント上回っているものの、類似団体内平均に対しては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減少した要因は、会計年度任用職員制度の施行に伴う賃金の減少（廃止）などにより、経常経費充当一般財源ベースで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177,000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14986</xdr:rowOff>
    </xdr:to>
    <xdr:cxnSp macro="">
      <xdr:nvCxnSpPr>
        <xdr:cNvPr id="125" name="直線コネクタ 124"/>
        <xdr:cNvCxnSpPr/>
      </xdr:nvCxnSpPr>
      <xdr:spPr>
        <a:xfrm flipV="1">
          <a:off x="15671800" y="25501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168148</xdr:rowOff>
    </xdr:from>
    <xdr:to>
      <xdr:col>78</xdr:col>
      <xdr:colOff>69850</xdr:colOff>
      <xdr:row>15</xdr:row>
      <xdr:rowOff>14986</xdr:rowOff>
    </xdr:to>
    <xdr:cxnSp macro="">
      <xdr:nvCxnSpPr>
        <xdr:cNvPr id="128" name="直線コネクタ 127"/>
        <xdr:cNvCxnSpPr/>
      </xdr:nvCxnSpPr>
      <xdr:spPr>
        <a:xfrm>
          <a:off x="14782800" y="2568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168148</xdr:rowOff>
    </xdr:from>
    <xdr:to>
      <xdr:col>73</xdr:col>
      <xdr:colOff>180975</xdr:colOff>
      <xdr:row>15</xdr:row>
      <xdr:rowOff>37846</xdr:rowOff>
    </xdr:to>
    <xdr:cxnSp macro="">
      <xdr:nvCxnSpPr>
        <xdr:cNvPr id="131" name="直線コネクタ 130"/>
        <xdr:cNvCxnSpPr/>
      </xdr:nvCxnSpPr>
      <xdr:spPr>
        <a:xfrm flipV="1">
          <a:off x="13893800" y="2568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51562</xdr:rowOff>
    </xdr:to>
    <xdr:cxnSp macro="">
      <xdr:nvCxnSpPr>
        <xdr:cNvPr id="134" name="直線コネクタ 133"/>
        <xdr:cNvCxnSpPr/>
      </xdr:nvCxnSpPr>
      <xdr:spPr>
        <a:xfrm flipV="1">
          <a:off x="13004800" y="2609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135636</xdr:rowOff>
    </xdr:from>
    <xdr:to>
      <xdr:col>78</xdr:col>
      <xdr:colOff>120650</xdr:colOff>
      <xdr:row>15</xdr:row>
      <xdr:rowOff>65786</xdr:rowOff>
    </xdr:to>
    <xdr:sp macro="" textlink="">
      <xdr:nvSpPr>
        <xdr:cNvPr id="146" name="楕円 145"/>
        <xdr:cNvSpPr/>
      </xdr:nvSpPr>
      <xdr:spPr>
        <a:xfrm>
          <a:off x="15621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75963</xdr:rowOff>
    </xdr:from>
    <xdr:ext cx="736600" cy="259045"/>
    <xdr:sp macro="" textlink="">
      <xdr:nvSpPr>
        <xdr:cNvPr id="147" name="テキスト ボックス 146"/>
        <xdr:cNvSpPr txBox="1"/>
      </xdr:nvSpPr>
      <xdr:spPr>
        <a:xfrm>
          <a:off x="15290800" y="230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117348</xdr:rowOff>
    </xdr:from>
    <xdr:to>
      <xdr:col>74</xdr:col>
      <xdr:colOff>31750</xdr:colOff>
      <xdr:row>15</xdr:row>
      <xdr:rowOff>47498</xdr:rowOff>
    </xdr:to>
    <xdr:sp macro="" textlink="">
      <xdr:nvSpPr>
        <xdr:cNvPr id="148" name="楕円 147"/>
        <xdr:cNvSpPr/>
      </xdr:nvSpPr>
      <xdr:spPr>
        <a:xfrm>
          <a:off x="14732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57675</xdr:rowOff>
    </xdr:from>
    <xdr:ext cx="762000" cy="259045"/>
    <xdr:sp macro="" textlink="">
      <xdr:nvSpPr>
        <xdr:cNvPr id="149" name="テキスト ボックス 148"/>
        <xdr:cNvSpPr txBox="1"/>
      </xdr:nvSpPr>
      <xdr:spPr>
        <a:xfrm>
          <a:off x="14401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xdr:rowOff>
    </xdr:from>
    <xdr:to>
      <xdr:col>65</xdr:col>
      <xdr:colOff>53975</xdr:colOff>
      <xdr:row>15</xdr:row>
      <xdr:rowOff>102362</xdr:rowOff>
    </xdr:to>
    <xdr:sp macro="" textlink="">
      <xdr:nvSpPr>
        <xdr:cNvPr id="152" name="楕円 151"/>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112539</xdr:rowOff>
    </xdr:from>
    <xdr:ext cx="762000" cy="259045"/>
    <xdr:sp macro="" textlink="">
      <xdr:nvSpPr>
        <xdr:cNvPr id="153" name="テキスト ボックス 152"/>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ポイント減少しており、全国平均を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ポイント上回っているものの、類似団体内平均とは同数値、神奈川県平均に対しては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減少した要因は、幼児教育・保育無償化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の通年化に伴い、国が設定した保育料のうち、市が保護者に代わって負担してきた部分が公費負担となり、市の負担が減少したこと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に加え、助成対象者の減少による小児医療費助成事業費が減少するなど、経常経費充当一般財源ベースで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170,294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127000</xdr:rowOff>
    </xdr:to>
    <xdr:cxnSp macro="">
      <xdr:nvCxnSpPr>
        <xdr:cNvPr id="186" name="直線コネクタ 185"/>
        <xdr:cNvCxnSpPr/>
      </xdr:nvCxnSpPr>
      <xdr:spPr>
        <a:xfrm flipV="1">
          <a:off x="3987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89" name="直線コネクタ 188"/>
        <xdr:cNvCxnSpPr/>
      </xdr:nvCxnSpPr>
      <xdr:spPr>
        <a:xfrm>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165100</xdr:rowOff>
    </xdr:to>
    <xdr:cxnSp macro="">
      <xdr:nvCxnSpPr>
        <xdr:cNvPr id="192" name="直線コネクタ 191"/>
        <xdr:cNvCxnSpPr/>
      </xdr:nvCxnSpPr>
      <xdr:spPr>
        <a:xfrm>
          <a:off x="2209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195" name="直線コネクタ 194"/>
        <xdr:cNvCxnSpPr/>
      </xdr:nvCxnSpPr>
      <xdr:spPr>
        <a:xfrm flipV="1">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5" name="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6"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9" name="楕円 208"/>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210" name="テキスト ボックス 209"/>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ポイント増加しており、類似団体内平均、全国平均及び神奈川県平均をそれぞれ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増加した要因は、国民健康保険事業特別会計における税率改定により、繰出金の増加を抑制できたものの、小中学校施設維持補修事業が増加したことに伴い、維持補修費が経常経費充当一般財源ベースで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25,209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58</xdr:row>
      <xdr:rowOff>127000</xdr:rowOff>
    </xdr:to>
    <xdr:cxnSp macro="">
      <xdr:nvCxnSpPr>
        <xdr:cNvPr id="247" name="直線コネクタ 246"/>
        <xdr:cNvCxnSpPr/>
      </xdr:nvCxnSpPr>
      <xdr:spPr>
        <a:xfrm>
          <a:off x="15671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101600</xdr:rowOff>
    </xdr:to>
    <xdr:cxnSp macro="">
      <xdr:nvCxnSpPr>
        <xdr:cNvPr id="250" name="直線コネクタ 249"/>
        <xdr:cNvCxnSpPr/>
      </xdr:nvCxnSpPr>
      <xdr:spPr>
        <a:xfrm>
          <a:off x="14782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38100</xdr:rowOff>
    </xdr:to>
    <xdr:cxnSp macro="">
      <xdr:nvCxnSpPr>
        <xdr:cNvPr id="253" name="直線コネクタ 252"/>
        <xdr:cNvCxnSpPr/>
      </xdr:nvCxnSpPr>
      <xdr:spPr>
        <a:xfrm>
          <a:off x="13893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133350</xdr:rowOff>
    </xdr:to>
    <xdr:cxnSp macro="">
      <xdr:nvCxnSpPr>
        <xdr:cNvPr id="256" name="直線コネクタ 255"/>
        <xdr:cNvCxnSpPr/>
      </xdr:nvCxnSpPr>
      <xdr:spPr>
        <a:xfrm>
          <a:off x="13004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68" name="楕円 267"/>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69" name="テキスト ボックス 268"/>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0" name="楕円 269"/>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71" name="テキスト ボックス 270"/>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2" name="楕円 271"/>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3" name="テキスト ボックス 272"/>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4" name="楕円 273"/>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5" name="テキスト ボックス 274"/>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ポイント減少しているものの、類似団体内平均、全国平均及び神奈川県平均をそれぞれ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減少した要因は、生活保護費に係る精算額の減少により国県支出金等返納金が減少したことに加え、本市の一大行事であるたばこ祭の中止に伴い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実行委員会への補助金が減少したことなどにより、経常経費充当一般財源ベースで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173,696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94343</xdr:rowOff>
    </xdr:to>
    <xdr:cxnSp macro="">
      <xdr:nvCxnSpPr>
        <xdr:cNvPr id="310" name="直線コネクタ 309"/>
        <xdr:cNvCxnSpPr/>
      </xdr:nvCxnSpPr>
      <xdr:spPr>
        <a:xfrm flipV="1">
          <a:off x="15671800" y="6533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72572</xdr:rowOff>
    </xdr:from>
    <xdr:to>
      <xdr:col>78</xdr:col>
      <xdr:colOff>69850</xdr:colOff>
      <xdr:row>38</xdr:row>
      <xdr:rowOff>94343</xdr:rowOff>
    </xdr:to>
    <xdr:cxnSp macro="">
      <xdr:nvCxnSpPr>
        <xdr:cNvPr id="313" name="直線コネクタ 312"/>
        <xdr:cNvCxnSpPr/>
      </xdr:nvCxnSpPr>
      <xdr:spPr>
        <a:xfrm>
          <a:off x="14782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72572</xdr:rowOff>
    </xdr:from>
    <xdr:to>
      <xdr:col>73</xdr:col>
      <xdr:colOff>180975</xdr:colOff>
      <xdr:row>39</xdr:row>
      <xdr:rowOff>31750</xdr:rowOff>
    </xdr:to>
    <xdr:cxnSp macro="">
      <xdr:nvCxnSpPr>
        <xdr:cNvPr id="316" name="直線コネクタ 315"/>
        <xdr:cNvCxnSpPr/>
      </xdr:nvCxnSpPr>
      <xdr:spPr>
        <a:xfrm flipV="1">
          <a:off x="13893800" y="6587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129722</xdr:rowOff>
    </xdr:to>
    <xdr:cxnSp macro="">
      <xdr:nvCxnSpPr>
        <xdr:cNvPr id="319" name="直線コネクタ 318"/>
        <xdr:cNvCxnSpPr/>
      </xdr:nvCxnSpPr>
      <xdr:spPr>
        <a:xfrm flipV="1">
          <a:off x="13004800" y="6718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29" name="楕円 328"/>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0"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1" name="楕円 330"/>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2" name="テキスト ボックス 331"/>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21772</xdr:rowOff>
    </xdr:from>
    <xdr:to>
      <xdr:col>74</xdr:col>
      <xdr:colOff>31750</xdr:colOff>
      <xdr:row>38</xdr:row>
      <xdr:rowOff>123372</xdr:rowOff>
    </xdr:to>
    <xdr:sp macro="" textlink="">
      <xdr:nvSpPr>
        <xdr:cNvPr id="333" name="楕円 332"/>
        <xdr:cNvSpPr/>
      </xdr:nvSpPr>
      <xdr:spPr>
        <a:xfrm>
          <a:off x="14732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34" name="テキスト ボックス 333"/>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5" name="楕円 334"/>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6" name="テキスト ボックス 335"/>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78922</xdr:rowOff>
    </xdr:from>
    <xdr:to>
      <xdr:col>65</xdr:col>
      <xdr:colOff>53975</xdr:colOff>
      <xdr:row>40</xdr:row>
      <xdr:rowOff>9072</xdr:rowOff>
    </xdr:to>
    <xdr:sp macro="" textlink="">
      <xdr:nvSpPr>
        <xdr:cNvPr id="337" name="楕円 336"/>
        <xdr:cNvSpPr/>
      </xdr:nvSpPr>
      <xdr:spPr>
        <a:xfrm>
          <a:off x="12954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165299</xdr:rowOff>
    </xdr:from>
    <xdr:ext cx="762000" cy="259045"/>
    <xdr:sp macro="" textlink="">
      <xdr:nvSpPr>
        <xdr:cNvPr id="338" name="テキスト ボックス 337"/>
        <xdr:cNvSpPr txBox="1"/>
      </xdr:nvSpPr>
      <xdr:spPr>
        <a:xfrm>
          <a:off x="12623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取り組んできた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プライマリーバランス</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黒字化や繰上償還など、市債残高</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縮減</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する取組により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、類似団体内平均、全国平均及び神奈川県平均をそれぞれ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しかし、令和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増加した要因は、平成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年度に借り入れた臨時財政対策債や平成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年度以降実施した大規模事業に係る事業債の元金償還が開始されたことなどから、経常経費充当一般財源ベースで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105,317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臨時財政対策債の動向にもよるが、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引き続き、プライマリーバランスや将来の公債費負担を考慮した適正な市債の借入れに努める。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92710</xdr:rowOff>
    </xdr:to>
    <xdr:cxnSp macro="">
      <xdr:nvCxnSpPr>
        <xdr:cNvPr id="371" name="直線コネクタ 370"/>
        <xdr:cNvCxnSpPr/>
      </xdr:nvCxnSpPr>
      <xdr:spPr>
        <a:xfrm>
          <a:off x="3987800" y="1293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92710</xdr:rowOff>
    </xdr:to>
    <xdr:cxnSp macro="">
      <xdr:nvCxnSpPr>
        <xdr:cNvPr id="374" name="直線コネクタ 373"/>
        <xdr:cNvCxnSpPr/>
      </xdr:nvCxnSpPr>
      <xdr:spPr>
        <a:xfrm flipV="1">
          <a:off x="3098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130810</xdr:rowOff>
    </xdr:to>
    <xdr:cxnSp macro="">
      <xdr:nvCxnSpPr>
        <xdr:cNvPr id="377" name="直線コネクタ 376"/>
        <xdr:cNvCxnSpPr/>
      </xdr:nvCxnSpPr>
      <xdr:spPr>
        <a:xfrm flipV="1">
          <a:off x="2209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5080</xdr:rowOff>
    </xdr:to>
    <xdr:cxnSp macro="">
      <xdr:nvCxnSpPr>
        <xdr:cNvPr id="380" name="直線コネクタ 379"/>
        <xdr:cNvCxnSpPr/>
      </xdr:nvCxnSpPr>
      <xdr:spPr>
        <a:xfrm flipV="1">
          <a:off x="1320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0" name="楕円 389"/>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1"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2" name="楕円 391"/>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3" name="テキスト ボックス 392"/>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4" name="楕円 393"/>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5" name="テキスト ボックス 394"/>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6" name="楕円 395"/>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97" name="テキスト ボックス 396"/>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公債費を除いた令和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ポイント悪化しており、類似団体内平均、全国平均及び神奈川県平均をそれぞれ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これは、地方消費税交付金の増加により、経常一般財源歳入が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290,025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千円増加したものの、会計年度任用職員制度の施行により人件費が経常経費充当一般財源ベースで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775,662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85089</xdr:rowOff>
    </xdr:from>
    <xdr:to>
      <xdr:col>82</xdr:col>
      <xdr:colOff>107950</xdr:colOff>
      <xdr:row>79</xdr:row>
      <xdr:rowOff>100330</xdr:rowOff>
    </xdr:to>
    <xdr:cxnSp macro="">
      <xdr:nvCxnSpPr>
        <xdr:cNvPr id="432" name="直線コネクタ 431"/>
        <xdr:cNvCxnSpPr/>
      </xdr:nvCxnSpPr>
      <xdr:spPr>
        <a:xfrm>
          <a:off x="15671800" y="13629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85089</xdr:rowOff>
    </xdr:to>
    <xdr:cxnSp macro="">
      <xdr:nvCxnSpPr>
        <xdr:cNvPr id="435" name="直線コネクタ 434"/>
        <xdr:cNvCxnSpPr/>
      </xdr:nvCxnSpPr>
      <xdr:spPr>
        <a:xfrm>
          <a:off x="14782800" y="13591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92711</xdr:rowOff>
    </xdr:to>
    <xdr:cxnSp macro="">
      <xdr:nvCxnSpPr>
        <xdr:cNvPr id="438" name="直線コネクタ 437"/>
        <xdr:cNvCxnSpPr/>
      </xdr:nvCxnSpPr>
      <xdr:spPr>
        <a:xfrm flipV="1">
          <a:off x="13893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80</xdr:row>
      <xdr:rowOff>96520</xdr:rowOff>
    </xdr:to>
    <xdr:cxnSp macro="">
      <xdr:nvCxnSpPr>
        <xdr:cNvPr id="441" name="直線コネクタ 440"/>
        <xdr:cNvCxnSpPr/>
      </xdr:nvCxnSpPr>
      <xdr:spPr>
        <a:xfrm flipV="1">
          <a:off x="13004800" y="136372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1" name="楕円 450"/>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2"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3" name="楕円 452"/>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4" name="テキスト ボックス 453"/>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5" name="楕円 454"/>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6" name="テキスト ボックス 455"/>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7" name="楕円 456"/>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8" name="テキスト ボックス 457"/>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45720</xdr:rowOff>
    </xdr:from>
    <xdr:to>
      <xdr:col>65</xdr:col>
      <xdr:colOff>53975</xdr:colOff>
      <xdr:row>80</xdr:row>
      <xdr:rowOff>147320</xdr:rowOff>
    </xdr:to>
    <xdr:sp macro="" textlink="">
      <xdr:nvSpPr>
        <xdr:cNvPr id="459" name="楕円 458"/>
        <xdr:cNvSpPr/>
      </xdr:nvSpPr>
      <xdr:spPr>
        <a:xfrm>
          <a:off x="12954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132097</xdr:rowOff>
    </xdr:from>
    <xdr:ext cx="762000" cy="259045"/>
    <xdr:sp macro="" textlink="">
      <xdr:nvSpPr>
        <xdr:cNvPr id="460" name="テキスト ボックス 459"/>
        <xdr:cNvSpPr txBox="1"/>
      </xdr:nvSpPr>
      <xdr:spPr>
        <a:xfrm>
          <a:off x="12623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15245</xdr:rowOff>
    </xdr:from>
    <xdr:to>
      <xdr:col>29</xdr:col>
      <xdr:colOff>127000</xdr:colOff>
      <xdr:row>17</xdr:row>
      <xdr:rowOff>87849</xdr:rowOff>
    </xdr:to>
    <xdr:cxnSp macro="">
      <xdr:nvCxnSpPr>
        <xdr:cNvPr id="48" name="直線コネクタ 47"/>
        <xdr:cNvCxnSpPr/>
      </xdr:nvCxnSpPr>
      <xdr:spPr bwMode="auto">
        <a:xfrm flipV="1">
          <a:off x="5003800" y="2977520"/>
          <a:ext cx="647700" cy="7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87849</xdr:rowOff>
    </xdr:from>
    <xdr:to>
      <xdr:col>26</xdr:col>
      <xdr:colOff>50800</xdr:colOff>
      <xdr:row>17</xdr:row>
      <xdr:rowOff>159949</xdr:rowOff>
    </xdr:to>
    <xdr:cxnSp macro="">
      <xdr:nvCxnSpPr>
        <xdr:cNvPr id="51" name="直線コネクタ 50"/>
        <xdr:cNvCxnSpPr/>
      </xdr:nvCxnSpPr>
      <xdr:spPr bwMode="auto">
        <a:xfrm flipV="1">
          <a:off x="4305300" y="3050124"/>
          <a:ext cx="6985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159949</xdr:rowOff>
    </xdr:from>
    <xdr:to>
      <xdr:col>22</xdr:col>
      <xdr:colOff>114300</xdr:colOff>
      <xdr:row>18</xdr:row>
      <xdr:rowOff>25258</xdr:rowOff>
    </xdr:to>
    <xdr:cxnSp macro="">
      <xdr:nvCxnSpPr>
        <xdr:cNvPr id="54" name="直線コネクタ 53"/>
        <xdr:cNvCxnSpPr/>
      </xdr:nvCxnSpPr>
      <xdr:spPr bwMode="auto">
        <a:xfrm flipV="1">
          <a:off x="3606800" y="3122224"/>
          <a:ext cx="698500" cy="3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25258</xdr:rowOff>
    </xdr:from>
    <xdr:to>
      <xdr:col>18</xdr:col>
      <xdr:colOff>177800</xdr:colOff>
      <xdr:row>18</xdr:row>
      <xdr:rowOff>44003</xdr:rowOff>
    </xdr:to>
    <xdr:cxnSp macro="">
      <xdr:nvCxnSpPr>
        <xdr:cNvPr id="57" name="直線コネクタ 56"/>
        <xdr:cNvCxnSpPr/>
      </xdr:nvCxnSpPr>
      <xdr:spPr bwMode="auto">
        <a:xfrm flipV="1">
          <a:off x="2908300" y="315898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135895</xdr:rowOff>
    </xdr:from>
    <xdr:to>
      <xdr:col>29</xdr:col>
      <xdr:colOff>177800</xdr:colOff>
      <xdr:row>17</xdr:row>
      <xdr:rowOff>66045</xdr:rowOff>
    </xdr:to>
    <xdr:sp macro="" textlink="">
      <xdr:nvSpPr>
        <xdr:cNvPr id="67" name="楕円 66"/>
        <xdr:cNvSpPr/>
      </xdr:nvSpPr>
      <xdr:spPr bwMode="auto">
        <a:xfrm>
          <a:off x="5600700" y="292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107972</xdr:rowOff>
    </xdr:from>
    <xdr:ext cx="762000" cy="259045"/>
    <xdr:sp macro="" textlink="">
      <xdr:nvSpPr>
        <xdr:cNvPr id="68" name="人口1人当たり決算額の推移該当値テキスト130"/>
        <xdr:cNvSpPr txBox="1"/>
      </xdr:nvSpPr>
      <xdr:spPr>
        <a:xfrm>
          <a:off x="5740400" y="28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37049</xdr:rowOff>
    </xdr:from>
    <xdr:to>
      <xdr:col>26</xdr:col>
      <xdr:colOff>101600</xdr:colOff>
      <xdr:row>17</xdr:row>
      <xdr:rowOff>138649</xdr:rowOff>
    </xdr:to>
    <xdr:sp macro="" textlink="">
      <xdr:nvSpPr>
        <xdr:cNvPr id="69" name="楕円 68"/>
        <xdr:cNvSpPr/>
      </xdr:nvSpPr>
      <xdr:spPr bwMode="auto">
        <a:xfrm>
          <a:off x="4953000" y="299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123426</xdr:rowOff>
    </xdr:from>
    <xdr:ext cx="736600" cy="259045"/>
    <xdr:sp macro="" textlink="">
      <xdr:nvSpPr>
        <xdr:cNvPr id="70" name="テキスト ボックス 69"/>
        <xdr:cNvSpPr txBox="1"/>
      </xdr:nvSpPr>
      <xdr:spPr>
        <a:xfrm>
          <a:off x="4622800" y="308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109149</xdr:rowOff>
    </xdr:from>
    <xdr:to>
      <xdr:col>22</xdr:col>
      <xdr:colOff>165100</xdr:colOff>
      <xdr:row>18</xdr:row>
      <xdr:rowOff>39299</xdr:rowOff>
    </xdr:to>
    <xdr:sp macro="" textlink="">
      <xdr:nvSpPr>
        <xdr:cNvPr id="71" name="楕円 70"/>
        <xdr:cNvSpPr/>
      </xdr:nvSpPr>
      <xdr:spPr bwMode="auto">
        <a:xfrm>
          <a:off x="4254500" y="30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24076</xdr:rowOff>
    </xdr:from>
    <xdr:ext cx="762000" cy="259045"/>
    <xdr:sp macro="" textlink="">
      <xdr:nvSpPr>
        <xdr:cNvPr id="72" name="テキスト ボックス 71"/>
        <xdr:cNvSpPr txBox="1"/>
      </xdr:nvSpPr>
      <xdr:spPr>
        <a:xfrm>
          <a:off x="3924300" y="31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145908</xdr:rowOff>
    </xdr:from>
    <xdr:to>
      <xdr:col>19</xdr:col>
      <xdr:colOff>38100</xdr:colOff>
      <xdr:row>18</xdr:row>
      <xdr:rowOff>76058</xdr:rowOff>
    </xdr:to>
    <xdr:sp macro="" textlink="">
      <xdr:nvSpPr>
        <xdr:cNvPr id="73" name="楕円 72"/>
        <xdr:cNvSpPr/>
      </xdr:nvSpPr>
      <xdr:spPr bwMode="auto">
        <a:xfrm>
          <a:off x="3556000" y="310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60835</xdr:rowOff>
    </xdr:from>
    <xdr:ext cx="762000" cy="259045"/>
    <xdr:sp macro="" textlink="">
      <xdr:nvSpPr>
        <xdr:cNvPr id="74" name="テキスト ボックス 73"/>
        <xdr:cNvSpPr txBox="1"/>
      </xdr:nvSpPr>
      <xdr:spPr>
        <a:xfrm>
          <a:off x="3225800" y="31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164653</xdr:rowOff>
    </xdr:from>
    <xdr:to>
      <xdr:col>15</xdr:col>
      <xdr:colOff>101600</xdr:colOff>
      <xdr:row>18</xdr:row>
      <xdr:rowOff>94803</xdr:rowOff>
    </xdr:to>
    <xdr:sp macro="" textlink="">
      <xdr:nvSpPr>
        <xdr:cNvPr id="75" name="楕円 74"/>
        <xdr:cNvSpPr/>
      </xdr:nvSpPr>
      <xdr:spPr bwMode="auto">
        <a:xfrm>
          <a:off x="2857500" y="312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79580</xdr:rowOff>
    </xdr:from>
    <xdr:ext cx="762000" cy="259045"/>
    <xdr:sp macro="" textlink="">
      <xdr:nvSpPr>
        <xdr:cNvPr id="76" name="テキスト ボックス 75"/>
        <xdr:cNvSpPr txBox="1"/>
      </xdr:nvSpPr>
      <xdr:spPr>
        <a:xfrm>
          <a:off x="2527300" y="32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130429</xdr:rowOff>
    </xdr:from>
    <xdr:to>
      <xdr:col>29</xdr:col>
      <xdr:colOff>127000</xdr:colOff>
      <xdr:row>37</xdr:row>
      <xdr:rowOff>11481</xdr:rowOff>
    </xdr:to>
    <xdr:cxnSp macro="">
      <xdr:nvCxnSpPr>
        <xdr:cNvPr id="109" name="直線コネクタ 108"/>
        <xdr:cNvCxnSpPr/>
      </xdr:nvCxnSpPr>
      <xdr:spPr bwMode="auto">
        <a:xfrm flipV="1">
          <a:off x="5003800" y="7083679"/>
          <a:ext cx="647700" cy="5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144488</xdr:rowOff>
    </xdr:from>
    <xdr:to>
      <xdr:col>26</xdr:col>
      <xdr:colOff>50800</xdr:colOff>
      <xdr:row>37</xdr:row>
      <xdr:rowOff>11481</xdr:rowOff>
    </xdr:to>
    <xdr:cxnSp macro="">
      <xdr:nvCxnSpPr>
        <xdr:cNvPr id="112" name="直線コネクタ 111"/>
        <xdr:cNvCxnSpPr/>
      </xdr:nvCxnSpPr>
      <xdr:spPr bwMode="auto">
        <a:xfrm>
          <a:off x="4305300" y="7097738"/>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107074</xdr:rowOff>
    </xdr:from>
    <xdr:to>
      <xdr:col>22</xdr:col>
      <xdr:colOff>114300</xdr:colOff>
      <xdr:row>36</xdr:row>
      <xdr:rowOff>144488</xdr:rowOff>
    </xdr:to>
    <xdr:cxnSp macro="">
      <xdr:nvCxnSpPr>
        <xdr:cNvPr id="115" name="直線コネクタ 114"/>
        <xdr:cNvCxnSpPr/>
      </xdr:nvCxnSpPr>
      <xdr:spPr bwMode="auto">
        <a:xfrm>
          <a:off x="3606800" y="7060324"/>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5880</xdr:rowOff>
    </xdr:from>
    <xdr:to>
      <xdr:col>18</xdr:col>
      <xdr:colOff>177800</xdr:colOff>
      <xdr:row>36</xdr:row>
      <xdr:rowOff>107074</xdr:rowOff>
    </xdr:to>
    <xdr:cxnSp macro="">
      <xdr:nvCxnSpPr>
        <xdr:cNvPr id="118" name="直線コネクタ 117"/>
        <xdr:cNvCxnSpPr/>
      </xdr:nvCxnSpPr>
      <xdr:spPr bwMode="auto">
        <a:xfrm>
          <a:off x="2908300" y="6959130"/>
          <a:ext cx="698500" cy="10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79629</xdr:rowOff>
    </xdr:from>
    <xdr:to>
      <xdr:col>29</xdr:col>
      <xdr:colOff>177800</xdr:colOff>
      <xdr:row>37</xdr:row>
      <xdr:rowOff>9779</xdr:rowOff>
    </xdr:to>
    <xdr:sp macro="" textlink="">
      <xdr:nvSpPr>
        <xdr:cNvPr id="128" name="楕円 127"/>
        <xdr:cNvSpPr/>
      </xdr:nvSpPr>
      <xdr:spPr bwMode="auto">
        <a:xfrm>
          <a:off x="5600700" y="703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51706</xdr:rowOff>
    </xdr:from>
    <xdr:ext cx="762000" cy="259045"/>
    <xdr:sp macro="" textlink="">
      <xdr:nvSpPr>
        <xdr:cNvPr id="129" name="人口1人当たり決算額の推移該当値テキスト445"/>
        <xdr:cNvSpPr txBox="1"/>
      </xdr:nvSpPr>
      <xdr:spPr>
        <a:xfrm>
          <a:off x="5740400" y="70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132131</xdr:rowOff>
    </xdr:from>
    <xdr:to>
      <xdr:col>26</xdr:col>
      <xdr:colOff>101600</xdr:colOff>
      <xdr:row>37</xdr:row>
      <xdr:rowOff>62281</xdr:rowOff>
    </xdr:to>
    <xdr:sp macro="" textlink="">
      <xdr:nvSpPr>
        <xdr:cNvPr id="130" name="楕円 129"/>
        <xdr:cNvSpPr/>
      </xdr:nvSpPr>
      <xdr:spPr bwMode="auto">
        <a:xfrm>
          <a:off x="4953000" y="708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47058</xdr:rowOff>
    </xdr:from>
    <xdr:ext cx="736600" cy="259045"/>
    <xdr:sp macro="" textlink="">
      <xdr:nvSpPr>
        <xdr:cNvPr id="131" name="テキスト ボックス 130"/>
        <xdr:cNvSpPr txBox="1"/>
      </xdr:nvSpPr>
      <xdr:spPr>
        <a:xfrm>
          <a:off x="4622800" y="717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93688</xdr:rowOff>
    </xdr:from>
    <xdr:to>
      <xdr:col>22</xdr:col>
      <xdr:colOff>165100</xdr:colOff>
      <xdr:row>37</xdr:row>
      <xdr:rowOff>23838</xdr:rowOff>
    </xdr:to>
    <xdr:sp macro="" textlink="">
      <xdr:nvSpPr>
        <xdr:cNvPr id="132" name="楕円 131"/>
        <xdr:cNvSpPr/>
      </xdr:nvSpPr>
      <xdr:spPr bwMode="auto">
        <a:xfrm>
          <a:off x="42545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8615</xdr:rowOff>
    </xdr:from>
    <xdr:ext cx="762000" cy="259045"/>
    <xdr:sp macro="" textlink="">
      <xdr:nvSpPr>
        <xdr:cNvPr id="133" name="テキスト ボックス 132"/>
        <xdr:cNvSpPr txBox="1"/>
      </xdr:nvSpPr>
      <xdr:spPr>
        <a:xfrm>
          <a:off x="3924300" y="71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56274</xdr:rowOff>
    </xdr:from>
    <xdr:to>
      <xdr:col>19</xdr:col>
      <xdr:colOff>38100</xdr:colOff>
      <xdr:row>36</xdr:row>
      <xdr:rowOff>157874</xdr:rowOff>
    </xdr:to>
    <xdr:sp macro="" textlink="">
      <xdr:nvSpPr>
        <xdr:cNvPr id="134" name="楕円 133"/>
        <xdr:cNvSpPr/>
      </xdr:nvSpPr>
      <xdr:spPr bwMode="auto">
        <a:xfrm>
          <a:off x="3556000" y="700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142651</xdr:rowOff>
    </xdr:from>
    <xdr:ext cx="762000" cy="259045"/>
    <xdr:sp macro="" textlink="">
      <xdr:nvSpPr>
        <xdr:cNvPr id="135" name="テキスト ボックス 134"/>
        <xdr:cNvSpPr txBox="1"/>
      </xdr:nvSpPr>
      <xdr:spPr>
        <a:xfrm>
          <a:off x="3225800" y="70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297980</xdr:rowOff>
    </xdr:from>
    <xdr:to>
      <xdr:col>15</xdr:col>
      <xdr:colOff>101600</xdr:colOff>
      <xdr:row>36</xdr:row>
      <xdr:rowOff>56680</xdr:rowOff>
    </xdr:to>
    <xdr:sp macro="" textlink="">
      <xdr:nvSpPr>
        <xdr:cNvPr id="136" name="楕円 135"/>
        <xdr:cNvSpPr/>
      </xdr:nvSpPr>
      <xdr:spPr bwMode="auto">
        <a:xfrm>
          <a:off x="2857500" y="690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41457</xdr:rowOff>
    </xdr:from>
    <xdr:ext cx="762000" cy="259045"/>
    <xdr:sp macro="" textlink="">
      <xdr:nvSpPr>
        <xdr:cNvPr id="137" name="テキスト ボックス 136"/>
        <xdr:cNvSpPr txBox="1"/>
      </xdr:nvSpPr>
      <xdr:spPr>
        <a:xfrm>
          <a:off x="2527300" y="69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81597</xdr:rowOff>
    </xdr:from>
    <xdr:to>
      <xdr:col>24</xdr:col>
      <xdr:colOff>63500</xdr:colOff>
      <xdr:row>35</xdr:row>
      <xdr:rowOff>137223</xdr:rowOff>
    </xdr:to>
    <xdr:cxnSp macro="">
      <xdr:nvCxnSpPr>
        <xdr:cNvPr id="61" name="直線コネクタ 60"/>
        <xdr:cNvCxnSpPr/>
      </xdr:nvCxnSpPr>
      <xdr:spPr>
        <a:xfrm flipV="1">
          <a:off x="3797300" y="5910897"/>
          <a:ext cx="8382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68072</xdr:rowOff>
    </xdr:from>
    <xdr:to>
      <xdr:col>19</xdr:col>
      <xdr:colOff>177800</xdr:colOff>
      <xdr:row>35</xdr:row>
      <xdr:rowOff>137223</xdr:rowOff>
    </xdr:to>
    <xdr:cxnSp macro="">
      <xdr:nvCxnSpPr>
        <xdr:cNvPr id="64" name="直線コネクタ 63"/>
        <xdr:cNvCxnSpPr/>
      </xdr:nvCxnSpPr>
      <xdr:spPr>
        <a:xfrm>
          <a:off x="2908300" y="6068822"/>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68072</xdr:rowOff>
    </xdr:from>
    <xdr:to>
      <xdr:col>15</xdr:col>
      <xdr:colOff>50800</xdr:colOff>
      <xdr:row>35</xdr:row>
      <xdr:rowOff>83274</xdr:rowOff>
    </xdr:to>
    <xdr:cxnSp macro="">
      <xdr:nvCxnSpPr>
        <xdr:cNvPr id="67" name="直線コネクタ 66"/>
        <xdr:cNvCxnSpPr/>
      </xdr:nvCxnSpPr>
      <xdr:spPr>
        <a:xfrm flipV="1">
          <a:off x="2019300" y="6068822"/>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66358</xdr:rowOff>
    </xdr:from>
    <xdr:to>
      <xdr:col>10</xdr:col>
      <xdr:colOff>114300</xdr:colOff>
      <xdr:row>35</xdr:row>
      <xdr:rowOff>83274</xdr:rowOff>
    </xdr:to>
    <xdr:cxnSp macro="">
      <xdr:nvCxnSpPr>
        <xdr:cNvPr id="70" name="直線コネクタ 69"/>
        <xdr:cNvCxnSpPr/>
      </xdr:nvCxnSpPr>
      <xdr:spPr>
        <a:xfrm>
          <a:off x="1130300" y="606710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30797</xdr:rowOff>
    </xdr:from>
    <xdr:to>
      <xdr:col>24</xdr:col>
      <xdr:colOff>114300</xdr:colOff>
      <xdr:row>34</xdr:row>
      <xdr:rowOff>132397</xdr:rowOff>
    </xdr:to>
    <xdr:sp macro="" textlink="">
      <xdr:nvSpPr>
        <xdr:cNvPr id="80" name="楕円 79"/>
        <xdr:cNvSpPr/>
      </xdr:nvSpPr>
      <xdr:spPr>
        <a:xfrm>
          <a:off x="4584700" y="58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53674</xdr:rowOff>
    </xdr:from>
    <xdr:ext cx="534377" cy="259045"/>
    <xdr:sp macro="" textlink="">
      <xdr:nvSpPr>
        <xdr:cNvPr id="81" name="人件費該当値テキスト"/>
        <xdr:cNvSpPr txBox="1"/>
      </xdr:nvSpPr>
      <xdr:spPr>
        <a:xfrm>
          <a:off x="4686300" y="57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86423</xdr:rowOff>
    </xdr:from>
    <xdr:to>
      <xdr:col>20</xdr:col>
      <xdr:colOff>38100</xdr:colOff>
      <xdr:row>36</xdr:row>
      <xdr:rowOff>16573</xdr:rowOff>
    </xdr:to>
    <xdr:sp macro="" textlink="">
      <xdr:nvSpPr>
        <xdr:cNvPr id="82" name="楕円 81"/>
        <xdr:cNvSpPr/>
      </xdr:nvSpPr>
      <xdr:spPr>
        <a:xfrm>
          <a:off x="37465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7700</xdr:rowOff>
    </xdr:from>
    <xdr:ext cx="534377" cy="259045"/>
    <xdr:sp macro="" textlink="">
      <xdr:nvSpPr>
        <xdr:cNvPr id="83" name="テキスト ボックス 82"/>
        <xdr:cNvSpPr txBox="1"/>
      </xdr:nvSpPr>
      <xdr:spPr>
        <a:xfrm>
          <a:off x="3530111" y="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17272</xdr:rowOff>
    </xdr:from>
    <xdr:to>
      <xdr:col>15</xdr:col>
      <xdr:colOff>101600</xdr:colOff>
      <xdr:row>35</xdr:row>
      <xdr:rowOff>118872</xdr:rowOff>
    </xdr:to>
    <xdr:sp macro="" textlink="">
      <xdr:nvSpPr>
        <xdr:cNvPr id="84" name="楕円 83"/>
        <xdr:cNvSpPr/>
      </xdr:nvSpPr>
      <xdr:spPr>
        <a:xfrm>
          <a:off x="2857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135399</xdr:rowOff>
    </xdr:from>
    <xdr:ext cx="534377" cy="259045"/>
    <xdr:sp macro="" textlink="">
      <xdr:nvSpPr>
        <xdr:cNvPr id="85" name="テキスト ボックス 84"/>
        <xdr:cNvSpPr txBox="1"/>
      </xdr:nvSpPr>
      <xdr:spPr>
        <a:xfrm>
          <a:off x="2641111" y="57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32474</xdr:rowOff>
    </xdr:from>
    <xdr:to>
      <xdr:col>10</xdr:col>
      <xdr:colOff>165100</xdr:colOff>
      <xdr:row>35</xdr:row>
      <xdr:rowOff>134074</xdr:rowOff>
    </xdr:to>
    <xdr:sp macro="" textlink="">
      <xdr:nvSpPr>
        <xdr:cNvPr id="86" name="楕円 85"/>
        <xdr:cNvSpPr/>
      </xdr:nvSpPr>
      <xdr:spPr>
        <a:xfrm>
          <a:off x="1968500" y="60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150601</xdr:rowOff>
    </xdr:from>
    <xdr:ext cx="534377" cy="259045"/>
    <xdr:sp macro="" textlink="">
      <xdr:nvSpPr>
        <xdr:cNvPr id="87" name="テキスト ボックス 86"/>
        <xdr:cNvSpPr txBox="1"/>
      </xdr:nvSpPr>
      <xdr:spPr>
        <a:xfrm>
          <a:off x="1752111" y="58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15558</xdr:rowOff>
    </xdr:from>
    <xdr:to>
      <xdr:col>6</xdr:col>
      <xdr:colOff>38100</xdr:colOff>
      <xdr:row>35</xdr:row>
      <xdr:rowOff>117158</xdr:rowOff>
    </xdr:to>
    <xdr:sp macro="" textlink="">
      <xdr:nvSpPr>
        <xdr:cNvPr id="88" name="楕円 87"/>
        <xdr:cNvSpPr/>
      </xdr:nvSpPr>
      <xdr:spPr>
        <a:xfrm>
          <a:off x="1079500" y="60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133685</xdr:rowOff>
    </xdr:from>
    <xdr:ext cx="534377" cy="259045"/>
    <xdr:sp macro="" textlink="">
      <xdr:nvSpPr>
        <xdr:cNvPr id="89" name="テキスト ボックス 88"/>
        <xdr:cNvSpPr txBox="1"/>
      </xdr:nvSpPr>
      <xdr:spPr>
        <a:xfrm>
          <a:off x="863111" y="57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73765</xdr:rowOff>
    </xdr:from>
    <xdr:to>
      <xdr:col>24</xdr:col>
      <xdr:colOff>63500</xdr:colOff>
      <xdr:row>57</xdr:row>
      <xdr:rowOff>142198</xdr:rowOff>
    </xdr:to>
    <xdr:cxnSp macro="">
      <xdr:nvCxnSpPr>
        <xdr:cNvPr id="121" name="直線コネクタ 120"/>
        <xdr:cNvCxnSpPr/>
      </xdr:nvCxnSpPr>
      <xdr:spPr>
        <a:xfrm flipV="1">
          <a:off x="3797300" y="9846415"/>
          <a:ext cx="8382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142198</xdr:rowOff>
    </xdr:from>
    <xdr:to>
      <xdr:col>19</xdr:col>
      <xdr:colOff>177800</xdr:colOff>
      <xdr:row>57</xdr:row>
      <xdr:rowOff>164323</xdr:rowOff>
    </xdr:to>
    <xdr:cxnSp macro="">
      <xdr:nvCxnSpPr>
        <xdr:cNvPr id="124" name="直線コネクタ 123"/>
        <xdr:cNvCxnSpPr/>
      </xdr:nvCxnSpPr>
      <xdr:spPr>
        <a:xfrm flipV="1">
          <a:off x="2908300" y="9914848"/>
          <a:ext cx="8890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129332</xdr:rowOff>
    </xdr:from>
    <xdr:to>
      <xdr:col>15</xdr:col>
      <xdr:colOff>50800</xdr:colOff>
      <xdr:row>57</xdr:row>
      <xdr:rowOff>164323</xdr:rowOff>
    </xdr:to>
    <xdr:cxnSp macro="">
      <xdr:nvCxnSpPr>
        <xdr:cNvPr id="127" name="直線コネクタ 126"/>
        <xdr:cNvCxnSpPr/>
      </xdr:nvCxnSpPr>
      <xdr:spPr>
        <a:xfrm>
          <a:off x="2019300" y="9901982"/>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129332</xdr:rowOff>
    </xdr:from>
    <xdr:to>
      <xdr:col>10</xdr:col>
      <xdr:colOff>114300</xdr:colOff>
      <xdr:row>57</xdr:row>
      <xdr:rowOff>156143</xdr:rowOff>
    </xdr:to>
    <xdr:cxnSp macro="">
      <xdr:nvCxnSpPr>
        <xdr:cNvPr id="130" name="直線コネクタ 129"/>
        <xdr:cNvCxnSpPr/>
      </xdr:nvCxnSpPr>
      <xdr:spPr>
        <a:xfrm flipV="1">
          <a:off x="1130300" y="990198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22965</xdr:rowOff>
    </xdr:from>
    <xdr:to>
      <xdr:col>24</xdr:col>
      <xdr:colOff>114300</xdr:colOff>
      <xdr:row>57</xdr:row>
      <xdr:rowOff>124565</xdr:rowOff>
    </xdr:to>
    <xdr:sp macro="" textlink="">
      <xdr:nvSpPr>
        <xdr:cNvPr id="140" name="楕円 139"/>
        <xdr:cNvSpPr/>
      </xdr:nvSpPr>
      <xdr:spPr>
        <a:xfrm>
          <a:off x="45847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1392</xdr:rowOff>
    </xdr:from>
    <xdr:ext cx="534377" cy="259045"/>
    <xdr:sp macro="" textlink="">
      <xdr:nvSpPr>
        <xdr:cNvPr id="141" name="物件費該当値テキスト"/>
        <xdr:cNvSpPr txBox="1"/>
      </xdr:nvSpPr>
      <xdr:spPr>
        <a:xfrm>
          <a:off x="4686300" y="97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91398</xdr:rowOff>
    </xdr:from>
    <xdr:to>
      <xdr:col>20</xdr:col>
      <xdr:colOff>38100</xdr:colOff>
      <xdr:row>58</xdr:row>
      <xdr:rowOff>21548</xdr:rowOff>
    </xdr:to>
    <xdr:sp macro="" textlink="">
      <xdr:nvSpPr>
        <xdr:cNvPr id="142" name="楕円 141"/>
        <xdr:cNvSpPr/>
      </xdr:nvSpPr>
      <xdr:spPr>
        <a:xfrm>
          <a:off x="3746500" y="9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12675</xdr:rowOff>
    </xdr:from>
    <xdr:ext cx="534377" cy="259045"/>
    <xdr:sp macro="" textlink="">
      <xdr:nvSpPr>
        <xdr:cNvPr id="143" name="テキスト ボックス 142"/>
        <xdr:cNvSpPr txBox="1"/>
      </xdr:nvSpPr>
      <xdr:spPr>
        <a:xfrm>
          <a:off x="3530111" y="99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113523</xdr:rowOff>
    </xdr:from>
    <xdr:to>
      <xdr:col>15</xdr:col>
      <xdr:colOff>101600</xdr:colOff>
      <xdr:row>58</xdr:row>
      <xdr:rowOff>43673</xdr:rowOff>
    </xdr:to>
    <xdr:sp macro="" textlink="">
      <xdr:nvSpPr>
        <xdr:cNvPr id="144" name="楕円 143"/>
        <xdr:cNvSpPr/>
      </xdr:nvSpPr>
      <xdr:spPr>
        <a:xfrm>
          <a:off x="28575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34800</xdr:rowOff>
    </xdr:from>
    <xdr:ext cx="534377" cy="259045"/>
    <xdr:sp macro="" textlink="">
      <xdr:nvSpPr>
        <xdr:cNvPr id="145" name="テキスト ボックス 144"/>
        <xdr:cNvSpPr txBox="1"/>
      </xdr:nvSpPr>
      <xdr:spPr>
        <a:xfrm>
          <a:off x="2641111" y="99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78532</xdr:rowOff>
    </xdr:from>
    <xdr:to>
      <xdr:col>10</xdr:col>
      <xdr:colOff>165100</xdr:colOff>
      <xdr:row>58</xdr:row>
      <xdr:rowOff>8682</xdr:rowOff>
    </xdr:to>
    <xdr:sp macro="" textlink="">
      <xdr:nvSpPr>
        <xdr:cNvPr id="146" name="楕円 145"/>
        <xdr:cNvSpPr/>
      </xdr:nvSpPr>
      <xdr:spPr>
        <a:xfrm>
          <a:off x="1968500" y="98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171259</xdr:rowOff>
    </xdr:from>
    <xdr:ext cx="534377" cy="259045"/>
    <xdr:sp macro="" textlink="">
      <xdr:nvSpPr>
        <xdr:cNvPr id="147" name="テキスト ボックス 146"/>
        <xdr:cNvSpPr txBox="1"/>
      </xdr:nvSpPr>
      <xdr:spPr>
        <a:xfrm>
          <a:off x="1752111" y="99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105343</xdr:rowOff>
    </xdr:from>
    <xdr:to>
      <xdr:col>6</xdr:col>
      <xdr:colOff>38100</xdr:colOff>
      <xdr:row>58</xdr:row>
      <xdr:rowOff>35493</xdr:rowOff>
    </xdr:to>
    <xdr:sp macro="" textlink="">
      <xdr:nvSpPr>
        <xdr:cNvPr id="148" name="楕円 147"/>
        <xdr:cNvSpPr/>
      </xdr:nvSpPr>
      <xdr:spPr>
        <a:xfrm>
          <a:off x="1079500" y="98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26620</xdr:rowOff>
    </xdr:from>
    <xdr:ext cx="534377" cy="259045"/>
    <xdr:sp macro="" textlink="">
      <xdr:nvSpPr>
        <xdr:cNvPr id="149" name="テキスト ボックス 148"/>
        <xdr:cNvSpPr txBox="1"/>
      </xdr:nvSpPr>
      <xdr:spPr>
        <a:xfrm>
          <a:off x="863111" y="99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156573</xdr:rowOff>
    </xdr:from>
    <xdr:to>
      <xdr:col>24</xdr:col>
      <xdr:colOff>63500</xdr:colOff>
      <xdr:row>78</xdr:row>
      <xdr:rowOff>23768</xdr:rowOff>
    </xdr:to>
    <xdr:cxnSp macro="">
      <xdr:nvCxnSpPr>
        <xdr:cNvPr id="180" name="直線コネクタ 179"/>
        <xdr:cNvCxnSpPr/>
      </xdr:nvCxnSpPr>
      <xdr:spPr>
        <a:xfrm>
          <a:off x="3797300" y="13358223"/>
          <a:ext cx="8382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156573</xdr:rowOff>
    </xdr:from>
    <xdr:to>
      <xdr:col>19</xdr:col>
      <xdr:colOff>177800</xdr:colOff>
      <xdr:row>78</xdr:row>
      <xdr:rowOff>48478</xdr:rowOff>
    </xdr:to>
    <xdr:cxnSp macro="">
      <xdr:nvCxnSpPr>
        <xdr:cNvPr id="183" name="直線コネクタ 182"/>
        <xdr:cNvCxnSpPr/>
      </xdr:nvCxnSpPr>
      <xdr:spPr>
        <a:xfrm flipV="1">
          <a:off x="2908300" y="13358223"/>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42818</xdr:rowOff>
    </xdr:from>
    <xdr:to>
      <xdr:col>15</xdr:col>
      <xdr:colOff>50800</xdr:colOff>
      <xdr:row>78</xdr:row>
      <xdr:rowOff>48478</xdr:rowOff>
    </xdr:to>
    <xdr:cxnSp macro="">
      <xdr:nvCxnSpPr>
        <xdr:cNvPr id="186" name="直線コネクタ 185"/>
        <xdr:cNvCxnSpPr/>
      </xdr:nvCxnSpPr>
      <xdr:spPr>
        <a:xfrm>
          <a:off x="2019300" y="1341591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38680</xdr:rowOff>
    </xdr:from>
    <xdr:to>
      <xdr:col>10</xdr:col>
      <xdr:colOff>114300</xdr:colOff>
      <xdr:row>78</xdr:row>
      <xdr:rowOff>42818</xdr:rowOff>
    </xdr:to>
    <xdr:cxnSp macro="">
      <xdr:nvCxnSpPr>
        <xdr:cNvPr id="189" name="直線コネクタ 188"/>
        <xdr:cNvCxnSpPr/>
      </xdr:nvCxnSpPr>
      <xdr:spPr>
        <a:xfrm>
          <a:off x="1130300" y="13411780"/>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144418</xdr:rowOff>
    </xdr:from>
    <xdr:to>
      <xdr:col>24</xdr:col>
      <xdr:colOff>114300</xdr:colOff>
      <xdr:row>78</xdr:row>
      <xdr:rowOff>74568</xdr:rowOff>
    </xdr:to>
    <xdr:sp macro="" textlink="">
      <xdr:nvSpPr>
        <xdr:cNvPr id="199" name="楕円 198"/>
        <xdr:cNvSpPr/>
      </xdr:nvSpPr>
      <xdr:spPr>
        <a:xfrm>
          <a:off x="4584700" y="133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122845</xdr:rowOff>
    </xdr:from>
    <xdr:ext cx="469744" cy="259045"/>
    <xdr:sp macro="" textlink="">
      <xdr:nvSpPr>
        <xdr:cNvPr id="200" name="維持補修費該当値テキスト"/>
        <xdr:cNvSpPr txBox="1"/>
      </xdr:nvSpPr>
      <xdr:spPr>
        <a:xfrm>
          <a:off x="4686300" y="1332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105773</xdr:rowOff>
    </xdr:from>
    <xdr:to>
      <xdr:col>20</xdr:col>
      <xdr:colOff>38100</xdr:colOff>
      <xdr:row>78</xdr:row>
      <xdr:rowOff>35923</xdr:rowOff>
    </xdr:to>
    <xdr:sp macro="" textlink="">
      <xdr:nvSpPr>
        <xdr:cNvPr id="201" name="楕円 200"/>
        <xdr:cNvSpPr/>
      </xdr:nvSpPr>
      <xdr:spPr>
        <a:xfrm>
          <a:off x="3746500" y="133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27050</xdr:rowOff>
    </xdr:from>
    <xdr:ext cx="469744" cy="259045"/>
    <xdr:sp macro="" textlink="">
      <xdr:nvSpPr>
        <xdr:cNvPr id="202" name="テキスト ボックス 201"/>
        <xdr:cNvSpPr txBox="1"/>
      </xdr:nvSpPr>
      <xdr:spPr>
        <a:xfrm>
          <a:off x="3562428" y="134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169128</xdr:rowOff>
    </xdr:from>
    <xdr:to>
      <xdr:col>15</xdr:col>
      <xdr:colOff>101600</xdr:colOff>
      <xdr:row>78</xdr:row>
      <xdr:rowOff>99278</xdr:rowOff>
    </xdr:to>
    <xdr:sp macro="" textlink="">
      <xdr:nvSpPr>
        <xdr:cNvPr id="203" name="楕円 202"/>
        <xdr:cNvSpPr/>
      </xdr:nvSpPr>
      <xdr:spPr>
        <a:xfrm>
          <a:off x="2857500" y="13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90405</xdr:rowOff>
    </xdr:from>
    <xdr:ext cx="469744" cy="259045"/>
    <xdr:sp macro="" textlink="">
      <xdr:nvSpPr>
        <xdr:cNvPr id="204" name="テキスト ボックス 203"/>
        <xdr:cNvSpPr txBox="1"/>
      </xdr:nvSpPr>
      <xdr:spPr>
        <a:xfrm>
          <a:off x="2673428" y="134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163468</xdr:rowOff>
    </xdr:from>
    <xdr:to>
      <xdr:col>10</xdr:col>
      <xdr:colOff>165100</xdr:colOff>
      <xdr:row>78</xdr:row>
      <xdr:rowOff>93618</xdr:rowOff>
    </xdr:to>
    <xdr:sp macro="" textlink="">
      <xdr:nvSpPr>
        <xdr:cNvPr id="205" name="楕円 204"/>
        <xdr:cNvSpPr/>
      </xdr:nvSpPr>
      <xdr:spPr>
        <a:xfrm>
          <a:off x="1968500" y="13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84745</xdr:rowOff>
    </xdr:from>
    <xdr:ext cx="469744" cy="259045"/>
    <xdr:sp macro="" textlink="">
      <xdr:nvSpPr>
        <xdr:cNvPr id="206" name="テキスト ボックス 205"/>
        <xdr:cNvSpPr txBox="1"/>
      </xdr:nvSpPr>
      <xdr:spPr>
        <a:xfrm>
          <a:off x="1784428" y="134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159330</xdr:rowOff>
    </xdr:from>
    <xdr:to>
      <xdr:col>6</xdr:col>
      <xdr:colOff>38100</xdr:colOff>
      <xdr:row>78</xdr:row>
      <xdr:rowOff>89480</xdr:rowOff>
    </xdr:to>
    <xdr:sp macro="" textlink="">
      <xdr:nvSpPr>
        <xdr:cNvPr id="207" name="楕円 206"/>
        <xdr:cNvSpPr/>
      </xdr:nvSpPr>
      <xdr:spPr>
        <a:xfrm>
          <a:off x="1079500" y="133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80607</xdr:rowOff>
    </xdr:from>
    <xdr:ext cx="469744" cy="259045"/>
    <xdr:sp macro="" textlink="">
      <xdr:nvSpPr>
        <xdr:cNvPr id="208" name="テキスト ボックス 207"/>
        <xdr:cNvSpPr txBox="1"/>
      </xdr:nvSpPr>
      <xdr:spPr>
        <a:xfrm>
          <a:off x="895428" y="134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53713</xdr:rowOff>
    </xdr:from>
    <xdr:to>
      <xdr:col>24</xdr:col>
      <xdr:colOff>63500</xdr:colOff>
      <xdr:row>98</xdr:row>
      <xdr:rowOff>107223</xdr:rowOff>
    </xdr:to>
    <xdr:cxnSp macro="">
      <xdr:nvCxnSpPr>
        <xdr:cNvPr id="240" name="直線コネクタ 239"/>
        <xdr:cNvCxnSpPr/>
      </xdr:nvCxnSpPr>
      <xdr:spPr>
        <a:xfrm flipV="1">
          <a:off x="3797300" y="16855813"/>
          <a:ext cx="838200" cy="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107223</xdr:rowOff>
    </xdr:from>
    <xdr:to>
      <xdr:col>19</xdr:col>
      <xdr:colOff>177800</xdr:colOff>
      <xdr:row>99</xdr:row>
      <xdr:rowOff>7373</xdr:rowOff>
    </xdr:to>
    <xdr:cxnSp macro="">
      <xdr:nvCxnSpPr>
        <xdr:cNvPr id="243" name="直線コネクタ 242"/>
        <xdr:cNvCxnSpPr/>
      </xdr:nvCxnSpPr>
      <xdr:spPr>
        <a:xfrm flipV="1">
          <a:off x="2908300" y="16909323"/>
          <a:ext cx="889000" cy="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7373</xdr:rowOff>
    </xdr:from>
    <xdr:to>
      <xdr:col>15</xdr:col>
      <xdr:colOff>50800</xdr:colOff>
      <xdr:row>99</xdr:row>
      <xdr:rowOff>40063</xdr:rowOff>
    </xdr:to>
    <xdr:cxnSp macro="">
      <xdr:nvCxnSpPr>
        <xdr:cNvPr id="246" name="直線コネクタ 245"/>
        <xdr:cNvCxnSpPr/>
      </xdr:nvCxnSpPr>
      <xdr:spPr>
        <a:xfrm flipV="1">
          <a:off x="2019300" y="16980923"/>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40063</xdr:rowOff>
    </xdr:from>
    <xdr:to>
      <xdr:col>10</xdr:col>
      <xdr:colOff>114300</xdr:colOff>
      <xdr:row>99</xdr:row>
      <xdr:rowOff>50643</xdr:rowOff>
    </xdr:to>
    <xdr:cxnSp macro="">
      <xdr:nvCxnSpPr>
        <xdr:cNvPr id="249" name="直線コネクタ 248"/>
        <xdr:cNvCxnSpPr/>
      </xdr:nvCxnSpPr>
      <xdr:spPr>
        <a:xfrm flipV="1">
          <a:off x="1130300" y="17013613"/>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2913</xdr:rowOff>
    </xdr:from>
    <xdr:to>
      <xdr:col>24</xdr:col>
      <xdr:colOff>114300</xdr:colOff>
      <xdr:row>98</xdr:row>
      <xdr:rowOff>104513</xdr:rowOff>
    </xdr:to>
    <xdr:sp macro="" textlink="">
      <xdr:nvSpPr>
        <xdr:cNvPr id="259" name="楕円 258"/>
        <xdr:cNvSpPr/>
      </xdr:nvSpPr>
      <xdr:spPr>
        <a:xfrm>
          <a:off x="4584700" y="168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152790</xdr:rowOff>
    </xdr:from>
    <xdr:ext cx="534377" cy="259045"/>
    <xdr:sp macro="" textlink="">
      <xdr:nvSpPr>
        <xdr:cNvPr id="260" name="扶助費該当値テキスト"/>
        <xdr:cNvSpPr txBox="1"/>
      </xdr:nvSpPr>
      <xdr:spPr>
        <a:xfrm>
          <a:off x="4686300" y="167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56423</xdr:rowOff>
    </xdr:from>
    <xdr:to>
      <xdr:col>20</xdr:col>
      <xdr:colOff>38100</xdr:colOff>
      <xdr:row>98</xdr:row>
      <xdr:rowOff>158023</xdr:rowOff>
    </xdr:to>
    <xdr:sp macro="" textlink="">
      <xdr:nvSpPr>
        <xdr:cNvPr id="261" name="楕円 260"/>
        <xdr:cNvSpPr/>
      </xdr:nvSpPr>
      <xdr:spPr>
        <a:xfrm>
          <a:off x="3746500" y="16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149150</xdr:rowOff>
    </xdr:from>
    <xdr:ext cx="534377" cy="259045"/>
    <xdr:sp macro="" textlink="">
      <xdr:nvSpPr>
        <xdr:cNvPr id="262" name="テキスト ボックス 261"/>
        <xdr:cNvSpPr txBox="1"/>
      </xdr:nvSpPr>
      <xdr:spPr>
        <a:xfrm>
          <a:off x="3530111" y="169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128023</xdr:rowOff>
    </xdr:from>
    <xdr:to>
      <xdr:col>15</xdr:col>
      <xdr:colOff>101600</xdr:colOff>
      <xdr:row>99</xdr:row>
      <xdr:rowOff>58173</xdr:rowOff>
    </xdr:to>
    <xdr:sp macro="" textlink="">
      <xdr:nvSpPr>
        <xdr:cNvPr id="263" name="楕円 262"/>
        <xdr:cNvSpPr/>
      </xdr:nvSpPr>
      <xdr:spPr>
        <a:xfrm>
          <a:off x="2857500" y="169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49300</xdr:rowOff>
    </xdr:from>
    <xdr:ext cx="534377" cy="259045"/>
    <xdr:sp macro="" textlink="">
      <xdr:nvSpPr>
        <xdr:cNvPr id="264" name="テキスト ボックス 263"/>
        <xdr:cNvSpPr txBox="1"/>
      </xdr:nvSpPr>
      <xdr:spPr>
        <a:xfrm>
          <a:off x="2641111" y="170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160713</xdr:rowOff>
    </xdr:from>
    <xdr:to>
      <xdr:col>10</xdr:col>
      <xdr:colOff>165100</xdr:colOff>
      <xdr:row>99</xdr:row>
      <xdr:rowOff>90863</xdr:rowOff>
    </xdr:to>
    <xdr:sp macro="" textlink="">
      <xdr:nvSpPr>
        <xdr:cNvPr id="265" name="楕円 264"/>
        <xdr:cNvSpPr/>
      </xdr:nvSpPr>
      <xdr:spPr>
        <a:xfrm>
          <a:off x="1968500" y="16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81990</xdr:rowOff>
    </xdr:from>
    <xdr:ext cx="534377" cy="259045"/>
    <xdr:sp macro="" textlink="">
      <xdr:nvSpPr>
        <xdr:cNvPr id="266" name="テキスト ボックス 265"/>
        <xdr:cNvSpPr txBox="1"/>
      </xdr:nvSpPr>
      <xdr:spPr>
        <a:xfrm>
          <a:off x="1752111" y="170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171293</xdr:rowOff>
    </xdr:from>
    <xdr:to>
      <xdr:col>6</xdr:col>
      <xdr:colOff>38100</xdr:colOff>
      <xdr:row>99</xdr:row>
      <xdr:rowOff>101443</xdr:rowOff>
    </xdr:to>
    <xdr:sp macro="" textlink="">
      <xdr:nvSpPr>
        <xdr:cNvPr id="267" name="楕円 266"/>
        <xdr:cNvSpPr/>
      </xdr:nvSpPr>
      <xdr:spPr>
        <a:xfrm>
          <a:off x="1079500" y="169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92570</xdr:rowOff>
    </xdr:from>
    <xdr:ext cx="534377" cy="259045"/>
    <xdr:sp macro="" textlink="">
      <xdr:nvSpPr>
        <xdr:cNvPr id="268" name="テキスト ボックス 267"/>
        <xdr:cNvSpPr txBox="1"/>
      </xdr:nvSpPr>
      <xdr:spPr>
        <a:xfrm>
          <a:off x="863111" y="170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9093</xdr:rowOff>
    </xdr:from>
    <xdr:to>
      <xdr:col>55</xdr:col>
      <xdr:colOff>0</xdr:colOff>
      <xdr:row>39</xdr:row>
      <xdr:rowOff>87644</xdr:rowOff>
    </xdr:to>
    <xdr:cxnSp macro="">
      <xdr:nvCxnSpPr>
        <xdr:cNvPr id="300" name="直線コネクタ 299"/>
        <xdr:cNvCxnSpPr/>
      </xdr:nvCxnSpPr>
      <xdr:spPr>
        <a:xfrm flipV="1">
          <a:off x="9639300" y="5666943"/>
          <a:ext cx="838200" cy="1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95840</xdr:rowOff>
    </xdr:from>
    <xdr:ext cx="599010" cy="259045"/>
    <xdr:sp macro="" textlink="">
      <xdr:nvSpPr>
        <xdr:cNvPr id="301" name="補助費等平均値テキスト"/>
        <xdr:cNvSpPr txBox="1"/>
      </xdr:nvSpPr>
      <xdr:spPr>
        <a:xfrm>
          <a:off x="10528300" y="5410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87644</xdr:rowOff>
    </xdr:from>
    <xdr:to>
      <xdr:col>50</xdr:col>
      <xdr:colOff>114300</xdr:colOff>
      <xdr:row>39</xdr:row>
      <xdr:rowOff>90486</xdr:rowOff>
    </xdr:to>
    <xdr:cxnSp macro="">
      <xdr:nvCxnSpPr>
        <xdr:cNvPr id="303" name="直線コネクタ 302"/>
        <xdr:cNvCxnSpPr/>
      </xdr:nvCxnSpPr>
      <xdr:spPr>
        <a:xfrm flipV="1">
          <a:off x="8750300" y="6774194"/>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90486</xdr:rowOff>
    </xdr:from>
    <xdr:to>
      <xdr:col>45</xdr:col>
      <xdr:colOff>177800</xdr:colOff>
      <xdr:row>39</xdr:row>
      <xdr:rowOff>94938</xdr:rowOff>
    </xdr:to>
    <xdr:cxnSp macro="">
      <xdr:nvCxnSpPr>
        <xdr:cNvPr id="306" name="直線コネクタ 305"/>
        <xdr:cNvCxnSpPr/>
      </xdr:nvCxnSpPr>
      <xdr:spPr>
        <a:xfrm flipV="1">
          <a:off x="7861300" y="6777036"/>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94938</xdr:rowOff>
    </xdr:from>
    <xdr:to>
      <xdr:col>41</xdr:col>
      <xdr:colOff>50800</xdr:colOff>
      <xdr:row>39</xdr:row>
      <xdr:rowOff>104724</xdr:rowOff>
    </xdr:to>
    <xdr:cxnSp macro="">
      <xdr:nvCxnSpPr>
        <xdr:cNvPr id="309" name="直線コネクタ 308"/>
        <xdr:cNvCxnSpPr/>
      </xdr:nvCxnSpPr>
      <xdr:spPr>
        <a:xfrm flipV="1">
          <a:off x="6972300" y="6781488"/>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129743</xdr:rowOff>
    </xdr:from>
    <xdr:to>
      <xdr:col>55</xdr:col>
      <xdr:colOff>50800</xdr:colOff>
      <xdr:row>33</xdr:row>
      <xdr:rowOff>59893</xdr:rowOff>
    </xdr:to>
    <xdr:sp macro="" textlink="">
      <xdr:nvSpPr>
        <xdr:cNvPr id="319" name="楕円 318"/>
        <xdr:cNvSpPr/>
      </xdr:nvSpPr>
      <xdr:spPr>
        <a:xfrm>
          <a:off x="10426700" y="56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108170</xdr:rowOff>
    </xdr:from>
    <xdr:ext cx="599010" cy="259045"/>
    <xdr:sp macro="" textlink="">
      <xdr:nvSpPr>
        <xdr:cNvPr id="320" name="補助費等該当値テキスト"/>
        <xdr:cNvSpPr txBox="1"/>
      </xdr:nvSpPr>
      <xdr:spPr>
        <a:xfrm>
          <a:off x="10528300" y="55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36844</xdr:rowOff>
    </xdr:from>
    <xdr:to>
      <xdr:col>50</xdr:col>
      <xdr:colOff>165100</xdr:colOff>
      <xdr:row>39</xdr:row>
      <xdr:rowOff>138444</xdr:rowOff>
    </xdr:to>
    <xdr:sp macro="" textlink="">
      <xdr:nvSpPr>
        <xdr:cNvPr id="321" name="楕円 320"/>
        <xdr:cNvSpPr/>
      </xdr:nvSpPr>
      <xdr:spPr>
        <a:xfrm>
          <a:off x="9588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154971</xdr:rowOff>
    </xdr:from>
    <xdr:ext cx="534377" cy="259045"/>
    <xdr:sp macro="" textlink="">
      <xdr:nvSpPr>
        <xdr:cNvPr id="322" name="テキスト ボックス 321"/>
        <xdr:cNvSpPr txBox="1"/>
      </xdr:nvSpPr>
      <xdr:spPr>
        <a:xfrm>
          <a:off x="9372111" y="64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39686</xdr:rowOff>
    </xdr:from>
    <xdr:to>
      <xdr:col>46</xdr:col>
      <xdr:colOff>38100</xdr:colOff>
      <xdr:row>39</xdr:row>
      <xdr:rowOff>141286</xdr:rowOff>
    </xdr:to>
    <xdr:sp macro="" textlink="">
      <xdr:nvSpPr>
        <xdr:cNvPr id="323" name="楕円 322"/>
        <xdr:cNvSpPr/>
      </xdr:nvSpPr>
      <xdr:spPr>
        <a:xfrm>
          <a:off x="8699500" y="67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157813</xdr:rowOff>
    </xdr:from>
    <xdr:ext cx="534377" cy="259045"/>
    <xdr:sp macro="" textlink="">
      <xdr:nvSpPr>
        <xdr:cNvPr id="324" name="テキスト ボックス 323"/>
        <xdr:cNvSpPr txBox="1"/>
      </xdr:nvSpPr>
      <xdr:spPr>
        <a:xfrm>
          <a:off x="8483111" y="65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44138</xdr:rowOff>
    </xdr:from>
    <xdr:to>
      <xdr:col>41</xdr:col>
      <xdr:colOff>101600</xdr:colOff>
      <xdr:row>39</xdr:row>
      <xdr:rowOff>145738</xdr:rowOff>
    </xdr:to>
    <xdr:sp macro="" textlink="">
      <xdr:nvSpPr>
        <xdr:cNvPr id="325" name="楕円 324"/>
        <xdr:cNvSpPr/>
      </xdr:nvSpPr>
      <xdr:spPr>
        <a:xfrm>
          <a:off x="7810500" y="67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162265</xdr:rowOff>
    </xdr:from>
    <xdr:ext cx="534377" cy="259045"/>
    <xdr:sp macro="" textlink="">
      <xdr:nvSpPr>
        <xdr:cNvPr id="326" name="テキスト ボックス 325"/>
        <xdr:cNvSpPr txBox="1"/>
      </xdr:nvSpPr>
      <xdr:spPr>
        <a:xfrm>
          <a:off x="7594111" y="65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53924</xdr:rowOff>
    </xdr:from>
    <xdr:to>
      <xdr:col>36</xdr:col>
      <xdr:colOff>165100</xdr:colOff>
      <xdr:row>39</xdr:row>
      <xdr:rowOff>155524</xdr:rowOff>
    </xdr:to>
    <xdr:sp macro="" textlink="">
      <xdr:nvSpPr>
        <xdr:cNvPr id="327" name="楕円 326"/>
        <xdr:cNvSpPr/>
      </xdr:nvSpPr>
      <xdr:spPr>
        <a:xfrm>
          <a:off x="6921500" y="67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601</xdr:rowOff>
    </xdr:from>
    <xdr:ext cx="534377" cy="259045"/>
    <xdr:sp macro="" textlink="">
      <xdr:nvSpPr>
        <xdr:cNvPr id="328" name="テキスト ボックス 327"/>
        <xdr:cNvSpPr txBox="1"/>
      </xdr:nvSpPr>
      <xdr:spPr>
        <a:xfrm>
          <a:off x="6705111" y="65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22799</xdr:rowOff>
    </xdr:from>
    <xdr:to>
      <xdr:col>55</xdr:col>
      <xdr:colOff>0</xdr:colOff>
      <xdr:row>57</xdr:row>
      <xdr:rowOff>139843</xdr:rowOff>
    </xdr:to>
    <xdr:cxnSp macro="">
      <xdr:nvCxnSpPr>
        <xdr:cNvPr id="361" name="直線コネクタ 360"/>
        <xdr:cNvCxnSpPr/>
      </xdr:nvCxnSpPr>
      <xdr:spPr>
        <a:xfrm flipV="1">
          <a:off x="9639300" y="9795449"/>
          <a:ext cx="8382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128498</xdr:rowOff>
    </xdr:from>
    <xdr:to>
      <xdr:col>50</xdr:col>
      <xdr:colOff>114300</xdr:colOff>
      <xdr:row>57</xdr:row>
      <xdr:rowOff>139843</xdr:rowOff>
    </xdr:to>
    <xdr:cxnSp macro="">
      <xdr:nvCxnSpPr>
        <xdr:cNvPr id="364" name="直線コネクタ 363"/>
        <xdr:cNvCxnSpPr/>
      </xdr:nvCxnSpPr>
      <xdr:spPr>
        <a:xfrm>
          <a:off x="8750300" y="9901148"/>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121455</xdr:rowOff>
    </xdr:from>
    <xdr:to>
      <xdr:col>45</xdr:col>
      <xdr:colOff>177800</xdr:colOff>
      <xdr:row>57</xdr:row>
      <xdr:rowOff>128498</xdr:rowOff>
    </xdr:to>
    <xdr:cxnSp macro="">
      <xdr:nvCxnSpPr>
        <xdr:cNvPr id="367" name="直線コネクタ 366"/>
        <xdr:cNvCxnSpPr/>
      </xdr:nvCxnSpPr>
      <xdr:spPr>
        <a:xfrm>
          <a:off x="7861300" y="9722655"/>
          <a:ext cx="889000" cy="1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9" name="テキスト ボックス 368"/>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121455</xdr:rowOff>
    </xdr:from>
    <xdr:to>
      <xdr:col>41</xdr:col>
      <xdr:colOff>50800</xdr:colOff>
      <xdr:row>57</xdr:row>
      <xdr:rowOff>64948</xdr:rowOff>
    </xdr:to>
    <xdr:cxnSp macro="">
      <xdr:nvCxnSpPr>
        <xdr:cNvPr id="370" name="直線コネクタ 369"/>
        <xdr:cNvCxnSpPr/>
      </xdr:nvCxnSpPr>
      <xdr:spPr>
        <a:xfrm flipV="1">
          <a:off x="6972300" y="9722655"/>
          <a:ext cx="889000" cy="1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143449</xdr:rowOff>
    </xdr:from>
    <xdr:to>
      <xdr:col>55</xdr:col>
      <xdr:colOff>50800</xdr:colOff>
      <xdr:row>57</xdr:row>
      <xdr:rowOff>73599</xdr:rowOff>
    </xdr:to>
    <xdr:sp macro="" textlink="">
      <xdr:nvSpPr>
        <xdr:cNvPr id="380" name="楕円 379"/>
        <xdr:cNvSpPr/>
      </xdr:nvSpPr>
      <xdr:spPr>
        <a:xfrm>
          <a:off x="10426700" y="97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121876</xdr:rowOff>
    </xdr:from>
    <xdr:ext cx="534377" cy="259045"/>
    <xdr:sp macro="" textlink="">
      <xdr:nvSpPr>
        <xdr:cNvPr id="381" name="普通建設事業費該当値テキスト"/>
        <xdr:cNvSpPr txBox="1"/>
      </xdr:nvSpPr>
      <xdr:spPr>
        <a:xfrm>
          <a:off x="10528300" y="97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89043</xdr:rowOff>
    </xdr:from>
    <xdr:to>
      <xdr:col>50</xdr:col>
      <xdr:colOff>165100</xdr:colOff>
      <xdr:row>58</xdr:row>
      <xdr:rowOff>19193</xdr:rowOff>
    </xdr:to>
    <xdr:sp macro="" textlink="">
      <xdr:nvSpPr>
        <xdr:cNvPr id="382" name="楕円 381"/>
        <xdr:cNvSpPr/>
      </xdr:nvSpPr>
      <xdr:spPr>
        <a:xfrm>
          <a:off x="9588500" y="98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10320</xdr:rowOff>
    </xdr:from>
    <xdr:ext cx="534377" cy="259045"/>
    <xdr:sp macro="" textlink="">
      <xdr:nvSpPr>
        <xdr:cNvPr id="383" name="テキスト ボックス 382"/>
        <xdr:cNvSpPr txBox="1"/>
      </xdr:nvSpPr>
      <xdr:spPr>
        <a:xfrm>
          <a:off x="9372111" y="99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77698</xdr:rowOff>
    </xdr:from>
    <xdr:to>
      <xdr:col>46</xdr:col>
      <xdr:colOff>38100</xdr:colOff>
      <xdr:row>58</xdr:row>
      <xdr:rowOff>7848</xdr:rowOff>
    </xdr:to>
    <xdr:sp macro="" textlink="">
      <xdr:nvSpPr>
        <xdr:cNvPr id="384" name="楕円 383"/>
        <xdr:cNvSpPr/>
      </xdr:nvSpPr>
      <xdr:spPr>
        <a:xfrm>
          <a:off x="8699500" y="98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170425</xdr:rowOff>
    </xdr:from>
    <xdr:ext cx="534377" cy="259045"/>
    <xdr:sp macro="" textlink="">
      <xdr:nvSpPr>
        <xdr:cNvPr id="385" name="テキスト ボックス 384"/>
        <xdr:cNvSpPr txBox="1"/>
      </xdr:nvSpPr>
      <xdr:spPr>
        <a:xfrm>
          <a:off x="8483111" y="99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70655</xdr:rowOff>
    </xdr:from>
    <xdr:to>
      <xdr:col>41</xdr:col>
      <xdr:colOff>101600</xdr:colOff>
      <xdr:row>57</xdr:row>
      <xdr:rowOff>805</xdr:rowOff>
    </xdr:to>
    <xdr:sp macro="" textlink="">
      <xdr:nvSpPr>
        <xdr:cNvPr id="386" name="楕円 385"/>
        <xdr:cNvSpPr/>
      </xdr:nvSpPr>
      <xdr:spPr>
        <a:xfrm>
          <a:off x="7810500" y="96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163382</xdr:rowOff>
    </xdr:from>
    <xdr:ext cx="534377" cy="259045"/>
    <xdr:sp macro="" textlink="">
      <xdr:nvSpPr>
        <xdr:cNvPr id="387" name="テキスト ボックス 386"/>
        <xdr:cNvSpPr txBox="1"/>
      </xdr:nvSpPr>
      <xdr:spPr>
        <a:xfrm>
          <a:off x="7594111" y="97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14148</xdr:rowOff>
    </xdr:from>
    <xdr:to>
      <xdr:col>36</xdr:col>
      <xdr:colOff>165100</xdr:colOff>
      <xdr:row>57</xdr:row>
      <xdr:rowOff>115748</xdr:rowOff>
    </xdr:to>
    <xdr:sp macro="" textlink="">
      <xdr:nvSpPr>
        <xdr:cNvPr id="388" name="楕円 387"/>
        <xdr:cNvSpPr/>
      </xdr:nvSpPr>
      <xdr:spPr>
        <a:xfrm>
          <a:off x="6921500" y="97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106875</xdr:rowOff>
    </xdr:from>
    <xdr:ext cx="534377" cy="259045"/>
    <xdr:sp macro="" textlink="">
      <xdr:nvSpPr>
        <xdr:cNvPr id="389" name="テキスト ボックス 388"/>
        <xdr:cNvSpPr txBox="1"/>
      </xdr:nvSpPr>
      <xdr:spPr>
        <a:xfrm>
          <a:off x="6705111" y="98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31595</xdr:rowOff>
    </xdr:from>
    <xdr:to>
      <xdr:col>55</xdr:col>
      <xdr:colOff>0</xdr:colOff>
      <xdr:row>78</xdr:row>
      <xdr:rowOff>52786</xdr:rowOff>
    </xdr:to>
    <xdr:cxnSp macro="">
      <xdr:nvCxnSpPr>
        <xdr:cNvPr id="416" name="直線コネクタ 415"/>
        <xdr:cNvCxnSpPr/>
      </xdr:nvCxnSpPr>
      <xdr:spPr>
        <a:xfrm flipV="1">
          <a:off x="9639300" y="13404695"/>
          <a:ext cx="8382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52786</xdr:rowOff>
    </xdr:from>
    <xdr:to>
      <xdr:col>50</xdr:col>
      <xdr:colOff>114300</xdr:colOff>
      <xdr:row>78</xdr:row>
      <xdr:rowOff>99420</xdr:rowOff>
    </xdr:to>
    <xdr:cxnSp macro="">
      <xdr:nvCxnSpPr>
        <xdr:cNvPr id="419" name="直線コネクタ 418"/>
        <xdr:cNvCxnSpPr/>
      </xdr:nvCxnSpPr>
      <xdr:spPr>
        <a:xfrm flipV="1">
          <a:off x="8750300" y="1342588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62068</xdr:rowOff>
    </xdr:from>
    <xdr:to>
      <xdr:col>45</xdr:col>
      <xdr:colOff>177800</xdr:colOff>
      <xdr:row>78</xdr:row>
      <xdr:rowOff>99420</xdr:rowOff>
    </xdr:to>
    <xdr:cxnSp macro="">
      <xdr:nvCxnSpPr>
        <xdr:cNvPr id="422" name="直線コネクタ 421"/>
        <xdr:cNvCxnSpPr/>
      </xdr:nvCxnSpPr>
      <xdr:spPr>
        <a:xfrm>
          <a:off x="7861300" y="13263718"/>
          <a:ext cx="889000" cy="20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62068</xdr:rowOff>
    </xdr:from>
    <xdr:to>
      <xdr:col>41</xdr:col>
      <xdr:colOff>50800</xdr:colOff>
      <xdr:row>77</xdr:row>
      <xdr:rowOff>128133</xdr:rowOff>
    </xdr:to>
    <xdr:cxnSp macro="">
      <xdr:nvCxnSpPr>
        <xdr:cNvPr id="425" name="直線コネクタ 424"/>
        <xdr:cNvCxnSpPr/>
      </xdr:nvCxnSpPr>
      <xdr:spPr>
        <a:xfrm flipV="1">
          <a:off x="6972300" y="13263718"/>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152245</xdr:rowOff>
    </xdr:from>
    <xdr:to>
      <xdr:col>55</xdr:col>
      <xdr:colOff>50800</xdr:colOff>
      <xdr:row>78</xdr:row>
      <xdr:rowOff>82395</xdr:rowOff>
    </xdr:to>
    <xdr:sp macro="" textlink="">
      <xdr:nvSpPr>
        <xdr:cNvPr id="435" name="楕円 434"/>
        <xdr:cNvSpPr/>
      </xdr:nvSpPr>
      <xdr:spPr>
        <a:xfrm>
          <a:off x="10426700" y="133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67172</xdr:rowOff>
    </xdr:from>
    <xdr:ext cx="469744" cy="259045"/>
    <xdr:sp macro="" textlink="">
      <xdr:nvSpPr>
        <xdr:cNvPr id="436" name="普通建設事業費 （ うち新規整備　）該当値テキスト"/>
        <xdr:cNvSpPr txBox="1"/>
      </xdr:nvSpPr>
      <xdr:spPr>
        <a:xfrm>
          <a:off x="10528300" y="132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1986</xdr:rowOff>
    </xdr:from>
    <xdr:to>
      <xdr:col>50</xdr:col>
      <xdr:colOff>165100</xdr:colOff>
      <xdr:row>78</xdr:row>
      <xdr:rowOff>103586</xdr:rowOff>
    </xdr:to>
    <xdr:sp macro="" textlink="">
      <xdr:nvSpPr>
        <xdr:cNvPr id="437" name="楕円 436"/>
        <xdr:cNvSpPr/>
      </xdr:nvSpPr>
      <xdr:spPr>
        <a:xfrm>
          <a:off x="9588500" y="133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94713</xdr:rowOff>
    </xdr:from>
    <xdr:ext cx="469744" cy="259045"/>
    <xdr:sp macro="" textlink="">
      <xdr:nvSpPr>
        <xdr:cNvPr id="438" name="テキスト ボックス 437"/>
        <xdr:cNvSpPr txBox="1"/>
      </xdr:nvSpPr>
      <xdr:spPr>
        <a:xfrm>
          <a:off x="9404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48620</xdr:rowOff>
    </xdr:from>
    <xdr:to>
      <xdr:col>46</xdr:col>
      <xdr:colOff>38100</xdr:colOff>
      <xdr:row>78</xdr:row>
      <xdr:rowOff>150220</xdr:rowOff>
    </xdr:to>
    <xdr:sp macro="" textlink="">
      <xdr:nvSpPr>
        <xdr:cNvPr id="439" name="楕円 438"/>
        <xdr:cNvSpPr/>
      </xdr:nvSpPr>
      <xdr:spPr>
        <a:xfrm>
          <a:off x="8699500" y="134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141347</xdr:rowOff>
    </xdr:from>
    <xdr:ext cx="469744" cy="259045"/>
    <xdr:sp macro="" textlink="">
      <xdr:nvSpPr>
        <xdr:cNvPr id="440" name="テキスト ボックス 439"/>
        <xdr:cNvSpPr txBox="1"/>
      </xdr:nvSpPr>
      <xdr:spPr>
        <a:xfrm>
          <a:off x="8515428" y="1351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11268</xdr:rowOff>
    </xdr:from>
    <xdr:to>
      <xdr:col>41</xdr:col>
      <xdr:colOff>101600</xdr:colOff>
      <xdr:row>77</xdr:row>
      <xdr:rowOff>112868</xdr:rowOff>
    </xdr:to>
    <xdr:sp macro="" textlink="">
      <xdr:nvSpPr>
        <xdr:cNvPr id="441" name="楕円 440"/>
        <xdr:cNvSpPr/>
      </xdr:nvSpPr>
      <xdr:spPr>
        <a:xfrm>
          <a:off x="7810500" y="132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129395</xdr:rowOff>
    </xdr:from>
    <xdr:ext cx="534377" cy="259045"/>
    <xdr:sp macro="" textlink="">
      <xdr:nvSpPr>
        <xdr:cNvPr id="442" name="テキスト ボックス 441"/>
        <xdr:cNvSpPr txBox="1"/>
      </xdr:nvSpPr>
      <xdr:spPr>
        <a:xfrm>
          <a:off x="7594111" y="129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77333</xdr:rowOff>
    </xdr:from>
    <xdr:to>
      <xdr:col>36</xdr:col>
      <xdr:colOff>165100</xdr:colOff>
      <xdr:row>78</xdr:row>
      <xdr:rowOff>7483</xdr:rowOff>
    </xdr:to>
    <xdr:sp macro="" textlink="">
      <xdr:nvSpPr>
        <xdr:cNvPr id="443" name="楕円 442"/>
        <xdr:cNvSpPr/>
      </xdr:nvSpPr>
      <xdr:spPr>
        <a:xfrm>
          <a:off x="69215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170060</xdr:rowOff>
    </xdr:from>
    <xdr:ext cx="469744" cy="259045"/>
    <xdr:sp macro="" textlink="">
      <xdr:nvSpPr>
        <xdr:cNvPr id="444" name="テキスト ボックス 443"/>
        <xdr:cNvSpPr txBox="1"/>
      </xdr:nvSpPr>
      <xdr:spPr>
        <a:xfrm>
          <a:off x="6737428" y="133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108953</xdr:rowOff>
    </xdr:from>
    <xdr:to>
      <xdr:col>55</xdr:col>
      <xdr:colOff>0</xdr:colOff>
      <xdr:row>97</xdr:row>
      <xdr:rowOff>71596</xdr:rowOff>
    </xdr:to>
    <xdr:cxnSp macro="">
      <xdr:nvCxnSpPr>
        <xdr:cNvPr id="473" name="直線コネクタ 472"/>
        <xdr:cNvCxnSpPr/>
      </xdr:nvCxnSpPr>
      <xdr:spPr>
        <a:xfrm flipV="1">
          <a:off x="9639300" y="16568153"/>
          <a:ext cx="838200" cy="1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71596</xdr:rowOff>
    </xdr:from>
    <xdr:to>
      <xdr:col>50</xdr:col>
      <xdr:colOff>114300</xdr:colOff>
      <xdr:row>97</xdr:row>
      <xdr:rowOff>125127</xdr:rowOff>
    </xdr:to>
    <xdr:cxnSp macro="">
      <xdr:nvCxnSpPr>
        <xdr:cNvPr id="476" name="直線コネクタ 475"/>
        <xdr:cNvCxnSpPr/>
      </xdr:nvCxnSpPr>
      <xdr:spPr>
        <a:xfrm flipV="1">
          <a:off x="8750300" y="16702246"/>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71920</xdr:rowOff>
    </xdr:from>
    <xdr:to>
      <xdr:col>45</xdr:col>
      <xdr:colOff>177800</xdr:colOff>
      <xdr:row>97</xdr:row>
      <xdr:rowOff>125127</xdr:rowOff>
    </xdr:to>
    <xdr:cxnSp macro="">
      <xdr:nvCxnSpPr>
        <xdr:cNvPr id="479" name="直線コネクタ 478"/>
        <xdr:cNvCxnSpPr/>
      </xdr:nvCxnSpPr>
      <xdr:spPr>
        <a:xfrm>
          <a:off x="7861300" y="16702570"/>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71920</xdr:rowOff>
    </xdr:from>
    <xdr:to>
      <xdr:col>41</xdr:col>
      <xdr:colOff>50800</xdr:colOff>
      <xdr:row>98</xdr:row>
      <xdr:rowOff>16732</xdr:rowOff>
    </xdr:to>
    <xdr:cxnSp macro="">
      <xdr:nvCxnSpPr>
        <xdr:cNvPr id="482" name="直線コネクタ 481"/>
        <xdr:cNvCxnSpPr/>
      </xdr:nvCxnSpPr>
      <xdr:spPr>
        <a:xfrm flipV="1">
          <a:off x="6972300" y="16702570"/>
          <a:ext cx="889000" cy="1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58153</xdr:rowOff>
    </xdr:from>
    <xdr:to>
      <xdr:col>55</xdr:col>
      <xdr:colOff>50800</xdr:colOff>
      <xdr:row>96</xdr:row>
      <xdr:rowOff>159753</xdr:rowOff>
    </xdr:to>
    <xdr:sp macro="" textlink="">
      <xdr:nvSpPr>
        <xdr:cNvPr id="492" name="楕円 491"/>
        <xdr:cNvSpPr/>
      </xdr:nvSpPr>
      <xdr:spPr>
        <a:xfrm>
          <a:off x="10426700" y="165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81030</xdr:rowOff>
    </xdr:from>
    <xdr:ext cx="534377" cy="259045"/>
    <xdr:sp macro="" textlink="">
      <xdr:nvSpPr>
        <xdr:cNvPr id="493" name="普通建設事業費 （ うち更新整備　）該当値テキスト"/>
        <xdr:cNvSpPr txBox="1"/>
      </xdr:nvSpPr>
      <xdr:spPr>
        <a:xfrm>
          <a:off x="10528300" y="163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20796</xdr:rowOff>
    </xdr:from>
    <xdr:to>
      <xdr:col>50</xdr:col>
      <xdr:colOff>165100</xdr:colOff>
      <xdr:row>97</xdr:row>
      <xdr:rowOff>122396</xdr:rowOff>
    </xdr:to>
    <xdr:sp macro="" textlink="">
      <xdr:nvSpPr>
        <xdr:cNvPr id="494" name="楕円 493"/>
        <xdr:cNvSpPr/>
      </xdr:nvSpPr>
      <xdr:spPr>
        <a:xfrm>
          <a:off x="9588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113523</xdr:rowOff>
    </xdr:from>
    <xdr:ext cx="534377" cy="259045"/>
    <xdr:sp macro="" textlink="">
      <xdr:nvSpPr>
        <xdr:cNvPr id="495" name="テキスト ボックス 494"/>
        <xdr:cNvSpPr txBox="1"/>
      </xdr:nvSpPr>
      <xdr:spPr>
        <a:xfrm>
          <a:off x="9372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74327</xdr:rowOff>
    </xdr:from>
    <xdr:to>
      <xdr:col>46</xdr:col>
      <xdr:colOff>38100</xdr:colOff>
      <xdr:row>98</xdr:row>
      <xdr:rowOff>4477</xdr:rowOff>
    </xdr:to>
    <xdr:sp macro="" textlink="">
      <xdr:nvSpPr>
        <xdr:cNvPr id="496" name="楕円 495"/>
        <xdr:cNvSpPr/>
      </xdr:nvSpPr>
      <xdr:spPr>
        <a:xfrm>
          <a:off x="8699500" y="167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167054</xdr:rowOff>
    </xdr:from>
    <xdr:ext cx="534377" cy="259045"/>
    <xdr:sp macro="" textlink="">
      <xdr:nvSpPr>
        <xdr:cNvPr id="497" name="テキスト ボックス 496"/>
        <xdr:cNvSpPr txBox="1"/>
      </xdr:nvSpPr>
      <xdr:spPr>
        <a:xfrm>
          <a:off x="8483111" y="167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21120</xdr:rowOff>
    </xdr:from>
    <xdr:to>
      <xdr:col>41</xdr:col>
      <xdr:colOff>101600</xdr:colOff>
      <xdr:row>97</xdr:row>
      <xdr:rowOff>122720</xdr:rowOff>
    </xdr:to>
    <xdr:sp macro="" textlink="">
      <xdr:nvSpPr>
        <xdr:cNvPr id="498" name="楕円 497"/>
        <xdr:cNvSpPr/>
      </xdr:nvSpPr>
      <xdr:spPr>
        <a:xfrm>
          <a:off x="7810500" y="166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113847</xdr:rowOff>
    </xdr:from>
    <xdr:ext cx="534377" cy="259045"/>
    <xdr:sp macro="" textlink="">
      <xdr:nvSpPr>
        <xdr:cNvPr id="499" name="テキスト ボックス 498"/>
        <xdr:cNvSpPr txBox="1"/>
      </xdr:nvSpPr>
      <xdr:spPr>
        <a:xfrm>
          <a:off x="7594111" y="167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137382</xdr:rowOff>
    </xdr:from>
    <xdr:to>
      <xdr:col>36</xdr:col>
      <xdr:colOff>165100</xdr:colOff>
      <xdr:row>98</xdr:row>
      <xdr:rowOff>67532</xdr:rowOff>
    </xdr:to>
    <xdr:sp macro="" textlink="">
      <xdr:nvSpPr>
        <xdr:cNvPr id="500" name="楕円 499"/>
        <xdr:cNvSpPr/>
      </xdr:nvSpPr>
      <xdr:spPr>
        <a:xfrm>
          <a:off x="6921500" y="167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58659</xdr:rowOff>
    </xdr:from>
    <xdr:ext cx="534377" cy="259045"/>
    <xdr:sp macro="" textlink="">
      <xdr:nvSpPr>
        <xdr:cNvPr id="501" name="テキスト ボックス 500"/>
        <xdr:cNvSpPr txBox="1"/>
      </xdr:nvSpPr>
      <xdr:spPr>
        <a:xfrm>
          <a:off x="6705111" y="168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8026</xdr:rowOff>
    </xdr:from>
    <xdr:to>
      <xdr:col>85</xdr:col>
      <xdr:colOff>127000</xdr:colOff>
      <xdr:row>38</xdr:row>
      <xdr:rowOff>111811</xdr:rowOff>
    </xdr:to>
    <xdr:cxnSp macro="">
      <xdr:nvCxnSpPr>
        <xdr:cNvPr id="528" name="直線コネクタ 527"/>
        <xdr:cNvCxnSpPr/>
      </xdr:nvCxnSpPr>
      <xdr:spPr>
        <a:xfrm flipV="1">
          <a:off x="15481300" y="6351676"/>
          <a:ext cx="838200" cy="27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111811</xdr:rowOff>
    </xdr:from>
    <xdr:to>
      <xdr:col>81</xdr:col>
      <xdr:colOff>50800</xdr:colOff>
      <xdr:row>38</xdr:row>
      <xdr:rowOff>139700</xdr:rowOff>
    </xdr:to>
    <xdr:cxnSp macro="">
      <xdr:nvCxnSpPr>
        <xdr:cNvPr id="531" name="直線コネクタ 530"/>
        <xdr:cNvCxnSpPr/>
      </xdr:nvCxnSpPr>
      <xdr:spPr>
        <a:xfrm flipV="1">
          <a:off x="14592300" y="662691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128676</xdr:rowOff>
    </xdr:from>
    <xdr:to>
      <xdr:col>85</xdr:col>
      <xdr:colOff>177800</xdr:colOff>
      <xdr:row>37</xdr:row>
      <xdr:rowOff>58826</xdr:rowOff>
    </xdr:to>
    <xdr:sp macro="" textlink="">
      <xdr:nvSpPr>
        <xdr:cNvPr id="547" name="楕円 546"/>
        <xdr:cNvSpPr/>
      </xdr:nvSpPr>
      <xdr:spPr>
        <a:xfrm>
          <a:off x="162687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151553</xdr:rowOff>
    </xdr:from>
    <xdr:ext cx="378565" cy="259045"/>
    <xdr:sp macro="" textlink="">
      <xdr:nvSpPr>
        <xdr:cNvPr id="548" name="災害復旧事業費該当値テキスト"/>
        <xdr:cNvSpPr txBox="1"/>
      </xdr:nvSpPr>
      <xdr:spPr>
        <a:xfrm>
          <a:off x="16370300" y="61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61011</xdr:rowOff>
    </xdr:from>
    <xdr:to>
      <xdr:col>81</xdr:col>
      <xdr:colOff>101600</xdr:colOff>
      <xdr:row>38</xdr:row>
      <xdr:rowOff>162611</xdr:rowOff>
    </xdr:to>
    <xdr:sp macro="" textlink="">
      <xdr:nvSpPr>
        <xdr:cNvPr id="549" name="楕円 548"/>
        <xdr:cNvSpPr/>
      </xdr:nvSpPr>
      <xdr:spPr>
        <a:xfrm>
          <a:off x="15430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153738</xdr:rowOff>
    </xdr:from>
    <xdr:ext cx="313932" cy="259045"/>
    <xdr:sp macro="" textlink="">
      <xdr:nvSpPr>
        <xdr:cNvPr id="550" name="テキスト ボックス 549"/>
        <xdr:cNvSpPr txBox="1"/>
      </xdr:nvSpPr>
      <xdr:spPr>
        <a:xfrm>
          <a:off x="15324333" y="6668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162407</xdr:rowOff>
    </xdr:from>
    <xdr:to>
      <xdr:col>85</xdr:col>
      <xdr:colOff>127000</xdr:colOff>
      <xdr:row>77</xdr:row>
      <xdr:rowOff>6750</xdr:rowOff>
    </xdr:to>
    <xdr:cxnSp macro="">
      <xdr:nvCxnSpPr>
        <xdr:cNvPr id="634" name="直線コネクタ 633"/>
        <xdr:cNvCxnSpPr/>
      </xdr:nvCxnSpPr>
      <xdr:spPr>
        <a:xfrm flipV="1">
          <a:off x="15481300" y="13192607"/>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2350</xdr:rowOff>
    </xdr:from>
    <xdr:to>
      <xdr:col>81</xdr:col>
      <xdr:colOff>50800</xdr:colOff>
      <xdr:row>77</xdr:row>
      <xdr:rowOff>6750</xdr:rowOff>
    </xdr:to>
    <xdr:cxnSp macro="">
      <xdr:nvCxnSpPr>
        <xdr:cNvPr id="637" name="直線コネクタ 636"/>
        <xdr:cNvCxnSpPr/>
      </xdr:nvCxnSpPr>
      <xdr:spPr>
        <a:xfrm>
          <a:off x="14592300" y="1320400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161017</xdr:rowOff>
    </xdr:from>
    <xdr:to>
      <xdr:col>76</xdr:col>
      <xdr:colOff>114300</xdr:colOff>
      <xdr:row>77</xdr:row>
      <xdr:rowOff>2350</xdr:rowOff>
    </xdr:to>
    <xdr:cxnSp macro="">
      <xdr:nvCxnSpPr>
        <xdr:cNvPr id="640" name="直線コネクタ 639"/>
        <xdr:cNvCxnSpPr/>
      </xdr:nvCxnSpPr>
      <xdr:spPr>
        <a:xfrm>
          <a:off x="13703300" y="13191217"/>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2" name="テキスト ボックス 641"/>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153054</xdr:rowOff>
    </xdr:from>
    <xdr:to>
      <xdr:col>71</xdr:col>
      <xdr:colOff>177800</xdr:colOff>
      <xdr:row>76</xdr:row>
      <xdr:rowOff>161017</xdr:rowOff>
    </xdr:to>
    <xdr:cxnSp macro="">
      <xdr:nvCxnSpPr>
        <xdr:cNvPr id="643" name="直線コネクタ 642"/>
        <xdr:cNvCxnSpPr/>
      </xdr:nvCxnSpPr>
      <xdr:spPr>
        <a:xfrm>
          <a:off x="12814300" y="1318325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5" name="テキスト ボックス 644"/>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7" name="テキスト ボックス 646"/>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111607</xdr:rowOff>
    </xdr:from>
    <xdr:to>
      <xdr:col>85</xdr:col>
      <xdr:colOff>177800</xdr:colOff>
      <xdr:row>77</xdr:row>
      <xdr:rowOff>41757</xdr:rowOff>
    </xdr:to>
    <xdr:sp macro="" textlink="">
      <xdr:nvSpPr>
        <xdr:cNvPr id="653" name="楕円 652"/>
        <xdr:cNvSpPr/>
      </xdr:nvSpPr>
      <xdr:spPr>
        <a:xfrm>
          <a:off x="162687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90034</xdr:rowOff>
    </xdr:from>
    <xdr:ext cx="534377" cy="259045"/>
    <xdr:sp macro="" textlink="">
      <xdr:nvSpPr>
        <xdr:cNvPr id="654" name="公債費該当値テキスト"/>
        <xdr:cNvSpPr txBox="1"/>
      </xdr:nvSpPr>
      <xdr:spPr>
        <a:xfrm>
          <a:off x="16370300" y="131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127400</xdr:rowOff>
    </xdr:from>
    <xdr:to>
      <xdr:col>81</xdr:col>
      <xdr:colOff>101600</xdr:colOff>
      <xdr:row>77</xdr:row>
      <xdr:rowOff>57550</xdr:rowOff>
    </xdr:to>
    <xdr:sp macro="" textlink="">
      <xdr:nvSpPr>
        <xdr:cNvPr id="655" name="楕円 654"/>
        <xdr:cNvSpPr/>
      </xdr:nvSpPr>
      <xdr:spPr>
        <a:xfrm>
          <a:off x="15430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48677</xdr:rowOff>
    </xdr:from>
    <xdr:ext cx="534377" cy="259045"/>
    <xdr:sp macro="" textlink="">
      <xdr:nvSpPr>
        <xdr:cNvPr id="656" name="テキスト ボックス 655"/>
        <xdr:cNvSpPr txBox="1"/>
      </xdr:nvSpPr>
      <xdr:spPr>
        <a:xfrm>
          <a:off x="15214111" y="13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123000</xdr:rowOff>
    </xdr:from>
    <xdr:to>
      <xdr:col>76</xdr:col>
      <xdr:colOff>165100</xdr:colOff>
      <xdr:row>77</xdr:row>
      <xdr:rowOff>53150</xdr:rowOff>
    </xdr:to>
    <xdr:sp macro="" textlink="">
      <xdr:nvSpPr>
        <xdr:cNvPr id="657" name="楕円 656"/>
        <xdr:cNvSpPr/>
      </xdr:nvSpPr>
      <xdr:spPr>
        <a:xfrm>
          <a:off x="145415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44277</xdr:rowOff>
    </xdr:from>
    <xdr:ext cx="534377" cy="259045"/>
    <xdr:sp macro="" textlink="">
      <xdr:nvSpPr>
        <xdr:cNvPr id="658" name="テキスト ボックス 657"/>
        <xdr:cNvSpPr txBox="1"/>
      </xdr:nvSpPr>
      <xdr:spPr>
        <a:xfrm>
          <a:off x="14325111" y="132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110217</xdr:rowOff>
    </xdr:from>
    <xdr:to>
      <xdr:col>72</xdr:col>
      <xdr:colOff>38100</xdr:colOff>
      <xdr:row>77</xdr:row>
      <xdr:rowOff>40367</xdr:rowOff>
    </xdr:to>
    <xdr:sp macro="" textlink="">
      <xdr:nvSpPr>
        <xdr:cNvPr id="659" name="楕円 658"/>
        <xdr:cNvSpPr/>
      </xdr:nvSpPr>
      <xdr:spPr>
        <a:xfrm>
          <a:off x="13652500" y="131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31494</xdr:rowOff>
    </xdr:from>
    <xdr:ext cx="534377" cy="259045"/>
    <xdr:sp macro="" textlink="">
      <xdr:nvSpPr>
        <xdr:cNvPr id="660" name="テキスト ボックス 659"/>
        <xdr:cNvSpPr txBox="1"/>
      </xdr:nvSpPr>
      <xdr:spPr>
        <a:xfrm>
          <a:off x="13436111" y="132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102254</xdr:rowOff>
    </xdr:from>
    <xdr:to>
      <xdr:col>67</xdr:col>
      <xdr:colOff>101600</xdr:colOff>
      <xdr:row>77</xdr:row>
      <xdr:rowOff>32404</xdr:rowOff>
    </xdr:to>
    <xdr:sp macro="" textlink="">
      <xdr:nvSpPr>
        <xdr:cNvPr id="661" name="楕円 660"/>
        <xdr:cNvSpPr/>
      </xdr:nvSpPr>
      <xdr:spPr>
        <a:xfrm>
          <a:off x="12763500" y="131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23531</xdr:rowOff>
    </xdr:from>
    <xdr:ext cx="534377" cy="259045"/>
    <xdr:sp macro="" textlink="">
      <xdr:nvSpPr>
        <xdr:cNvPr id="662" name="テキスト ボックス 661"/>
        <xdr:cNvSpPr txBox="1"/>
      </xdr:nvSpPr>
      <xdr:spPr>
        <a:xfrm>
          <a:off x="12547111" y="1322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114554</xdr:rowOff>
    </xdr:from>
    <xdr:to>
      <xdr:col>85</xdr:col>
      <xdr:colOff>127000</xdr:colOff>
      <xdr:row>98</xdr:row>
      <xdr:rowOff>26360</xdr:rowOff>
    </xdr:to>
    <xdr:cxnSp macro="">
      <xdr:nvCxnSpPr>
        <xdr:cNvPr id="689" name="直線コネクタ 688"/>
        <xdr:cNvCxnSpPr/>
      </xdr:nvCxnSpPr>
      <xdr:spPr>
        <a:xfrm flipV="1">
          <a:off x="15481300" y="16745204"/>
          <a:ext cx="8382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0"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26360</xdr:rowOff>
    </xdr:from>
    <xdr:to>
      <xdr:col>81</xdr:col>
      <xdr:colOff>50800</xdr:colOff>
      <xdr:row>98</xdr:row>
      <xdr:rowOff>65863</xdr:rowOff>
    </xdr:to>
    <xdr:cxnSp macro="">
      <xdr:nvCxnSpPr>
        <xdr:cNvPr id="692" name="直線コネクタ 691"/>
        <xdr:cNvCxnSpPr/>
      </xdr:nvCxnSpPr>
      <xdr:spPr>
        <a:xfrm flipV="1">
          <a:off x="14592300" y="16828460"/>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49312</xdr:rowOff>
    </xdr:from>
    <xdr:to>
      <xdr:col>76</xdr:col>
      <xdr:colOff>114300</xdr:colOff>
      <xdr:row>98</xdr:row>
      <xdr:rowOff>65863</xdr:rowOff>
    </xdr:to>
    <xdr:cxnSp macro="">
      <xdr:nvCxnSpPr>
        <xdr:cNvPr id="695" name="直線コネクタ 694"/>
        <xdr:cNvCxnSpPr/>
      </xdr:nvCxnSpPr>
      <xdr:spPr>
        <a:xfrm>
          <a:off x="13703300" y="16851412"/>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7" name="テキスト ボックス 696"/>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49312</xdr:rowOff>
    </xdr:from>
    <xdr:to>
      <xdr:col>71</xdr:col>
      <xdr:colOff>177800</xdr:colOff>
      <xdr:row>98</xdr:row>
      <xdr:rowOff>57770</xdr:rowOff>
    </xdr:to>
    <xdr:cxnSp macro="">
      <xdr:nvCxnSpPr>
        <xdr:cNvPr id="698" name="直線コネクタ 697"/>
        <xdr:cNvCxnSpPr/>
      </xdr:nvCxnSpPr>
      <xdr:spPr>
        <a:xfrm flipV="1">
          <a:off x="12814300" y="1685141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63754</xdr:rowOff>
    </xdr:from>
    <xdr:to>
      <xdr:col>85</xdr:col>
      <xdr:colOff>177800</xdr:colOff>
      <xdr:row>97</xdr:row>
      <xdr:rowOff>165354</xdr:rowOff>
    </xdr:to>
    <xdr:sp macro="" textlink="">
      <xdr:nvSpPr>
        <xdr:cNvPr id="708" name="楕円 707"/>
        <xdr:cNvSpPr/>
      </xdr:nvSpPr>
      <xdr:spPr>
        <a:xfrm>
          <a:off x="162687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42181</xdr:rowOff>
    </xdr:from>
    <xdr:ext cx="469744" cy="259045"/>
    <xdr:sp macro="" textlink="">
      <xdr:nvSpPr>
        <xdr:cNvPr id="709" name="積立金該当値テキスト"/>
        <xdr:cNvSpPr txBox="1"/>
      </xdr:nvSpPr>
      <xdr:spPr>
        <a:xfrm>
          <a:off x="16370300" y="1667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147010</xdr:rowOff>
    </xdr:from>
    <xdr:to>
      <xdr:col>81</xdr:col>
      <xdr:colOff>101600</xdr:colOff>
      <xdr:row>98</xdr:row>
      <xdr:rowOff>77160</xdr:rowOff>
    </xdr:to>
    <xdr:sp macro="" textlink="">
      <xdr:nvSpPr>
        <xdr:cNvPr id="710" name="楕円 709"/>
        <xdr:cNvSpPr/>
      </xdr:nvSpPr>
      <xdr:spPr>
        <a:xfrm>
          <a:off x="15430500" y="167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68287</xdr:rowOff>
    </xdr:from>
    <xdr:ext cx="469744" cy="259045"/>
    <xdr:sp macro="" textlink="">
      <xdr:nvSpPr>
        <xdr:cNvPr id="711" name="テキスト ボックス 710"/>
        <xdr:cNvSpPr txBox="1"/>
      </xdr:nvSpPr>
      <xdr:spPr>
        <a:xfrm>
          <a:off x="15246428" y="168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15063</xdr:rowOff>
    </xdr:from>
    <xdr:to>
      <xdr:col>76</xdr:col>
      <xdr:colOff>165100</xdr:colOff>
      <xdr:row>98</xdr:row>
      <xdr:rowOff>116663</xdr:rowOff>
    </xdr:to>
    <xdr:sp macro="" textlink="">
      <xdr:nvSpPr>
        <xdr:cNvPr id="712" name="楕円 711"/>
        <xdr:cNvSpPr/>
      </xdr:nvSpPr>
      <xdr:spPr>
        <a:xfrm>
          <a:off x="14541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107790</xdr:rowOff>
    </xdr:from>
    <xdr:ext cx="469744" cy="259045"/>
    <xdr:sp macro="" textlink="">
      <xdr:nvSpPr>
        <xdr:cNvPr id="713" name="テキスト ボックス 712"/>
        <xdr:cNvSpPr txBox="1"/>
      </xdr:nvSpPr>
      <xdr:spPr>
        <a:xfrm>
          <a:off x="14357428" y="1690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169962</xdr:rowOff>
    </xdr:from>
    <xdr:to>
      <xdr:col>72</xdr:col>
      <xdr:colOff>38100</xdr:colOff>
      <xdr:row>98</xdr:row>
      <xdr:rowOff>100112</xdr:rowOff>
    </xdr:to>
    <xdr:sp macro="" textlink="">
      <xdr:nvSpPr>
        <xdr:cNvPr id="714" name="楕円 713"/>
        <xdr:cNvSpPr/>
      </xdr:nvSpPr>
      <xdr:spPr>
        <a:xfrm>
          <a:off x="13652500" y="16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91239</xdr:rowOff>
    </xdr:from>
    <xdr:ext cx="469744" cy="259045"/>
    <xdr:sp macro="" textlink="">
      <xdr:nvSpPr>
        <xdr:cNvPr id="715" name="テキスト ボックス 714"/>
        <xdr:cNvSpPr txBox="1"/>
      </xdr:nvSpPr>
      <xdr:spPr>
        <a:xfrm>
          <a:off x="13468428" y="168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6970</xdr:rowOff>
    </xdr:from>
    <xdr:to>
      <xdr:col>67</xdr:col>
      <xdr:colOff>101600</xdr:colOff>
      <xdr:row>98</xdr:row>
      <xdr:rowOff>108570</xdr:rowOff>
    </xdr:to>
    <xdr:sp macro="" textlink="">
      <xdr:nvSpPr>
        <xdr:cNvPr id="716" name="楕円 715"/>
        <xdr:cNvSpPr/>
      </xdr:nvSpPr>
      <xdr:spPr>
        <a:xfrm>
          <a:off x="12763500" y="168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99697</xdr:rowOff>
    </xdr:from>
    <xdr:ext cx="469744" cy="259045"/>
    <xdr:sp macro="" textlink="">
      <xdr:nvSpPr>
        <xdr:cNvPr id="717" name="テキスト ボックス 716"/>
        <xdr:cNvSpPr txBox="1"/>
      </xdr:nvSpPr>
      <xdr:spPr>
        <a:xfrm>
          <a:off x="12579428" y="1690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66015</xdr:rowOff>
    </xdr:from>
    <xdr:to>
      <xdr:col>116</xdr:col>
      <xdr:colOff>63500</xdr:colOff>
      <xdr:row>58</xdr:row>
      <xdr:rowOff>75311</xdr:rowOff>
    </xdr:to>
    <xdr:cxnSp macro="">
      <xdr:nvCxnSpPr>
        <xdr:cNvPr id="805" name="直線コネクタ 804"/>
        <xdr:cNvCxnSpPr/>
      </xdr:nvCxnSpPr>
      <xdr:spPr>
        <a:xfrm>
          <a:off x="21323300" y="10010115"/>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66015</xdr:rowOff>
    </xdr:from>
    <xdr:to>
      <xdr:col>111</xdr:col>
      <xdr:colOff>177800</xdr:colOff>
      <xdr:row>58</xdr:row>
      <xdr:rowOff>72568</xdr:rowOff>
    </xdr:to>
    <xdr:cxnSp macro="">
      <xdr:nvCxnSpPr>
        <xdr:cNvPr id="808" name="直線コネクタ 807"/>
        <xdr:cNvCxnSpPr/>
      </xdr:nvCxnSpPr>
      <xdr:spPr>
        <a:xfrm flipV="1">
          <a:off x="20434300" y="100101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72568</xdr:rowOff>
    </xdr:from>
    <xdr:to>
      <xdr:col>107</xdr:col>
      <xdr:colOff>50800</xdr:colOff>
      <xdr:row>58</xdr:row>
      <xdr:rowOff>88188</xdr:rowOff>
    </xdr:to>
    <xdr:cxnSp macro="">
      <xdr:nvCxnSpPr>
        <xdr:cNvPr id="811" name="直線コネクタ 810"/>
        <xdr:cNvCxnSpPr/>
      </xdr:nvCxnSpPr>
      <xdr:spPr>
        <a:xfrm flipV="1">
          <a:off x="19545300" y="1001666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88188</xdr:rowOff>
    </xdr:from>
    <xdr:to>
      <xdr:col>102</xdr:col>
      <xdr:colOff>114300</xdr:colOff>
      <xdr:row>58</xdr:row>
      <xdr:rowOff>101219</xdr:rowOff>
    </xdr:to>
    <xdr:cxnSp macro="">
      <xdr:nvCxnSpPr>
        <xdr:cNvPr id="814" name="直線コネクタ 813"/>
        <xdr:cNvCxnSpPr/>
      </xdr:nvCxnSpPr>
      <xdr:spPr>
        <a:xfrm flipV="1">
          <a:off x="18656300" y="10032288"/>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24511</xdr:rowOff>
    </xdr:from>
    <xdr:to>
      <xdr:col>116</xdr:col>
      <xdr:colOff>114300</xdr:colOff>
      <xdr:row>58</xdr:row>
      <xdr:rowOff>126111</xdr:rowOff>
    </xdr:to>
    <xdr:sp macro="" textlink="">
      <xdr:nvSpPr>
        <xdr:cNvPr id="824" name="楕円 823"/>
        <xdr:cNvSpPr/>
      </xdr:nvSpPr>
      <xdr:spPr>
        <a:xfrm>
          <a:off x="22110700" y="99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2938</xdr:rowOff>
    </xdr:from>
    <xdr:ext cx="469744" cy="259045"/>
    <xdr:sp macro="" textlink="">
      <xdr:nvSpPr>
        <xdr:cNvPr id="825" name="貸付金該当値テキスト"/>
        <xdr:cNvSpPr txBox="1"/>
      </xdr:nvSpPr>
      <xdr:spPr>
        <a:xfrm>
          <a:off x="22212300" y="994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15215</xdr:rowOff>
    </xdr:from>
    <xdr:to>
      <xdr:col>112</xdr:col>
      <xdr:colOff>38100</xdr:colOff>
      <xdr:row>58</xdr:row>
      <xdr:rowOff>116815</xdr:rowOff>
    </xdr:to>
    <xdr:sp macro="" textlink="">
      <xdr:nvSpPr>
        <xdr:cNvPr id="826" name="楕円 825"/>
        <xdr:cNvSpPr/>
      </xdr:nvSpPr>
      <xdr:spPr>
        <a:xfrm>
          <a:off x="21272500" y="9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107942</xdr:rowOff>
    </xdr:from>
    <xdr:ext cx="469744" cy="259045"/>
    <xdr:sp macro="" textlink="">
      <xdr:nvSpPr>
        <xdr:cNvPr id="827" name="テキスト ボックス 826"/>
        <xdr:cNvSpPr txBox="1"/>
      </xdr:nvSpPr>
      <xdr:spPr>
        <a:xfrm>
          <a:off x="21088428" y="1005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21768</xdr:rowOff>
    </xdr:from>
    <xdr:to>
      <xdr:col>107</xdr:col>
      <xdr:colOff>101600</xdr:colOff>
      <xdr:row>58</xdr:row>
      <xdr:rowOff>123368</xdr:rowOff>
    </xdr:to>
    <xdr:sp macro="" textlink="">
      <xdr:nvSpPr>
        <xdr:cNvPr id="828" name="楕円 827"/>
        <xdr:cNvSpPr/>
      </xdr:nvSpPr>
      <xdr:spPr>
        <a:xfrm>
          <a:off x="20383500" y="99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114495</xdr:rowOff>
    </xdr:from>
    <xdr:ext cx="469744" cy="259045"/>
    <xdr:sp macro="" textlink="">
      <xdr:nvSpPr>
        <xdr:cNvPr id="829" name="テキスト ボックス 828"/>
        <xdr:cNvSpPr txBox="1"/>
      </xdr:nvSpPr>
      <xdr:spPr>
        <a:xfrm>
          <a:off x="20199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37388</xdr:rowOff>
    </xdr:from>
    <xdr:to>
      <xdr:col>102</xdr:col>
      <xdr:colOff>165100</xdr:colOff>
      <xdr:row>58</xdr:row>
      <xdr:rowOff>138988</xdr:rowOff>
    </xdr:to>
    <xdr:sp macro="" textlink="">
      <xdr:nvSpPr>
        <xdr:cNvPr id="830" name="楕円 829"/>
        <xdr:cNvSpPr/>
      </xdr:nvSpPr>
      <xdr:spPr>
        <a:xfrm>
          <a:off x="19494500" y="99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130115</xdr:rowOff>
    </xdr:from>
    <xdr:ext cx="469744" cy="259045"/>
    <xdr:sp macro="" textlink="">
      <xdr:nvSpPr>
        <xdr:cNvPr id="831" name="テキスト ボックス 830"/>
        <xdr:cNvSpPr txBox="1"/>
      </xdr:nvSpPr>
      <xdr:spPr>
        <a:xfrm>
          <a:off x="19310428" y="1007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50419</xdr:rowOff>
    </xdr:from>
    <xdr:to>
      <xdr:col>98</xdr:col>
      <xdr:colOff>38100</xdr:colOff>
      <xdr:row>58</xdr:row>
      <xdr:rowOff>152019</xdr:rowOff>
    </xdr:to>
    <xdr:sp macro="" textlink="">
      <xdr:nvSpPr>
        <xdr:cNvPr id="832" name="楕円 831"/>
        <xdr:cNvSpPr/>
      </xdr:nvSpPr>
      <xdr:spPr>
        <a:xfrm>
          <a:off x="18605500" y="99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143146</xdr:rowOff>
    </xdr:from>
    <xdr:ext cx="469744" cy="259045"/>
    <xdr:sp macro="" textlink="">
      <xdr:nvSpPr>
        <xdr:cNvPr id="833" name="テキスト ボックス 832"/>
        <xdr:cNvSpPr txBox="1"/>
      </xdr:nvSpPr>
      <xdr:spPr>
        <a:xfrm>
          <a:off x="18421428"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162331</xdr:rowOff>
    </xdr:from>
    <xdr:to>
      <xdr:col>116</xdr:col>
      <xdr:colOff>63500</xdr:colOff>
      <xdr:row>75</xdr:row>
      <xdr:rowOff>86985</xdr:rowOff>
    </xdr:to>
    <xdr:cxnSp macro="">
      <xdr:nvCxnSpPr>
        <xdr:cNvPr id="861" name="直線コネクタ 860"/>
        <xdr:cNvCxnSpPr/>
      </xdr:nvCxnSpPr>
      <xdr:spPr>
        <a:xfrm>
          <a:off x="21323300" y="12849631"/>
          <a:ext cx="8382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2"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162331</xdr:rowOff>
    </xdr:from>
    <xdr:to>
      <xdr:col>111</xdr:col>
      <xdr:colOff>177800</xdr:colOff>
      <xdr:row>75</xdr:row>
      <xdr:rowOff>98461</xdr:rowOff>
    </xdr:to>
    <xdr:cxnSp macro="">
      <xdr:nvCxnSpPr>
        <xdr:cNvPr id="864" name="直線コネクタ 863"/>
        <xdr:cNvCxnSpPr/>
      </xdr:nvCxnSpPr>
      <xdr:spPr>
        <a:xfrm flipV="1">
          <a:off x="20434300" y="12849631"/>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98461</xdr:rowOff>
    </xdr:from>
    <xdr:to>
      <xdr:col>107</xdr:col>
      <xdr:colOff>50800</xdr:colOff>
      <xdr:row>76</xdr:row>
      <xdr:rowOff>5558</xdr:rowOff>
    </xdr:to>
    <xdr:cxnSp macro="">
      <xdr:nvCxnSpPr>
        <xdr:cNvPr id="867" name="直線コネクタ 866"/>
        <xdr:cNvCxnSpPr/>
      </xdr:nvCxnSpPr>
      <xdr:spPr>
        <a:xfrm flipV="1">
          <a:off x="19545300" y="12957211"/>
          <a:ext cx="889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9" name="テキスト ボックス 868"/>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5558</xdr:rowOff>
    </xdr:from>
    <xdr:to>
      <xdr:col>102</xdr:col>
      <xdr:colOff>114300</xdr:colOff>
      <xdr:row>76</xdr:row>
      <xdr:rowOff>91145</xdr:rowOff>
    </xdr:to>
    <xdr:cxnSp macro="">
      <xdr:nvCxnSpPr>
        <xdr:cNvPr id="870" name="直線コネクタ 869"/>
        <xdr:cNvCxnSpPr/>
      </xdr:nvCxnSpPr>
      <xdr:spPr>
        <a:xfrm flipV="1">
          <a:off x="18656300" y="13035758"/>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2" name="テキスト ボックス 871"/>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4" name="テキスト ボックス 873"/>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36185</xdr:rowOff>
    </xdr:from>
    <xdr:to>
      <xdr:col>116</xdr:col>
      <xdr:colOff>114300</xdr:colOff>
      <xdr:row>75</xdr:row>
      <xdr:rowOff>137785</xdr:rowOff>
    </xdr:to>
    <xdr:sp macro="" textlink="">
      <xdr:nvSpPr>
        <xdr:cNvPr id="880" name="楕円 879"/>
        <xdr:cNvSpPr/>
      </xdr:nvSpPr>
      <xdr:spPr>
        <a:xfrm>
          <a:off x="22110700" y="128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14612</xdr:rowOff>
    </xdr:from>
    <xdr:ext cx="534377" cy="259045"/>
    <xdr:sp macro="" textlink="">
      <xdr:nvSpPr>
        <xdr:cNvPr id="881" name="繰出金該当値テキスト"/>
        <xdr:cNvSpPr txBox="1"/>
      </xdr:nvSpPr>
      <xdr:spPr>
        <a:xfrm>
          <a:off x="22212300" y="128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111531</xdr:rowOff>
    </xdr:from>
    <xdr:to>
      <xdr:col>112</xdr:col>
      <xdr:colOff>38100</xdr:colOff>
      <xdr:row>75</xdr:row>
      <xdr:rowOff>41681</xdr:rowOff>
    </xdr:to>
    <xdr:sp macro="" textlink="">
      <xdr:nvSpPr>
        <xdr:cNvPr id="882" name="楕円 881"/>
        <xdr:cNvSpPr/>
      </xdr:nvSpPr>
      <xdr:spPr>
        <a:xfrm>
          <a:off x="21272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58208</xdr:rowOff>
    </xdr:from>
    <xdr:ext cx="534377" cy="259045"/>
    <xdr:sp macro="" textlink="">
      <xdr:nvSpPr>
        <xdr:cNvPr id="883" name="テキスト ボックス 882"/>
        <xdr:cNvSpPr txBox="1"/>
      </xdr:nvSpPr>
      <xdr:spPr>
        <a:xfrm>
          <a:off x="21056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47661</xdr:rowOff>
    </xdr:from>
    <xdr:to>
      <xdr:col>107</xdr:col>
      <xdr:colOff>101600</xdr:colOff>
      <xdr:row>75</xdr:row>
      <xdr:rowOff>149261</xdr:rowOff>
    </xdr:to>
    <xdr:sp macro="" textlink="">
      <xdr:nvSpPr>
        <xdr:cNvPr id="884" name="楕円 883"/>
        <xdr:cNvSpPr/>
      </xdr:nvSpPr>
      <xdr:spPr>
        <a:xfrm>
          <a:off x="20383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140388</xdr:rowOff>
    </xdr:from>
    <xdr:ext cx="534377" cy="259045"/>
    <xdr:sp macro="" textlink="">
      <xdr:nvSpPr>
        <xdr:cNvPr id="885" name="テキスト ボックス 884"/>
        <xdr:cNvSpPr txBox="1"/>
      </xdr:nvSpPr>
      <xdr:spPr>
        <a:xfrm>
          <a:off x="20167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126208</xdr:rowOff>
    </xdr:from>
    <xdr:to>
      <xdr:col>102</xdr:col>
      <xdr:colOff>165100</xdr:colOff>
      <xdr:row>76</xdr:row>
      <xdr:rowOff>56358</xdr:rowOff>
    </xdr:to>
    <xdr:sp macro="" textlink="">
      <xdr:nvSpPr>
        <xdr:cNvPr id="886" name="楕円 885"/>
        <xdr:cNvSpPr/>
      </xdr:nvSpPr>
      <xdr:spPr>
        <a:xfrm>
          <a:off x="19494500" y="12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47485</xdr:rowOff>
    </xdr:from>
    <xdr:ext cx="534377" cy="259045"/>
    <xdr:sp macro="" textlink="">
      <xdr:nvSpPr>
        <xdr:cNvPr id="887" name="テキスト ボックス 886"/>
        <xdr:cNvSpPr txBox="1"/>
      </xdr:nvSpPr>
      <xdr:spPr>
        <a:xfrm>
          <a:off x="19278111" y="13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40345</xdr:rowOff>
    </xdr:from>
    <xdr:to>
      <xdr:col>98</xdr:col>
      <xdr:colOff>38100</xdr:colOff>
      <xdr:row>76</xdr:row>
      <xdr:rowOff>141945</xdr:rowOff>
    </xdr:to>
    <xdr:sp macro="" textlink="">
      <xdr:nvSpPr>
        <xdr:cNvPr id="888" name="楕円 887"/>
        <xdr:cNvSpPr/>
      </xdr:nvSpPr>
      <xdr:spPr>
        <a:xfrm>
          <a:off x="18605500" y="13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133072</xdr:rowOff>
    </xdr:from>
    <xdr:ext cx="534377" cy="259045"/>
    <xdr:sp macro="" textlink="">
      <xdr:nvSpPr>
        <xdr:cNvPr id="889" name="テキスト ボックス 888"/>
        <xdr:cNvSpPr txBox="1"/>
      </xdr:nvSpPr>
      <xdr:spPr>
        <a:xfrm>
          <a:off x="18389111" y="131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人件費：一部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退職者の勤務延長</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により退職金が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385,055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千円増加したことに加え、会計年度任用職員制度の施行により、人件費全体では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912,943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5,960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61,525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円となり、類似団体平均を上回ることとなったが、全国平均及び神奈川県平均は大きく下回っている。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扶助費：幼児教育・保育無償化の通年化により、施設型給付費等が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480,987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したことに加え</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、新型感染症の拡大に伴うひとり親世帯等への臨時特別給付金の支給により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193,570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で、扶助費全体では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455,578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3,277</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93,266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円となったが、類似団体平均、全国平均及び神奈川県平均のいずれも大きく下回っている。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補助費等：新型</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感染症の拡大に伴い</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16,052,100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や消費者応援・地域消費喚起事業（</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283,508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）を実施したこと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で、補助費等全体では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16,292,545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101,716</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132,748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円と一時的</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大幅増となったが、類似団体平均や神奈川県平均と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の比較では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同水準となっ</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普通建設事業費：消防署西分署</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完成</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294,894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したものの、西中学校体育館等の整備</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848,467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増加したことに加え</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、無線ＬＡＮ整備等の小中学校施設の改修</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692,555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などで</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1,295,559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8,192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32,182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繰出金：高齢化の進行により介護保険事業及び後期高齢者医療事業への繰出金が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145,456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したものの、国民健康保険税の税率改定により国民健康保険事業への繰出金が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465,848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ことで、繰出金全体では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363,965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2,102</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円減の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32,403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年ぶりに類似団体平均を下回った。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142901</xdr:rowOff>
    </xdr:from>
    <xdr:to>
      <xdr:col>24</xdr:col>
      <xdr:colOff>63500</xdr:colOff>
      <xdr:row>35</xdr:row>
      <xdr:rowOff>169418</xdr:rowOff>
    </xdr:to>
    <xdr:cxnSp macro="">
      <xdr:nvCxnSpPr>
        <xdr:cNvPr id="59" name="直線コネクタ 58"/>
        <xdr:cNvCxnSpPr/>
      </xdr:nvCxnSpPr>
      <xdr:spPr>
        <a:xfrm>
          <a:off x="3797300" y="6143651"/>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100838</xdr:rowOff>
    </xdr:from>
    <xdr:to>
      <xdr:col>19</xdr:col>
      <xdr:colOff>177800</xdr:colOff>
      <xdr:row>35</xdr:row>
      <xdr:rowOff>142901</xdr:rowOff>
    </xdr:to>
    <xdr:cxnSp macro="">
      <xdr:nvCxnSpPr>
        <xdr:cNvPr id="62" name="直線コネクタ 61"/>
        <xdr:cNvCxnSpPr/>
      </xdr:nvCxnSpPr>
      <xdr:spPr>
        <a:xfrm>
          <a:off x="2908300" y="610158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100838</xdr:rowOff>
    </xdr:from>
    <xdr:to>
      <xdr:col>15</xdr:col>
      <xdr:colOff>50800</xdr:colOff>
      <xdr:row>35</xdr:row>
      <xdr:rowOff>112725</xdr:rowOff>
    </xdr:to>
    <xdr:cxnSp macro="">
      <xdr:nvCxnSpPr>
        <xdr:cNvPr id="65" name="直線コネクタ 64"/>
        <xdr:cNvCxnSpPr/>
      </xdr:nvCxnSpPr>
      <xdr:spPr>
        <a:xfrm flipV="1">
          <a:off x="2019300" y="610158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105410</xdr:rowOff>
    </xdr:from>
    <xdr:to>
      <xdr:col>10</xdr:col>
      <xdr:colOff>114300</xdr:colOff>
      <xdr:row>35</xdr:row>
      <xdr:rowOff>112725</xdr:rowOff>
    </xdr:to>
    <xdr:cxnSp macro="">
      <xdr:nvCxnSpPr>
        <xdr:cNvPr id="68" name="直線コネクタ 67"/>
        <xdr:cNvCxnSpPr/>
      </xdr:nvCxnSpPr>
      <xdr:spPr>
        <a:xfrm>
          <a:off x="1130300" y="610616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78" name="楕円 77"/>
        <xdr:cNvSpPr/>
      </xdr:nvSpPr>
      <xdr:spPr>
        <a:xfrm>
          <a:off x="45847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141495</xdr:rowOff>
    </xdr:from>
    <xdr:ext cx="469744" cy="259045"/>
    <xdr:sp macro="" textlink="">
      <xdr:nvSpPr>
        <xdr:cNvPr id="79" name="議会費該当値テキスト"/>
        <xdr:cNvSpPr txBox="1"/>
      </xdr:nvSpPr>
      <xdr:spPr>
        <a:xfrm>
          <a:off x="4686300"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92101</xdr:rowOff>
    </xdr:from>
    <xdr:to>
      <xdr:col>20</xdr:col>
      <xdr:colOff>38100</xdr:colOff>
      <xdr:row>36</xdr:row>
      <xdr:rowOff>22251</xdr:rowOff>
    </xdr:to>
    <xdr:sp macro="" textlink="">
      <xdr:nvSpPr>
        <xdr:cNvPr id="80" name="楕円 79"/>
        <xdr:cNvSpPr/>
      </xdr:nvSpPr>
      <xdr:spPr>
        <a:xfrm>
          <a:off x="3746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38778</xdr:rowOff>
    </xdr:from>
    <xdr:ext cx="469744" cy="259045"/>
    <xdr:sp macro="" textlink="">
      <xdr:nvSpPr>
        <xdr:cNvPr id="81" name="テキスト ボックス 80"/>
        <xdr:cNvSpPr txBox="1"/>
      </xdr:nvSpPr>
      <xdr:spPr>
        <a:xfrm>
          <a:off x="3562428" y="58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50038</xdr:rowOff>
    </xdr:from>
    <xdr:to>
      <xdr:col>15</xdr:col>
      <xdr:colOff>101600</xdr:colOff>
      <xdr:row>35</xdr:row>
      <xdr:rowOff>151638</xdr:rowOff>
    </xdr:to>
    <xdr:sp macro="" textlink="">
      <xdr:nvSpPr>
        <xdr:cNvPr id="82" name="楕円 81"/>
        <xdr:cNvSpPr/>
      </xdr:nvSpPr>
      <xdr:spPr>
        <a:xfrm>
          <a:off x="2857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168165</xdr:rowOff>
    </xdr:from>
    <xdr:ext cx="469744" cy="259045"/>
    <xdr:sp macro="" textlink="">
      <xdr:nvSpPr>
        <xdr:cNvPr id="83" name="テキスト ボックス 82"/>
        <xdr:cNvSpPr txBox="1"/>
      </xdr:nvSpPr>
      <xdr:spPr>
        <a:xfrm>
          <a:off x="2673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61925</xdr:rowOff>
    </xdr:from>
    <xdr:to>
      <xdr:col>10</xdr:col>
      <xdr:colOff>165100</xdr:colOff>
      <xdr:row>35</xdr:row>
      <xdr:rowOff>163525</xdr:rowOff>
    </xdr:to>
    <xdr:sp macro="" textlink="">
      <xdr:nvSpPr>
        <xdr:cNvPr id="84" name="楕円 83"/>
        <xdr:cNvSpPr/>
      </xdr:nvSpPr>
      <xdr:spPr>
        <a:xfrm>
          <a:off x="19685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8602</xdr:rowOff>
    </xdr:from>
    <xdr:ext cx="469744" cy="259045"/>
    <xdr:sp macro="" textlink="">
      <xdr:nvSpPr>
        <xdr:cNvPr id="85" name="テキスト ボックス 84"/>
        <xdr:cNvSpPr txBox="1"/>
      </xdr:nvSpPr>
      <xdr:spPr>
        <a:xfrm>
          <a:off x="1784428" y="58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86" name="楕円 85"/>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1287</xdr:rowOff>
    </xdr:from>
    <xdr:ext cx="469744" cy="259045"/>
    <xdr:sp macro="" textlink="">
      <xdr:nvSpPr>
        <xdr:cNvPr id="87" name="テキスト ボックス 86"/>
        <xdr:cNvSpPr txBox="1"/>
      </xdr:nvSpPr>
      <xdr:spPr>
        <a:xfrm>
          <a:off x="895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26587</xdr:rowOff>
    </xdr:from>
    <xdr:to>
      <xdr:col>24</xdr:col>
      <xdr:colOff>63500</xdr:colOff>
      <xdr:row>59</xdr:row>
      <xdr:rowOff>114075</xdr:rowOff>
    </xdr:to>
    <xdr:cxnSp macro="">
      <xdr:nvCxnSpPr>
        <xdr:cNvPr id="119" name="直線コネクタ 118"/>
        <xdr:cNvCxnSpPr/>
      </xdr:nvCxnSpPr>
      <xdr:spPr>
        <a:xfrm flipV="1">
          <a:off x="3797300" y="9113437"/>
          <a:ext cx="838200" cy="11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81799</xdr:rowOff>
    </xdr:from>
    <xdr:to>
      <xdr:col>19</xdr:col>
      <xdr:colOff>177800</xdr:colOff>
      <xdr:row>59</xdr:row>
      <xdr:rowOff>114075</xdr:rowOff>
    </xdr:to>
    <xdr:cxnSp macro="">
      <xdr:nvCxnSpPr>
        <xdr:cNvPr id="122" name="直線コネクタ 121"/>
        <xdr:cNvCxnSpPr/>
      </xdr:nvCxnSpPr>
      <xdr:spPr>
        <a:xfrm>
          <a:off x="2908300" y="10197349"/>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62771</xdr:rowOff>
    </xdr:from>
    <xdr:to>
      <xdr:col>15</xdr:col>
      <xdr:colOff>50800</xdr:colOff>
      <xdr:row>59</xdr:row>
      <xdr:rowOff>81799</xdr:rowOff>
    </xdr:to>
    <xdr:cxnSp macro="">
      <xdr:nvCxnSpPr>
        <xdr:cNvPr id="125" name="直線コネクタ 124"/>
        <xdr:cNvCxnSpPr/>
      </xdr:nvCxnSpPr>
      <xdr:spPr>
        <a:xfrm>
          <a:off x="2019300" y="10178321"/>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62771</xdr:rowOff>
    </xdr:from>
    <xdr:to>
      <xdr:col>10</xdr:col>
      <xdr:colOff>114300</xdr:colOff>
      <xdr:row>59</xdr:row>
      <xdr:rowOff>68486</xdr:rowOff>
    </xdr:to>
    <xdr:cxnSp macro="">
      <xdr:nvCxnSpPr>
        <xdr:cNvPr id="128" name="直線コネクタ 127"/>
        <xdr:cNvCxnSpPr/>
      </xdr:nvCxnSpPr>
      <xdr:spPr>
        <a:xfrm flipV="1">
          <a:off x="1130300" y="1017832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147237</xdr:rowOff>
    </xdr:from>
    <xdr:to>
      <xdr:col>24</xdr:col>
      <xdr:colOff>114300</xdr:colOff>
      <xdr:row>53</xdr:row>
      <xdr:rowOff>77387</xdr:rowOff>
    </xdr:to>
    <xdr:sp macro="" textlink="">
      <xdr:nvSpPr>
        <xdr:cNvPr id="138" name="楕円 137"/>
        <xdr:cNvSpPr/>
      </xdr:nvSpPr>
      <xdr:spPr>
        <a:xfrm>
          <a:off x="4584700" y="90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62164</xdr:rowOff>
    </xdr:from>
    <xdr:ext cx="599010" cy="259045"/>
    <xdr:sp macro="" textlink="">
      <xdr:nvSpPr>
        <xdr:cNvPr id="139" name="総務費該当値テキスト"/>
        <xdr:cNvSpPr txBox="1"/>
      </xdr:nvSpPr>
      <xdr:spPr>
        <a:xfrm>
          <a:off x="4686300" y="89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63275</xdr:rowOff>
    </xdr:from>
    <xdr:to>
      <xdr:col>20</xdr:col>
      <xdr:colOff>38100</xdr:colOff>
      <xdr:row>59</xdr:row>
      <xdr:rowOff>164875</xdr:rowOff>
    </xdr:to>
    <xdr:sp macro="" textlink="">
      <xdr:nvSpPr>
        <xdr:cNvPr id="140" name="楕円 139"/>
        <xdr:cNvSpPr/>
      </xdr:nvSpPr>
      <xdr:spPr>
        <a:xfrm>
          <a:off x="3746500" y="101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156002</xdr:rowOff>
    </xdr:from>
    <xdr:ext cx="534377" cy="259045"/>
    <xdr:sp macro="" textlink="">
      <xdr:nvSpPr>
        <xdr:cNvPr id="141" name="テキスト ボックス 140"/>
        <xdr:cNvSpPr txBox="1"/>
      </xdr:nvSpPr>
      <xdr:spPr>
        <a:xfrm>
          <a:off x="3530111"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30999</xdr:rowOff>
    </xdr:from>
    <xdr:to>
      <xdr:col>15</xdr:col>
      <xdr:colOff>101600</xdr:colOff>
      <xdr:row>59</xdr:row>
      <xdr:rowOff>132599</xdr:rowOff>
    </xdr:to>
    <xdr:sp macro="" textlink="">
      <xdr:nvSpPr>
        <xdr:cNvPr id="142" name="楕円 141"/>
        <xdr:cNvSpPr/>
      </xdr:nvSpPr>
      <xdr:spPr>
        <a:xfrm>
          <a:off x="2857500" y="101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123726</xdr:rowOff>
    </xdr:from>
    <xdr:ext cx="534377" cy="259045"/>
    <xdr:sp macro="" textlink="">
      <xdr:nvSpPr>
        <xdr:cNvPr id="143" name="テキスト ボックス 142"/>
        <xdr:cNvSpPr txBox="1"/>
      </xdr:nvSpPr>
      <xdr:spPr>
        <a:xfrm>
          <a:off x="2641111" y="1023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11971</xdr:rowOff>
    </xdr:from>
    <xdr:to>
      <xdr:col>10</xdr:col>
      <xdr:colOff>165100</xdr:colOff>
      <xdr:row>59</xdr:row>
      <xdr:rowOff>113571</xdr:rowOff>
    </xdr:to>
    <xdr:sp macro="" textlink="">
      <xdr:nvSpPr>
        <xdr:cNvPr id="144" name="楕円 143"/>
        <xdr:cNvSpPr/>
      </xdr:nvSpPr>
      <xdr:spPr>
        <a:xfrm>
          <a:off x="1968500" y="101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104698</xdr:rowOff>
    </xdr:from>
    <xdr:ext cx="534377" cy="259045"/>
    <xdr:sp macro="" textlink="">
      <xdr:nvSpPr>
        <xdr:cNvPr id="145" name="テキスト ボックス 144"/>
        <xdr:cNvSpPr txBox="1"/>
      </xdr:nvSpPr>
      <xdr:spPr>
        <a:xfrm>
          <a:off x="1752111" y="102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17686</xdr:rowOff>
    </xdr:from>
    <xdr:to>
      <xdr:col>6</xdr:col>
      <xdr:colOff>38100</xdr:colOff>
      <xdr:row>59</xdr:row>
      <xdr:rowOff>119286</xdr:rowOff>
    </xdr:to>
    <xdr:sp macro="" textlink="">
      <xdr:nvSpPr>
        <xdr:cNvPr id="146" name="楕円 145"/>
        <xdr:cNvSpPr/>
      </xdr:nvSpPr>
      <xdr:spPr>
        <a:xfrm>
          <a:off x="1079500" y="10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110413</xdr:rowOff>
    </xdr:from>
    <xdr:ext cx="534377" cy="259045"/>
    <xdr:sp macro="" textlink="">
      <xdr:nvSpPr>
        <xdr:cNvPr id="147" name="テキスト ボックス 146"/>
        <xdr:cNvSpPr txBox="1"/>
      </xdr:nvSpPr>
      <xdr:spPr>
        <a:xfrm>
          <a:off x="863111" y="102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109843</xdr:rowOff>
    </xdr:from>
    <xdr:to>
      <xdr:col>24</xdr:col>
      <xdr:colOff>63500</xdr:colOff>
      <xdr:row>77</xdr:row>
      <xdr:rowOff>125933</xdr:rowOff>
    </xdr:to>
    <xdr:cxnSp macro="">
      <xdr:nvCxnSpPr>
        <xdr:cNvPr id="177" name="直線コネクタ 176"/>
        <xdr:cNvCxnSpPr/>
      </xdr:nvCxnSpPr>
      <xdr:spPr>
        <a:xfrm flipV="1">
          <a:off x="3797300" y="13311493"/>
          <a:ext cx="838200" cy="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125933</xdr:rowOff>
    </xdr:from>
    <xdr:to>
      <xdr:col>19</xdr:col>
      <xdr:colOff>177800</xdr:colOff>
      <xdr:row>78</xdr:row>
      <xdr:rowOff>26467</xdr:rowOff>
    </xdr:to>
    <xdr:cxnSp macro="">
      <xdr:nvCxnSpPr>
        <xdr:cNvPr id="180" name="直線コネクタ 179"/>
        <xdr:cNvCxnSpPr/>
      </xdr:nvCxnSpPr>
      <xdr:spPr>
        <a:xfrm flipV="1">
          <a:off x="2908300" y="13327583"/>
          <a:ext cx="889000" cy="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26467</xdr:rowOff>
    </xdr:from>
    <xdr:to>
      <xdr:col>15</xdr:col>
      <xdr:colOff>50800</xdr:colOff>
      <xdr:row>78</xdr:row>
      <xdr:rowOff>64694</xdr:rowOff>
    </xdr:to>
    <xdr:cxnSp macro="">
      <xdr:nvCxnSpPr>
        <xdr:cNvPr id="183" name="直線コネクタ 182"/>
        <xdr:cNvCxnSpPr/>
      </xdr:nvCxnSpPr>
      <xdr:spPr>
        <a:xfrm flipV="1">
          <a:off x="2019300" y="13399567"/>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64694</xdr:rowOff>
    </xdr:from>
    <xdr:to>
      <xdr:col>10</xdr:col>
      <xdr:colOff>114300</xdr:colOff>
      <xdr:row>78</xdr:row>
      <xdr:rowOff>111734</xdr:rowOff>
    </xdr:to>
    <xdr:cxnSp macro="">
      <xdr:nvCxnSpPr>
        <xdr:cNvPr id="186" name="直線コネクタ 185"/>
        <xdr:cNvCxnSpPr/>
      </xdr:nvCxnSpPr>
      <xdr:spPr>
        <a:xfrm flipV="1">
          <a:off x="1130300" y="13437794"/>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59043</xdr:rowOff>
    </xdr:from>
    <xdr:to>
      <xdr:col>24</xdr:col>
      <xdr:colOff>114300</xdr:colOff>
      <xdr:row>77</xdr:row>
      <xdr:rowOff>160643</xdr:rowOff>
    </xdr:to>
    <xdr:sp macro="" textlink="">
      <xdr:nvSpPr>
        <xdr:cNvPr id="196" name="楕円 195"/>
        <xdr:cNvSpPr/>
      </xdr:nvSpPr>
      <xdr:spPr>
        <a:xfrm>
          <a:off x="4584700" y="13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37470</xdr:rowOff>
    </xdr:from>
    <xdr:ext cx="599010" cy="259045"/>
    <xdr:sp macro="" textlink="">
      <xdr:nvSpPr>
        <xdr:cNvPr id="197" name="民生費該当値テキスト"/>
        <xdr:cNvSpPr txBox="1"/>
      </xdr:nvSpPr>
      <xdr:spPr>
        <a:xfrm>
          <a:off x="4686300" y="1323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75133</xdr:rowOff>
    </xdr:from>
    <xdr:to>
      <xdr:col>20</xdr:col>
      <xdr:colOff>38100</xdr:colOff>
      <xdr:row>78</xdr:row>
      <xdr:rowOff>5283</xdr:rowOff>
    </xdr:to>
    <xdr:sp macro="" textlink="">
      <xdr:nvSpPr>
        <xdr:cNvPr id="198" name="楕円 197"/>
        <xdr:cNvSpPr/>
      </xdr:nvSpPr>
      <xdr:spPr>
        <a:xfrm>
          <a:off x="3746500" y="132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167860</xdr:rowOff>
    </xdr:from>
    <xdr:ext cx="599010" cy="259045"/>
    <xdr:sp macro="" textlink="">
      <xdr:nvSpPr>
        <xdr:cNvPr id="199" name="テキスト ボックス 198"/>
        <xdr:cNvSpPr txBox="1"/>
      </xdr:nvSpPr>
      <xdr:spPr>
        <a:xfrm>
          <a:off x="3497795" y="1336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147117</xdr:rowOff>
    </xdr:from>
    <xdr:to>
      <xdr:col>15</xdr:col>
      <xdr:colOff>101600</xdr:colOff>
      <xdr:row>78</xdr:row>
      <xdr:rowOff>77267</xdr:rowOff>
    </xdr:to>
    <xdr:sp macro="" textlink="">
      <xdr:nvSpPr>
        <xdr:cNvPr id="200" name="楕円 199"/>
        <xdr:cNvSpPr/>
      </xdr:nvSpPr>
      <xdr:spPr>
        <a:xfrm>
          <a:off x="2857500" y="133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68394</xdr:rowOff>
    </xdr:from>
    <xdr:ext cx="599010" cy="259045"/>
    <xdr:sp macro="" textlink="">
      <xdr:nvSpPr>
        <xdr:cNvPr id="201" name="テキスト ボックス 200"/>
        <xdr:cNvSpPr txBox="1"/>
      </xdr:nvSpPr>
      <xdr:spPr>
        <a:xfrm>
          <a:off x="2608795" y="1344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13894</xdr:rowOff>
    </xdr:from>
    <xdr:to>
      <xdr:col>10</xdr:col>
      <xdr:colOff>165100</xdr:colOff>
      <xdr:row>78</xdr:row>
      <xdr:rowOff>115494</xdr:rowOff>
    </xdr:to>
    <xdr:sp macro="" textlink="">
      <xdr:nvSpPr>
        <xdr:cNvPr id="202" name="楕円 201"/>
        <xdr:cNvSpPr/>
      </xdr:nvSpPr>
      <xdr:spPr>
        <a:xfrm>
          <a:off x="1968500" y="133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106621</xdr:rowOff>
    </xdr:from>
    <xdr:ext cx="599010" cy="259045"/>
    <xdr:sp macro="" textlink="">
      <xdr:nvSpPr>
        <xdr:cNvPr id="203" name="テキスト ボックス 202"/>
        <xdr:cNvSpPr txBox="1"/>
      </xdr:nvSpPr>
      <xdr:spPr>
        <a:xfrm>
          <a:off x="1719795" y="134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60934</xdr:rowOff>
    </xdr:from>
    <xdr:to>
      <xdr:col>6</xdr:col>
      <xdr:colOff>38100</xdr:colOff>
      <xdr:row>78</xdr:row>
      <xdr:rowOff>162534</xdr:rowOff>
    </xdr:to>
    <xdr:sp macro="" textlink="">
      <xdr:nvSpPr>
        <xdr:cNvPr id="204" name="楕円 203"/>
        <xdr:cNvSpPr/>
      </xdr:nvSpPr>
      <xdr:spPr>
        <a:xfrm>
          <a:off x="1079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153661</xdr:rowOff>
    </xdr:from>
    <xdr:ext cx="599010" cy="259045"/>
    <xdr:sp macro="" textlink="">
      <xdr:nvSpPr>
        <xdr:cNvPr id="205" name="テキスト ボックス 204"/>
        <xdr:cNvSpPr txBox="1"/>
      </xdr:nvSpPr>
      <xdr:spPr>
        <a:xfrm>
          <a:off x="830795" y="135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170408</xdr:rowOff>
    </xdr:from>
    <xdr:to>
      <xdr:col>24</xdr:col>
      <xdr:colOff>63500</xdr:colOff>
      <xdr:row>96</xdr:row>
      <xdr:rowOff>97295</xdr:rowOff>
    </xdr:to>
    <xdr:cxnSp macro="">
      <xdr:nvCxnSpPr>
        <xdr:cNvPr id="235" name="直線コネクタ 234"/>
        <xdr:cNvCxnSpPr/>
      </xdr:nvCxnSpPr>
      <xdr:spPr>
        <a:xfrm flipV="1">
          <a:off x="3797300" y="16458158"/>
          <a:ext cx="838200" cy="9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97295</xdr:rowOff>
    </xdr:from>
    <xdr:to>
      <xdr:col>19</xdr:col>
      <xdr:colOff>177800</xdr:colOff>
      <xdr:row>96</xdr:row>
      <xdr:rowOff>113716</xdr:rowOff>
    </xdr:to>
    <xdr:cxnSp macro="">
      <xdr:nvCxnSpPr>
        <xdr:cNvPr id="238" name="直線コネクタ 237"/>
        <xdr:cNvCxnSpPr/>
      </xdr:nvCxnSpPr>
      <xdr:spPr>
        <a:xfrm flipV="1">
          <a:off x="2908300" y="16556495"/>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142557</xdr:rowOff>
    </xdr:from>
    <xdr:to>
      <xdr:col>15</xdr:col>
      <xdr:colOff>50800</xdr:colOff>
      <xdr:row>96</xdr:row>
      <xdr:rowOff>113716</xdr:rowOff>
    </xdr:to>
    <xdr:cxnSp macro="">
      <xdr:nvCxnSpPr>
        <xdr:cNvPr id="241" name="直線コネクタ 240"/>
        <xdr:cNvCxnSpPr/>
      </xdr:nvCxnSpPr>
      <xdr:spPr>
        <a:xfrm>
          <a:off x="2019300" y="16430307"/>
          <a:ext cx="889000" cy="1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142557</xdr:rowOff>
    </xdr:from>
    <xdr:to>
      <xdr:col>10</xdr:col>
      <xdr:colOff>114300</xdr:colOff>
      <xdr:row>96</xdr:row>
      <xdr:rowOff>144235</xdr:rowOff>
    </xdr:to>
    <xdr:cxnSp macro="">
      <xdr:nvCxnSpPr>
        <xdr:cNvPr id="244" name="直線コネクタ 243"/>
        <xdr:cNvCxnSpPr/>
      </xdr:nvCxnSpPr>
      <xdr:spPr>
        <a:xfrm flipV="1">
          <a:off x="1130300" y="16430307"/>
          <a:ext cx="889000" cy="17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119608</xdr:rowOff>
    </xdr:from>
    <xdr:to>
      <xdr:col>24</xdr:col>
      <xdr:colOff>114300</xdr:colOff>
      <xdr:row>96</xdr:row>
      <xdr:rowOff>49758</xdr:rowOff>
    </xdr:to>
    <xdr:sp macro="" textlink="">
      <xdr:nvSpPr>
        <xdr:cNvPr id="254" name="楕円 253"/>
        <xdr:cNvSpPr/>
      </xdr:nvSpPr>
      <xdr:spPr>
        <a:xfrm>
          <a:off x="4584700" y="164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98035</xdr:rowOff>
    </xdr:from>
    <xdr:ext cx="534377" cy="259045"/>
    <xdr:sp macro="" textlink="">
      <xdr:nvSpPr>
        <xdr:cNvPr id="255" name="衛生費該当値テキスト"/>
        <xdr:cNvSpPr txBox="1"/>
      </xdr:nvSpPr>
      <xdr:spPr>
        <a:xfrm>
          <a:off x="4686300" y="163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46495</xdr:rowOff>
    </xdr:from>
    <xdr:to>
      <xdr:col>20</xdr:col>
      <xdr:colOff>38100</xdr:colOff>
      <xdr:row>96</xdr:row>
      <xdr:rowOff>148095</xdr:rowOff>
    </xdr:to>
    <xdr:sp macro="" textlink="">
      <xdr:nvSpPr>
        <xdr:cNvPr id="256" name="楕円 255"/>
        <xdr:cNvSpPr/>
      </xdr:nvSpPr>
      <xdr:spPr>
        <a:xfrm>
          <a:off x="37465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139222</xdr:rowOff>
    </xdr:from>
    <xdr:ext cx="534377" cy="259045"/>
    <xdr:sp macro="" textlink="">
      <xdr:nvSpPr>
        <xdr:cNvPr id="257" name="テキスト ボックス 256"/>
        <xdr:cNvSpPr txBox="1"/>
      </xdr:nvSpPr>
      <xdr:spPr>
        <a:xfrm>
          <a:off x="3530111"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62916</xdr:rowOff>
    </xdr:from>
    <xdr:to>
      <xdr:col>15</xdr:col>
      <xdr:colOff>101600</xdr:colOff>
      <xdr:row>96</xdr:row>
      <xdr:rowOff>164516</xdr:rowOff>
    </xdr:to>
    <xdr:sp macro="" textlink="">
      <xdr:nvSpPr>
        <xdr:cNvPr id="258" name="楕円 257"/>
        <xdr:cNvSpPr/>
      </xdr:nvSpPr>
      <xdr:spPr>
        <a:xfrm>
          <a:off x="2857500" y="1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155643</xdr:rowOff>
    </xdr:from>
    <xdr:ext cx="534377" cy="259045"/>
    <xdr:sp macro="" textlink="">
      <xdr:nvSpPr>
        <xdr:cNvPr id="259" name="テキスト ボックス 258"/>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91757</xdr:rowOff>
    </xdr:from>
    <xdr:to>
      <xdr:col>10</xdr:col>
      <xdr:colOff>165100</xdr:colOff>
      <xdr:row>96</xdr:row>
      <xdr:rowOff>21907</xdr:rowOff>
    </xdr:to>
    <xdr:sp macro="" textlink="">
      <xdr:nvSpPr>
        <xdr:cNvPr id="260" name="楕円 259"/>
        <xdr:cNvSpPr/>
      </xdr:nvSpPr>
      <xdr:spPr>
        <a:xfrm>
          <a:off x="1968500" y="163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13034</xdr:rowOff>
    </xdr:from>
    <xdr:ext cx="534377" cy="259045"/>
    <xdr:sp macro="" textlink="">
      <xdr:nvSpPr>
        <xdr:cNvPr id="261" name="テキスト ボックス 260"/>
        <xdr:cNvSpPr txBox="1"/>
      </xdr:nvSpPr>
      <xdr:spPr>
        <a:xfrm>
          <a:off x="1752111" y="164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93435</xdr:rowOff>
    </xdr:from>
    <xdr:to>
      <xdr:col>6</xdr:col>
      <xdr:colOff>38100</xdr:colOff>
      <xdr:row>97</xdr:row>
      <xdr:rowOff>23585</xdr:rowOff>
    </xdr:to>
    <xdr:sp macro="" textlink="">
      <xdr:nvSpPr>
        <xdr:cNvPr id="262" name="楕円 261"/>
        <xdr:cNvSpPr/>
      </xdr:nvSpPr>
      <xdr:spPr>
        <a:xfrm>
          <a:off x="1079500" y="16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14712</xdr:rowOff>
    </xdr:from>
    <xdr:ext cx="534377" cy="259045"/>
    <xdr:sp macro="" textlink="">
      <xdr:nvSpPr>
        <xdr:cNvPr id="263" name="テキスト ボックス 262"/>
        <xdr:cNvSpPr txBox="1"/>
      </xdr:nvSpPr>
      <xdr:spPr>
        <a:xfrm>
          <a:off x="863111" y="166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110363</xdr:rowOff>
    </xdr:from>
    <xdr:to>
      <xdr:col>55</xdr:col>
      <xdr:colOff>0</xdr:colOff>
      <xdr:row>37</xdr:row>
      <xdr:rowOff>136652</xdr:rowOff>
    </xdr:to>
    <xdr:cxnSp macro="">
      <xdr:nvCxnSpPr>
        <xdr:cNvPr id="292" name="直線コネクタ 291"/>
        <xdr:cNvCxnSpPr/>
      </xdr:nvCxnSpPr>
      <xdr:spPr>
        <a:xfrm>
          <a:off x="9639300" y="6454013"/>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89027</xdr:rowOff>
    </xdr:from>
    <xdr:to>
      <xdr:col>50</xdr:col>
      <xdr:colOff>114300</xdr:colOff>
      <xdr:row>37</xdr:row>
      <xdr:rowOff>110363</xdr:rowOff>
    </xdr:to>
    <xdr:cxnSp macro="">
      <xdr:nvCxnSpPr>
        <xdr:cNvPr id="295" name="直線コネクタ 294"/>
        <xdr:cNvCxnSpPr/>
      </xdr:nvCxnSpPr>
      <xdr:spPr>
        <a:xfrm>
          <a:off x="8750300" y="643267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57785</xdr:rowOff>
    </xdr:from>
    <xdr:to>
      <xdr:col>45</xdr:col>
      <xdr:colOff>177800</xdr:colOff>
      <xdr:row>37</xdr:row>
      <xdr:rowOff>89027</xdr:rowOff>
    </xdr:to>
    <xdr:cxnSp macro="">
      <xdr:nvCxnSpPr>
        <xdr:cNvPr id="298" name="直線コネクタ 297"/>
        <xdr:cNvCxnSpPr/>
      </xdr:nvCxnSpPr>
      <xdr:spPr>
        <a:xfrm>
          <a:off x="7861300" y="640143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57785</xdr:rowOff>
    </xdr:from>
    <xdr:to>
      <xdr:col>41</xdr:col>
      <xdr:colOff>50800</xdr:colOff>
      <xdr:row>37</xdr:row>
      <xdr:rowOff>101600</xdr:rowOff>
    </xdr:to>
    <xdr:cxnSp macro="">
      <xdr:nvCxnSpPr>
        <xdr:cNvPr id="301" name="直線コネクタ 300"/>
        <xdr:cNvCxnSpPr/>
      </xdr:nvCxnSpPr>
      <xdr:spPr>
        <a:xfrm flipV="1">
          <a:off x="6972300" y="64014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85852</xdr:rowOff>
    </xdr:from>
    <xdr:to>
      <xdr:col>55</xdr:col>
      <xdr:colOff>50800</xdr:colOff>
      <xdr:row>38</xdr:row>
      <xdr:rowOff>16002</xdr:rowOff>
    </xdr:to>
    <xdr:sp macro="" textlink="">
      <xdr:nvSpPr>
        <xdr:cNvPr id="311" name="楕円 310"/>
        <xdr:cNvSpPr/>
      </xdr:nvSpPr>
      <xdr:spPr>
        <a:xfrm>
          <a:off x="104267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64279</xdr:rowOff>
    </xdr:from>
    <xdr:ext cx="378565" cy="259045"/>
    <xdr:sp macro="" textlink="">
      <xdr:nvSpPr>
        <xdr:cNvPr id="312" name="労働費該当値テキスト"/>
        <xdr:cNvSpPr txBox="1"/>
      </xdr:nvSpPr>
      <xdr:spPr>
        <a:xfrm>
          <a:off x="10528300"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59563</xdr:rowOff>
    </xdr:from>
    <xdr:to>
      <xdr:col>50</xdr:col>
      <xdr:colOff>165100</xdr:colOff>
      <xdr:row>37</xdr:row>
      <xdr:rowOff>161163</xdr:rowOff>
    </xdr:to>
    <xdr:sp macro="" textlink="">
      <xdr:nvSpPr>
        <xdr:cNvPr id="313" name="楕円 312"/>
        <xdr:cNvSpPr/>
      </xdr:nvSpPr>
      <xdr:spPr>
        <a:xfrm>
          <a:off x="9588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152290</xdr:rowOff>
    </xdr:from>
    <xdr:ext cx="378565" cy="259045"/>
    <xdr:sp macro="" textlink="">
      <xdr:nvSpPr>
        <xdr:cNvPr id="314" name="テキスト ボックス 313"/>
        <xdr:cNvSpPr txBox="1"/>
      </xdr:nvSpPr>
      <xdr:spPr>
        <a:xfrm>
          <a:off x="9450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38227</xdr:rowOff>
    </xdr:from>
    <xdr:to>
      <xdr:col>46</xdr:col>
      <xdr:colOff>38100</xdr:colOff>
      <xdr:row>37</xdr:row>
      <xdr:rowOff>139827</xdr:rowOff>
    </xdr:to>
    <xdr:sp macro="" textlink="">
      <xdr:nvSpPr>
        <xdr:cNvPr id="315" name="楕円 314"/>
        <xdr:cNvSpPr/>
      </xdr:nvSpPr>
      <xdr:spPr>
        <a:xfrm>
          <a:off x="8699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130954</xdr:rowOff>
    </xdr:from>
    <xdr:ext cx="378565" cy="259045"/>
    <xdr:sp macro="" textlink="">
      <xdr:nvSpPr>
        <xdr:cNvPr id="316" name="テキスト ボックス 315"/>
        <xdr:cNvSpPr txBox="1"/>
      </xdr:nvSpPr>
      <xdr:spPr>
        <a:xfrm>
          <a:off x="8561017"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6985</xdr:rowOff>
    </xdr:from>
    <xdr:to>
      <xdr:col>41</xdr:col>
      <xdr:colOff>101600</xdr:colOff>
      <xdr:row>37</xdr:row>
      <xdr:rowOff>108585</xdr:rowOff>
    </xdr:to>
    <xdr:sp macro="" textlink="">
      <xdr:nvSpPr>
        <xdr:cNvPr id="317" name="楕円 316"/>
        <xdr:cNvSpPr/>
      </xdr:nvSpPr>
      <xdr:spPr>
        <a:xfrm>
          <a:off x="7810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99712</xdr:rowOff>
    </xdr:from>
    <xdr:ext cx="378565" cy="259045"/>
    <xdr:sp macro="" textlink="">
      <xdr:nvSpPr>
        <xdr:cNvPr id="318" name="テキスト ボックス 317"/>
        <xdr:cNvSpPr txBox="1"/>
      </xdr:nvSpPr>
      <xdr:spPr>
        <a:xfrm>
          <a:off x="7672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50800</xdr:rowOff>
    </xdr:from>
    <xdr:to>
      <xdr:col>36</xdr:col>
      <xdr:colOff>165100</xdr:colOff>
      <xdr:row>37</xdr:row>
      <xdr:rowOff>152400</xdr:rowOff>
    </xdr:to>
    <xdr:sp macro="" textlink="">
      <xdr:nvSpPr>
        <xdr:cNvPr id="319" name="楕円 318"/>
        <xdr:cNvSpPr/>
      </xdr:nvSpPr>
      <xdr:spPr>
        <a:xfrm>
          <a:off x="6921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143527</xdr:rowOff>
    </xdr:from>
    <xdr:ext cx="378565" cy="259045"/>
    <xdr:sp macro="" textlink="">
      <xdr:nvSpPr>
        <xdr:cNvPr id="320" name="テキスト ボックス 319"/>
        <xdr:cNvSpPr txBox="1"/>
      </xdr:nvSpPr>
      <xdr:spPr>
        <a:xfrm>
          <a:off x="6783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170714</xdr:rowOff>
    </xdr:from>
    <xdr:to>
      <xdr:col>55</xdr:col>
      <xdr:colOff>0</xdr:colOff>
      <xdr:row>58</xdr:row>
      <xdr:rowOff>11455</xdr:rowOff>
    </xdr:to>
    <xdr:cxnSp macro="">
      <xdr:nvCxnSpPr>
        <xdr:cNvPr id="349" name="直線コネクタ 348"/>
        <xdr:cNvCxnSpPr/>
      </xdr:nvCxnSpPr>
      <xdr:spPr>
        <a:xfrm flipV="1">
          <a:off x="9639300" y="9943364"/>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xdr:rowOff>
    </xdr:from>
    <xdr:to>
      <xdr:col>50</xdr:col>
      <xdr:colOff>114300</xdr:colOff>
      <xdr:row>58</xdr:row>
      <xdr:rowOff>11455</xdr:rowOff>
    </xdr:to>
    <xdr:cxnSp macro="">
      <xdr:nvCxnSpPr>
        <xdr:cNvPr id="352" name="直線コネクタ 351"/>
        <xdr:cNvCxnSpPr/>
      </xdr:nvCxnSpPr>
      <xdr:spPr>
        <a:xfrm>
          <a:off x="8750300" y="9950450"/>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6350</xdr:rowOff>
    </xdr:from>
    <xdr:to>
      <xdr:col>45</xdr:col>
      <xdr:colOff>177800</xdr:colOff>
      <xdr:row>58</xdr:row>
      <xdr:rowOff>27381</xdr:rowOff>
    </xdr:to>
    <xdr:cxnSp macro="">
      <xdr:nvCxnSpPr>
        <xdr:cNvPr id="355" name="直線コネクタ 354"/>
        <xdr:cNvCxnSpPr/>
      </xdr:nvCxnSpPr>
      <xdr:spPr>
        <a:xfrm flipV="1">
          <a:off x="7861300" y="995045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13589</xdr:rowOff>
    </xdr:from>
    <xdr:to>
      <xdr:col>41</xdr:col>
      <xdr:colOff>50800</xdr:colOff>
      <xdr:row>58</xdr:row>
      <xdr:rowOff>27381</xdr:rowOff>
    </xdr:to>
    <xdr:cxnSp macro="">
      <xdr:nvCxnSpPr>
        <xdr:cNvPr id="358" name="直線コネクタ 357"/>
        <xdr:cNvCxnSpPr/>
      </xdr:nvCxnSpPr>
      <xdr:spPr>
        <a:xfrm>
          <a:off x="6972300" y="995768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119914</xdr:rowOff>
    </xdr:from>
    <xdr:to>
      <xdr:col>55</xdr:col>
      <xdr:colOff>50800</xdr:colOff>
      <xdr:row>58</xdr:row>
      <xdr:rowOff>50064</xdr:rowOff>
    </xdr:to>
    <xdr:sp macro="" textlink="">
      <xdr:nvSpPr>
        <xdr:cNvPr id="368" name="楕円 367"/>
        <xdr:cNvSpPr/>
      </xdr:nvSpPr>
      <xdr:spPr>
        <a:xfrm>
          <a:off x="104267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142791</xdr:rowOff>
    </xdr:from>
    <xdr:ext cx="469744" cy="259045"/>
    <xdr:sp macro="" textlink="">
      <xdr:nvSpPr>
        <xdr:cNvPr id="369" name="農林水産業費該当値テキスト"/>
        <xdr:cNvSpPr txBox="1"/>
      </xdr:nvSpPr>
      <xdr:spPr>
        <a:xfrm>
          <a:off x="10528300" y="974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132105</xdr:rowOff>
    </xdr:from>
    <xdr:to>
      <xdr:col>50</xdr:col>
      <xdr:colOff>165100</xdr:colOff>
      <xdr:row>58</xdr:row>
      <xdr:rowOff>62255</xdr:rowOff>
    </xdr:to>
    <xdr:sp macro="" textlink="">
      <xdr:nvSpPr>
        <xdr:cNvPr id="370" name="楕円 369"/>
        <xdr:cNvSpPr/>
      </xdr:nvSpPr>
      <xdr:spPr>
        <a:xfrm>
          <a:off x="9588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78782</xdr:rowOff>
    </xdr:from>
    <xdr:ext cx="469744" cy="259045"/>
    <xdr:sp macro="" textlink="">
      <xdr:nvSpPr>
        <xdr:cNvPr id="371" name="テキスト ボックス 370"/>
        <xdr:cNvSpPr txBox="1"/>
      </xdr:nvSpPr>
      <xdr:spPr>
        <a:xfrm>
          <a:off x="9404428" y="96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127000</xdr:rowOff>
    </xdr:from>
    <xdr:to>
      <xdr:col>46</xdr:col>
      <xdr:colOff>38100</xdr:colOff>
      <xdr:row>58</xdr:row>
      <xdr:rowOff>57150</xdr:rowOff>
    </xdr:to>
    <xdr:sp macro="" textlink="">
      <xdr:nvSpPr>
        <xdr:cNvPr id="372" name="楕円 371"/>
        <xdr:cNvSpPr/>
      </xdr:nvSpPr>
      <xdr:spPr>
        <a:xfrm>
          <a:off x="8699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73677</xdr:rowOff>
    </xdr:from>
    <xdr:ext cx="469744" cy="259045"/>
    <xdr:sp macro="" textlink="">
      <xdr:nvSpPr>
        <xdr:cNvPr id="373" name="テキスト ボックス 372"/>
        <xdr:cNvSpPr txBox="1"/>
      </xdr:nvSpPr>
      <xdr:spPr>
        <a:xfrm>
          <a:off x="8515428"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148031</xdr:rowOff>
    </xdr:from>
    <xdr:to>
      <xdr:col>41</xdr:col>
      <xdr:colOff>101600</xdr:colOff>
      <xdr:row>58</xdr:row>
      <xdr:rowOff>78181</xdr:rowOff>
    </xdr:to>
    <xdr:sp macro="" textlink="">
      <xdr:nvSpPr>
        <xdr:cNvPr id="374" name="楕円 373"/>
        <xdr:cNvSpPr/>
      </xdr:nvSpPr>
      <xdr:spPr>
        <a:xfrm>
          <a:off x="7810500" y="99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69308</xdr:rowOff>
    </xdr:from>
    <xdr:ext cx="469744" cy="259045"/>
    <xdr:sp macro="" textlink="">
      <xdr:nvSpPr>
        <xdr:cNvPr id="375" name="テキスト ボックス 374"/>
        <xdr:cNvSpPr txBox="1"/>
      </xdr:nvSpPr>
      <xdr:spPr>
        <a:xfrm>
          <a:off x="7626428" y="100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134239</xdr:rowOff>
    </xdr:from>
    <xdr:to>
      <xdr:col>36</xdr:col>
      <xdr:colOff>165100</xdr:colOff>
      <xdr:row>58</xdr:row>
      <xdr:rowOff>64389</xdr:rowOff>
    </xdr:to>
    <xdr:sp macro="" textlink="">
      <xdr:nvSpPr>
        <xdr:cNvPr id="376" name="楕円 375"/>
        <xdr:cNvSpPr/>
      </xdr:nvSpPr>
      <xdr:spPr>
        <a:xfrm>
          <a:off x="6921500" y="9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55516</xdr:rowOff>
    </xdr:from>
    <xdr:ext cx="469744" cy="259045"/>
    <xdr:sp macro="" textlink="">
      <xdr:nvSpPr>
        <xdr:cNvPr id="377" name="テキスト ボックス 376"/>
        <xdr:cNvSpPr txBox="1"/>
      </xdr:nvSpPr>
      <xdr:spPr>
        <a:xfrm>
          <a:off x="6737428" y="999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12788</xdr:rowOff>
    </xdr:from>
    <xdr:to>
      <xdr:col>55</xdr:col>
      <xdr:colOff>0</xdr:colOff>
      <xdr:row>78</xdr:row>
      <xdr:rowOff>30848</xdr:rowOff>
    </xdr:to>
    <xdr:cxnSp macro="">
      <xdr:nvCxnSpPr>
        <xdr:cNvPr id="406" name="直線コネクタ 405"/>
        <xdr:cNvCxnSpPr/>
      </xdr:nvCxnSpPr>
      <xdr:spPr>
        <a:xfrm flipV="1">
          <a:off x="9639300" y="13214438"/>
          <a:ext cx="838200" cy="1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30657</xdr:rowOff>
    </xdr:from>
    <xdr:to>
      <xdr:col>50</xdr:col>
      <xdr:colOff>114300</xdr:colOff>
      <xdr:row>78</xdr:row>
      <xdr:rowOff>30848</xdr:rowOff>
    </xdr:to>
    <xdr:cxnSp macro="">
      <xdr:nvCxnSpPr>
        <xdr:cNvPr id="409" name="直線コネクタ 408"/>
        <xdr:cNvCxnSpPr/>
      </xdr:nvCxnSpPr>
      <xdr:spPr>
        <a:xfrm>
          <a:off x="8750300" y="1340375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30657</xdr:rowOff>
    </xdr:from>
    <xdr:to>
      <xdr:col>45</xdr:col>
      <xdr:colOff>177800</xdr:colOff>
      <xdr:row>78</xdr:row>
      <xdr:rowOff>41859</xdr:rowOff>
    </xdr:to>
    <xdr:cxnSp macro="">
      <xdr:nvCxnSpPr>
        <xdr:cNvPr id="412" name="直線コネクタ 411"/>
        <xdr:cNvCxnSpPr/>
      </xdr:nvCxnSpPr>
      <xdr:spPr>
        <a:xfrm flipV="1">
          <a:off x="7861300" y="13403757"/>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41859</xdr:rowOff>
    </xdr:from>
    <xdr:to>
      <xdr:col>41</xdr:col>
      <xdr:colOff>50800</xdr:colOff>
      <xdr:row>78</xdr:row>
      <xdr:rowOff>62548</xdr:rowOff>
    </xdr:to>
    <xdr:cxnSp macro="">
      <xdr:nvCxnSpPr>
        <xdr:cNvPr id="415" name="直線コネクタ 414"/>
        <xdr:cNvCxnSpPr/>
      </xdr:nvCxnSpPr>
      <xdr:spPr>
        <a:xfrm flipV="1">
          <a:off x="6972300" y="13414959"/>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133438</xdr:rowOff>
    </xdr:from>
    <xdr:to>
      <xdr:col>55</xdr:col>
      <xdr:colOff>50800</xdr:colOff>
      <xdr:row>77</xdr:row>
      <xdr:rowOff>63588</xdr:rowOff>
    </xdr:to>
    <xdr:sp macro="" textlink="">
      <xdr:nvSpPr>
        <xdr:cNvPr id="425" name="楕円 424"/>
        <xdr:cNvSpPr/>
      </xdr:nvSpPr>
      <xdr:spPr>
        <a:xfrm>
          <a:off x="10426700" y="131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156315</xdr:rowOff>
    </xdr:from>
    <xdr:ext cx="469744" cy="259045"/>
    <xdr:sp macro="" textlink="">
      <xdr:nvSpPr>
        <xdr:cNvPr id="426" name="商工費該当値テキスト"/>
        <xdr:cNvSpPr txBox="1"/>
      </xdr:nvSpPr>
      <xdr:spPr>
        <a:xfrm>
          <a:off x="10528300" y="1301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151498</xdr:rowOff>
    </xdr:from>
    <xdr:to>
      <xdr:col>50</xdr:col>
      <xdr:colOff>165100</xdr:colOff>
      <xdr:row>78</xdr:row>
      <xdr:rowOff>81648</xdr:rowOff>
    </xdr:to>
    <xdr:sp macro="" textlink="">
      <xdr:nvSpPr>
        <xdr:cNvPr id="427" name="楕円 426"/>
        <xdr:cNvSpPr/>
      </xdr:nvSpPr>
      <xdr:spPr>
        <a:xfrm>
          <a:off x="95885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72775</xdr:rowOff>
    </xdr:from>
    <xdr:ext cx="469744" cy="259045"/>
    <xdr:sp macro="" textlink="">
      <xdr:nvSpPr>
        <xdr:cNvPr id="428" name="テキスト ボックス 427"/>
        <xdr:cNvSpPr txBox="1"/>
      </xdr:nvSpPr>
      <xdr:spPr>
        <a:xfrm>
          <a:off x="9404428" y="1344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151307</xdr:rowOff>
    </xdr:from>
    <xdr:to>
      <xdr:col>46</xdr:col>
      <xdr:colOff>38100</xdr:colOff>
      <xdr:row>78</xdr:row>
      <xdr:rowOff>81457</xdr:rowOff>
    </xdr:to>
    <xdr:sp macro="" textlink="">
      <xdr:nvSpPr>
        <xdr:cNvPr id="429" name="楕円 428"/>
        <xdr:cNvSpPr/>
      </xdr:nvSpPr>
      <xdr:spPr>
        <a:xfrm>
          <a:off x="8699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97984</xdr:rowOff>
    </xdr:from>
    <xdr:ext cx="469744" cy="259045"/>
    <xdr:sp macro="" textlink="">
      <xdr:nvSpPr>
        <xdr:cNvPr id="430" name="テキスト ボックス 429"/>
        <xdr:cNvSpPr txBox="1"/>
      </xdr:nvSpPr>
      <xdr:spPr>
        <a:xfrm>
          <a:off x="8515428" y="131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162509</xdr:rowOff>
    </xdr:from>
    <xdr:to>
      <xdr:col>41</xdr:col>
      <xdr:colOff>101600</xdr:colOff>
      <xdr:row>78</xdr:row>
      <xdr:rowOff>92659</xdr:rowOff>
    </xdr:to>
    <xdr:sp macro="" textlink="">
      <xdr:nvSpPr>
        <xdr:cNvPr id="431" name="楕円 430"/>
        <xdr:cNvSpPr/>
      </xdr:nvSpPr>
      <xdr:spPr>
        <a:xfrm>
          <a:off x="7810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83786</xdr:rowOff>
    </xdr:from>
    <xdr:ext cx="469744" cy="259045"/>
    <xdr:sp macro="" textlink="">
      <xdr:nvSpPr>
        <xdr:cNvPr id="432" name="テキスト ボックス 431"/>
        <xdr:cNvSpPr txBox="1"/>
      </xdr:nvSpPr>
      <xdr:spPr>
        <a:xfrm>
          <a:off x="7626428" y="1345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11748</xdr:rowOff>
    </xdr:from>
    <xdr:to>
      <xdr:col>36</xdr:col>
      <xdr:colOff>165100</xdr:colOff>
      <xdr:row>78</xdr:row>
      <xdr:rowOff>113348</xdr:rowOff>
    </xdr:to>
    <xdr:sp macro="" textlink="">
      <xdr:nvSpPr>
        <xdr:cNvPr id="433" name="楕円 432"/>
        <xdr:cNvSpPr/>
      </xdr:nvSpPr>
      <xdr:spPr>
        <a:xfrm>
          <a:off x="69215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104475</xdr:rowOff>
    </xdr:from>
    <xdr:ext cx="469744" cy="259045"/>
    <xdr:sp macro="" textlink="">
      <xdr:nvSpPr>
        <xdr:cNvPr id="434" name="テキスト ボックス 433"/>
        <xdr:cNvSpPr txBox="1"/>
      </xdr:nvSpPr>
      <xdr:spPr>
        <a:xfrm>
          <a:off x="6737428" y="1347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5558</xdr:rowOff>
    </xdr:from>
    <xdr:to>
      <xdr:col>55</xdr:col>
      <xdr:colOff>0</xdr:colOff>
      <xdr:row>97</xdr:row>
      <xdr:rowOff>14061</xdr:rowOff>
    </xdr:to>
    <xdr:cxnSp macro="">
      <xdr:nvCxnSpPr>
        <xdr:cNvPr id="462" name="直線コネクタ 461"/>
        <xdr:cNvCxnSpPr/>
      </xdr:nvCxnSpPr>
      <xdr:spPr>
        <a:xfrm flipV="1">
          <a:off x="9639300" y="16636208"/>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156021</xdr:rowOff>
    </xdr:from>
    <xdr:to>
      <xdr:col>50</xdr:col>
      <xdr:colOff>114300</xdr:colOff>
      <xdr:row>97</xdr:row>
      <xdr:rowOff>14061</xdr:rowOff>
    </xdr:to>
    <xdr:cxnSp macro="">
      <xdr:nvCxnSpPr>
        <xdr:cNvPr id="465" name="直線コネクタ 464"/>
        <xdr:cNvCxnSpPr/>
      </xdr:nvCxnSpPr>
      <xdr:spPr>
        <a:xfrm>
          <a:off x="8750300" y="16615221"/>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170949</xdr:rowOff>
    </xdr:from>
    <xdr:to>
      <xdr:col>45</xdr:col>
      <xdr:colOff>177800</xdr:colOff>
      <xdr:row>96</xdr:row>
      <xdr:rowOff>156021</xdr:rowOff>
    </xdr:to>
    <xdr:cxnSp macro="">
      <xdr:nvCxnSpPr>
        <xdr:cNvPr id="468" name="直線コネクタ 467"/>
        <xdr:cNvCxnSpPr/>
      </xdr:nvCxnSpPr>
      <xdr:spPr>
        <a:xfrm>
          <a:off x="7861300" y="16458699"/>
          <a:ext cx="889000" cy="1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162308</xdr:rowOff>
    </xdr:from>
    <xdr:to>
      <xdr:col>41</xdr:col>
      <xdr:colOff>50800</xdr:colOff>
      <xdr:row>95</xdr:row>
      <xdr:rowOff>170949</xdr:rowOff>
    </xdr:to>
    <xdr:cxnSp macro="">
      <xdr:nvCxnSpPr>
        <xdr:cNvPr id="471" name="直線コネクタ 470"/>
        <xdr:cNvCxnSpPr/>
      </xdr:nvCxnSpPr>
      <xdr:spPr>
        <a:xfrm>
          <a:off x="6972300" y="1645005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126208</xdr:rowOff>
    </xdr:from>
    <xdr:to>
      <xdr:col>55</xdr:col>
      <xdr:colOff>50800</xdr:colOff>
      <xdr:row>97</xdr:row>
      <xdr:rowOff>56358</xdr:rowOff>
    </xdr:to>
    <xdr:sp macro="" textlink="">
      <xdr:nvSpPr>
        <xdr:cNvPr id="481" name="楕円 480"/>
        <xdr:cNvSpPr/>
      </xdr:nvSpPr>
      <xdr:spPr>
        <a:xfrm>
          <a:off x="10426700" y="16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104635</xdr:rowOff>
    </xdr:from>
    <xdr:ext cx="534377" cy="259045"/>
    <xdr:sp macro="" textlink="">
      <xdr:nvSpPr>
        <xdr:cNvPr id="482" name="土木費該当値テキスト"/>
        <xdr:cNvSpPr txBox="1"/>
      </xdr:nvSpPr>
      <xdr:spPr>
        <a:xfrm>
          <a:off x="10528300" y="165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134711</xdr:rowOff>
    </xdr:from>
    <xdr:to>
      <xdr:col>50</xdr:col>
      <xdr:colOff>165100</xdr:colOff>
      <xdr:row>97</xdr:row>
      <xdr:rowOff>64861</xdr:rowOff>
    </xdr:to>
    <xdr:sp macro="" textlink="">
      <xdr:nvSpPr>
        <xdr:cNvPr id="483" name="楕円 482"/>
        <xdr:cNvSpPr/>
      </xdr:nvSpPr>
      <xdr:spPr>
        <a:xfrm>
          <a:off x="9588500" y="165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81388</xdr:rowOff>
    </xdr:from>
    <xdr:ext cx="534377" cy="259045"/>
    <xdr:sp macro="" textlink="">
      <xdr:nvSpPr>
        <xdr:cNvPr id="484" name="テキスト ボックス 483"/>
        <xdr:cNvSpPr txBox="1"/>
      </xdr:nvSpPr>
      <xdr:spPr>
        <a:xfrm>
          <a:off x="9372111" y="163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105221</xdr:rowOff>
    </xdr:from>
    <xdr:to>
      <xdr:col>46</xdr:col>
      <xdr:colOff>38100</xdr:colOff>
      <xdr:row>97</xdr:row>
      <xdr:rowOff>35371</xdr:rowOff>
    </xdr:to>
    <xdr:sp macro="" textlink="">
      <xdr:nvSpPr>
        <xdr:cNvPr id="485" name="楕円 484"/>
        <xdr:cNvSpPr/>
      </xdr:nvSpPr>
      <xdr:spPr>
        <a:xfrm>
          <a:off x="8699500" y="165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51898</xdr:rowOff>
    </xdr:from>
    <xdr:ext cx="534377" cy="259045"/>
    <xdr:sp macro="" textlink="">
      <xdr:nvSpPr>
        <xdr:cNvPr id="486" name="テキスト ボックス 485"/>
        <xdr:cNvSpPr txBox="1"/>
      </xdr:nvSpPr>
      <xdr:spPr>
        <a:xfrm>
          <a:off x="8483111" y="163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120149</xdr:rowOff>
    </xdr:from>
    <xdr:to>
      <xdr:col>41</xdr:col>
      <xdr:colOff>101600</xdr:colOff>
      <xdr:row>96</xdr:row>
      <xdr:rowOff>50299</xdr:rowOff>
    </xdr:to>
    <xdr:sp macro="" textlink="">
      <xdr:nvSpPr>
        <xdr:cNvPr id="487" name="楕円 486"/>
        <xdr:cNvSpPr/>
      </xdr:nvSpPr>
      <xdr:spPr>
        <a:xfrm>
          <a:off x="7810500" y="164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66826</xdr:rowOff>
    </xdr:from>
    <xdr:ext cx="534377" cy="259045"/>
    <xdr:sp macro="" textlink="">
      <xdr:nvSpPr>
        <xdr:cNvPr id="488" name="テキスト ボックス 487"/>
        <xdr:cNvSpPr txBox="1"/>
      </xdr:nvSpPr>
      <xdr:spPr>
        <a:xfrm>
          <a:off x="7594111" y="161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111508</xdr:rowOff>
    </xdr:from>
    <xdr:to>
      <xdr:col>36</xdr:col>
      <xdr:colOff>165100</xdr:colOff>
      <xdr:row>96</xdr:row>
      <xdr:rowOff>41658</xdr:rowOff>
    </xdr:to>
    <xdr:sp macro="" textlink="">
      <xdr:nvSpPr>
        <xdr:cNvPr id="489" name="楕円 488"/>
        <xdr:cNvSpPr/>
      </xdr:nvSpPr>
      <xdr:spPr>
        <a:xfrm>
          <a:off x="6921500" y="163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58185</xdr:rowOff>
    </xdr:from>
    <xdr:ext cx="534377" cy="259045"/>
    <xdr:sp macro="" textlink="">
      <xdr:nvSpPr>
        <xdr:cNvPr id="490" name="テキスト ボックス 489"/>
        <xdr:cNvSpPr txBox="1"/>
      </xdr:nvSpPr>
      <xdr:spPr>
        <a:xfrm>
          <a:off x="6705111" y="161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66822</xdr:rowOff>
    </xdr:from>
    <xdr:to>
      <xdr:col>85</xdr:col>
      <xdr:colOff>127000</xdr:colOff>
      <xdr:row>36</xdr:row>
      <xdr:rowOff>128818</xdr:rowOff>
    </xdr:to>
    <xdr:cxnSp macro="">
      <xdr:nvCxnSpPr>
        <xdr:cNvPr id="518" name="直線コネクタ 517"/>
        <xdr:cNvCxnSpPr/>
      </xdr:nvCxnSpPr>
      <xdr:spPr>
        <a:xfrm>
          <a:off x="15481300" y="6239022"/>
          <a:ext cx="8382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66822</xdr:rowOff>
    </xdr:from>
    <xdr:to>
      <xdr:col>81</xdr:col>
      <xdr:colOff>50800</xdr:colOff>
      <xdr:row>36</xdr:row>
      <xdr:rowOff>170607</xdr:rowOff>
    </xdr:to>
    <xdr:cxnSp macro="">
      <xdr:nvCxnSpPr>
        <xdr:cNvPr id="521" name="直線コネクタ 520"/>
        <xdr:cNvCxnSpPr/>
      </xdr:nvCxnSpPr>
      <xdr:spPr>
        <a:xfrm flipV="1">
          <a:off x="14592300" y="6239022"/>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167315</xdr:rowOff>
    </xdr:from>
    <xdr:to>
      <xdr:col>76</xdr:col>
      <xdr:colOff>114300</xdr:colOff>
      <xdr:row>36</xdr:row>
      <xdr:rowOff>170607</xdr:rowOff>
    </xdr:to>
    <xdr:cxnSp macro="">
      <xdr:nvCxnSpPr>
        <xdr:cNvPr id="524" name="直線コネクタ 523"/>
        <xdr:cNvCxnSpPr/>
      </xdr:nvCxnSpPr>
      <xdr:spPr>
        <a:xfrm>
          <a:off x="13703300" y="633951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167315</xdr:rowOff>
    </xdr:from>
    <xdr:to>
      <xdr:col>71</xdr:col>
      <xdr:colOff>177800</xdr:colOff>
      <xdr:row>37</xdr:row>
      <xdr:rowOff>50729</xdr:rowOff>
    </xdr:to>
    <xdr:cxnSp macro="">
      <xdr:nvCxnSpPr>
        <xdr:cNvPr id="527" name="直線コネクタ 526"/>
        <xdr:cNvCxnSpPr/>
      </xdr:nvCxnSpPr>
      <xdr:spPr>
        <a:xfrm flipV="1">
          <a:off x="12814300" y="633951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78018</xdr:rowOff>
    </xdr:from>
    <xdr:to>
      <xdr:col>85</xdr:col>
      <xdr:colOff>177800</xdr:colOff>
      <xdr:row>37</xdr:row>
      <xdr:rowOff>8168</xdr:rowOff>
    </xdr:to>
    <xdr:sp macro="" textlink="">
      <xdr:nvSpPr>
        <xdr:cNvPr id="537" name="楕円 536"/>
        <xdr:cNvSpPr/>
      </xdr:nvSpPr>
      <xdr:spPr>
        <a:xfrm>
          <a:off x="162687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100895</xdr:rowOff>
    </xdr:from>
    <xdr:ext cx="534377" cy="259045"/>
    <xdr:sp macro="" textlink="">
      <xdr:nvSpPr>
        <xdr:cNvPr id="538" name="消防費該当値テキスト"/>
        <xdr:cNvSpPr txBox="1"/>
      </xdr:nvSpPr>
      <xdr:spPr>
        <a:xfrm>
          <a:off x="16370300" y="61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16022</xdr:rowOff>
    </xdr:from>
    <xdr:to>
      <xdr:col>81</xdr:col>
      <xdr:colOff>101600</xdr:colOff>
      <xdr:row>36</xdr:row>
      <xdr:rowOff>117622</xdr:rowOff>
    </xdr:to>
    <xdr:sp macro="" textlink="">
      <xdr:nvSpPr>
        <xdr:cNvPr id="539" name="楕円 538"/>
        <xdr:cNvSpPr/>
      </xdr:nvSpPr>
      <xdr:spPr>
        <a:xfrm>
          <a:off x="15430500" y="61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134149</xdr:rowOff>
    </xdr:from>
    <xdr:ext cx="534377" cy="259045"/>
    <xdr:sp macro="" textlink="">
      <xdr:nvSpPr>
        <xdr:cNvPr id="540" name="テキスト ボックス 539"/>
        <xdr:cNvSpPr txBox="1"/>
      </xdr:nvSpPr>
      <xdr:spPr>
        <a:xfrm>
          <a:off x="15214111" y="596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119807</xdr:rowOff>
    </xdr:from>
    <xdr:to>
      <xdr:col>76</xdr:col>
      <xdr:colOff>165100</xdr:colOff>
      <xdr:row>37</xdr:row>
      <xdr:rowOff>49957</xdr:rowOff>
    </xdr:to>
    <xdr:sp macro="" textlink="">
      <xdr:nvSpPr>
        <xdr:cNvPr id="541" name="楕円 540"/>
        <xdr:cNvSpPr/>
      </xdr:nvSpPr>
      <xdr:spPr>
        <a:xfrm>
          <a:off x="14541500" y="62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66484</xdr:rowOff>
    </xdr:from>
    <xdr:ext cx="534377" cy="259045"/>
    <xdr:sp macro="" textlink="">
      <xdr:nvSpPr>
        <xdr:cNvPr id="542" name="テキスト ボックス 541"/>
        <xdr:cNvSpPr txBox="1"/>
      </xdr:nvSpPr>
      <xdr:spPr>
        <a:xfrm>
          <a:off x="14325111" y="60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116515</xdr:rowOff>
    </xdr:from>
    <xdr:to>
      <xdr:col>72</xdr:col>
      <xdr:colOff>38100</xdr:colOff>
      <xdr:row>37</xdr:row>
      <xdr:rowOff>46665</xdr:rowOff>
    </xdr:to>
    <xdr:sp macro="" textlink="">
      <xdr:nvSpPr>
        <xdr:cNvPr id="543" name="楕円 542"/>
        <xdr:cNvSpPr/>
      </xdr:nvSpPr>
      <xdr:spPr>
        <a:xfrm>
          <a:off x="13652500" y="62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63192</xdr:rowOff>
    </xdr:from>
    <xdr:ext cx="534377" cy="259045"/>
    <xdr:sp macro="" textlink="">
      <xdr:nvSpPr>
        <xdr:cNvPr id="544" name="テキスト ボックス 543"/>
        <xdr:cNvSpPr txBox="1"/>
      </xdr:nvSpPr>
      <xdr:spPr>
        <a:xfrm>
          <a:off x="13436111" y="60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171379</xdr:rowOff>
    </xdr:from>
    <xdr:to>
      <xdr:col>67</xdr:col>
      <xdr:colOff>101600</xdr:colOff>
      <xdr:row>37</xdr:row>
      <xdr:rowOff>101529</xdr:rowOff>
    </xdr:to>
    <xdr:sp macro="" textlink="">
      <xdr:nvSpPr>
        <xdr:cNvPr id="545" name="楕円 544"/>
        <xdr:cNvSpPr/>
      </xdr:nvSpPr>
      <xdr:spPr>
        <a:xfrm>
          <a:off x="127635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118056</xdr:rowOff>
    </xdr:from>
    <xdr:ext cx="534377" cy="259045"/>
    <xdr:sp macro="" textlink="">
      <xdr:nvSpPr>
        <xdr:cNvPr id="546" name="テキスト ボックス 545"/>
        <xdr:cNvSpPr txBox="1"/>
      </xdr:nvSpPr>
      <xdr:spPr>
        <a:xfrm>
          <a:off x="12547111" y="6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133117</xdr:rowOff>
    </xdr:from>
    <xdr:to>
      <xdr:col>85</xdr:col>
      <xdr:colOff>127000</xdr:colOff>
      <xdr:row>57</xdr:row>
      <xdr:rowOff>52284</xdr:rowOff>
    </xdr:to>
    <xdr:cxnSp macro="">
      <xdr:nvCxnSpPr>
        <xdr:cNvPr id="574" name="直線コネクタ 573"/>
        <xdr:cNvCxnSpPr/>
      </xdr:nvCxnSpPr>
      <xdr:spPr>
        <a:xfrm flipV="1">
          <a:off x="15481300" y="9562867"/>
          <a:ext cx="838200" cy="26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52284</xdr:rowOff>
    </xdr:from>
    <xdr:to>
      <xdr:col>81</xdr:col>
      <xdr:colOff>50800</xdr:colOff>
      <xdr:row>57</xdr:row>
      <xdr:rowOff>154559</xdr:rowOff>
    </xdr:to>
    <xdr:cxnSp macro="">
      <xdr:nvCxnSpPr>
        <xdr:cNvPr id="577" name="直線コネクタ 576"/>
        <xdr:cNvCxnSpPr/>
      </xdr:nvCxnSpPr>
      <xdr:spPr>
        <a:xfrm flipV="1">
          <a:off x="14592300" y="9824934"/>
          <a:ext cx="889000" cy="10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121298</xdr:rowOff>
    </xdr:from>
    <xdr:to>
      <xdr:col>76</xdr:col>
      <xdr:colOff>114300</xdr:colOff>
      <xdr:row>57</xdr:row>
      <xdr:rowOff>154559</xdr:rowOff>
    </xdr:to>
    <xdr:cxnSp macro="">
      <xdr:nvCxnSpPr>
        <xdr:cNvPr id="580" name="直線コネクタ 579"/>
        <xdr:cNvCxnSpPr/>
      </xdr:nvCxnSpPr>
      <xdr:spPr>
        <a:xfrm>
          <a:off x="13703300" y="9893948"/>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121298</xdr:rowOff>
    </xdr:from>
    <xdr:to>
      <xdr:col>71</xdr:col>
      <xdr:colOff>177800</xdr:colOff>
      <xdr:row>58</xdr:row>
      <xdr:rowOff>30200</xdr:rowOff>
    </xdr:to>
    <xdr:cxnSp macro="">
      <xdr:nvCxnSpPr>
        <xdr:cNvPr id="583" name="直線コネクタ 582"/>
        <xdr:cNvCxnSpPr/>
      </xdr:nvCxnSpPr>
      <xdr:spPr>
        <a:xfrm flipV="1">
          <a:off x="12814300" y="9893948"/>
          <a:ext cx="8890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82317</xdr:rowOff>
    </xdr:from>
    <xdr:to>
      <xdr:col>85</xdr:col>
      <xdr:colOff>177800</xdr:colOff>
      <xdr:row>56</xdr:row>
      <xdr:rowOff>12467</xdr:rowOff>
    </xdr:to>
    <xdr:sp macro="" textlink="">
      <xdr:nvSpPr>
        <xdr:cNvPr id="593" name="楕円 592"/>
        <xdr:cNvSpPr/>
      </xdr:nvSpPr>
      <xdr:spPr>
        <a:xfrm>
          <a:off x="16268700" y="95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60744</xdr:rowOff>
    </xdr:from>
    <xdr:ext cx="534377" cy="259045"/>
    <xdr:sp macro="" textlink="">
      <xdr:nvSpPr>
        <xdr:cNvPr id="594" name="教育費該当値テキスト"/>
        <xdr:cNvSpPr txBox="1"/>
      </xdr:nvSpPr>
      <xdr:spPr>
        <a:xfrm>
          <a:off x="16370300" y="94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1484</xdr:rowOff>
    </xdr:from>
    <xdr:to>
      <xdr:col>81</xdr:col>
      <xdr:colOff>101600</xdr:colOff>
      <xdr:row>57</xdr:row>
      <xdr:rowOff>103084</xdr:rowOff>
    </xdr:to>
    <xdr:sp macro="" textlink="">
      <xdr:nvSpPr>
        <xdr:cNvPr id="595" name="楕円 594"/>
        <xdr:cNvSpPr/>
      </xdr:nvSpPr>
      <xdr:spPr>
        <a:xfrm>
          <a:off x="15430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94211</xdr:rowOff>
    </xdr:from>
    <xdr:ext cx="534377" cy="259045"/>
    <xdr:sp macro="" textlink="">
      <xdr:nvSpPr>
        <xdr:cNvPr id="596" name="テキスト ボックス 595"/>
        <xdr:cNvSpPr txBox="1"/>
      </xdr:nvSpPr>
      <xdr:spPr>
        <a:xfrm>
          <a:off x="15214111" y="98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103759</xdr:rowOff>
    </xdr:from>
    <xdr:to>
      <xdr:col>76</xdr:col>
      <xdr:colOff>165100</xdr:colOff>
      <xdr:row>58</xdr:row>
      <xdr:rowOff>33909</xdr:rowOff>
    </xdr:to>
    <xdr:sp macro="" textlink="">
      <xdr:nvSpPr>
        <xdr:cNvPr id="597" name="楕円 596"/>
        <xdr:cNvSpPr/>
      </xdr:nvSpPr>
      <xdr:spPr>
        <a:xfrm>
          <a:off x="14541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25036</xdr:rowOff>
    </xdr:from>
    <xdr:ext cx="534377" cy="259045"/>
    <xdr:sp macro="" textlink="">
      <xdr:nvSpPr>
        <xdr:cNvPr id="598" name="テキスト ボックス 597"/>
        <xdr:cNvSpPr txBox="1"/>
      </xdr:nvSpPr>
      <xdr:spPr>
        <a:xfrm>
          <a:off x="14325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70498</xdr:rowOff>
    </xdr:from>
    <xdr:to>
      <xdr:col>72</xdr:col>
      <xdr:colOff>38100</xdr:colOff>
      <xdr:row>58</xdr:row>
      <xdr:rowOff>648</xdr:rowOff>
    </xdr:to>
    <xdr:sp macro="" textlink="">
      <xdr:nvSpPr>
        <xdr:cNvPr id="599" name="楕円 598"/>
        <xdr:cNvSpPr/>
      </xdr:nvSpPr>
      <xdr:spPr>
        <a:xfrm>
          <a:off x="13652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163225</xdr:rowOff>
    </xdr:from>
    <xdr:ext cx="534377" cy="259045"/>
    <xdr:sp macro="" textlink="">
      <xdr:nvSpPr>
        <xdr:cNvPr id="600" name="テキスト ボックス 599"/>
        <xdr:cNvSpPr txBox="1"/>
      </xdr:nvSpPr>
      <xdr:spPr>
        <a:xfrm>
          <a:off x="13436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150850</xdr:rowOff>
    </xdr:from>
    <xdr:to>
      <xdr:col>67</xdr:col>
      <xdr:colOff>101600</xdr:colOff>
      <xdr:row>58</xdr:row>
      <xdr:rowOff>81000</xdr:rowOff>
    </xdr:to>
    <xdr:sp macro="" textlink="">
      <xdr:nvSpPr>
        <xdr:cNvPr id="601" name="楕円 600"/>
        <xdr:cNvSpPr/>
      </xdr:nvSpPr>
      <xdr:spPr>
        <a:xfrm>
          <a:off x="12763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72127</xdr:rowOff>
    </xdr:from>
    <xdr:ext cx="534377" cy="259045"/>
    <xdr:sp macro="" textlink="">
      <xdr:nvSpPr>
        <xdr:cNvPr id="602" name="テキスト ボックス 601"/>
        <xdr:cNvSpPr txBox="1"/>
      </xdr:nvSpPr>
      <xdr:spPr>
        <a:xfrm>
          <a:off x="12547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8026</xdr:rowOff>
    </xdr:from>
    <xdr:to>
      <xdr:col>85</xdr:col>
      <xdr:colOff>127000</xdr:colOff>
      <xdr:row>78</xdr:row>
      <xdr:rowOff>111810</xdr:rowOff>
    </xdr:to>
    <xdr:cxnSp macro="">
      <xdr:nvCxnSpPr>
        <xdr:cNvPr id="629" name="直線コネクタ 628"/>
        <xdr:cNvCxnSpPr/>
      </xdr:nvCxnSpPr>
      <xdr:spPr>
        <a:xfrm flipV="1">
          <a:off x="15481300" y="13209676"/>
          <a:ext cx="8382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111810</xdr:rowOff>
    </xdr:from>
    <xdr:to>
      <xdr:col>81</xdr:col>
      <xdr:colOff>50800</xdr:colOff>
      <xdr:row>78</xdr:row>
      <xdr:rowOff>139700</xdr:rowOff>
    </xdr:to>
    <xdr:cxnSp macro="">
      <xdr:nvCxnSpPr>
        <xdr:cNvPr id="632" name="直線コネクタ 631"/>
        <xdr:cNvCxnSpPr/>
      </xdr:nvCxnSpPr>
      <xdr:spPr>
        <a:xfrm flipV="1">
          <a:off x="14592300" y="1348491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128676</xdr:rowOff>
    </xdr:from>
    <xdr:to>
      <xdr:col>85</xdr:col>
      <xdr:colOff>177800</xdr:colOff>
      <xdr:row>77</xdr:row>
      <xdr:rowOff>58826</xdr:rowOff>
    </xdr:to>
    <xdr:sp macro="" textlink="">
      <xdr:nvSpPr>
        <xdr:cNvPr id="648" name="楕円 647"/>
        <xdr:cNvSpPr/>
      </xdr:nvSpPr>
      <xdr:spPr>
        <a:xfrm>
          <a:off x="162687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151553</xdr:rowOff>
    </xdr:from>
    <xdr:ext cx="378565" cy="259045"/>
    <xdr:sp macro="" textlink="">
      <xdr:nvSpPr>
        <xdr:cNvPr id="649" name="災害復旧費該当値テキスト"/>
        <xdr:cNvSpPr txBox="1"/>
      </xdr:nvSpPr>
      <xdr:spPr>
        <a:xfrm>
          <a:off x="16370300" y="13010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61010</xdr:rowOff>
    </xdr:from>
    <xdr:to>
      <xdr:col>81</xdr:col>
      <xdr:colOff>101600</xdr:colOff>
      <xdr:row>78</xdr:row>
      <xdr:rowOff>162610</xdr:rowOff>
    </xdr:to>
    <xdr:sp macro="" textlink="">
      <xdr:nvSpPr>
        <xdr:cNvPr id="650" name="楕円 649"/>
        <xdr:cNvSpPr/>
      </xdr:nvSpPr>
      <xdr:spPr>
        <a:xfrm>
          <a:off x="154305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153737</xdr:rowOff>
    </xdr:from>
    <xdr:ext cx="313932" cy="259045"/>
    <xdr:sp macro="" textlink="">
      <xdr:nvSpPr>
        <xdr:cNvPr id="651" name="テキスト ボックス 650"/>
        <xdr:cNvSpPr txBox="1"/>
      </xdr:nvSpPr>
      <xdr:spPr>
        <a:xfrm>
          <a:off x="15324333" y="13526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162407</xdr:rowOff>
    </xdr:from>
    <xdr:to>
      <xdr:col>85</xdr:col>
      <xdr:colOff>127000</xdr:colOff>
      <xdr:row>97</xdr:row>
      <xdr:rowOff>6731</xdr:rowOff>
    </xdr:to>
    <xdr:cxnSp macro="">
      <xdr:nvCxnSpPr>
        <xdr:cNvPr id="686" name="直線コネクタ 685"/>
        <xdr:cNvCxnSpPr/>
      </xdr:nvCxnSpPr>
      <xdr:spPr>
        <a:xfrm flipV="1">
          <a:off x="15481300" y="16621607"/>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2350</xdr:rowOff>
    </xdr:from>
    <xdr:to>
      <xdr:col>81</xdr:col>
      <xdr:colOff>50800</xdr:colOff>
      <xdr:row>97</xdr:row>
      <xdr:rowOff>6731</xdr:rowOff>
    </xdr:to>
    <xdr:cxnSp macro="">
      <xdr:nvCxnSpPr>
        <xdr:cNvPr id="689" name="直線コネクタ 688"/>
        <xdr:cNvCxnSpPr/>
      </xdr:nvCxnSpPr>
      <xdr:spPr>
        <a:xfrm>
          <a:off x="14592300" y="1663300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161017</xdr:rowOff>
    </xdr:from>
    <xdr:to>
      <xdr:col>76</xdr:col>
      <xdr:colOff>114300</xdr:colOff>
      <xdr:row>97</xdr:row>
      <xdr:rowOff>2350</xdr:rowOff>
    </xdr:to>
    <xdr:cxnSp macro="">
      <xdr:nvCxnSpPr>
        <xdr:cNvPr id="692" name="直線コネクタ 691"/>
        <xdr:cNvCxnSpPr/>
      </xdr:nvCxnSpPr>
      <xdr:spPr>
        <a:xfrm>
          <a:off x="13703300" y="16620217"/>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153054</xdr:rowOff>
    </xdr:from>
    <xdr:to>
      <xdr:col>71</xdr:col>
      <xdr:colOff>177800</xdr:colOff>
      <xdr:row>96</xdr:row>
      <xdr:rowOff>161017</xdr:rowOff>
    </xdr:to>
    <xdr:cxnSp macro="">
      <xdr:nvCxnSpPr>
        <xdr:cNvPr id="695" name="直線コネクタ 694"/>
        <xdr:cNvCxnSpPr/>
      </xdr:nvCxnSpPr>
      <xdr:spPr>
        <a:xfrm>
          <a:off x="12814300" y="1661225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111607</xdr:rowOff>
    </xdr:from>
    <xdr:to>
      <xdr:col>85</xdr:col>
      <xdr:colOff>177800</xdr:colOff>
      <xdr:row>97</xdr:row>
      <xdr:rowOff>41757</xdr:rowOff>
    </xdr:to>
    <xdr:sp macro="" textlink="">
      <xdr:nvSpPr>
        <xdr:cNvPr id="705" name="楕円 704"/>
        <xdr:cNvSpPr/>
      </xdr:nvSpPr>
      <xdr:spPr>
        <a:xfrm>
          <a:off x="162687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90034</xdr:rowOff>
    </xdr:from>
    <xdr:ext cx="534377" cy="259045"/>
    <xdr:sp macro="" textlink="">
      <xdr:nvSpPr>
        <xdr:cNvPr id="706" name="公債費該当値テキスト"/>
        <xdr:cNvSpPr txBox="1"/>
      </xdr:nvSpPr>
      <xdr:spPr>
        <a:xfrm>
          <a:off x="16370300" y="16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127381</xdr:rowOff>
    </xdr:from>
    <xdr:to>
      <xdr:col>81</xdr:col>
      <xdr:colOff>101600</xdr:colOff>
      <xdr:row>97</xdr:row>
      <xdr:rowOff>57531</xdr:rowOff>
    </xdr:to>
    <xdr:sp macro="" textlink="">
      <xdr:nvSpPr>
        <xdr:cNvPr id="707" name="楕円 706"/>
        <xdr:cNvSpPr/>
      </xdr:nvSpPr>
      <xdr:spPr>
        <a:xfrm>
          <a:off x="15430500" y="1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48658</xdr:rowOff>
    </xdr:from>
    <xdr:ext cx="534377" cy="259045"/>
    <xdr:sp macro="" textlink="">
      <xdr:nvSpPr>
        <xdr:cNvPr id="708" name="テキスト ボックス 707"/>
        <xdr:cNvSpPr txBox="1"/>
      </xdr:nvSpPr>
      <xdr:spPr>
        <a:xfrm>
          <a:off x="15214111" y="166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123000</xdr:rowOff>
    </xdr:from>
    <xdr:to>
      <xdr:col>76</xdr:col>
      <xdr:colOff>165100</xdr:colOff>
      <xdr:row>97</xdr:row>
      <xdr:rowOff>53150</xdr:rowOff>
    </xdr:to>
    <xdr:sp macro="" textlink="">
      <xdr:nvSpPr>
        <xdr:cNvPr id="709" name="楕円 708"/>
        <xdr:cNvSpPr/>
      </xdr:nvSpPr>
      <xdr:spPr>
        <a:xfrm>
          <a:off x="14541500" y="165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44277</xdr:rowOff>
    </xdr:from>
    <xdr:ext cx="534377" cy="259045"/>
    <xdr:sp macro="" textlink="">
      <xdr:nvSpPr>
        <xdr:cNvPr id="710" name="テキスト ボックス 709"/>
        <xdr:cNvSpPr txBox="1"/>
      </xdr:nvSpPr>
      <xdr:spPr>
        <a:xfrm>
          <a:off x="14325111" y="166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110217</xdr:rowOff>
    </xdr:from>
    <xdr:to>
      <xdr:col>72</xdr:col>
      <xdr:colOff>38100</xdr:colOff>
      <xdr:row>97</xdr:row>
      <xdr:rowOff>40367</xdr:rowOff>
    </xdr:to>
    <xdr:sp macro="" textlink="">
      <xdr:nvSpPr>
        <xdr:cNvPr id="711" name="楕円 710"/>
        <xdr:cNvSpPr/>
      </xdr:nvSpPr>
      <xdr:spPr>
        <a:xfrm>
          <a:off x="13652500" y="165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31494</xdr:rowOff>
    </xdr:from>
    <xdr:ext cx="534377" cy="259045"/>
    <xdr:sp macro="" textlink="">
      <xdr:nvSpPr>
        <xdr:cNvPr id="712" name="テキスト ボックス 711"/>
        <xdr:cNvSpPr txBox="1"/>
      </xdr:nvSpPr>
      <xdr:spPr>
        <a:xfrm>
          <a:off x="13436111" y="166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102254</xdr:rowOff>
    </xdr:from>
    <xdr:to>
      <xdr:col>67</xdr:col>
      <xdr:colOff>101600</xdr:colOff>
      <xdr:row>97</xdr:row>
      <xdr:rowOff>32404</xdr:rowOff>
    </xdr:to>
    <xdr:sp macro="" textlink="">
      <xdr:nvSpPr>
        <xdr:cNvPr id="713" name="楕円 712"/>
        <xdr:cNvSpPr/>
      </xdr:nvSpPr>
      <xdr:spPr>
        <a:xfrm>
          <a:off x="12763500" y="165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23531</xdr:rowOff>
    </xdr:from>
    <xdr:ext cx="534377" cy="259045"/>
    <xdr:sp macro="" textlink="">
      <xdr:nvSpPr>
        <xdr:cNvPr id="714" name="テキスト ボックス 713"/>
        <xdr:cNvSpPr txBox="1"/>
      </xdr:nvSpPr>
      <xdr:spPr>
        <a:xfrm>
          <a:off x="12547111" y="166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総務費：特別定額給付金給付事業の実施により、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16,125,175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千円増加するとともに、一部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退職者の勤務延長</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により職員給与費が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382,345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で、総務費全体では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16,426,187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102,537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131,141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円となったが、類似団体平均、全国平均及び神奈川県平均を下回っている</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衛生費：新型感染症の拡大を受け、感染症対策事業費を充実したことにより、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117,728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千円増加するとともに、水道料金を減免した水道事業会計に対し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110,000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千円の補助を行ったこと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で、衛生費全体では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396,815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2,581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24,694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円となったが、類似団体平均、全国平均及び神奈川県平均を大きく下回っている。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商工費：中小企業者等への支援として、新型コロナウイルス感染症対策利子補給基金</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を創設し、</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350,000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千円を積み立てるとともに、クーポン事業等の消費者応援・地域消費喚起事業を実施したことにより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283,508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で、商工費全体では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794,240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4,974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9,831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消防費：消防車両の購入により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83,578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千円増加、新型感染症対策として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避難所備蓄品の充実により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71,353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千円増加した一方で、消防署西分署の整備が完了したことにより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294,894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で、消防費全体では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120,138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円減の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13,869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円となり、類似団体平均と同水準となっ</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教育費：西中学校体育館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の整備により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472,920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千円増加するとともに、ＧＩＧＡスクール構想に伴う無線ＬＡＮの整備等、小中学校の施設改修として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692,555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千円、学習用の端末の購入等、ＩＣＴ環境の整備として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557,943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により、教育費全体では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1,814,575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千円増加した。住民一人当たりのコストでは、前年度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11,464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42,788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円となったが、類似団体平均、全国平均及び神奈川県平均を下回っている。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実質収支比率は、令和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年度は、新型感染症対策</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に伴う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財政調整基金の取崩しや地方消費税交付金の増加により、形式収支が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556,648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千円増加したことに加え、西中学校体育館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整備</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大型工事の進捗により、翌年度に繰り越すべき財源が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212,433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千円減少したことにより、分子である実質収支が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769,081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千円増加したことで、前年度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財政調整基金は、令和元年度決算で生じた剰余金を</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250,000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千円編入したものの、新型感染症対策をはじめとする臨時的な財政需要への対応として、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1,152,613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千円を取り崩したため、</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890,901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2,346,484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千円となった。この結果、標準財政規模に対する財政調整基金残高は、前年度から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7.68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％となり、目安と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％を下回った。今後も市債の借入れとのバランスを考慮しながら、適正規模の残高確保に努める。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年度の一般会計及び特別会計等の連結決算額は、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30,554,958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千円の黒字となっている。また、連結実質赤字比率は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％の黒字となっており、いずれの会計においても赤字は生じていない。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前年度との比較では、連結決算額が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972,371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4,330,458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千円）、連結赤字比率が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％）となっている。これは、水道事業会計で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ポイント減少した一方で、一般会計及び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公共下水道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事業会計でそれぞれ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一般会計の増加要因は、形式収支が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556,648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千円増加したことに加え、翌年度に繰り越すべき財源が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212,433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千円減少したことなどにより、実質収支が前年度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769,081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千円増加したためである。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特別会計の実質収支額は、後期高齢者医療事業特別会計が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136,091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千円、介護保険事業特別会計が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135,108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千円、国民健康保険事業特別会計が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19,765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千円と、それぞれ黒字となっている。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企業会計の資金不足・剰余額は、水道事業会計が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2,091,440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千円、公共下水道事業会計が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1,165,240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千円と、それぞれ剰余額が生じている。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新型感染症対策の取組が続いていく中で、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歳入の根幹をなす市税の増収が見込めず、福祉施策の充実や超高齢社会の到来により、扶助費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の社会保障費は伸び続けており、依然として厳しい財政状況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になることが見込まれる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。このような厳しい状況にあっても、事業の選択と集中を図りながら、総合計画に位置付けた事業を着実に進めていく。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実質公債費比率の分子は、近年減少傾向にあったが、令和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比べて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これは、元利償還金等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百万円増加したことに加え、算入公債費等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が増加した要因は、平成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年度に借り入れた臨時財政対策債の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償還開始に伴う元利償還金の増加や、斎場の増築に伴い秦野市伊勢原市環境衛生組合が起こした地方債の元利償還金に対する負担金の増加によるものである。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算入公債費等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が減少した要因は、秦野駅南部（今泉）土地区画整理事業費（都市計画事業）の進捗による事業費の増に伴い、都市計画税充当可能額が減少したためである。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今後も、プライマリーバランスや将来の公債費負担を考慮した適正な市債の借入れに努める。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満期一括償還地方債は採用しておらず、減債基金は設置していない。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財政調整基金の大幅な取崩しにより充当可能基金が減少した平成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年度以降、減少傾向にあったが、令和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これは、将来負担額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百万円減少したものの、充当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可能</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が将来負担額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の減少を上回る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百万円の減少となったためである。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が減少した要因は、下水道事業債の償還進行に伴う公営企業債等繰入見込額の減少によるものである。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が減少した要因は、新型感染症の対応に伴う財政調整基金の取崩額の増加による充当可能基金の減少や、都市計画税収の減よる充当可能特定歳入の減少などによるものである。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今後も、プライマリーバランスや将来の公債費負担を考慮した適正な市債の借入れを行うとともに、適正な規模の財政調整基金残高を確保することにより、将来</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世代において財政の自由度を狭めない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神奈川県秦野市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新型感染症の影響により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事業資金の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融資を受けた中小企業者等に継続し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支援を行うため、地方創生臨時交付金を活用して、新型コロナウイルス感染症対策利子補給基金を設置し、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、新型感染症対策事業等の財源として、財政調整基金から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百万円を取り崩したため、前年度に比べて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財政調整基金は、災害など不測の事態への備えとして標準財政規模の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百万円の確保を目安としている。今後も、適正規模</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の残高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を確保しつつ、自然災害や新型感染症対策など、迅速な対応を要する財政需要に活用する。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また、その他特定目的基金は、各基金の設置目的に沿って、適正な管理、運用に努める。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・ふるさと基金：市の発展のために全国の寄附者から寄せられた寄附金を活用し、その特性を生かしたまちづくりに役立てる。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・新型コロナウイルス感染症対策利子補給基金：新型感染症の感染拡大の影響により事業資金の融資を受けた中小企業者を支援する。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・公共施設整備基金：教育施設、公園その他の公用又は公共用に供する施設（公共施設）の整備を目的とする寄附金等を積み立て、公共施設の整備を図る。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・ふるさと基金：子育ての支援・充実やスポーツ・健康増進の振興等、寄附者が指定した使途に沿った事業の財源とするため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・新型コロナウイルス感染症対策利子補給基金：新型感染症の影響により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事業資金の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融資を受けた中小企業者等に継続して支援を行うため、地方創生臨時交付金を活用して、新たに新型コロナウイルス感染症対策利子補給基金を設置し、積立てを行ったことにより、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・職員退職給与準備基金：取崩しを行わず、公営企業及び一部事務組合からの負担金を積み立てたことにより、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・ふるさと基金：寄附者が指定した使途に沿った事業を実施するため、適正に管理、運用し、事業の早期実現を図る。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・新型コロナウイルス感染症対策利子補給基金：新型感染症の影響により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事業資金の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融資を受けた中小企業者等を支援するため、令和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年度から活用を始める（現在の制度上は、令和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年度に廃止を予定）。</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・職員退職給与準備基金：退職手当の支払に係る年度間の不均衡を調整するため、一定規模の確保に努める。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年度に鶴巻温泉駅南口周辺整備や秦野駅南部（今泉）土地区画整理事業等の大規模事業の実施に伴い、不足する一般財源を補填するため、大きく取り崩したことから、残高の目安している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百万円を確保</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できなかった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市債の活用などにより、取崩額を抑制したことで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百万円を超える残高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を確保した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年度は、新型感染症対策事業等の財源として、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百万円を取り崩したため、残高が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百万円と、再び目安を下回っている。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災害など不測の事態への備えとして標準財政規模の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百万円の確保を目安としている。今後も、適正規模</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の残高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を確保しつつ、自然災害や新型感染症対策など、迅速な対応を要する財政需要に活用する。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当市の有形固定資産は、約半分を道路が占めており、その更新等の状況が有形固定資産減価償却率に大きく影響している。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そのため、当市では、昭和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年代に建設した庁舎や学校施設をはじめ、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年を経過した建物が多くあるものの、道路の計画的な更新を進めていることにより、有形固定資産減価償却率は、類似団体及び全国平均と比較して低い水準となっている。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月に策定した「公共施設等総合管理計画」や付随する個別施設計画に基づき、施設の老朽化対策を進めていく。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79" name="楕円 78"/>
        <xdr:cNvSpPr/>
      </xdr:nvSpPr>
      <xdr:spPr>
        <a:xfrm>
          <a:off x="47117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80" name="有形固定資産減価償却率該当値テキスト"/>
        <xdr:cNvSpPr txBox="1"/>
      </xdr:nvSpPr>
      <xdr:spPr>
        <a:xfrm>
          <a:off x="48133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81" name="楕円 80"/>
        <xdr:cNvSpPr/>
      </xdr:nvSpPr>
      <xdr:spPr>
        <a:xfrm>
          <a:off x="4000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127889</xdr:rowOff>
    </xdr:from>
    <xdr:to>
      <xdr:col>23</xdr:col>
      <xdr:colOff>85725</xdr:colOff>
      <xdr:row>29</xdr:row>
      <xdr:rowOff>3937</xdr:rowOff>
    </xdr:to>
    <xdr:cxnSp macro="">
      <xdr:nvCxnSpPr>
        <xdr:cNvPr id="82" name="直線コネクタ 81"/>
        <xdr:cNvCxnSpPr/>
      </xdr:nvCxnSpPr>
      <xdr:spPr>
        <a:xfrm>
          <a:off x="4051300" y="570001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3" name="n_1aveValue有形固定資産減価償却率"/>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84" name="n_2ave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85" name="n_3ave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86" name="n_4aveValue有形固定資産減価償却率"/>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87" name="n_1mainValue有形固定資産減価償却率"/>
        <xdr:cNvSpPr txBox="1"/>
      </xdr:nvSpPr>
      <xdr:spPr>
        <a:xfrm>
          <a:off x="38360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債務償還比率は、類似団体及び全国平均と比較して高い水準となっているものの、公営企業債の償還が進んだことなどにより、将来負担額が減少傾向にあるため、対前年度比で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今後、大規模改修や建替えを行う場合には、中長期的な財政見通しを立てたうえで、将来に過度な負担を残すことのないよう計画的な市債の発行に努めていく。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5" name="テキスト ボックス 11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18" name="直線コネクタ 117"/>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19"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0" name="直線コネクタ 119"/>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2" name="直線コネクタ 12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23" name="債務償還比率平均値テキスト"/>
        <xdr:cNvSpPr txBox="1"/>
      </xdr:nvSpPr>
      <xdr:spPr>
        <a:xfrm>
          <a:off x="14846300" y="58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24" name="フローチャート: 判断 123"/>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25" name="フローチャート: 判断 124"/>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26" name="フローチャート: 判断 125"/>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27" name="フローチャート: 判断 126"/>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28" name="フローチャート: 判断 127"/>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21408</xdr:rowOff>
    </xdr:from>
    <xdr:to>
      <xdr:col>76</xdr:col>
      <xdr:colOff>73025</xdr:colOff>
      <xdr:row>32</xdr:row>
      <xdr:rowOff>123008</xdr:rowOff>
    </xdr:to>
    <xdr:sp macro="" textlink="">
      <xdr:nvSpPr>
        <xdr:cNvPr id="134" name="楕円 133"/>
        <xdr:cNvSpPr/>
      </xdr:nvSpPr>
      <xdr:spPr>
        <a:xfrm>
          <a:off x="14744700" y="62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171285</xdr:rowOff>
    </xdr:from>
    <xdr:ext cx="469744" cy="259045"/>
    <xdr:sp macro="" textlink="">
      <xdr:nvSpPr>
        <xdr:cNvPr id="135" name="債務償還比率該当値テキスト"/>
        <xdr:cNvSpPr txBox="1"/>
      </xdr:nvSpPr>
      <xdr:spPr>
        <a:xfrm>
          <a:off x="14846300" y="625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42844</xdr:rowOff>
    </xdr:from>
    <xdr:to>
      <xdr:col>72</xdr:col>
      <xdr:colOff>123825</xdr:colOff>
      <xdr:row>32</xdr:row>
      <xdr:rowOff>144444</xdr:rowOff>
    </xdr:to>
    <xdr:sp macro="" textlink="">
      <xdr:nvSpPr>
        <xdr:cNvPr id="136" name="楕円 135"/>
        <xdr:cNvSpPr/>
      </xdr:nvSpPr>
      <xdr:spPr>
        <a:xfrm>
          <a:off x="14033500" y="63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72208</xdr:rowOff>
    </xdr:from>
    <xdr:to>
      <xdr:col>76</xdr:col>
      <xdr:colOff>22225</xdr:colOff>
      <xdr:row>32</xdr:row>
      <xdr:rowOff>93644</xdr:rowOff>
    </xdr:to>
    <xdr:cxnSp macro="">
      <xdr:nvCxnSpPr>
        <xdr:cNvPr id="137" name="直線コネクタ 136"/>
        <xdr:cNvCxnSpPr/>
      </xdr:nvCxnSpPr>
      <xdr:spPr>
        <a:xfrm flipV="1">
          <a:off x="14084300" y="6330133"/>
          <a:ext cx="7112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75846</xdr:rowOff>
    </xdr:from>
    <xdr:to>
      <xdr:col>68</xdr:col>
      <xdr:colOff>123825</xdr:colOff>
      <xdr:row>33</xdr:row>
      <xdr:rowOff>5996</xdr:rowOff>
    </xdr:to>
    <xdr:sp macro="" textlink="">
      <xdr:nvSpPr>
        <xdr:cNvPr id="138" name="楕円 137"/>
        <xdr:cNvSpPr/>
      </xdr:nvSpPr>
      <xdr:spPr>
        <a:xfrm>
          <a:off x="13271500" y="63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93644</xdr:rowOff>
    </xdr:from>
    <xdr:to>
      <xdr:col>72</xdr:col>
      <xdr:colOff>73025</xdr:colOff>
      <xdr:row>32</xdr:row>
      <xdr:rowOff>126646</xdr:rowOff>
    </xdr:to>
    <xdr:cxnSp macro="">
      <xdr:nvCxnSpPr>
        <xdr:cNvPr id="139" name="直線コネクタ 138"/>
        <xdr:cNvCxnSpPr/>
      </xdr:nvCxnSpPr>
      <xdr:spPr>
        <a:xfrm flipV="1">
          <a:off x="13322300" y="6351569"/>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1551</xdr:rowOff>
    </xdr:from>
    <xdr:to>
      <xdr:col>64</xdr:col>
      <xdr:colOff>123825</xdr:colOff>
      <xdr:row>33</xdr:row>
      <xdr:rowOff>103151</xdr:rowOff>
    </xdr:to>
    <xdr:sp macro="" textlink="">
      <xdr:nvSpPr>
        <xdr:cNvPr id="140" name="楕円 139"/>
        <xdr:cNvSpPr/>
      </xdr:nvSpPr>
      <xdr:spPr>
        <a:xfrm>
          <a:off x="12509500" y="64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126646</xdr:rowOff>
    </xdr:from>
    <xdr:to>
      <xdr:col>68</xdr:col>
      <xdr:colOff>73025</xdr:colOff>
      <xdr:row>33</xdr:row>
      <xdr:rowOff>52351</xdr:rowOff>
    </xdr:to>
    <xdr:cxnSp macro="">
      <xdr:nvCxnSpPr>
        <xdr:cNvPr id="141" name="直線コネクタ 140"/>
        <xdr:cNvCxnSpPr/>
      </xdr:nvCxnSpPr>
      <xdr:spPr>
        <a:xfrm flipV="1">
          <a:off x="12560300" y="6384571"/>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113974</xdr:rowOff>
    </xdr:from>
    <xdr:to>
      <xdr:col>60</xdr:col>
      <xdr:colOff>123825</xdr:colOff>
      <xdr:row>34</xdr:row>
      <xdr:rowOff>44124</xdr:rowOff>
    </xdr:to>
    <xdr:sp macro="" textlink="">
      <xdr:nvSpPr>
        <xdr:cNvPr id="142" name="楕円 141"/>
        <xdr:cNvSpPr/>
      </xdr:nvSpPr>
      <xdr:spPr>
        <a:xfrm>
          <a:off x="11747500" y="65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52351</xdr:rowOff>
    </xdr:from>
    <xdr:to>
      <xdr:col>64</xdr:col>
      <xdr:colOff>73025</xdr:colOff>
      <xdr:row>33</xdr:row>
      <xdr:rowOff>164774</xdr:rowOff>
    </xdr:to>
    <xdr:cxnSp macro="">
      <xdr:nvCxnSpPr>
        <xdr:cNvPr id="143" name="直線コネクタ 142"/>
        <xdr:cNvCxnSpPr/>
      </xdr:nvCxnSpPr>
      <xdr:spPr>
        <a:xfrm flipV="1">
          <a:off x="11798300" y="6481726"/>
          <a:ext cx="762000" cy="1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44" name="n_1aveValue債務償還比率"/>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45" name="n_2aveValue債務償還比率"/>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46" name="n_3aveValue債務償還比率"/>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47" name="n_4aveValue債務償還比率"/>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135571</xdr:rowOff>
    </xdr:from>
    <xdr:ext cx="469744" cy="259045"/>
    <xdr:sp macro="" textlink="">
      <xdr:nvSpPr>
        <xdr:cNvPr id="148" name="n_1mainValue債務償還比率"/>
        <xdr:cNvSpPr txBox="1"/>
      </xdr:nvSpPr>
      <xdr:spPr>
        <a:xfrm>
          <a:off x="13836727" y="63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168573</xdr:rowOff>
    </xdr:from>
    <xdr:ext cx="469744" cy="259045"/>
    <xdr:sp macro="" textlink="">
      <xdr:nvSpPr>
        <xdr:cNvPr id="149" name="n_2mainValue債務償還比率"/>
        <xdr:cNvSpPr txBox="1"/>
      </xdr:nvSpPr>
      <xdr:spPr>
        <a:xfrm>
          <a:off x="13087427" y="64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94278</xdr:rowOff>
    </xdr:from>
    <xdr:ext cx="469744" cy="259045"/>
    <xdr:sp macro="" textlink="">
      <xdr:nvSpPr>
        <xdr:cNvPr id="150" name="n_3mainValue債務償還比率"/>
        <xdr:cNvSpPr txBox="1"/>
      </xdr:nvSpPr>
      <xdr:spPr>
        <a:xfrm>
          <a:off x="12325427" y="65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35251</xdr:rowOff>
    </xdr:from>
    <xdr:ext cx="469744" cy="259045"/>
    <xdr:sp macro="" textlink="">
      <xdr:nvSpPr>
        <xdr:cNvPr id="151" name="n_4mainValue債務償還比率"/>
        <xdr:cNvSpPr txBox="1"/>
      </xdr:nvSpPr>
      <xdr:spPr>
        <a:xfrm>
          <a:off x="11563427" y="66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15620</xdr:rowOff>
    </xdr:from>
    <xdr:ext cx="405111" cy="259045"/>
    <xdr:sp macro="" textlink="">
      <xdr:nvSpPr>
        <xdr:cNvPr id="75" name="【道路】&#10;有形固定資産減価償却率該当値テキスト"/>
        <xdr:cNvSpPr txBox="1"/>
      </xdr:nvSpPr>
      <xdr:spPr>
        <a:xfrm>
          <a:off x="4673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43543</xdr:rowOff>
    </xdr:to>
    <xdr:cxnSp macro="">
      <xdr:nvCxnSpPr>
        <xdr:cNvPr id="77" name="直線コネクタ 76"/>
        <xdr:cNvCxnSpPr/>
      </xdr:nvCxnSpPr>
      <xdr:spPr>
        <a:xfrm>
          <a:off x="3797300" y="65341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78"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79"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0"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1"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2"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04" name="直線コネクタ 103"/>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05"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06" name="直線コネクタ 105"/>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07"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08" name="直線コネクタ 107"/>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09"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0" name="フローチャート: 判断 109"/>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11" name="フローチャート: 判断 110"/>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12" name="フローチャート: 判断 111"/>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13" name="フローチャート: 判断 112"/>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14" name="フローチャート: 判断 113"/>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66411</xdr:rowOff>
    </xdr:from>
    <xdr:to>
      <xdr:col>55</xdr:col>
      <xdr:colOff>50800</xdr:colOff>
      <xdr:row>40</xdr:row>
      <xdr:rowOff>168011</xdr:rowOff>
    </xdr:to>
    <xdr:sp macro="" textlink="">
      <xdr:nvSpPr>
        <xdr:cNvPr id="120" name="楕円 119"/>
        <xdr:cNvSpPr/>
      </xdr:nvSpPr>
      <xdr:spPr>
        <a:xfrm>
          <a:off x="10426700" y="69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44838</xdr:rowOff>
    </xdr:from>
    <xdr:ext cx="469744" cy="259045"/>
    <xdr:sp macro="" textlink="">
      <xdr:nvSpPr>
        <xdr:cNvPr id="121" name="【道路】&#10;一人当たり延長該当値テキスト"/>
        <xdr:cNvSpPr txBox="1"/>
      </xdr:nvSpPr>
      <xdr:spPr>
        <a:xfrm>
          <a:off x="10515600" y="690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67508</xdr:rowOff>
    </xdr:from>
    <xdr:to>
      <xdr:col>50</xdr:col>
      <xdr:colOff>165100</xdr:colOff>
      <xdr:row>40</xdr:row>
      <xdr:rowOff>169108</xdr:rowOff>
    </xdr:to>
    <xdr:sp macro="" textlink="">
      <xdr:nvSpPr>
        <xdr:cNvPr id="122" name="楕円 121"/>
        <xdr:cNvSpPr/>
      </xdr:nvSpPr>
      <xdr:spPr>
        <a:xfrm>
          <a:off x="9588500" y="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117211</xdr:rowOff>
    </xdr:from>
    <xdr:to>
      <xdr:col>55</xdr:col>
      <xdr:colOff>0</xdr:colOff>
      <xdr:row>40</xdr:row>
      <xdr:rowOff>118308</xdr:rowOff>
    </xdr:to>
    <xdr:cxnSp macro="">
      <xdr:nvCxnSpPr>
        <xdr:cNvPr id="123" name="直線コネクタ 122"/>
        <xdr:cNvCxnSpPr/>
      </xdr:nvCxnSpPr>
      <xdr:spPr>
        <a:xfrm flipV="1">
          <a:off x="9639300" y="697521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24"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25"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26"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27"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160235</xdr:rowOff>
    </xdr:from>
    <xdr:ext cx="469744" cy="259045"/>
    <xdr:sp macro="" textlink="">
      <xdr:nvSpPr>
        <xdr:cNvPr id="128" name="n_1mainValue【道路】&#10;一人当たり延長"/>
        <xdr:cNvSpPr txBox="1"/>
      </xdr:nvSpPr>
      <xdr:spPr>
        <a:xfrm>
          <a:off x="9391727" y="70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9" name="テキスト ボックス 14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52" name="直線コネクタ 151"/>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53"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54" name="直線コネクタ 153"/>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55"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6" name="直線コネクタ 155"/>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57"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58" name="フローチャート: 判断 157"/>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59" name="フローチャート: 判断 158"/>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60" name="フローチャート: 判断 159"/>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61" name="フローチャート: 判断 160"/>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62" name="フローチャート: 判断 161"/>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68" name="楕円 167"/>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80662</xdr:rowOff>
    </xdr:from>
    <xdr:ext cx="405111" cy="259045"/>
    <xdr:sp macro="" textlink="">
      <xdr:nvSpPr>
        <xdr:cNvPr id="169" name="【橋りょう・トンネル】&#10;有形固定資産減価償却率該当値テキスト"/>
        <xdr:cNvSpPr txBox="1"/>
      </xdr:nvSpPr>
      <xdr:spPr>
        <a:xfrm>
          <a:off x="4673600"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70" name="楕円 169"/>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108585</xdr:rowOff>
    </xdr:to>
    <xdr:cxnSp macro="">
      <xdr:nvCxnSpPr>
        <xdr:cNvPr id="171" name="直線コネクタ 170"/>
        <xdr:cNvCxnSpPr/>
      </xdr:nvCxnSpPr>
      <xdr:spPr>
        <a:xfrm>
          <a:off x="3797300" y="105327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72"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73"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74"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75"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141622</xdr:rowOff>
    </xdr:from>
    <xdr:ext cx="405111" cy="259045"/>
    <xdr:sp macro="" textlink="">
      <xdr:nvSpPr>
        <xdr:cNvPr id="176" name="n_1mainValue【橋りょう・トンネル】&#10;有形固定資産減価償却率"/>
        <xdr:cNvSpPr txBox="1"/>
      </xdr:nvSpPr>
      <xdr:spPr>
        <a:xfrm>
          <a:off x="3582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7" name="直線コネクタ 18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88" name="テキスト ボックス 187"/>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1" name="直線コネクタ 19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2" name="テキスト ボックス 19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196" name="直線コネクタ 195"/>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197"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198" name="直線コネクタ 197"/>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199"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00" name="直線コネクタ 199"/>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01"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02" name="フローチャート: 判断 201"/>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03" name="フローチャート: 判断 202"/>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04" name="フローチャート: 判断 203"/>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05" name="フローチャート: 判断 204"/>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06" name="フローチャート: 判断 205"/>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133148</xdr:rowOff>
    </xdr:from>
    <xdr:to>
      <xdr:col>55</xdr:col>
      <xdr:colOff>50800</xdr:colOff>
      <xdr:row>60</xdr:row>
      <xdr:rowOff>63298</xdr:rowOff>
    </xdr:to>
    <xdr:sp macro="" textlink="">
      <xdr:nvSpPr>
        <xdr:cNvPr id="212" name="楕円 211"/>
        <xdr:cNvSpPr/>
      </xdr:nvSpPr>
      <xdr:spPr>
        <a:xfrm>
          <a:off x="10426700" y="102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156025</xdr:rowOff>
    </xdr:from>
    <xdr:ext cx="534377" cy="259045"/>
    <xdr:sp macro="" textlink="">
      <xdr:nvSpPr>
        <xdr:cNvPr id="213" name="【橋りょう・トンネル】&#10;一人当たり有形固定資産（償却資産）額該当値テキスト"/>
        <xdr:cNvSpPr txBox="1"/>
      </xdr:nvSpPr>
      <xdr:spPr>
        <a:xfrm>
          <a:off x="10515600" y="101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138830</xdr:rowOff>
    </xdr:from>
    <xdr:to>
      <xdr:col>50</xdr:col>
      <xdr:colOff>165100</xdr:colOff>
      <xdr:row>60</xdr:row>
      <xdr:rowOff>68980</xdr:rowOff>
    </xdr:to>
    <xdr:sp macro="" textlink="">
      <xdr:nvSpPr>
        <xdr:cNvPr id="214" name="楕円 213"/>
        <xdr:cNvSpPr/>
      </xdr:nvSpPr>
      <xdr:spPr>
        <a:xfrm>
          <a:off x="9588500" y="102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12498</xdr:rowOff>
    </xdr:from>
    <xdr:to>
      <xdr:col>55</xdr:col>
      <xdr:colOff>0</xdr:colOff>
      <xdr:row>60</xdr:row>
      <xdr:rowOff>18180</xdr:rowOff>
    </xdr:to>
    <xdr:cxnSp macro="">
      <xdr:nvCxnSpPr>
        <xdr:cNvPr id="215" name="直線コネクタ 214"/>
        <xdr:cNvCxnSpPr/>
      </xdr:nvCxnSpPr>
      <xdr:spPr>
        <a:xfrm flipV="1">
          <a:off x="9639300" y="10299498"/>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16"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17"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18"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19"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85507</xdr:rowOff>
    </xdr:from>
    <xdr:ext cx="534377" cy="259045"/>
    <xdr:sp macro="" textlink="">
      <xdr:nvSpPr>
        <xdr:cNvPr id="220" name="n_1mainValue【橋りょう・トンネル】&#10;一人当たり有形固定資産（償却資産）額"/>
        <xdr:cNvSpPr txBox="1"/>
      </xdr:nvSpPr>
      <xdr:spPr>
        <a:xfrm>
          <a:off x="9359411" y="100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1" name="テキスト ボックス 23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3" name="テキスト ボックス 23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43" name="直線コネクタ 242"/>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44"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5" name="直線コネクタ 24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46"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47" name="直線コネクタ 246"/>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48" name="【公営住宅】&#10;有形固定資産減価償却率平均値テキスト"/>
        <xdr:cNvSpPr txBox="1"/>
      </xdr:nvSpPr>
      <xdr:spPr>
        <a:xfrm>
          <a:off x="4673600" y="1391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49" name="フローチャート: 判断 248"/>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50" name="フローチャート: 判断 249"/>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51" name="フローチャート: 判断 250"/>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52" name="フローチャート: 判断 251"/>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53" name="フローチャート: 判断 252"/>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59" name="楕円 258"/>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60"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97028</xdr:rowOff>
    </xdr:from>
    <xdr:to>
      <xdr:col>20</xdr:col>
      <xdr:colOff>38100</xdr:colOff>
      <xdr:row>81</xdr:row>
      <xdr:rowOff>27178</xdr:rowOff>
    </xdr:to>
    <xdr:sp macro="" textlink="">
      <xdr:nvSpPr>
        <xdr:cNvPr id="261" name="楕円 260"/>
        <xdr:cNvSpPr/>
      </xdr:nvSpPr>
      <xdr:spPr>
        <a:xfrm>
          <a:off x="3746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147828</xdr:rowOff>
    </xdr:from>
    <xdr:to>
      <xdr:col>24</xdr:col>
      <xdr:colOff>63500</xdr:colOff>
      <xdr:row>81</xdr:row>
      <xdr:rowOff>15239</xdr:rowOff>
    </xdr:to>
    <xdr:cxnSp macro="">
      <xdr:nvCxnSpPr>
        <xdr:cNvPr id="262" name="直線コネクタ 261"/>
        <xdr:cNvCxnSpPr/>
      </xdr:nvCxnSpPr>
      <xdr:spPr>
        <a:xfrm>
          <a:off x="3797300" y="1386382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263" name="n_1aveValue【公営住宅】&#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64"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65"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266"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43705</xdr:rowOff>
    </xdr:from>
    <xdr:ext cx="405111" cy="259045"/>
    <xdr:sp macro="" textlink="">
      <xdr:nvSpPr>
        <xdr:cNvPr id="267" name="n_1mainValue【公営住宅】&#10;有形固定資産減価償却率"/>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289" name="直線コネクタ 288"/>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90"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91" name="直線コネクタ 290"/>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29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293" name="直線コネクタ 29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294"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295" name="フローチャート: 判断 294"/>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296" name="フローチャート: 判断 295"/>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297" name="フローチャート: 判断 296"/>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298" name="フローチャート: 判断 297"/>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299" name="フローチャート: 判断 298"/>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05" name="楕円 304"/>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06" name="【公営住宅】&#10;一人当たり面積該当値テキスト"/>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07" name="楕円 306"/>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164288</xdr:rowOff>
    </xdr:to>
    <xdr:cxnSp macro="">
      <xdr:nvCxnSpPr>
        <xdr:cNvPr id="308" name="直線コネクタ 307"/>
        <xdr:cNvCxnSpPr/>
      </xdr:nvCxnSpPr>
      <xdr:spPr>
        <a:xfrm>
          <a:off x="9639300" y="14737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09"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10"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11"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12"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13" name="n_1mainValue【公営住宅】&#10;一人当たり面積"/>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0" name="テキスト ボックス 3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42" name="テキスト ボックス 34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52" name="テキスト ボックス 35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4" name="テキスト ボックス 35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356" name="直線コネクタ 355"/>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357"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358" name="直線コネクタ 357"/>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359"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360" name="直線コネクタ 359"/>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361"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362" name="フローチャート: 判断 361"/>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363" name="フローチャート: 判断 362"/>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364" name="フローチャート: 判断 363"/>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365" name="フローチャート: 判断 364"/>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366" name="フローチャート: 判断 365"/>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31931</xdr:rowOff>
    </xdr:from>
    <xdr:to>
      <xdr:col>85</xdr:col>
      <xdr:colOff>177800</xdr:colOff>
      <xdr:row>42</xdr:row>
      <xdr:rowOff>133531</xdr:rowOff>
    </xdr:to>
    <xdr:sp macro="" textlink="">
      <xdr:nvSpPr>
        <xdr:cNvPr id="372" name="楕円 371"/>
        <xdr:cNvSpPr/>
      </xdr:nvSpPr>
      <xdr:spPr>
        <a:xfrm>
          <a:off x="162687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118308</xdr:rowOff>
    </xdr:from>
    <xdr:ext cx="405111" cy="259045"/>
    <xdr:sp macro="" textlink="">
      <xdr:nvSpPr>
        <xdr:cNvPr id="373" name="【認定こども園・幼稚園・保育所】&#10;有形固定資産減価償却率該当値テキスト"/>
        <xdr:cNvSpPr txBox="1"/>
      </xdr:nvSpPr>
      <xdr:spPr>
        <a:xfrm>
          <a:off x="16357600" y="714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9072</xdr:rowOff>
    </xdr:from>
    <xdr:to>
      <xdr:col>81</xdr:col>
      <xdr:colOff>101600</xdr:colOff>
      <xdr:row>42</xdr:row>
      <xdr:rowOff>110672</xdr:rowOff>
    </xdr:to>
    <xdr:sp macro="" textlink="">
      <xdr:nvSpPr>
        <xdr:cNvPr id="374" name="楕円 373"/>
        <xdr:cNvSpPr/>
      </xdr:nvSpPr>
      <xdr:spPr>
        <a:xfrm>
          <a:off x="15430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59872</xdr:rowOff>
    </xdr:from>
    <xdr:to>
      <xdr:col>85</xdr:col>
      <xdr:colOff>127000</xdr:colOff>
      <xdr:row>42</xdr:row>
      <xdr:rowOff>82731</xdr:rowOff>
    </xdr:to>
    <xdr:cxnSp macro="">
      <xdr:nvCxnSpPr>
        <xdr:cNvPr id="375" name="直線コネクタ 374"/>
        <xdr:cNvCxnSpPr/>
      </xdr:nvCxnSpPr>
      <xdr:spPr>
        <a:xfrm>
          <a:off x="15481300" y="72607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376"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37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37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37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101799</xdr:rowOff>
    </xdr:from>
    <xdr:ext cx="405111" cy="259045"/>
    <xdr:sp macro="" textlink="">
      <xdr:nvSpPr>
        <xdr:cNvPr id="380" name="n_1mainValue【認定こども園・幼稚園・保育所】&#10;有形固定資産減価償却率"/>
        <xdr:cNvSpPr txBox="1"/>
      </xdr:nvSpPr>
      <xdr:spPr>
        <a:xfrm>
          <a:off x="152660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04" name="直線コネクタ 40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0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06" name="直線コネクタ 40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0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08" name="直線コネクタ 40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09"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10" name="フローチャート: 判断 409"/>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11" name="フローチャート: 判断 410"/>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12" name="フローチャート: 判断 411"/>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13" name="フローチャート: 判断 412"/>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14" name="フローチャート: 判断 413"/>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20" name="楕円 419"/>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421"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22" name="楕円 421"/>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133350</xdr:rowOff>
    </xdr:to>
    <xdr:cxnSp macro="">
      <xdr:nvCxnSpPr>
        <xdr:cNvPr id="423" name="直線コネクタ 422"/>
        <xdr:cNvCxnSpPr/>
      </xdr:nvCxnSpPr>
      <xdr:spPr>
        <a:xfrm>
          <a:off x="21323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24"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25"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26"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27"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28"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9" name="テキスト ボックス 43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455" name="直線コネクタ 454"/>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456"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457" name="直線コネクタ 456"/>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458"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459" name="直線コネクタ 458"/>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60"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61" name="フローチャート: 判断 460"/>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62" name="フローチャート: 判断 461"/>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63" name="フローチャート: 判断 462"/>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64" name="フローチャート: 判断 463"/>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65" name="フローチャート: 判断 464"/>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471" name="楕円 47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472"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473" name="楕円 472"/>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86541</xdr:rowOff>
    </xdr:to>
    <xdr:cxnSp macro="">
      <xdr:nvCxnSpPr>
        <xdr:cNvPr id="474" name="直線コネクタ 473"/>
        <xdr:cNvCxnSpPr/>
      </xdr:nvCxnSpPr>
      <xdr:spPr>
        <a:xfrm flipV="1">
          <a:off x="15481300" y="104927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475"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76"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477"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78"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479" name="n_1mainValue【学校施設】&#10;有形固定資産減価償却率"/>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0" name="テキスト ボックス 4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1" name="直線コネクタ 4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2" name="テキスト ボックス 4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3" name="直線コネクタ 4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4" name="テキスト ボックス 4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5" name="直線コネクタ 4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6" name="テキスト ボックス 4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7" name="直線コネクタ 4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8" name="テキスト ボックス 4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9" name="直線コネクタ 4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0" name="テキスト ボックス 4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04" name="直線コネクタ 503"/>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05"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06" name="直線コネクタ 505"/>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07"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08" name="直線コネクタ 507"/>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09"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10" name="フローチャート: 判断 509"/>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11" name="フローチャート: 判断 510"/>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12" name="フローチャート: 判断 511"/>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13" name="フローチャート: 判断 512"/>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14" name="フローチャート: 判断 513"/>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126746</xdr:rowOff>
    </xdr:from>
    <xdr:to>
      <xdr:col>116</xdr:col>
      <xdr:colOff>114300</xdr:colOff>
      <xdr:row>64</xdr:row>
      <xdr:rowOff>56896</xdr:rowOff>
    </xdr:to>
    <xdr:sp macro="" textlink="">
      <xdr:nvSpPr>
        <xdr:cNvPr id="520" name="楕円 519"/>
        <xdr:cNvSpPr/>
      </xdr:nvSpPr>
      <xdr:spPr>
        <a:xfrm>
          <a:off x="221107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75836</xdr:rowOff>
    </xdr:from>
    <xdr:ext cx="469744" cy="259045"/>
    <xdr:sp macro="" textlink="">
      <xdr:nvSpPr>
        <xdr:cNvPr id="521" name="【学校施設】&#10;一人当たり面積該当値テキスト"/>
        <xdr:cNvSpPr txBox="1"/>
      </xdr:nvSpPr>
      <xdr:spPr>
        <a:xfrm>
          <a:off x="22199600"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129032</xdr:rowOff>
    </xdr:from>
    <xdr:to>
      <xdr:col>112</xdr:col>
      <xdr:colOff>38100</xdr:colOff>
      <xdr:row>64</xdr:row>
      <xdr:rowOff>59182</xdr:rowOff>
    </xdr:to>
    <xdr:sp macro="" textlink="">
      <xdr:nvSpPr>
        <xdr:cNvPr id="522" name="楕円 521"/>
        <xdr:cNvSpPr/>
      </xdr:nvSpPr>
      <xdr:spPr>
        <a:xfrm>
          <a:off x="21272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6096</xdr:rowOff>
    </xdr:from>
    <xdr:to>
      <xdr:col>116</xdr:col>
      <xdr:colOff>63500</xdr:colOff>
      <xdr:row>64</xdr:row>
      <xdr:rowOff>8382</xdr:rowOff>
    </xdr:to>
    <xdr:cxnSp macro="">
      <xdr:nvCxnSpPr>
        <xdr:cNvPr id="523" name="直線コネクタ 522"/>
        <xdr:cNvCxnSpPr/>
      </xdr:nvCxnSpPr>
      <xdr:spPr>
        <a:xfrm flipV="1">
          <a:off x="21323300" y="10978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524"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525"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526"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527"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50309</xdr:rowOff>
    </xdr:from>
    <xdr:ext cx="469744" cy="259045"/>
    <xdr:sp macro="" textlink="">
      <xdr:nvSpPr>
        <xdr:cNvPr id="528" name="n_1mainValue【学校施設】&#10;一人当たり面積"/>
        <xdr:cNvSpPr txBox="1"/>
      </xdr:nvSpPr>
      <xdr:spPr>
        <a:xfrm>
          <a:off x="210757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553" name="直線コネクタ 55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5" name="直線コネクタ 5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5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57" name="直線コネクタ 55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558"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59" name="フローチャート: 判断 55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560" name="フローチャート: 判断 55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561" name="フローチャート: 判断 56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562" name="フローチャート: 判断 56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563" name="フローチャート: 判断 56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122555</xdr:rowOff>
    </xdr:from>
    <xdr:to>
      <xdr:col>85</xdr:col>
      <xdr:colOff>177800</xdr:colOff>
      <xdr:row>85</xdr:row>
      <xdr:rowOff>52705</xdr:rowOff>
    </xdr:to>
    <xdr:sp macro="" textlink="">
      <xdr:nvSpPr>
        <xdr:cNvPr id="569" name="楕円 568"/>
        <xdr:cNvSpPr/>
      </xdr:nvSpPr>
      <xdr:spPr>
        <a:xfrm>
          <a:off x="16268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100982</xdr:rowOff>
    </xdr:from>
    <xdr:ext cx="405111" cy="259045"/>
    <xdr:sp macro="" textlink="">
      <xdr:nvSpPr>
        <xdr:cNvPr id="570" name="【児童館】&#10;有形固定資産減価償却率該当値テキスト"/>
        <xdr:cNvSpPr txBox="1"/>
      </xdr:nvSpPr>
      <xdr:spPr>
        <a:xfrm>
          <a:off x="16357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65405</xdr:rowOff>
    </xdr:from>
    <xdr:to>
      <xdr:col>81</xdr:col>
      <xdr:colOff>101600</xdr:colOff>
      <xdr:row>85</xdr:row>
      <xdr:rowOff>167005</xdr:rowOff>
    </xdr:to>
    <xdr:sp macro="" textlink="">
      <xdr:nvSpPr>
        <xdr:cNvPr id="571" name="楕円 570"/>
        <xdr:cNvSpPr/>
      </xdr:nvSpPr>
      <xdr:spPr>
        <a:xfrm>
          <a:off x="1543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xdr:rowOff>
    </xdr:from>
    <xdr:to>
      <xdr:col>85</xdr:col>
      <xdr:colOff>127000</xdr:colOff>
      <xdr:row>85</xdr:row>
      <xdr:rowOff>116205</xdr:rowOff>
    </xdr:to>
    <xdr:cxnSp macro="">
      <xdr:nvCxnSpPr>
        <xdr:cNvPr id="572" name="直線コネクタ 571"/>
        <xdr:cNvCxnSpPr/>
      </xdr:nvCxnSpPr>
      <xdr:spPr>
        <a:xfrm flipV="1">
          <a:off x="15481300" y="1457515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573"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74"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575"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576"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158132</xdr:rowOff>
    </xdr:from>
    <xdr:ext cx="405111" cy="259045"/>
    <xdr:sp macro="" textlink="">
      <xdr:nvSpPr>
        <xdr:cNvPr id="577" name="n_1mainValue【児童館】&#10;有形固定資産減価償却率"/>
        <xdr:cNvSpPr txBox="1"/>
      </xdr:nvSpPr>
      <xdr:spPr>
        <a:xfrm>
          <a:off x="152660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1" name="直線コネクタ 60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3" name="直線コネクタ 6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0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5" name="直線コネクタ 60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0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7" name="フローチャート: 判断 60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8" name="フローチャート: 判断 6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9" name="フローチャート: 判断 6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0" name="フローチャート: 判断 609"/>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1" name="フローチャート: 判断 6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17" name="楕円 616"/>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18"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19" name="楕円 618"/>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20" name="直線コネクタ 619"/>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3"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24"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25"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7" name="直線コネクタ 6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8" name="テキスト ボックス 6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9" name="直線コネクタ 6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0" name="テキスト ボックス 6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1" name="直線コネクタ 6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2" name="テキスト ボックス 6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3" name="直線コネクタ 6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4" name="テキスト ボックス 6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5" name="直線コネクタ 6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6" name="テキスト ボックス 6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8" name="テキスト ボックス 6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650" name="直線コネクタ 649"/>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51"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52" name="直線コネクタ 65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653"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54" name="直線コネクタ 653"/>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55"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56" name="フローチャート: 判断 655"/>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657" name="フローチャート: 判断 656"/>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58" name="フローチャート: 判断 657"/>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659" name="フローチャート: 判断 658"/>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60" name="フローチャート: 判断 659"/>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666" name="楕円 665"/>
        <xdr:cNvSpPr/>
      </xdr:nvSpPr>
      <xdr:spPr>
        <a:xfrm>
          <a:off x="16268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667" name="【公民館】&#10;有形固定資産減価償却率該当値テキスト"/>
        <xdr:cNvSpPr txBox="1"/>
      </xdr:nvSpPr>
      <xdr:spPr>
        <a:xfrm>
          <a:off x="163576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668" name="楕円 667"/>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103</xdr:row>
      <xdr:rowOff>78105</xdr:rowOff>
    </xdr:to>
    <xdr:cxnSp macro="">
      <xdr:nvCxnSpPr>
        <xdr:cNvPr id="669" name="直線コネクタ 668"/>
        <xdr:cNvCxnSpPr/>
      </xdr:nvCxnSpPr>
      <xdr:spPr>
        <a:xfrm flipV="1">
          <a:off x="15481300" y="1759458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670"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7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672"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73"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674" name="n_1mainValue【公民館】&#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5" name="直線コネクタ 6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6" name="テキスト ボックス 6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7" name="直線コネクタ 6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8" name="テキスト ボックス 6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9" name="直線コネクタ 6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0" name="テキスト ボックス 6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1" name="直線コネクタ 6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2" name="テキスト ボックス 6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3" name="直線コネクタ 6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4" name="テキスト ボックス 6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5" name="直線コネクタ 6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6" name="テキスト ボックス 6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700" name="直線コネクタ 699"/>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0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02" name="直線コネクタ 70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03"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04" name="直線コネクタ 703"/>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05"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06" name="フローチャート: 判断 705"/>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707" name="フローチャート: 判断 706"/>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708" name="フローチャート: 判断 707"/>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709" name="フローチャート: 判断 708"/>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10" name="フローチャート: 判断 70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716" name="楕円 715"/>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11084</xdr:rowOff>
    </xdr:from>
    <xdr:ext cx="469744" cy="259045"/>
    <xdr:sp macro="" textlink="">
      <xdr:nvSpPr>
        <xdr:cNvPr id="717" name="【公民館】&#10;一人当たり面積該当値テキスト"/>
        <xdr:cNvSpPr txBox="1"/>
      </xdr:nvSpPr>
      <xdr:spPr>
        <a:xfrm>
          <a:off x="22199600" y="1715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90714</xdr:rowOff>
    </xdr:from>
    <xdr:to>
      <xdr:col>112</xdr:col>
      <xdr:colOff>38100</xdr:colOff>
      <xdr:row>101</xdr:row>
      <xdr:rowOff>20864</xdr:rowOff>
    </xdr:to>
    <xdr:sp macro="" textlink="">
      <xdr:nvSpPr>
        <xdr:cNvPr id="718" name="楕円 717"/>
        <xdr:cNvSpPr/>
      </xdr:nvSpPr>
      <xdr:spPr>
        <a:xfrm>
          <a:off x="21272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100</xdr:row>
      <xdr:rowOff>141514</xdr:rowOff>
    </xdr:to>
    <xdr:cxnSp macro="">
      <xdr:nvCxnSpPr>
        <xdr:cNvPr id="719" name="直線コネクタ 718"/>
        <xdr:cNvCxnSpPr/>
      </xdr:nvCxnSpPr>
      <xdr:spPr>
        <a:xfrm>
          <a:off x="21323300" y="17286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720"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721"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722"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23"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37391</xdr:rowOff>
    </xdr:from>
    <xdr:ext cx="469744" cy="259045"/>
    <xdr:sp macro="" textlink="">
      <xdr:nvSpPr>
        <xdr:cNvPr id="724" name="n_1mainValue【公民館】&#10;一人当たり面積"/>
        <xdr:cNvSpPr txBox="1"/>
      </xdr:nvSpPr>
      <xdr:spPr>
        <a:xfrm>
          <a:off x="210757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類似団体と比較して、特に有形固定資産減価償却率が高くなっている施設は、認定こども園・幼稚園・保育所、学校施設、児童館である。一方で、低くなっている施設は、道路、公民館である。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認定こども園・幼稚園・保育所及び学校施設については、耐用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年数を経過して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いないものの、施設の多くが昭和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年代に建設されており、老朽化が進んでいることから、各施設の個別施設計画に基づき、予防保全による老朽化対策を進めていく。また、学校施設においては、令和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年度に西中学校体育館と西公民館の複合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化を図る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施設の建設が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完了したため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。今後も、学校施設の大規模改修を実施する場合は、近隣施設との複合化等を検討していく。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児童館については、昭和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年代に建設され、耐用年数を経過している施設が多くあることから、老朽化の状況を考慮しながら、近隣の公共施設等に児童館の機能を移転するなど、施設の再配置を進めていく。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館のうち</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館</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が建設から</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年未満であり、本市の公共施設の中では、比較的新しい施設となっている。また、昭和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年に建設した西公民館について、令和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年度に西中学校体育館との複合化が完了</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ため、比率</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が改善した。</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160,415
156,708
103.76
70,218,366
68,103,169
1,755,185
30,554,958
35,087,715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図書館】&#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78105</xdr:rowOff>
    </xdr:to>
    <xdr:cxnSp macro="">
      <xdr:nvCxnSpPr>
        <xdr:cNvPr id="76" name="直線コネクタ 75"/>
        <xdr:cNvCxnSpPr/>
      </xdr:nvCxnSpPr>
      <xdr:spPr>
        <a:xfrm>
          <a:off x="3797300" y="65741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77"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78"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79"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0"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1" name="n_1mainValue【図書館】&#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05" name="直線コネクタ 104"/>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06"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07" name="直線コネクタ 106"/>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9" name="直線コネクタ 10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0"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1" name="フローチャート: 判断 110"/>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2" name="フローチャート: 判断 111"/>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13" name="フローチャート: 判断 112"/>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14" name="フローチャート: 判断 113"/>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15" name="フローチャート: 判断 114"/>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21" name="楕円 120"/>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22"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23" name="楕円 122"/>
        <xdr:cNvSpPr/>
      </xdr:nvSpPr>
      <xdr:spPr>
        <a:xfrm>
          <a:off x="9588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24" name="直線コネクタ 123"/>
        <xdr:cNvCxnSpPr/>
      </xdr:nvCxnSpPr>
      <xdr:spPr>
        <a:xfrm>
          <a:off x="96393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5"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6"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27"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28"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29" name="n_1mainValue【図書館】&#10;一人当たり面積"/>
        <xdr:cNvSpPr txBox="1"/>
      </xdr:nvSpPr>
      <xdr:spPr>
        <a:xfrm>
          <a:off x="93917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54" name="直線コネクタ 153"/>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5"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57"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58" name="直線コネクタ 157"/>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9"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0" name="フローチャート: 判断 159"/>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61" name="フローチャート: 判断 160"/>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62" name="フローチャート: 判断 161"/>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3" name="フローチャート: 判断 162"/>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64" name="フローチャート: 判断 163"/>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70" name="楕円 169"/>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71" name="【体育館・プール】&#10;有形固定資産減価償却率該当値テキスト"/>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72" name="楕円 171"/>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104775</xdr:rowOff>
    </xdr:to>
    <xdr:cxnSp macro="">
      <xdr:nvCxnSpPr>
        <xdr:cNvPr id="173" name="直線コネクタ 172"/>
        <xdr:cNvCxnSpPr/>
      </xdr:nvCxnSpPr>
      <xdr:spPr>
        <a:xfrm>
          <a:off x="3797300" y="101784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74"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5"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76"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77"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178" name="n_1main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00" name="直線コネクタ 199"/>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01"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02" name="直線コネクタ 201"/>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03"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04" name="直線コネクタ 203"/>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05" name="【体育館・プール】&#10;一人当たり面積平均値テキスト"/>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06" name="フローチャート: 判断 205"/>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07" name="フローチャート: 判断 206"/>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08" name="フローチャート: 判断 207"/>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09" name="フローチャート: 判断 208"/>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10" name="フローチャート: 判断 209"/>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26924</xdr:rowOff>
    </xdr:from>
    <xdr:to>
      <xdr:col>55</xdr:col>
      <xdr:colOff>50800</xdr:colOff>
      <xdr:row>60</xdr:row>
      <xdr:rowOff>128524</xdr:rowOff>
    </xdr:to>
    <xdr:sp macro="" textlink="">
      <xdr:nvSpPr>
        <xdr:cNvPr id="216" name="楕円 215"/>
        <xdr:cNvSpPr/>
      </xdr:nvSpPr>
      <xdr:spPr>
        <a:xfrm>
          <a:off x="10426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49801</xdr:rowOff>
    </xdr:from>
    <xdr:ext cx="469744" cy="259045"/>
    <xdr:sp macro="" textlink="">
      <xdr:nvSpPr>
        <xdr:cNvPr id="217" name="【体育館・プール】&#10;一人当たり面積該当値テキスト"/>
        <xdr:cNvSpPr txBox="1"/>
      </xdr:nvSpPr>
      <xdr:spPr>
        <a:xfrm>
          <a:off x="10515600" y="101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31496</xdr:rowOff>
    </xdr:from>
    <xdr:to>
      <xdr:col>50</xdr:col>
      <xdr:colOff>165100</xdr:colOff>
      <xdr:row>60</xdr:row>
      <xdr:rowOff>133096</xdr:rowOff>
    </xdr:to>
    <xdr:sp macro="" textlink="">
      <xdr:nvSpPr>
        <xdr:cNvPr id="218" name="楕円 217"/>
        <xdr:cNvSpPr/>
      </xdr:nvSpPr>
      <xdr:spPr>
        <a:xfrm>
          <a:off x="9588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77724</xdr:rowOff>
    </xdr:from>
    <xdr:to>
      <xdr:col>55</xdr:col>
      <xdr:colOff>0</xdr:colOff>
      <xdr:row>60</xdr:row>
      <xdr:rowOff>82296</xdr:rowOff>
    </xdr:to>
    <xdr:cxnSp macro="">
      <xdr:nvCxnSpPr>
        <xdr:cNvPr id="219" name="直線コネクタ 218"/>
        <xdr:cNvCxnSpPr/>
      </xdr:nvCxnSpPr>
      <xdr:spPr>
        <a:xfrm flipV="1">
          <a:off x="9639300" y="1036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20" name="n_1ave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1"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22"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23"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149623</xdr:rowOff>
    </xdr:from>
    <xdr:ext cx="469744" cy="259045"/>
    <xdr:sp macro="" textlink="">
      <xdr:nvSpPr>
        <xdr:cNvPr id="224" name="n_1mainValue【体育館・プール】&#10;一人当たり面積"/>
        <xdr:cNvSpPr txBox="1"/>
      </xdr:nvSpPr>
      <xdr:spPr>
        <a:xfrm>
          <a:off x="93917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7" name="テキスト ボックス 24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50" name="直線コネクタ 249"/>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51"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52" name="直線コネクタ 251"/>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53"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54" name="直線コネクタ 253"/>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55"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56" name="フローチャート: 判断 255"/>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7" name="フローチャート: 判断 256"/>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58" name="フローチャート: 判断 257"/>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59" name="フローチャート: 判断 258"/>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60" name="フローチャート: 判断 259"/>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77107</xdr:rowOff>
    </xdr:from>
    <xdr:to>
      <xdr:col>24</xdr:col>
      <xdr:colOff>114300</xdr:colOff>
      <xdr:row>86</xdr:row>
      <xdr:rowOff>7257</xdr:rowOff>
    </xdr:to>
    <xdr:sp macro="" textlink="">
      <xdr:nvSpPr>
        <xdr:cNvPr id="266" name="楕円 265"/>
        <xdr:cNvSpPr/>
      </xdr:nvSpPr>
      <xdr:spPr>
        <a:xfrm>
          <a:off x="4584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163484</xdr:rowOff>
    </xdr:from>
    <xdr:ext cx="405111" cy="259045"/>
    <xdr:sp macro="" textlink="">
      <xdr:nvSpPr>
        <xdr:cNvPr id="267" name="【福祉施設】&#10;有形固定資産減価償却率該当値テキスト"/>
        <xdr:cNvSpPr txBox="1"/>
      </xdr:nvSpPr>
      <xdr:spPr>
        <a:xfrm>
          <a:off x="4673600" y="1456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57513</xdr:rowOff>
    </xdr:from>
    <xdr:to>
      <xdr:col>20</xdr:col>
      <xdr:colOff>38100</xdr:colOff>
      <xdr:row>85</xdr:row>
      <xdr:rowOff>159113</xdr:rowOff>
    </xdr:to>
    <xdr:sp macro="" textlink="">
      <xdr:nvSpPr>
        <xdr:cNvPr id="268" name="楕円 267"/>
        <xdr:cNvSpPr/>
      </xdr:nvSpPr>
      <xdr:spPr>
        <a:xfrm>
          <a:off x="3746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108313</xdr:rowOff>
    </xdr:from>
    <xdr:to>
      <xdr:col>24</xdr:col>
      <xdr:colOff>63500</xdr:colOff>
      <xdr:row>85</xdr:row>
      <xdr:rowOff>127907</xdr:rowOff>
    </xdr:to>
    <xdr:cxnSp macro="">
      <xdr:nvCxnSpPr>
        <xdr:cNvPr id="269" name="直線コネクタ 268"/>
        <xdr:cNvCxnSpPr/>
      </xdr:nvCxnSpPr>
      <xdr:spPr>
        <a:xfrm>
          <a:off x="3797300" y="146815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70"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271"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72"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273"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150240</xdr:rowOff>
    </xdr:from>
    <xdr:ext cx="405111" cy="259045"/>
    <xdr:sp macro="" textlink="">
      <xdr:nvSpPr>
        <xdr:cNvPr id="274" name="n_1mainValue【福祉施設】&#10;有形固定資産減価償却率"/>
        <xdr:cNvSpPr txBox="1"/>
      </xdr:nvSpPr>
      <xdr:spPr>
        <a:xfrm>
          <a:off x="3582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298" name="直線コネクタ 297"/>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299"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00" name="直線コネクタ 299"/>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01"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02" name="直線コネクタ 301"/>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03"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04" name="フローチャート: 判断 303"/>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05" name="フローチャート: 判断 304"/>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06" name="フローチャート: 判断 305"/>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07" name="フローチャート: 判断 306"/>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08" name="フローチャート: 判断 307"/>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12700</xdr:rowOff>
    </xdr:from>
    <xdr:to>
      <xdr:col>55</xdr:col>
      <xdr:colOff>50800</xdr:colOff>
      <xdr:row>86</xdr:row>
      <xdr:rowOff>114300</xdr:rowOff>
    </xdr:to>
    <xdr:sp macro="" textlink="">
      <xdr:nvSpPr>
        <xdr:cNvPr id="314" name="楕円 313"/>
        <xdr:cNvSpPr/>
      </xdr:nvSpPr>
      <xdr:spPr>
        <a:xfrm>
          <a:off x="10426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99077</xdr:rowOff>
    </xdr:from>
    <xdr:ext cx="469744" cy="259045"/>
    <xdr:sp macro="" textlink="">
      <xdr:nvSpPr>
        <xdr:cNvPr id="315" name="【福祉施設】&#10;一人当たり面積該当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12700</xdr:rowOff>
    </xdr:from>
    <xdr:to>
      <xdr:col>50</xdr:col>
      <xdr:colOff>165100</xdr:colOff>
      <xdr:row>86</xdr:row>
      <xdr:rowOff>114300</xdr:rowOff>
    </xdr:to>
    <xdr:sp macro="" textlink="">
      <xdr:nvSpPr>
        <xdr:cNvPr id="316" name="楕円 315"/>
        <xdr:cNvSpPr/>
      </xdr:nvSpPr>
      <xdr:spPr>
        <a:xfrm>
          <a:off x="9588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63500</xdr:rowOff>
    </xdr:from>
    <xdr:to>
      <xdr:col>55</xdr:col>
      <xdr:colOff>0</xdr:colOff>
      <xdr:row>86</xdr:row>
      <xdr:rowOff>63500</xdr:rowOff>
    </xdr:to>
    <xdr:cxnSp macro="">
      <xdr:nvCxnSpPr>
        <xdr:cNvPr id="317" name="直線コネクタ 316"/>
        <xdr:cNvCxnSpPr/>
      </xdr:nvCxnSpPr>
      <xdr:spPr>
        <a:xfrm>
          <a:off x="9639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18"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19"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20"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21"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105427</xdr:rowOff>
    </xdr:from>
    <xdr:ext cx="469744" cy="259045"/>
    <xdr:sp macro="" textlink="">
      <xdr:nvSpPr>
        <xdr:cNvPr id="322" name="n_1mainValue【福祉施設】&#10;一人当たり面積"/>
        <xdr:cNvSpPr txBox="1"/>
      </xdr:nvSpPr>
      <xdr:spPr>
        <a:xfrm>
          <a:off x="9391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5" name="テキスト ボックス 33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5" name="テキスト ボックス 34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348" name="直線コネクタ 347"/>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49"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50" name="直線コネクタ 349"/>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351"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2" name="直線コネクタ 35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53"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54" name="フローチャート: 判断 353"/>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55" name="フローチャート: 判断 354"/>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56" name="フローチャート: 判断 355"/>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57" name="フローチャート: 判断 35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358" name="フローチャート: 判断 357"/>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103777</xdr:rowOff>
    </xdr:from>
    <xdr:to>
      <xdr:col>24</xdr:col>
      <xdr:colOff>114300</xdr:colOff>
      <xdr:row>107</xdr:row>
      <xdr:rowOff>33927</xdr:rowOff>
    </xdr:to>
    <xdr:sp macro="" textlink="">
      <xdr:nvSpPr>
        <xdr:cNvPr id="364" name="楕円 363"/>
        <xdr:cNvSpPr/>
      </xdr:nvSpPr>
      <xdr:spPr>
        <a:xfrm>
          <a:off x="4584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82204</xdr:rowOff>
    </xdr:from>
    <xdr:ext cx="405111" cy="259045"/>
    <xdr:sp macro="" textlink="">
      <xdr:nvSpPr>
        <xdr:cNvPr id="365" name="【市民会館】&#10;有形固定資産減価償却率該当値テキスト"/>
        <xdr:cNvSpPr txBox="1"/>
      </xdr:nvSpPr>
      <xdr:spPr>
        <a:xfrm>
          <a:off x="4673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80918</xdr:rowOff>
    </xdr:from>
    <xdr:to>
      <xdr:col>20</xdr:col>
      <xdr:colOff>38100</xdr:colOff>
      <xdr:row>107</xdr:row>
      <xdr:rowOff>11068</xdr:rowOff>
    </xdr:to>
    <xdr:sp macro="" textlink="">
      <xdr:nvSpPr>
        <xdr:cNvPr id="366" name="楕円 365"/>
        <xdr:cNvSpPr/>
      </xdr:nvSpPr>
      <xdr:spPr>
        <a:xfrm>
          <a:off x="3746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131718</xdr:rowOff>
    </xdr:from>
    <xdr:to>
      <xdr:col>24</xdr:col>
      <xdr:colOff>63500</xdr:colOff>
      <xdr:row>106</xdr:row>
      <xdr:rowOff>154577</xdr:rowOff>
    </xdr:to>
    <xdr:cxnSp macro="">
      <xdr:nvCxnSpPr>
        <xdr:cNvPr id="367" name="直線コネクタ 366"/>
        <xdr:cNvCxnSpPr/>
      </xdr:nvCxnSpPr>
      <xdr:spPr>
        <a:xfrm>
          <a:off x="3797300" y="183054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36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36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7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37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2195</xdr:rowOff>
    </xdr:from>
    <xdr:ext cx="405111" cy="259045"/>
    <xdr:sp macro="" textlink="">
      <xdr:nvSpPr>
        <xdr:cNvPr id="372" name="n_1mainValue【市民会館】&#10;有形固定資産減価償却率"/>
        <xdr:cNvSpPr txBox="1"/>
      </xdr:nvSpPr>
      <xdr:spPr>
        <a:xfrm>
          <a:off x="3582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396" name="直線コネクタ 395"/>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97"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98" name="直線コネクタ 397"/>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99"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0" name="直線コネクタ 399"/>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01"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02" name="フローチャート: 判断 401"/>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03" name="フローチャート: 判断 402"/>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04" name="フローチャート: 判断 403"/>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05" name="フローチャート: 判断 404"/>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06" name="フローチャート: 判断 405"/>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12" name="楕円 411"/>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13" name="【市民会館】&#10;一人当たり面積該当値テキスト"/>
        <xdr:cNvSpPr txBox="1"/>
      </xdr:nvSpPr>
      <xdr:spPr>
        <a:xfrm>
          <a:off x="10515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14" name="楕円 413"/>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15" name="直線コネクタ 414"/>
        <xdr:cNvCxnSpPr/>
      </xdr:nvCxnSpPr>
      <xdr:spPr>
        <a:xfrm>
          <a:off x="9639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16"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17"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18"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19"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20" name="n_1mainValue【市民会館】&#10;一人当たり面積"/>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1" name="テキスト ボックス 4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3" name="テキスト ボックス 43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1" name="テキスト ボックス 4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3" name="テキスト ボックス 44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445" name="直線コネクタ 444"/>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6"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7" name="直線コネクタ 446"/>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450"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51" name="フローチャート: 判断 45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52" name="フローチャート: 判断 451"/>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3" name="フローチャート: 判断 452"/>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54" name="フローチャート: 判断 453"/>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55" name="フローチャート: 判断 454"/>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61" name="楕円 460"/>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62" name="【一般廃棄物処理施設】&#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63" name="楕円 462"/>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7620</xdr:rowOff>
    </xdr:to>
    <xdr:cxnSp macro="">
      <xdr:nvCxnSpPr>
        <xdr:cNvPr id="464" name="直線コネクタ 463"/>
        <xdr:cNvCxnSpPr/>
      </xdr:nvCxnSpPr>
      <xdr:spPr>
        <a:xfrm>
          <a:off x="15481300" y="630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65"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66"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67"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68"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69" name="n_1main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0" name="直線コネクタ 47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1" name="テキスト ボックス 48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2" name="直線コネクタ 48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3" name="テキスト ボックス 48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4" name="直線コネクタ 48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5" name="テキスト ボックス 48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6" name="直線コネクタ 48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7" name="テキスト ボックス 48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8" name="直線コネクタ 48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9" name="テキスト ボックス 48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0" name="直線コネクタ 48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1" name="テキスト ボックス 49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495" name="直線コネクタ 494"/>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496"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497" name="直線コネクタ 496"/>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498"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499" name="直線コネクタ 498"/>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00"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01" name="フローチャート: 判断 500"/>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02" name="フローチャート: 判断 501"/>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03" name="フローチャート: 判断 502"/>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04" name="フローチャート: 判断 503"/>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05" name="フローチャート: 判断 504"/>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111289</xdr:rowOff>
    </xdr:from>
    <xdr:to>
      <xdr:col>116</xdr:col>
      <xdr:colOff>114300</xdr:colOff>
      <xdr:row>41</xdr:row>
      <xdr:rowOff>41439</xdr:rowOff>
    </xdr:to>
    <xdr:sp macro="" textlink="">
      <xdr:nvSpPr>
        <xdr:cNvPr id="511" name="楕円 510"/>
        <xdr:cNvSpPr/>
      </xdr:nvSpPr>
      <xdr:spPr>
        <a:xfrm>
          <a:off x="22110700" y="69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89716</xdr:rowOff>
    </xdr:from>
    <xdr:ext cx="534377" cy="259045"/>
    <xdr:sp macro="" textlink="">
      <xdr:nvSpPr>
        <xdr:cNvPr id="512" name="【一般廃棄物処理施設】&#10;一人当たり有形固定資産（償却資産）額該当値テキスト"/>
        <xdr:cNvSpPr txBox="1"/>
      </xdr:nvSpPr>
      <xdr:spPr>
        <a:xfrm>
          <a:off x="22199600" y="694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110516</xdr:rowOff>
    </xdr:from>
    <xdr:to>
      <xdr:col>112</xdr:col>
      <xdr:colOff>38100</xdr:colOff>
      <xdr:row>41</xdr:row>
      <xdr:rowOff>40666</xdr:rowOff>
    </xdr:to>
    <xdr:sp macro="" textlink="">
      <xdr:nvSpPr>
        <xdr:cNvPr id="513" name="楕円 512"/>
        <xdr:cNvSpPr/>
      </xdr:nvSpPr>
      <xdr:spPr>
        <a:xfrm>
          <a:off x="21272500" y="69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161316</xdr:rowOff>
    </xdr:from>
    <xdr:to>
      <xdr:col>116</xdr:col>
      <xdr:colOff>63500</xdr:colOff>
      <xdr:row>40</xdr:row>
      <xdr:rowOff>162089</xdr:rowOff>
    </xdr:to>
    <xdr:cxnSp macro="">
      <xdr:nvCxnSpPr>
        <xdr:cNvPr id="514" name="直線コネクタ 513"/>
        <xdr:cNvCxnSpPr/>
      </xdr:nvCxnSpPr>
      <xdr:spPr>
        <a:xfrm>
          <a:off x="21323300" y="7019316"/>
          <a:ext cx="8382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515"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516"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517"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518"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31793</xdr:rowOff>
    </xdr:from>
    <xdr:ext cx="534377" cy="259045"/>
    <xdr:sp macro="" textlink="">
      <xdr:nvSpPr>
        <xdr:cNvPr id="519" name="n_1mainValue【一般廃棄物処理施設】&#10;一人当たり有形固定資産（償却資産）額"/>
        <xdr:cNvSpPr txBox="1"/>
      </xdr:nvSpPr>
      <xdr:spPr>
        <a:xfrm>
          <a:off x="21043411" y="70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32" name="テキスト ボックス 53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0" name="テキスト ボックス 5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542" name="直線コネクタ 54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54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544" name="直線コネクタ 54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54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546" name="直線コネクタ 54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547" name="【保健センター・保健所】&#10;有形固定資産減価償却率平均値テキスト"/>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548" name="フローチャート: 判断 54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49" name="フローチャート: 判断 54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550" name="フローチャート: 判断 54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551" name="フローチャート: 判断 55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552" name="フローチャート: 判断 55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58" name="楕円 557"/>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63517</xdr:rowOff>
    </xdr:from>
    <xdr:ext cx="405111" cy="259045"/>
    <xdr:sp macro="" textlink="">
      <xdr:nvSpPr>
        <xdr:cNvPr id="559" name="【保健センター・保健所】&#10;有形固定資産減価償却率該当値テキスト"/>
        <xdr:cNvSpPr txBox="1"/>
      </xdr:nvSpPr>
      <xdr:spPr>
        <a:xfrm>
          <a:off x="163576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560" name="楕円 559"/>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91440</xdr:rowOff>
    </xdr:to>
    <xdr:cxnSp macro="">
      <xdr:nvCxnSpPr>
        <xdr:cNvPr id="561" name="直線コネクタ 560"/>
        <xdr:cNvCxnSpPr/>
      </xdr:nvCxnSpPr>
      <xdr:spPr>
        <a:xfrm>
          <a:off x="15481300" y="9646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562"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563"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564"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565"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566" name="n_1mainValue【保健センター・保健所】&#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88" name="直線コネクタ 587"/>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9"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0" name="直線コネクタ 589"/>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91"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92" name="直線コネクタ 591"/>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93"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94" name="フローチャート: 判断 59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95" name="フローチャート: 判断 594"/>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6" name="フローチャート: 判断 59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7" name="フローチャート: 判断 596"/>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98" name="フローチャート: 判断 597"/>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604" name="楕円 603"/>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605" name="【保健センター・保健所】&#10;一人当たり面積該当値テキスト"/>
        <xdr:cNvSpPr txBox="1"/>
      </xdr:nvSpPr>
      <xdr:spPr>
        <a:xfrm>
          <a:off x="22199600"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606" name="楕円 605"/>
        <xdr:cNvSpPr/>
      </xdr:nvSpPr>
      <xdr:spPr>
        <a:xfrm>
          <a:off x="2127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137160</xdr:rowOff>
    </xdr:to>
    <xdr:cxnSp macro="">
      <xdr:nvCxnSpPr>
        <xdr:cNvPr id="607" name="直線コネクタ 606"/>
        <xdr:cNvCxnSpPr/>
      </xdr:nvCxnSpPr>
      <xdr:spPr>
        <a:xfrm>
          <a:off x="21323300" y="9738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608"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0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11"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33037</xdr:rowOff>
    </xdr:from>
    <xdr:ext cx="469744" cy="259045"/>
    <xdr:sp macro="" textlink="">
      <xdr:nvSpPr>
        <xdr:cNvPr id="612" name="n_1mainValue【保健センター・保健所】&#10;一人当たり面積"/>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4" name="直線コネクタ 62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5" name="テキスト ボックス 62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6" name="直線コネクタ 62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7" name="テキスト ボックス 62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8" name="直線コネクタ 62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9" name="テキスト ボックス 62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0" name="直線コネクタ 62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1" name="テキスト ボックス 63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635" name="直線コネクタ 634"/>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636"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637" name="直線コネクタ 636"/>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638"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639" name="直線コネクタ 638"/>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640"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641" name="フローチャート: 判断 640"/>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642" name="フローチャート: 判断 641"/>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643" name="フローチャート: 判断 642"/>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644" name="フローチャート: 判断 643"/>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45" name="フローチャート: 判断 644"/>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106172</xdr:rowOff>
    </xdr:from>
    <xdr:to>
      <xdr:col>85</xdr:col>
      <xdr:colOff>177800</xdr:colOff>
      <xdr:row>81</xdr:row>
      <xdr:rowOff>36322</xdr:rowOff>
    </xdr:to>
    <xdr:sp macro="" textlink="">
      <xdr:nvSpPr>
        <xdr:cNvPr id="651" name="楕円 650"/>
        <xdr:cNvSpPr/>
      </xdr:nvSpPr>
      <xdr:spPr>
        <a:xfrm>
          <a:off x="162687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129049</xdr:rowOff>
    </xdr:from>
    <xdr:ext cx="405111" cy="259045"/>
    <xdr:sp macro="" textlink="">
      <xdr:nvSpPr>
        <xdr:cNvPr id="652" name="【消防施設】&#10;有形固定資産減価償却率該当値テキスト"/>
        <xdr:cNvSpPr txBox="1"/>
      </xdr:nvSpPr>
      <xdr:spPr>
        <a:xfrm>
          <a:off x="16357600" y="136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110744</xdr:rowOff>
    </xdr:from>
    <xdr:to>
      <xdr:col>81</xdr:col>
      <xdr:colOff>101600</xdr:colOff>
      <xdr:row>81</xdr:row>
      <xdr:rowOff>40894</xdr:rowOff>
    </xdr:to>
    <xdr:sp macro="" textlink="">
      <xdr:nvSpPr>
        <xdr:cNvPr id="653" name="楕円 652"/>
        <xdr:cNvSpPr/>
      </xdr:nvSpPr>
      <xdr:spPr>
        <a:xfrm>
          <a:off x="15430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156972</xdr:rowOff>
    </xdr:from>
    <xdr:to>
      <xdr:col>85</xdr:col>
      <xdr:colOff>127000</xdr:colOff>
      <xdr:row>80</xdr:row>
      <xdr:rowOff>161544</xdr:rowOff>
    </xdr:to>
    <xdr:cxnSp macro="">
      <xdr:nvCxnSpPr>
        <xdr:cNvPr id="654" name="直線コネクタ 653"/>
        <xdr:cNvCxnSpPr/>
      </xdr:nvCxnSpPr>
      <xdr:spPr>
        <a:xfrm flipV="1">
          <a:off x="15481300" y="138729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655"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656"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657"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658"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57421</xdr:rowOff>
    </xdr:from>
    <xdr:ext cx="405111" cy="259045"/>
    <xdr:sp macro="" textlink="">
      <xdr:nvSpPr>
        <xdr:cNvPr id="659" name="n_1mainValue【消防施設】&#10;有形固定資産減価償却率"/>
        <xdr:cNvSpPr txBox="1"/>
      </xdr:nvSpPr>
      <xdr:spPr>
        <a:xfrm>
          <a:off x="15266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1" name="テキスト ボックス 6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3" name="テキスト ボックス 6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7" name="テキスト ボックス 6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9" name="テキスト ボックス 6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683" name="直線コネクタ 682"/>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84"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85" name="直線コネクタ 684"/>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686"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687" name="直線コネクタ 686"/>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88"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9" name="フローチャート: 判断 68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90" name="フローチャート: 判断 689"/>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91" name="フローチャート: 判断 690"/>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92" name="フローチャート: 判断 691"/>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693" name="フローチャート: 判断 692"/>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699" name="楕円 698"/>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700" name="【消防施設】&#10;一人当たり面積該当値テキスト"/>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701" name="楕円 700"/>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702" name="直線コネクタ 701"/>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03"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04"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05"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06"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707" name="n_1mainValue【消防施設】&#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731" name="直線コネクタ 730"/>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32"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33" name="直線コネクタ 732"/>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734"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35" name="直線コネクタ 734"/>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736"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7" name="フローチャート: 判断 736"/>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738" name="フローチャート: 判断 737"/>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739" name="フローチャート: 判断 738"/>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40" name="フローチャート: 判断 73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741" name="フローチャート: 判断 740"/>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107314</xdr:rowOff>
    </xdr:from>
    <xdr:to>
      <xdr:col>85</xdr:col>
      <xdr:colOff>177800</xdr:colOff>
      <xdr:row>107</xdr:row>
      <xdr:rowOff>37464</xdr:rowOff>
    </xdr:to>
    <xdr:sp macro="" textlink="">
      <xdr:nvSpPr>
        <xdr:cNvPr id="747" name="楕円 746"/>
        <xdr:cNvSpPr/>
      </xdr:nvSpPr>
      <xdr:spPr>
        <a:xfrm>
          <a:off x="16268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85741</xdr:rowOff>
    </xdr:from>
    <xdr:ext cx="405111" cy="259045"/>
    <xdr:sp macro="" textlink="">
      <xdr:nvSpPr>
        <xdr:cNvPr id="748" name="【庁舎】&#10;有形固定資産減価償却率該当値テキスト"/>
        <xdr:cNvSpPr txBox="1"/>
      </xdr:nvSpPr>
      <xdr:spPr>
        <a:xfrm>
          <a:off x="16357600"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49" name="楕円 748"/>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158114</xdr:rowOff>
    </xdr:to>
    <xdr:cxnSp macro="">
      <xdr:nvCxnSpPr>
        <xdr:cNvPr id="750" name="直線コネクタ 749"/>
        <xdr:cNvCxnSpPr/>
      </xdr:nvCxnSpPr>
      <xdr:spPr>
        <a:xfrm>
          <a:off x="15481300" y="183070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751"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752"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53"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754"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55" name="n_1mainValue【庁舎】&#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6" name="テキスト ボックス 7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780" name="直線コネクタ 779"/>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8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82" name="直線コネクタ 78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783"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784" name="直線コネクタ 783"/>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785"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786" name="フローチャート: 判断 785"/>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87" name="フローチャート: 判断 786"/>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88" name="フローチャート: 判断 787"/>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789" name="フローチャート: 判断 788"/>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790" name="フローチャート: 判断 789"/>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796" name="楕円 795"/>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797" name="【庁舎】&#10;一人当たり面積該当値テキスト"/>
        <xdr:cNvSpPr txBox="1"/>
      </xdr:nvSpPr>
      <xdr:spPr>
        <a:xfrm>
          <a:off x="22199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798" name="楕円 797"/>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102870</xdr:rowOff>
    </xdr:to>
    <xdr:cxnSp macro="">
      <xdr:nvCxnSpPr>
        <xdr:cNvPr id="799" name="直線コネクタ 798"/>
        <xdr:cNvCxnSpPr/>
      </xdr:nvCxnSpPr>
      <xdr:spPr>
        <a:xfrm>
          <a:off x="21323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00"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01"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02"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803"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804" name="n_1main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類似団体と比較して、特に有形固定資産減価償却率が高くなっている施設は、図書館、福祉施設（ほうらい会館）、市民会館（文化会館）、庁舎である。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一方で、特に低くなっている施設は、一般廃棄物処理施設、消防施設である。</a:t>
          </a:r>
          <a:endParaRPr lang="ja-JP" altLang="ja-JP" sz="1050">
            <a:effectLst/>
            <a:latin typeface="ＭＳ Ｐゴシック" panose="020B0600070205080204" pitchFamily="50" charset="-128"/>
            <a:ea typeface="ＭＳ Ｐゴシック" panose="020B0600070205080204" pitchFamily="50" charset="-128"/>
          </a:endParaRP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図書館と市民会館（文化会館）については、耐用年数</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を経過して</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いないものの、建設から約</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老朽化が進んでいることから、各施設の個別施設計画に基づき、予防保全による老朽化対策を進めていく。</a:t>
          </a:r>
          <a:endParaRPr lang="ja-JP" altLang="ja-JP" sz="1050">
            <a:effectLst/>
            <a:latin typeface="ＭＳ Ｐゴシック" panose="020B0600070205080204" pitchFamily="50" charset="-128"/>
            <a:ea typeface="ＭＳ Ｐゴシック" panose="020B0600070205080204" pitchFamily="50" charset="-128"/>
          </a:endParaRP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福祉施設（ほうらい会館）については、建設から約</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老朽化が進んでいるが、公民館と重複する機能が多く、他施設に比べ、優先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に更新する施設ではないため、耐用年数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の満了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を迎えるまでに、施設のあり方を検討していく。</a:t>
          </a:r>
          <a:endParaRPr lang="ja-JP" altLang="ja-JP" sz="1050">
            <a:effectLst/>
            <a:latin typeface="ＭＳ Ｐゴシック" panose="020B0600070205080204" pitchFamily="50" charset="-128"/>
            <a:ea typeface="ＭＳ Ｐゴシック" panose="020B0600070205080204" pitchFamily="50" charset="-128"/>
          </a:endParaRP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年に建設しており、老朽化が進んでいるが、平成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年度までに耐震改修を行っており、構造上の安全性は確保されている。今後は、個別施設計画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に基づき、予防保全による老朽化対策を進めていく。</a:t>
          </a:r>
          <a:endParaRPr lang="ja-JP" altLang="ja-JP" sz="1050">
            <a:effectLst/>
            <a:latin typeface="ＭＳ Ｐゴシック" panose="020B0600070205080204" pitchFamily="50" charset="-128"/>
            <a:ea typeface="ＭＳ Ｐゴシック" panose="020B0600070205080204" pitchFamily="50" charset="-128"/>
          </a:endParaRP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一般廃棄物処理施設については、秦野市伊勢原市環境衛生組合において、平成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年度に新たな焼却施設である「はだのクリーンセンター」の建設が完了したことにより、減価償却率が低くなっている。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消防施設については、令和元年度に消防署西分署の建替えが完了したこと、また、消防団車庫・待機室の計画的な建替えを行っていることにより、減価償却率が低くなっている。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70218366</v>
      </c>
      <c r="BO4" s="464"/>
      <c r="BP4" s="464"/>
      <c r="BQ4" s="464"/>
      <c r="BR4" s="464"/>
      <c r="BS4" s="464"/>
      <c r="BT4" s="464"/>
      <c r="BU4" s="465"/>
      <c r="BV4" s="463">
        <v>50002530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5.7</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68103169</v>
      </c>
      <c r="BO5" s="469"/>
      <c r="BP5" s="469"/>
      <c r="BQ5" s="469"/>
      <c r="BR5" s="469"/>
      <c r="BS5" s="469"/>
      <c r="BT5" s="469"/>
      <c r="BU5" s="470"/>
      <c r="BV5" s="468">
        <v>48443981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95.7</v>
      </c>
      <c r="CU5" s="439"/>
      <c r="CV5" s="439"/>
      <c r="CW5" s="439"/>
      <c r="CX5" s="439"/>
      <c r="CY5" s="439"/>
      <c r="CZ5" s="439"/>
      <c r="DA5" s="440"/>
      <c r="DB5" s="438">
        <v>95.3</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2115197</v>
      </c>
      <c r="BO6" s="469"/>
      <c r="BP6" s="469"/>
      <c r="BQ6" s="469"/>
      <c r="BR6" s="469"/>
      <c r="BS6" s="469"/>
      <c r="BT6" s="469"/>
      <c r="BU6" s="470"/>
      <c r="BV6" s="468">
        <v>1558549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102.4</v>
      </c>
      <c r="CU6" s="622"/>
      <c r="CV6" s="622"/>
      <c r="CW6" s="622"/>
      <c r="CX6" s="622"/>
      <c r="CY6" s="622"/>
      <c r="CZ6" s="622"/>
      <c r="DA6" s="623"/>
      <c r="DB6" s="621">
        <v>102.1</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360012</v>
      </c>
      <c r="BO7" s="469"/>
      <c r="BP7" s="469"/>
      <c r="BQ7" s="469"/>
      <c r="BR7" s="469"/>
      <c r="BS7" s="469"/>
      <c r="BT7" s="469"/>
      <c r="BU7" s="470"/>
      <c r="BV7" s="468">
        <v>572445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30554958</v>
      </c>
      <c r="CU7" s="469"/>
      <c r="CV7" s="469"/>
      <c r="CW7" s="469"/>
      <c r="CX7" s="469"/>
      <c r="CY7" s="469"/>
      <c r="CZ7" s="469"/>
      <c r="DA7" s="470"/>
      <c r="DB7" s="468">
        <v>29769138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1755185</v>
      </c>
      <c r="BO8" s="469"/>
      <c r="BP8" s="469"/>
      <c r="BQ8" s="469"/>
      <c r="BR8" s="469"/>
      <c r="BS8" s="469"/>
      <c r="BT8" s="469"/>
      <c r="BU8" s="470"/>
      <c r="BV8" s="468">
        <v>986104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0.88</v>
      </c>
      <c r="CU8" s="582"/>
      <c r="CV8" s="582"/>
      <c r="CW8" s="582"/>
      <c r="CX8" s="582"/>
      <c r="CY8" s="582"/>
      <c r="CZ8" s="582"/>
      <c r="DA8" s="583"/>
      <c r="DB8" s="581">
        <v>0.89</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162439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769081</v>
      </c>
      <c r="BO9" s="469"/>
      <c r="BP9" s="469"/>
      <c r="BQ9" s="469"/>
      <c r="BR9" s="469"/>
      <c r="BS9" s="469"/>
      <c r="BT9" s="469"/>
      <c r="BU9" s="470"/>
      <c r="BV9" s="468">
        <v>-808641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9.1</v>
      </c>
      <c r="CU9" s="439"/>
      <c r="CV9" s="439"/>
      <c r="CW9" s="439"/>
      <c r="CX9" s="439"/>
      <c r="CY9" s="439"/>
      <c r="CZ9" s="439"/>
      <c r="DA9" s="440"/>
      <c r="DB9" s="438">
        <v>9.5</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167378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11686</v>
      </c>
      <c r="BO10" s="469"/>
      <c r="BP10" s="469"/>
      <c r="BQ10" s="469"/>
      <c r="BR10" s="469"/>
      <c r="BS10" s="469"/>
      <c r="BT10" s="469"/>
      <c r="BU10" s="470"/>
      <c r="BV10" s="468">
        <v>21162</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800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2">
      <c r="A12" s="187"/>
      <c r="B12" s="584" t="s">
        <v>127</v>
      </c>
      <c r="C12" s="585"/>
      <c r="D12" s="585"/>
      <c r="E12" s="585"/>
      <c r="F12" s="585"/>
      <c r="G12" s="585"/>
      <c r="H12" s="585"/>
      <c r="I12" s="585"/>
      <c r="J12" s="585"/>
      <c r="K12" s="586"/>
      <c r="L12" s="593" t="s">
        <v>128</v>
      </c>
      <c r="M12" s="594"/>
      <c r="N12" s="594"/>
      <c r="O12" s="594"/>
      <c r="P12" s="594"/>
      <c r="Q12" s="595"/>
      <c r="R12" s="596">
        <v>160415</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1152613</v>
      </c>
      <c r="BO12" s="469"/>
      <c r="BP12" s="469"/>
      <c r="BQ12" s="469"/>
      <c r="BR12" s="469"/>
      <c r="BS12" s="469"/>
      <c r="BT12" s="469"/>
      <c r="BU12" s="470"/>
      <c r="BV12" s="468">
        <v>14744</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156708</v>
      </c>
      <c r="S13" s="572"/>
      <c r="T13" s="572"/>
      <c r="U13" s="572"/>
      <c r="V13" s="573"/>
      <c r="W13" s="559" t="s">
        <v>138</v>
      </c>
      <c r="X13" s="481"/>
      <c r="Y13" s="481"/>
      <c r="Z13" s="481"/>
      <c r="AA13" s="481"/>
      <c r="AB13" s="482"/>
      <c r="AC13" s="444">
        <v>1434</v>
      </c>
      <c r="AD13" s="445"/>
      <c r="AE13" s="445"/>
      <c r="AF13" s="445"/>
      <c r="AG13" s="446"/>
      <c r="AH13" s="444">
        <v>1544</v>
      </c>
      <c r="AI13" s="445"/>
      <c r="AJ13" s="445"/>
      <c r="AK13" s="445"/>
      <c r="AL13" s="447"/>
      <c r="AM13" s="537" t="s">
        <v>139</v>
      </c>
      <c r="AN13" s="442"/>
      <c r="AO13" s="442"/>
      <c r="AP13" s="442"/>
      <c r="AQ13" s="442"/>
      <c r="AR13" s="442"/>
      <c r="AS13" s="442"/>
      <c r="AT13" s="443"/>
      <c r="AU13" s="525" t="s">
        <v>105</v>
      </c>
      <c r="AV13" s="526"/>
      <c r="AW13" s="526"/>
      <c r="AX13" s="526"/>
      <c r="AY13" s="448" t="s">
        <v>140</v>
      </c>
      <c r="AZ13" s="449"/>
      <c r="BA13" s="449"/>
      <c r="BB13" s="449"/>
      <c r="BC13" s="449"/>
      <c r="BD13" s="449"/>
      <c r="BE13" s="449"/>
      <c r="BF13" s="449"/>
      <c r="BG13" s="449"/>
      <c r="BH13" s="449"/>
      <c r="BI13" s="449"/>
      <c r="BJ13" s="449"/>
      <c r="BK13" s="449"/>
      <c r="BL13" s="449"/>
      <c r="BM13" s="450"/>
      <c r="BN13" s="468">
        <v>-371846</v>
      </c>
      <c r="BO13" s="469"/>
      <c r="BP13" s="469"/>
      <c r="BQ13" s="469"/>
      <c r="BR13" s="469"/>
      <c r="BS13" s="469"/>
      <c r="BT13" s="469"/>
      <c r="BU13" s="470"/>
      <c r="BV13" s="468">
        <v>-801423</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1.1000000000000001</v>
      </c>
      <c r="CU13" s="439"/>
      <c r="CV13" s="439"/>
      <c r="CW13" s="439"/>
      <c r="CX13" s="439"/>
      <c r="CY13" s="439"/>
      <c r="CZ13" s="439"/>
      <c r="DA13" s="440"/>
      <c r="DB13" s="438">
        <v>1.2</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161193</v>
      </c>
      <c r="S14" s="572"/>
      <c r="T14" s="572"/>
      <c r="U14" s="572"/>
      <c r="V14" s="573"/>
      <c r="W14" s="574"/>
      <c r="X14" s="484"/>
      <c r="Y14" s="484"/>
      <c r="Z14" s="484"/>
      <c r="AA14" s="484"/>
      <c r="AB14" s="485"/>
      <c r="AC14" s="564">
        <v>2.1</v>
      </c>
      <c r="AD14" s="565"/>
      <c r="AE14" s="565"/>
      <c r="AF14" s="565"/>
      <c r="AG14" s="566"/>
      <c r="AH14" s="564">
        <v>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17.5</v>
      </c>
      <c r="CU14" s="576"/>
      <c r="CV14" s="576"/>
      <c r="CW14" s="576"/>
      <c r="CX14" s="576"/>
      <c r="CY14" s="576"/>
      <c r="CZ14" s="576"/>
      <c r="DA14" s="577"/>
      <c r="DB14" s="575">
        <v>17.600000000000001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137</v>
      </c>
      <c r="N15" s="569"/>
      <c r="O15" s="569"/>
      <c r="P15" s="569"/>
      <c r="Q15" s="570"/>
      <c r="R15" s="571">
        <v>157410</v>
      </c>
      <c r="S15" s="572"/>
      <c r="T15" s="572"/>
      <c r="U15" s="572"/>
      <c r="V15" s="573"/>
      <c r="W15" s="559" t="s">
        <v>144</v>
      </c>
      <c r="X15" s="481"/>
      <c r="Y15" s="481"/>
      <c r="Z15" s="481"/>
      <c r="AA15" s="481"/>
      <c r="AB15" s="482"/>
      <c r="AC15" s="444">
        <v>20145</v>
      </c>
      <c r="AD15" s="445"/>
      <c r="AE15" s="445"/>
      <c r="AF15" s="445"/>
      <c r="AG15" s="446"/>
      <c r="AH15" s="444">
        <v>21732</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20242301</v>
      </c>
      <c r="BO15" s="464"/>
      <c r="BP15" s="464"/>
      <c r="BQ15" s="464"/>
      <c r="BR15" s="464"/>
      <c r="BS15" s="464"/>
      <c r="BT15" s="464"/>
      <c r="BU15" s="465"/>
      <c r="BV15" s="463">
        <v>19551993</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28.9</v>
      </c>
      <c r="AD16" s="565"/>
      <c r="AE16" s="565"/>
      <c r="AF16" s="565"/>
      <c r="AG16" s="566"/>
      <c r="AH16" s="564">
        <v>29.5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23143632</v>
      </c>
      <c r="BO16" s="469"/>
      <c r="BP16" s="469"/>
      <c r="BQ16" s="469"/>
      <c r="BR16" s="469"/>
      <c r="BS16" s="469"/>
      <c r="BT16" s="469"/>
      <c r="BU16" s="470"/>
      <c r="BV16" s="468">
        <v>22333879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48135</v>
      </c>
      <c r="AD17" s="445"/>
      <c r="AE17" s="445"/>
      <c r="AF17" s="445"/>
      <c r="AG17" s="446"/>
      <c r="AH17" s="444">
        <v>50505</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25682810</v>
      </c>
      <c r="BO17" s="469"/>
      <c r="BP17" s="469"/>
      <c r="BQ17" s="469"/>
      <c r="BR17" s="469"/>
      <c r="BS17" s="469"/>
      <c r="BT17" s="469"/>
      <c r="BU17" s="470"/>
      <c r="BV17" s="468">
        <v>24998989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154</v>
      </c>
      <c r="C18" s="531"/>
      <c r="D18" s="531"/>
      <c r="E18" s="532"/>
      <c r="F18" s="532"/>
      <c r="G18" s="532"/>
      <c r="H18" s="532"/>
      <c r="I18" s="532"/>
      <c r="J18" s="532"/>
      <c r="K18" s="532"/>
      <c r="L18" s="533">
        <v>103.76</v>
      </c>
      <c r="M18" s="533"/>
      <c r="N18" s="533"/>
      <c r="O18" s="533"/>
      <c r="P18" s="533"/>
      <c r="Q18" s="533"/>
      <c r="R18" s="534"/>
      <c r="S18" s="534"/>
      <c r="T18" s="534"/>
      <c r="U18" s="534"/>
      <c r="V18" s="535"/>
      <c r="W18" s="549"/>
      <c r="X18" s="550"/>
      <c r="Y18" s="550"/>
      <c r="Z18" s="550"/>
      <c r="AA18" s="550"/>
      <c r="AB18" s="560"/>
      <c r="AC18" s="432">
        <v>69</v>
      </c>
      <c r="AD18" s="433"/>
      <c r="AE18" s="433"/>
      <c r="AF18" s="433"/>
      <c r="AG18" s="536"/>
      <c r="AH18" s="432">
        <v>68.5</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29184555</v>
      </c>
      <c r="BO18" s="469"/>
      <c r="BP18" s="469"/>
      <c r="BQ18" s="469"/>
      <c r="BR18" s="469"/>
      <c r="BS18" s="469"/>
      <c r="BT18" s="469"/>
      <c r="BU18" s="470"/>
      <c r="BV18" s="468">
        <v>28795180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156</v>
      </c>
      <c r="C19" s="531"/>
      <c r="D19" s="531"/>
      <c r="E19" s="532"/>
      <c r="F19" s="532"/>
      <c r="G19" s="532"/>
      <c r="H19" s="532"/>
      <c r="I19" s="532"/>
      <c r="J19" s="532"/>
      <c r="K19" s="532"/>
      <c r="L19" s="538">
        <v>1566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36140645</v>
      </c>
      <c r="BO19" s="469"/>
      <c r="BP19" s="469"/>
      <c r="BQ19" s="469"/>
      <c r="BR19" s="469"/>
      <c r="BS19" s="469"/>
      <c r="BT19" s="469"/>
      <c r="BU19" s="470"/>
      <c r="BV19" s="468">
        <v>33762943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158</v>
      </c>
      <c r="C20" s="531"/>
      <c r="D20" s="531"/>
      <c r="E20" s="532"/>
      <c r="F20" s="532"/>
      <c r="G20" s="532"/>
      <c r="H20" s="532"/>
      <c r="I20" s="532"/>
      <c r="J20" s="532"/>
      <c r="K20" s="532"/>
      <c r="L20" s="538">
        <v>70478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35087715</v>
      </c>
      <c r="BO23" s="469"/>
      <c r="BP23" s="469"/>
      <c r="BQ23" s="469"/>
      <c r="BR23" s="469"/>
      <c r="BS23" s="469"/>
      <c r="BT23" s="469"/>
      <c r="BU23" s="470"/>
      <c r="BV23" s="468">
        <v>34658316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167</v>
      </c>
      <c r="F24" s="442"/>
      <c r="G24" s="442"/>
      <c r="H24" s="442"/>
      <c r="I24" s="442"/>
      <c r="J24" s="442"/>
      <c r="K24" s="443"/>
      <c r="L24" s="444">
        <v>1</v>
      </c>
      <c r="M24" s="445"/>
      <c r="N24" s="445"/>
      <c r="O24" s="445"/>
      <c r="P24" s="446"/>
      <c r="Q24" s="444">
        <v>7504</v>
      </c>
      <c r="R24" s="445"/>
      <c r="S24" s="445"/>
      <c r="T24" s="445"/>
      <c r="U24" s="445"/>
      <c r="V24" s="446"/>
      <c r="W24" s="510"/>
      <c r="X24" s="501"/>
      <c r="Y24" s="502"/>
      <c r="Z24" s="441" t="s">
        <v>168</v>
      </c>
      <c r="AA24" s="442"/>
      <c r="AB24" s="442"/>
      <c r="AC24" s="442"/>
      <c r="AD24" s="442"/>
      <c r="AE24" s="442"/>
      <c r="AF24" s="442"/>
      <c r="AG24" s="443"/>
      <c r="AH24" s="444">
        <v>912</v>
      </c>
      <c r="AI24" s="445"/>
      <c r="AJ24" s="445"/>
      <c r="AK24" s="445"/>
      <c r="AL24" s="446"/>
      <c r="AM24" s="444">
        <v>2802576</v>
      </c>
      <c r="AN24" s="445"/>
      <c r="AO24" s="445"/>
      <c r="AP24" s="445"/>
      <c r="AQ24" s="445"/>
      <c r="AR24" s="446"/>
      <c r="AS24" s="444">
        <v>3073</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29069378</v>
      </c>
      <c r="BO24" s="469"/>
      <c r="BP24" s="469"/>
      <c r="BQ24" s="469"/>
      <c r="BR24" s="469"/>
      <c r="BS24" s="469"/>
      <c r="BT24" s="469"/>
      <c r="BU24" s="470"/>
      <c r="BV24" s="468">
        <v>28513327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170</v>
      </c>
      <c r="F25" s="442"/>
      <c r="G25" s="442"/>
      <c r="H25" s="442"/>
      <c r="I25" s="442"/>
      <c r="J25" s="442"/>
      <c r="K25" s="443"/>
      <c r="L25" s="444">
        <v>2</v>
      </c>
      <c r="M25" s="445"/>
      <c r="N25" s="445"/>
      <c r="O25" s="445"/>
      <c r="P25" s="446"/>
      <c r="Q25" s="444">
        <v>6912</v>
      </c>
      <c r="R25" s="445"/>
      <c r="S25" s="445"/>
      <c r="T25" s="445"/>
      <c r="U25" s="445"/>
      <c r="V25" s="446"/>
      <c r="W25" s="510"/>
      <c r="X25" s="501"/>
      <c r="Y25" s="502"/>
      <c r="Z25" s="441" t="s">
        <v>171</v>
      </c>
      <c r="AA25" s="442"/>
      <c r="AB25" s="442"/>
      <c r="AC25" s="442"/>
      <c r="AD25" s="442"/>
      <c r="AE25" s="442"/>
      <c r="AF25" s="442"/>
      <c r="AG25" s="443"/>
      <c r="AH25" s="444">
        <v>202</v>
      </c>
      <c r="AI25" s="445"/>
      <c r="AJ25" s="445"/>
      <c r="AK25" s="445"/>
      <c r="AL25" s="446"/>
      <c r="AM25" s="444">
        <v>613272</v>
      </c>
      <c r="AN25" s="445"/>
      <c r="AO25" s="445"/>
      <c r="AP25" s="445"/>
      <c r="AQ25" s="445"/>
      <c r="AR25" s="446"/>
      <c r="AS25" s="444">
        <v>3036</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12137820</v>
      </c>
      <c r="BO25" s="464"/>
      <c r="BP25" s="464"/>
      <c r="BQ25" s="464"/>
      <c r="BR25" s="464"/>
      <c r="BS25" s="464"/>
      <c r="BT25" s="464"/>
      <c r="BU25" s="465"/>
      <c r="BV25" s="463">
        <v>12441459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173</v>
      </c>
      <c r="F26" s="442"/>
      <c r="G26" s="442"/>
      <c r="H26" s="442"/>
      <c r="I26" s="442"/>
      <c r="J26" s="442"/>
      <c r="K26" s="443"/>
      <c r="L26" s="444">
        <v>1</v>
      </c>
      <c r="M26" s="445"/>
      <c r="N26" s="445"/>
      <c r="O26" s="445"/>
      <c r="P26" s="446"/>
      <c r="Q26" s="444">
        <v>6361</v>
      </c>
      <c r="R26" s="445"/>
      <c r="S26" s="445"/>
      <c r="T26" s="445"/>
      <c r="U26" s="445"/>
      <c r="V26" s="446"/>
      <c r="W26" s="510"/>
      <c r="X26" s="501"/>
      <c r="Y26" s="502"/>
      <c r="Z26" s="441" t="s">
        <v>174</v>
      </c>
      <c r="AA26" s="523"/>
      <c r="AB26" s="523"/>
      <c r="AC26" s="523"/>
      <c r="AD26" s="523"/>
      <c r="AE26" s="523"/>
      <c r="AF26" s="523"/>
      <c r="AG26" s="524"/>
      <c r="AH26" s="444">
        <v>48</v>
      </c>
      <c r="AI26" s="445"/>
      <c r="AJ26" s="445"/>
      <c r="AK26" s="445"/>
      <c r="AL26" s="446"/>
      <c r="AM26" s="444">
        <v>160992</v>
      </c>
      <c r="AN26" s="445"/>
      <c r="AO26" s="445"/>
      <c r="AP26" s="445"/>
      <c r="AQ26" s="445"/>
      <c r="AR26" s="446"/>
      <c r="AS26" s="444">
        <v>3354</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176</v>
      </c>
      <c r="F27" s="442"/>
      <c r="G27" s="442"/>
      <c r="H27" s="442"/>
      <c r="I27" s="442"/>
      <c r="J27" s="442"/>
      <c r="K27" s="443"/>
      <c r="L27" s="444">
        <v>1</v>
      </c>
      <c r="M27" s="445"/>
      <c r="N27" s="445"/>
      <c r="O27" s="445"/>
      <c r="P27" s="446"/>
      <c r="Q27" s="444">
        <v>5170</v>
      </c>
      <c r="R27" s="445"/>
      <c r="S27" s="445"/>
      <c r="T27" s="445"/>
      <c r="U27" s="445"/>
      <c r="V27" s="446"/>
      <c r="W27" s="510"/>
      <c r="X27" s="501"/>
      <c r="Y27" s="502"/>
      <c r="Z27" s="441" t="s">
        <v>177</v>
      </c>
      <c r="AA27" s="442"/>
      <c r="AB27" s="442"/>
      <c r="AC27" s="442"/>
      <c r="AD27" s="442"/>
      <c r="AE27" s="442"/>
      <c r="AF27" s="442"/>
      <c r="AG27" s="443"/>
      <c r="AH27" s="444">
        <v>71</v>
      </c>
      <c r="AI27" s="445"/>
      <c r="AJ27" s="445"/>
      <c r="AK27" s="445"/>
      <c r="AL27" s="446"/>
      <c r="AM27" s="444">
        <v>234878</v>
      </c>
      <c r="AN27" s="445"/>
      <c r="AO27" s="445"/>
      <c r="AP27" s="445"/>
      <c r="AQ27" s="445"/>
      <c r="AR27" s="446"/>
      <c r="AS27" s="444">
        <v>3308</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307000</v>
      </c>
      <c r="BO27" s="472"/>
      <c r="BP27" s="472"/>
      <c r="BQ27" s="472"/>
      <c r="BR27" s="472"/>
      <c r="BS27" s="472"/>
      <c r="BT27" s="472"/>
      <c r="BU27" s="473"/>
      <c r="BV27" s="471">
        <v>307000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179</v>
      </c>
      <c r="F28" s="442"/>
      <c r="G28" s="442"/>
      <c r="H28" s="442"/>
      <c r="I28" s="442"/>
      <c r="J28" s="442"/>
      <c r="K28" s="443"/>
      <c r="L28" s="444">
        <v>1</v>
      </c>
      <c r="M28" s="445"/>
      <c r="N28" s="445"/>
      <c r="O28" s="445"/>
      <c r="P28" s="446"/>
      <c r="Q28" s="444">
        <v>4501</v>
      </c>
      <c r="R28" s="445"/>
      <c r="S28" s="445"/>
      <c r="T28" s="445"/>
      <c r="U28" s="445"/>
      <c r="V28" s="446"/>
      <c r="W28" s="510"/>
      <c r="X28" s="501"/>
      <c r="Y28" s="502"/>
      <c r="Z28" s="441" t="s">
        <v>180</v>
      </c>
      <c r="AA28" s="442"/>
      <c r="AB28" s="442"/>
      <c r="AC28" s="442"/>
      <c r="AD28" s="442"/>
      <c r="AE28" s="442"/>
      <c r="AF28" s="442"/>
      <c r="AG28" s="443"/>
      <c r="AH28" s="444" t="s">
        <v>135</v>
      </c>
      <c r="AI28" s="445"/>
      <c r="AJ28" s="445"/>
      <c r="AK28" s="445"/>
      <c r="AL28" s="446"/>
      <c r="AM28" s="444" t="s">
        <v>136</v>
      </c>
      <c r="AN28" s="445"/>
      <c r="AO28" s="445"/>
      <c r="AP28" s="445"/>
      <c r="AQ28" s="445"/>
      <c r="AR28" s="446"/>
      <c r="AS28" s="444" t="s">
        <v>181</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2346484</v>
      </c>
      <c r="BO28" s="464"/>
      <c r="BP28" s="464"/>
      <c r="BQ28" s="464"/>
      <c r="BR28" s="464"/>
      <c r="BS28" s="464"/>
      <c r="BT28" s="464"/>
      <c r="BU28" s="465"/>
      <c r="BV28" s="463">
        <v>3237411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183</v>
      </c>
      <c r="F29" s="442"/>
      <c r="G29" s="442"/>
      <c r="H29" s="442"/>
      <c r="I29" s="442"/>
      <c r="J29" s="442"/>
      <c r="K29" s="443"/>
      <c r="L29" s="444">
        <v>22</v>
      </c>
      <c r="M29" s="445"/>
      <c r="N29" s="445"/>
      <c r="O29" s="445"/>
      <c r="P29" s="446"/>
      <c r="Q29" s="444">
        <v>4129</v>
      </c>
      <c r="R29" s="445"/>
      <c r="S29" s="445"/>
      <c r="T29" s="445"/>
      <c r="U29" s="445"/>
      <c r="V29" s="446"/>
      <c r="W29" s="511"/>
      <c r="X29" s="512"/>
      <c r="Y29" s="513"/>
      <c r="Z29" s="441" t="s">
        <v>184</v>
      </c>
      <c r="AA29" s="442"/>
      <c r="AB29" s="442"/>
      <c r="AC29" s="442"/>
      <c r="AD29" s="442"/>
      <c r="AE29" s="442"/>
      <c r="AF29" s="442"/>
      <c r="AG29" s="443"/>
      <c r="AH29" s="444">
        <v>983</v>
      </c>
      <c r="AI29" s="445"/>
      <c r="AJ29" s="445"/>
      <c r="AK29" s="445"/>
      <c r="AL29" s="446"/>
      <c r="AM29" s="444">
        <v>3037454</v>
      </c>
      <c r="AN29" s="445"/>
      <c r="AO29" s="445"/>
      <c r="AP29" s="445"/>
      <c r="AQ29" s="445"/>
      <c r="AR29" s="446"/>
      <c r="AS29" s="444">
        <v>3090</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t="s">
        <v>126</v>
      </c>
      <c r="BO29" s="469"/>
      <c r="BP29" s="469"/>
      <c r="BQ29" s="469"/>
      <c r="BR29" s="469"/>
      <c r="BS29" s="469"/>
      <c r="BT29" s="469"/>
      <c r="BU29" s="470"/>
      <c r="BV29" s="468" t="s">
        <v>181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102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1404629</v>
      </c>
      <c r="BO30" s="472"/>
      <c r="BP30" s="472"/>
      <c r="BQ30" s="472"/>
      <c r="BR30" s="472"/>
      <c r="BS30" s="472"/>
      <c r="BT30" s="472"/>
      <c r="BU30" s="473"/>
      <c r="BV30" s="471">
        <v>943448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195</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秦野市伊勢原市環境衛生組合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秦野市土地開発公社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神奈川県後期高齢者医療広域連合（一般会計）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12</v>
      </c>
      <c r="CP35" s="427"/>
      <c r="CQ35" s="426" t="str">
        <f>IF('各会計、関係団体の財政状況及び健全化判断比率'!BS8="","",'各会計、関係団体の財政状況及び健全化判断比率'!BS8)</f>
        <v>秦野市学校保全公社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神奈川県後期高齢者医療広域連合（後期高齢者医療特別会計）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f t="shared" si="3"/>
        <v>13</v>
      </c>
      <c r="CP36" s="427"/>
      <c r="CQ36" s="426" t="str">
        <f>IF('各会計、関係団体の財政状況及び健全化判断比率'!BS9="","",'各会計、関係団体の財政状況及び健全化判断比率'!BS9)</f>
        <v>秦野市スポーツ協会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金目川水害予防組合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Hu2sIDxK0cCSHKaj6K1LfSKDfamKQHInMC2V8lYnEPgruCBbsrCODEztwf6qcaHGeFHoFf3pcJJA8SdGPb9bWA==" saltValue="6XuEFZevcVGzVKmK9LzD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222</v>
      </c>
      <c r="C5" s="747"/>
      <c r="D5" s="747"/>
      <c r="E5" s="747"/>
      <c r="F5" s="747"/>
      <c r="G5" s="747"/>
      <c r="H5" s="747"/>
      <c r="I5" s="747"/>
      <c r="J5" s="747"/>
      <c r="K5" s="747"/>
      <c r="L5" s="747"/>
      <c r="M5" s="747"/>
      <c r="N5" s="747"/>
      <c r="O5" s="747"/>
      <c r="P5" s="747"/>
      <c r="Q5" s="748"/>
      <c r="R5" s="735">
        <v>22750467</v>
      </c>
      <c r="S5" s="736"/>
      <c r="T5" s="736"/>
      <c r="U5" s="736"/>
      <c r="V5" s="736"/>
      <c r="W5" s="736"/>
      <c r="X5" s="736"/>
      <c r="Y5" s="779"/>
      <c r="Z5" s="797">
        <v>32.4</v>
      </c>
      <c r="AA5" s="797"/>
      <c r="AB5" s="797"/>
      <c r="AC5" s="797"/>
      <c r="AD5" s="798">
        <v>21131312</v>
      </c>
      <c r="AE5" s="798"/>
      <c r="AF5" s="798"/>
      <c r="AG5" s="798"/>
      <c r="AH5" s="798"/>
      <c r="AI5" s="798"/>
      <c r="AJ5" s="798"/>
      <c r="AK5" s="798"/>
      <c r="AL5" s="780">
        <v>74.099999999999994</v>
      </c>
      <c r="AM5" s="751"/>
      <c r="AN5" s="751"/>
      <c r="AO5" s="781"/>
      <c r="AP5" s="746" t="s">
        <v>223</v>
      </c>
      <c r="AQ5" s="747"/>
      <c r="AR5" s="747"/>
      <c r="AS5" s="747"/>
      <c r="AT5" s="747"/>
      <c r="AU5" s="747"/>
      <c r="AV5" s="747"/>
      <c r="AW5" s="747"/>
      <c r="AX5" s="747"/>
      <c r="AY5" s="747"/>
      <c r="AZ5" s="747"/>
      <c r="BA5" s="747"/>
      <c r="BB5" s="747"/>
      <c r="BC5" s="747"/>
      <c r="BD5" s="747"/>
      <c r="BE5" s="747"/>
      <c r="BF5" s="748"/>
      <c r="BG5" s="680">
        <v>21128330</v>
      </c>
      <c r="BH5" s="681"/>
      <c r="BI5" s="681"/>
      <c r="BJ5" s="681"/>
      <c r="BK5" s="681"/>
      <c r="BL5" s="681"/>
      <c r="BM5" s="681"/>
      <c r="BN5" s="682"/>
      <c r="BO5" s="713">
        <v>92.9</v>
      </c>
      <c r="BP5" s="713"/>
      <c r="BQ5" s="713"/>
      <c r="BR5" s="713"/>
      <c r="BS5" s="714">
        <v>79458</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2">
      <c r="B6" s="677" t="s">
        <v>227</v>
      </c>
      <c r="C6" s="678"/>
      <c r="D6" s="678"/>
      <c r="E6" s="678"/>
      <c r="F6" s="678"/>
      <c r="G6" s="678"/>
      <c r="H6" s="678"/>
      <c r="I6" s="678"/>
      <c r="J6" s="678"/>
      <c r="K6" s="678"/>
      <c r="L6" s="678"/>
      <c r="M6" s="678"/>
      <c r="N6" s="678"/>
      <c r="O6" s="678"/>
      <c r="P6" s="678"/>
      <c r="Q6" s="679"/>
      <c r="R6" s="680">
        <v>351402</v>
      </c>
      <c r="S6" s="681"/>
      <c r="T6" s="681"/>
      <c r="U6" s="681"/>
      <c r="V6" s="681"/>
      <c r="W6" s="681"/>
      <c r="X6" s="681"/>
      <c r="Y6" s="682"/>
      <c r="Z6" s="713">
        <v>0.5</v>
      </c>
      <c r="AA6" s="713"/>
      <c r="AB6" s="713"/>
      <c r="AC6" s="713"/>
      <c r="AD6" s="714">
        <v>351402</v>
      </c>
      <c r="AE6" s="714"/>
      <c r="AF6" s="714"/>
      <c r="AG6" s="714"/>
      <c r="AH6" s="714"/>
      <c r="AI6" s="714"/>
      <c r="AJ6" s="714"/>
      <c r="AK6" s="714"/>
      <c r="AL6" s="683">
        <v>1.2</v>
      </c>
      <c r="AM6" s="684"/>
      <c r="AN6" s="684"/>
      <c r="AO6" s="715"/>
      <c r="AP6" s="677" t="s">
        <v>228</v>
      </c>
      <c r="AQ6" s="678"/>
      <c r="AR6" s="678"/>
      <c r="AS6" s="678"/>
      <c r="AT6" s="678"/>
      <c r="AU6" s="678"/>
      <c r="AV6" s="678"/>
      <c r="AW6" s="678"/>
      <c r="AX6" s="678"/>
      <c r="AY6" s="678"/>
      <c r="AZ6" s="678"/>
      <c r="BA6" s="678"/>
      <c r="BB6" s="678"/>
      <c r="BC6" s="678"/>
      <c r="BD6" s="678"/>
      <c r="BE6" s="678"/>
      <c r="BF6" s="679"/>
      <c r="BG6" s="680">
        <v>21128330</v>
      </c>
      <c r="BH6" s="681"/>
      <c r="BI6" s="681"/>
      <c r="BJ6" s="681"/>
      <c r="BK6" s="681"/>
      <c r="BL6" s="681"/>
      <c r="BM6" s="681"/>
      <c r="BN6" s="682"/>
      <c r="BO6" s="713">
        <v>92.9</v>
      </c>
      <c r="BP6" s="713"/>
      <c r="BQ6" s="713"/>
      <c r="BR6" s="713"/>
      <c r="BS6" s="714">
        <v>79458</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325627</v>
      </c>
      <c r="CS6" s="681"/>
      <c r="CT6" s="681"/>
      <c r="CU6" s="681"/>
      <c r="CV6" s="681"/>
      <c r="CW6" s="681"/>
      <c r="CX6" s="681"/>
      <c r="CY6" s="682"/>
      <c r="CZ6" s="780">
        <v>0.5</v>
      </c>
      <c r="DA6" s="751"/>
      <c r="DB6" s="751"/>
      <c r="DC6" s="783"/>
      <c r="DD6" s="686" t="s">
        <v>136</v>
      </c>
      <c r="DE6" s="681"/>
      <c r="DF6" s="681"/>
      <c r="DG6" s="681"/>
      <c r="DH6" s="681"/>
      <c r="DI6" s="681"/>
      <c r="DJ6" s="681"/>
      <c r="DK6" s="681"/>
      <c r="DL6" s="681"/>
      <c r="DM6" s="681"/>
      <c r="DN6" s="681"/>
      <c r="DO6" s="681"/>
      <c r="DP6" s="682"/>
      <c r="DQ6" s="686">
        <v>324894</v>
      </c>
      <c r="DR6" s="681"/>
      <c r="DS6" s="681"/>
      <c r="DT6" s="681"/>
      <c r="DU6" s="681"/>
      <c r="DV6" s="681"/>
      <c r="DW6" s="681"/>
      <c r="DX6" s="681"/>
      <c r="DY6" s="681"/>
      <c r="DZ6" s="681"/>
      <c r="EA6" s="681"/>
      <c r="EB6" s="681"/>
      <c r="EC6" s="727"/>
    </row>
    <row r="7" spans="2:143" ht="11.25" customHeight="1" x14ac:dyDescent="0.2">
      <c r="B7" s="677" t="s">
        <v>230</v>
      </c>
      <c r="C7" s="678"/>
      <c r="D7" s="678"/>
      <c r="E7" s="678"/>
      <c r="F7" s="678"/>
      <c r="G7" s="678"/>
      <c r="H7" s="678"/>
      <c r="I7" s="678"/>
      <c r="J7" s="678"/>
      <c r="K7" s="678"/>
      <c r="L7" s="678"/>
      <c r="M7" s="678"/>
      <c r="N7" s="678"/>
      <c r="O7" s="678"/>
      <c r="P7" s="678"/>
      <c r="Q7" s="679"/>
      <c r="R7" s="680">
        <v>13346</v>
      </c>
      <c r="S7" s="681"/>
      <c r="T7" s="681"/>
      <c r="U7" s="681"/>
      <c r="V7" s="681"/>
      <c r="W7" s="681"/>
      <c r="X7" s="681"/>
      <c r="Y7" s="682"/>
      <c r="Z7" s="713">
        <v>0</v>
      </c>
      <c r="AA7" s="713"/>
      <c r="AB7" s="713"/>
      <c r="AC7" s="713"/>
      <c r="AD7" s="714">
        <v>13346</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10139863</v>
      </c>
      <c r="BH7" s="681"/>
      <c r="BI7" s="681"/>
      <c r="BJ7" s="681"/>
      <c r="BK7" s="681"/>
      <c r="BL7" s="681"/>
      <c r="BM7" s="681"/>
      <c r="BN7" s="682"/>
      <c r="BO7" s="713">
        <v>44.6</v>
      </c>
      <c r="BP7" s="713"/>
      <c r="BQ7" s="713"/>
      <c r="BR7" s="713"/>
      <c r="BS7" s="714">
        <v>79458</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21036960</v>
      </c>
      <c r="CS7" s="681"/>
      <c r="CT7" s="681"/>
      <c r="CU7" s="681"/>
      <c r="CV7" s="681"/>
      <c r="CW7" s="681"/>
      <c r="CX7" s="681"/>
      <c r="CY7" s="682"/>
      <c r="CZ7" s="713">
        <v>30.9</v>
      </c>
      <c r="DA7" s="713"/>
      <c r="DB7" s="713"/>
      <c r="DC7" s="713"/>
      <c r="DD7" s="686">
        <v>154966</v>
      </c>
      <c r="DE7" s="681"/>
      <c r="DF7" s="681"/>
      <c r="DG7" s="681"/>
      <c r="DH7" s="681"/>
      <c r="DI7" s="681"/>
      <c r="DJ7" s="681"/>
      <c r="DK7" s="681"/>
      <c r="DL7" s="681"/>
      <c r="DM7" s="681"/>
      <c r="DN7" s="681"/>
      <c r="DO7" s="681"/>
      <c r="DP7" s="682"/>
      <c r="DQ7" s="686">
        <v>3932811</v>
      </c>
      <c r="DR7" s="681"/>
      <c r="DS7" s="681"/>
      <c r="DT7" s="681"/>
      <c r="DU7" s="681"/>
      <c r="DV7" s="681"/>
      <c r="DW7" s="681"/>
      <c r="DX7" s="681"/>
      <c r="DY7" s="681"/>
      <c r="DZ7" s="681"/>
      <c r="EA7" s="681"/>
      <c r="EB7" s="681"/>
      <c r="EC7" s="727"/>
    </row>
    <row r="8" spans="2:143" ht="11.25" customHeight="1" x14ac:dyDescent="0.2">
      <c r="B8" s="677" t="s">
        <v>233</v>
      </c>
      <c r="C8" s="678"/>
      <c r="D8" s="678"/>
      <c r="E8" s="678"/>
      <c r="F8" s="678"/>
      <c r="G8" s="678"/>
      <c r="H8" s="678"/>
      <c r="I8" s="678"/>
      <c r="J8" s="678"/>
      <c r="K8" s="678"/>
      <c r="L8" s="678"/>
      <c r="M8" s="678"/>
      <c r="N8" s="678"/>
      <c r="O8" s="678"/>
      <c r="P8" s="678"/>
      <c r="Q8" s="679"/>
      <c r="R8" s="680">
        <v>112614</v>
      </c>
      <c r="S8" s="681"/>
      <c r="T8" s="681"/>
      <c r="U8" s="681"/>
      <c r="V8" s="681"/>
      <c r="W8" s="681"/>
      <c r="X8" s="681"/>
      <c r="Y8" s="682"/>
      <c r="Z8" s="713">
        <v>0.2</v>
      </c>
      <c r="AA8" s="713"/>
      <c r="AB8" s="713"/>
      <c r="AC8" s="713"/>
      <c r="AD8" s="714">
        <v>112614</v>
      </c>
      <c r="AE8" s="714"/>
      <c r="AF8" s="714"/>
      <c r="AG8" s="714"/>
      <c r="AH8" s="714"/>
      <c r="AI8" s="714"/>
      <c r="AJ8" s="714"/>
      <c r="AK8" s="714"/>
      <c r="AL8" s="683">
        <v>0.4</v>
      </c>
      <c r="AM8" s="684"/>
      <c r="AN8" s="684"/>
      <c r="AO8" s="715"/>
      <c r="AP8" s="677" t="s">
        <v>234</v>
      </c>
      <c r="AQ8" s="678"/>
      <c r="AR8" s="678"/>
      <c r="AS8" s="678"/>
      <c r="AT8" s="678"/>
      <c r="AU8" s="678"/>
      <c r="AV8" s="678"/>
      <c r="AW8" s="678"/>
      <c r="AX8" s="678"/>
      <c r="AY8" s="678"/>
      <c r="AZ8" s="678"/>
      <c r="BA8" s="678"/>
      <c r="BB8" s="678"/>
      <c r="BC8" s="678"/>
      <c r="BD8" s="678"/>
      <c r="BE8" s="678"/>
      <c r="BF8" s="679"/>
      <c r="BG8" s="680">
        <v>285834</v>
      </c>
      <c r="BH8" s="681"/>
      <c r="BI8" s="681"/>
      <c r="BJ8" s="681"/>
      <c r="BK8" s="681"/>
      <c r="BL8" s="681"/>
      <c r="BM8" s="681"/>
      <c r="BN8" s="682"/>
      <c r="BO8" s="713">
        <v>1.3</v>
      </c>
      <c r="BP8" s="713"/>
      <c r="BQ8" s="713"/>
      <c r="BR8" s="713"/>
      <c r="BS8" s="686" t="s">
        <v>126</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22755094</v>
      </c>
      <c r="CS8" s="681"/>
      <c r="CT8" s="681"/>
      <c r="CU8" s="681"/>
      <c r="CV8" s="681"/>
      <c r="CW8" s="681"/>
      <c r="CX8" s="681"/>
      <c r="CY8" s="682"/>
      <c r="CZ8" s="713">
        <v>33.4</v>
      </c>
      <c r="DA8" s="713"/>
      <c r="DB8" s="713"/>
      <c r="DC8" s="713"/>
      <c r="DD8" s="686">
        <v>72944</v>
      </c>
      <c r="DE8" s="681"/>
      <c r="DF8" s="681"/>
      <c r="DG8" s="681"/>
      <c r="DH8" s="681"/>
      <c r="DI8" s="681"/>
      <c r="DJ8" s="681"/>
      <c r="DK8" s="681"/>
      <c r="DL8" s="681"/>
      <c r="DM8" s="681"/>
      <c r="DN8" s="681"/>
      <c r="DO8" s="681"/>
      <c r="DP8" s="682"/>
      <c r="DQ8" s="686">
        <v>10779320</v>
      </c>
      <c r="DR8" s="681"/>
      <c r="DS8" s="681"/>
      <c r="DT8" s="681"/>
      <c r="DU8" s="681"/>
      <c r="DV8" s="681"/>
      <c r="DW8" s="681"/>
      <c r="DX8" s="681"/>
      <c r="DY8" s="681"/>
      <c r="DZ8" s="681"/>
      <c r="EA8" s="681"/>
      <c r="EB8" s="681"/>
      <c r="EC8" s="727"/>
    </row>
    <row r="9" spans="2:143" ht="11.25" customHeight="1" x14ac:dyDescent="0.2">
      <c r="B9" s="677" t="s">
        <v>236</v>
      </c>
      <c r="C9" s="678"/>
      <c r="D9" s="678"/>
      <c r="E9" s="678"/>
      <c r="F9" s="678"/>
      <c r="G9" s="678"/>
      <c r="H9" s="678"/>
      <c r="I9" s="678"/>
      <c r="J9" s="678"/>
      <c r="K9" s="678"/>
      <c r="L9" s="678"/>
      <c r="M9" s="678"/>
      <c r="N9" s="678"/>
      <c r="O9" s="678"/>
      <c r="P9" s="678"/>
      <c r="Q9" s="679"/>
      <c r="R9" s="680">
        <v>132855</v>
      </c>
      <c r="S9" s="681"/>
      <c r="T9" s="681"/>
      <c r="U9" s="681"/>
      <c r="V9" s="681"/>
      <c r="W9" s="681"/>
      <c r="X9" s="681"/>
      <c r="Y9" s="682"/>
      <c r="Z9" s="713">
        <v>0.2</v>
      </c>
      <c r="AA9" s="713"/>
      <c r="AB9" s="713"/>
      <c r="AC9" s="713"/>
      <c r="AD9" s="714">
        <v>132855</v>
      </c>
      <c r="AE9" s="714"/>
      <c r="AF9" s="714"/>
      <c r="AG9" s="714"/>
      <c r="AH9" s="714"/>
      <c r="AI9" s="714"/>
      <c r="AJ9" s="714"/>
      <c r="AK9" s="714"/>
      <c r="AL9" s="683">
        <v>0.5</v>
      </c>
      <c r="AM9" s="684"/>
      <c r="AN9" s="684"/>
      <c r="AO9" s="715"/>
      <c r="AP9" s="677" t="s">
        <v>237</v>
      </c>
      <c r="AQ9" s="678"/>
      <c r="AR9" s="678"/>
      <c r="AS9" s="678"/>
      <c r="AT9" s="678"/>
      <c r="AU9" s="678"/>
      <c r="AV9" s="678"/>
      <c r="AW9" s="678"/>
      <c r="AX9" s="678"/>
      <c r="AY9" s="678"/>
      <c r="AZ9" s="678"/>
      <c r="BA9" s="678"/>
      <c r="BB9" s="678"/>
      <c r="BC9" s="678"/>
      <c r="BD9" s="678"/>
      <c r="BE9" s="678"/>
      <c r="BF9" s="679"/>
      <c r="BG9" s="680">
        <v>8960029</v>
      </c>
      <c r="BH9" s="681"/>
      <c r="BI9" s="681"/>
      <c r="BJ9" s="681"/>
      <c r="BK9" s="681"/>
      <c r="BL9" s="681"/>
      <c r="BM9" s="681"/>
      <c r="BN9" s="682"/>
      <c r="BO9" s="713">
        <v>39.4</v>
      </c>
      <c r="BP9" s="713"/>
      <c r="BQ9" s="713"/>
      <c r="BR9" s="713"/>
      <c r="BS9" s="686" t="s">
        <v>136</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3961290</v>
      </c>
      <c r="CS9" s="681"/>
      <c r="CT9" s="681"/>
      <c r="CU9" s="681"/>
      <c r="CV9" s="681"/>
      <c r="CW9" s="681"/>
      <c r="CX9" s="681"/>
      <c r="CY9" s="682"/>
      <c r="CZ9" s="713">
        <v>5.8</v>
      </c>
      <c r="DA9" s="713"/>
      <c r="DB9" s="713"/>
      <c r="DC9" s="713"/>
      <c r="DD9" s="686">
        <v>147324</v>
      </c>
      <c r="DE9" s="681"/>
      <c r="DF9" s="681"/>
      <c r="DG9" s="681"/>
      <c r="DH9" s="681"/>
      <c r="DI9" s="681"/>
      <c r="DJ9" s="681"/>
      <c r="DK9" s="681"/>
      <c r="DL9" s="681"/>
      <c r="DM9" s="681"/>
      <c r="DN9" s="681"/>
      <c r="DO9" s="681"/>
      <c r="DP9" s="682"/>
      <c r="DQ9" s="686">
        <v>3713640</v>
      </c>
      <c r="DR9" s="681"/>
      <c r="DS9" s="681"/>
      <c r="DT9" s="681"/>
      <c r="DU9" s="681"/>
      <c r="DV9" s="681"/>
      <c r="DW9" s="681"/>
      <c r="DX9" s="681"/>
      <c r="DY9" s="681"/>
      <c r="DZ9" s="681"/>
      <c r="EA9" s="681"/>
      <c r="EB9" s="681"/>
      <c r="EC9" s="727"/>
    </row>
    <row r="10" spans="2:143" ht="11.25" customHeight="1" x14ac:dyDescent="0.2">
      <c r="B10" s="677" t="s">
        <v>239</v>
      </c>
      <c r="C10" s="678"/>
      <c r="D10" s="678"/>
      <c r="E10" s="678"/>
      <c r="F10" s="678"/>
      <c r="G10" s="678"/>
      <c r="H10" s="678"/>
      <c r="I10" s="678"/>
      <c r="J10" s="678"/>
      <c r="K10" s="678"/>
      <c r="L10" s="678"/>
      <c r="M10" s="678"/>
      <c r="N10" s="678"/>
      <c r="O10" s="678"/>
      <c r="P10" s="678"/>
      <c r="Q10" s="679"/>
      <c r="R10" s="680" t="s">
        <v>136</v>
      </c>
      <c r="S10" s="681"/>
      <c r="T10" s="681"/>
      <c r="U10" s="681"/>
      <c r="V10" s="681"/>
      <c r="W10" s="681"/>
      <c r="X10" s="681"/>
      <c r="Y10" s="682"/>
      <c r="Z10" s="713" t="s">
        <v>240</v>
      </c>
      <c r="AA10" s="713"/>
      <c r="AB10" s="713"/>
      <c r="AC10" s="713"/>
      <c r="AD10" s="714" t="s">
        <v>240</v>
      </c>
      <c r="AE10" s="714"/>
      <c r="AF10" s="714"/>
      <c r="AG10" s="714"/>
      <c r="AH10" s="714"/>
      <c r="AI10" s="714"/>
      <c r="AJ10" s="714"/>
      <c r="AK10" s="714"/>
      <c r="AL10" s="683" t="s">
        <v>126</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338754</v>
      </c>
      <c r="BH10" s="681"/>
      <c r="BI10" s="681"/>
      <c r="BJ10" s="681"/>
      <c r="BK10" s="681"/>
      <c r="BL10" s="681"/>
      <c r="BM10" s="681"/>
      <c r="BN10" s="682"/>
      <c r="BO10" s="713">
        <v>1.5</v>
      </c>
      <c r="BP10" s="713"/>
      <c r="BQ10" s="713"/>
      <c r="BR10" s="713"/>
      <c r="BS10" s="686" t="s">
        <v>126</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105542</v>
      </c>
      <c r="CS10" s="681"/>
      <c r="CT10" s="681"/>
      <c r="CU10" s="681"/>
      <c r="CV10" s="681"/>
      <c r="CW10" s="681"/>
      <c r="CX10" s="681"/>
      <c r="CY10" s="682"/>
      <c r="CZ10" s="713">
        <v>0.2</v>
      </c>
      <c r="DA10" s="713"/>
      <c r="DB10" s="713"/>
      <c r="DC10" s="713"/>
      <c r="DD10" s="686" t="s">
        <v>126</v>
      </c>
      <c r="DE10" s="681"/>
      <c r="DF10" s="681"/>
      <c r="DG10" s="681"/>
      <c r="DH10" s="681"/>
      <c r="DI10" s="681"/>
      <c r="DJ10" s="681"/>
      <c r="DK10" s="681"/>
      <c r="DL10" s="681"/>
      <c r="DM10" s="681"/>
      <c r="DN10" s="681"/>
      <c r="DO10" s="681"/>
      <c r="DP10" s="682"/>
      <c r="DQ10" s="686">
        <v>15542</v>
      </c>
      <c r="DR10" s="681"/>
      <c r="DS10" s="681"/>
      <c r="DT10" s="681"/>
      <c r="DU10" s="681"/>
      <c r="DV10" s="681"/>
      <c r="DW10" s="681"/>
      <c r="DX10" s="681"/>
      <c r="DY10" s="681"/>
      <c r="DZ10" s="681"/>
      <c r="EA10" s="681"/>
      <c r="EB10" s="681"/>
      <c r="EC10" s="727"/>
    </row>
    <row r="11" spans="2:143" ht="11.25" customHeight="1" x14ac:dyDescent="0.2">
      <c r="B11" s="677" t="s">
        <v>243</v>
      </c>
      <c r="C11" s="678"/>
      <c r="D11" s="678"/>
      <c r="E11" s="678"/>
      <c r="F11" s="678"/>
      <c r="G11" s="678"/>
      <c r="H11" s="678"/>
      <c r="I11" s="678"/>
      <c r="J11" s="678"/>
      <c r="K11" s="678"/>
      <c r="L11" s="678"/>
      <c r="M11" s="678"/>
      <c r="N11" s="678"/>
      <c r="O11" s="678"/>
      <c r="P11" s="678"/>
      <c r="Q11" s="679"/>
      <c r="R11" s="680">
        <v>3291347</v>
      </c>
      <c r="S11" s="681"/>
      <c r="T11" s="681"/>
      <c r="U11" s="681"/>
      <c r="V11" s="681"/>
      <c r="W11" s="681"/>
      <c r="X11" s="681"/>
      <c r="Y11" s="682"/>
      <c r="Z11" s="683">
        <v>4.7</v>
      </c>
      <c r="AA11" s="684"/>
      <c r="AB11" s="684"/>
      <c r="AC11" s="685"/>
      <c r="AD11" s="686">
        <v>3291347</v>
      </c>
      <c r="AE11" s="681"/>
      <c r="AF11" s="681"/>
      <c r="AG11" s="681"/>
      <c r="AH11" s="681"/>
      <c r="AI11" s="681"/>
      <c r="AJ11" s="681"/>
      <c r="AK11" s="682"/>
      <c r="AL11" s="683">
        <v>11.5</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555246</v>
      </c>
      <c r="BH11" s="681"/>
      <c r="BI11" s="681"/>
      <c r="BJ11" s="681"/>
      <c r="BK11" s="681"/>
      <c r="BL11" s="681"/>
      <c r="BM11" s="681"/>
      <c r="BN11" s="682"/>
      <c r="BO11" s="713">
        <v>2.4</v>
      </c>
      <c r="BP11" s="713"/>
      <c r="BQ11" s="713"/>
      <c r="BR11" s="713"/>
      <c r="BS11" s="686">
        <v>79458</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456076</v>
      </c>
      <c r="CS11" s="681"/>
      <c r="CT11" s="681"/>
      <c r="CU11" s="681"/>
      <c r="CV11" s="681"/>
      <c r="CW11" s="681"/>
      <c r="CX11" s="681"/>
      <c r="CY11" s="682"/>
      <c r="CZ11" s="713">
        <v>0.7</v>
      </c>
      <c r="DA11" s="713"/>
      <c r="DB11" s="713"/>
      <c r="DC11" s="713"/>
      <c r="DD11" s="686">
        <v>154571</v>
      </c>
      <c r="DE11" s="681"/>
      <c r="DF11" s="681"/>
      <c r="DG11" s="681"/>
      <c r="DH11" s="681"/>
      <c r="DI11" s="681"/>
      <c r="DJ11" s="681"/>
      <c r="DK11" s="681"/>
      <c r="DL11" s="681"/>
      <c r="DM11" s="681"/>
      <c r="DN11" s="681"/>
      <c r="DO11" s="681"/>
      <c r="DP11" s="682"/>
      <c r="DQ11" s="686">
        <v>266789</v>
      </c>
      <c r="DR11" s="681"/>
      <c r="DS11" s="681"/>
      <c r="DT11" s="681"/>
      <c r="DU11" s="681"/>
      <c r="DV11" s="681"/>
      <c r="DW11" s="681"/>
      <c r="DX11" s="681"/>
      <c r="DY11" s="681"/>
      <c r="DZ11" s="681"/>
      <c r="EA11" s="681"/>
      <c r="EB11" s="681"/>
      <c r="EC11" s="727"/>
    </row>
    <row r="12" spans="2:143" ht="11.25" customHeight="1" x14ac:dyDescent="0.2">
      <c r="B12" s="677" t="s">
        <v>246</v>
      </c>
      <c r="C12" s="678"/>
      <c r="D12" s="678"/>
      <c r="E12" s="678"/>
      <c r="F12" s="678"/>
      <c r="G12" s="678"/>
      <c r="H12" s="678"/>
      <c r="I12" s="678"/>
      <c r="J12" s="678"/>
      <c r="K12" s="678"/>
      <c r="L12" s="678"/>
      <c r="M12" s="678"/>
      <c r="N12" s="678"/>
      <c r="O12" s="678"/>
      <c r="P12" s="678"/>
      <c r="Q12" s="679"/>
      <c r="R12" s="680">
        <v>80495</v>
      </c>
      <c r="S12" s="681"/>
      <c r="T12" s="681"/>
      <c r="U12" s="681"/>
      <c r="V12" s="681"/>
      <c r="W12" s="681"/>
      <c r="X12" s="681"/>
      <c r="Y12" s="682"/>
      <c r="Z12" s="713">
        <v>0.1</v>
      </c>
      <c r="AA12" s="713"/>
      <c r="AB12" s="713"/>
      <c r="AC12" s="713"/>
      <c r="AD12" s="714">
        <v>80495</v>
      </c>
      <c r="AE12" s="714"/>
      <c r="AF12" s="714"/>
      <c r="AG12" s="714"/>
      <c r="AH12" s="714"/>
      <c r="AI12" s="714"/>
      <c r="AJ12" s="714"/>
      <c r="AK12" s="714"/>
      <c r="AL12" s="683">
        <v>0.3</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9701121</v>
      </c>
      <c r="BH12" s="681"/>
      <c r="BI12" s="681"/>
      <c r="BJ12" s="681"/>
      <c r="BK12" s="681"/>
      <c r="BL12" s="681"/>
      <c r="BM12" s="681"/>
      <c r="BN12" s="682"/>
      <c r="BO12" s="713">
        <v>42.6</v>
      </c>
      <c r="BP12" s="713"/>
      <c r="BQ12" s="713"/>
      <c r="BR12" s="713"/>
      <c r="BS12" s="686" t="s">
        <v>126</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1577083</v>
      </c>
      <c r="CS12" s="681"/>
      <c r="CT12" s="681"/>
      <c r="CU12" s="681"/>
      <c r="CV12" s="681"/>
      <c r="CW12" s="681"/>
      <c r="CX12" s="681"/>
      <c r="CY12" s="682"/>
      <c r="CZ12" s="713">
        <v>2.2999999999999998</v>
      </c>
      <c r="DA12" s="713"/>
      <c r="DB12" s="713"/>
      <c r="DC12" s="713"/>
      <c r="DD12" s="686">
        <v>201766</v>
      </c>
      <c r="DE12" s="681"/>
      <c r="DF12" s="681"/>
      <c r="DG12" s="681"/>
      <c r="DH12" s="681"/>
      <c r="DI12" s="681"/>
      <c r="DJ12" s="681"/>
      <c r="DK12" s="681"/>
      <c r="DL12" s="681"/>
      <c r="DM12" s="681"/>
      <c r="DN12" s="681"/>
      <c r="DO12" s="681"/>
      <c r="DP12" s="682"/>
      <c r="DQ12" s="686">
        <v>1146314</v>
      </c>
      <c r="DR12" s="681"/>
      <c r="DS12" s="681"/>
      <c r="DT12" s="681"/>
      <c r="DU12" s="681"/>
      <c r="DV12" s="681"/>
      <c r="DW12" s="681"/>
      <c r="DX12" s="681"/>
      <c r="DY12" s="681"/>
      <c r="DZ12" s="681"/>
      <c r="EA12" s="681"/>
      <c r="EB12" s="681"/>
      <c r="EC12" s="727"/>
    </row>
    <row r="13" spans="2:143" ht="11.25" customHeight="1" x14ac:dyDescent="0.2">
      <c r="B13" s="677" t="s">
        <v>249</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240</v>
      </c>
      <c r="AA13" s="713"/>
      <c r="AB13" s="713"/>
      <c r="AC13" s="713"/>
      <c r="AD13" s="714" t="s">
        <v>136</v>
      </c>
      <c r="AE13" s="714"/>
      <c r="AF13" s="714"/>
      <c r="AG13" s="714"/>
      <c r="AH13" s="714"/>
      <c r="AI13" s="714"/>
      <c r="AJ13" s="714"/>
      <c r="AK13" s="714"/>
      <c r="AL13" s="683" t="s">
        <v>240</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9680044</v>
      </c>
      <c r="BH13" s="681"/>
      <c r="BI13" s="681"/>
      <c r="BJ13" s="681"/>
      <c r="BK13" s="681"/>
      <c r="BL13" s="681"/>
      <c r="BM13" s="681"/>
      <c r="BN13" s="682"/>
      <c r="BO13" s="713">
        <v>42.5</v>
      </c>
      <c r="BP13" s="713"/>
      <c r="BQ13" s="713"/>
      <c r="BR13" s="713"/>
      <c r="BS13" s="686" t="s">
        <v>136</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5352696</v>
      </c>
      <c r="CS13" s="681"/>
      <c r="CT13" s="681"/>
      <c r="CU13" s="681"/>
      <c r="CV13" s="681"/>
      <c r="CW13" s="681"/>
      <c r="CX13" s="681"/>
      <c r="CY13" s="682"/>
      <c r="CZ13" s="713">
        <v>7.9</v>
      </c>
      <c r="DA13" s="713"/>
      <c r="DB13" s="713"/>
      <c r="DC13" s="713"/>
      <c r="DD13" s="686">
        <v>1637819</v>
      </c>
      <c r="DE13" s="681"/>
      <c r="DF13" s="681"/>
      <c r="DG13" s="681"/>
      <c r="DH13" s="681"/>
      <c r="DI13" s="681"/>
      <c r="DJ13" s="681"/>
      <c r="DK13" s="681"/>
      <c r="DL13" s="681"/>
      <c r="DM13" s="681"/>
      <c r="DN13" s="681"/>
      <c r="DO13" s="681"/>
      <c r="DP13" s="682"/>
      <c r="DQ13" s="686">
        <v>4509468</v>
      </c>
      <c r="DR13" s="681"/>
      <c r="DS13" s="681"/>
      <c r="DT13" s="681"/>
      <c r="DU13" s="681"/>
      <c r="DV13" s="681"/>
      <c r="DW13" s="681"/>
      <c r="DX13" s="681"/>
      <c r="DY13" s="681"/>
      <c r="DZ13" s="681"/>
      <c r="EA13" s="681"/>
      <c r="EB13" s="681"/>
      <c r="EC13" s="727"/>
    </row>
    <row r="14" spans="2:143" ht="11.25" customHeight="1" x14ac:dyDescent="0.2">
      <c r="B14" s="677" t="s">
        <v>252</v>
      </c>
      <c r="C14" s="678"/>
      <c r="D14" s="678"/>
      <c r="E14" s="678"/>
      <c r="F14" s="678"/>
      <c r="G14" s="678"/>
      <c r="H14" s="678"/>
      <c r="I14" s="678"/>
      <c r="J14" s="678"/>
      <c r="K14" s="678"/>
      <c r="L14" s="678"/>
      <c r="M14" s="678"/>
      <c r="N14" s="678"/>
      <c r="O14" s="678"/>
      <c r="P14" s="678"/>
      <c r="Q14" s="679"/>
      <c r="R14" s="680">
        <v>97</v>
      </c>
      <c r="S14" s="681"/>
      <c r="T14" s="681"/>
      <c r="U14" s="681"/>
      <c r="V14" s="681"/>
      <c r="W14" s="681"/>
      <c r="X14" s="681"/>
      <c r="Y14" s="682"/>
      <c r="Z14" s="713">
        <v>0</v>
      </c>
      <c r="AA14" s="713"/>
      <c r="AB14" s="713"/>
      <c r="AC14" s="713"/>
      <c r="AD14" s="714">
        <v>97</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335658</v>
      </c>
      <c r="BH14" s="681"/>
      <c r="BI14" s="681"/>
      <c r="BJ14" s="681"/>
      <c r="BK14" s="681"/>
      <c r="BL14" s="681"/>
      <c r="BM14" s="681"/>
      <c r="BN14" s="682"/>
      <c r="BO14" s="713">
        <v>1.5</v>
      </c>
      <c r="BP14" s="713"/>
      <c r="BQ14" s="713"/>
      <c r="BR14" s="713"/>
      <c r="BS14" s="686" t="s">
        <v>240</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2224797</v>
      </c>
      <c r="CS14" s="681"/>
      <c r="CT14" s="681"/>
      <c r="CU14" s="681"/>
      <c r="CV14" s="681"/>
      <c r="CW14" s="681"/>
      <c r="CX14" s="681"/>
      <c r="CY14" s="682"/>
      <c r="CZ14" s="713">
        <v>3.3</v>
      </c>
      <c r="DA14" s="713"/>
      <c r="DB14" s="713"/>
      <c r="DC14" s="713"/>
      <c r="DD14" s="686">
        <v>385369</v>
      </c>
      <c r="DE14" s="681"/>
      <c r="DF14" s="681"/>
      <c r="DG14" s="681"/>
      <c r="DH14" s="681"/>
      <c r="DI14" s="681"/>
      <c r="DJ14" s="681"/>
      <c r="DK14" s="681"/>
      <c r="DL14" s="681"/>
      <c r="DM14" s="681"/>
      <c r="DN14" s="681"/>
      <c r="DO14" s="681"/>
      <c r="DP14" s="682"/>
      <c r="DQ14" s="686">
        <v>1977356</v>
      </c>
      <c r="DR14" s="681"/>
      <c r="DS14" s="681"/>
      <c r="DT14" s="681"/>
      <c r="DU14" s="681"/>
      <c r="DV14" s="681"/>
      <c r="DW14" s="681"/>
      <c r="DX14" s="681"/>
      <c r="DY14" s="681"/>
      <c r="DZ14" s="681"/>
      <c r="EA14" s="681"/>
      <c r="EB14" s="681"/>
      <c r="EC14" s="727"/>
    </row>
    <row r="15" spans="2:143" ht="11.25" customHeight="1" x14ac:dyDescent="0.2">
      <c r="B15" s="677" t="s">
        <v>255</v>
      </c>
      <c r="C15" s="678"/>
      <c r="D15" s="678"/>
      <c r="E15" s="678"/>
      <c r="F15" s="678"/>
      <c r="G15" s="678"/>
      <c r="H15" s="678"/>
      <c r="I15" s="678"/>
      <c r="J15" s="678"/>
      <c r="K15" s="678"/>
      <c r="L15" s="678"/>
      <c r="M15" s="678"/>
      <c r="N15" s="678"/>
      <c r="O15" s="678"/>
      <c r="P15" s="678"/>
      <c r="Q15" s="679"/>
      <c r="R15" s="680" t="s">
        <v>240</v>
      </c>
      <c r="S15" s="681"/>
      <c r="T15" s="681"/>
      <c r="U15" s="681"/>
      <c r="V15" s="681"/>
      <c r="W15" s="681"/>
      <c r="X15" s="681"/>
      <c r="Y15" s="682"/>
      <c r="Z15" s="713" t="s">
        <v>126</v>
      </c>
      <c r="AA15" s="713"/>
      <c r="AB15" s="713"/>
      <c r="AC15" s="713"/>
      <c r="AD15" s="714" t="s">
        <v>240</v>
      </c>
      <c r="AE15" s="714"/>
      <c r="AF15" s="714"/>
      <c r="AG15" s="714"/>
      <c r="AH15" s="714"/>
      <c r="AI15" s="714"/>
      <c r="AJ15" s="714"/>
      <c r="AK15" s="714"/>
      <c r="AL15" s="683" t="s">
        <v>126</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951688</v>
      </c>
      <c r="BH15" s="681"/>
      <c r="BI15" s="681"/>
      <c r="BJ15" s="681"/>
      <c r="BK15" s="681"/>
      <c r="BL15" s="681"/>
      <c r="BM15" s="681"/>
      <c r="BN15" s="682"/>
      <c r="BO15" s="713">
        <v>4.2</v>
      </c>
      <c r="BP15" s="713"/>
      <c r="BQ15" s="713"/>
      <c r="BR15" s="713"/>
      <c r="BS15" s="686" t="s">
        <v>126</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6863775</v>
      </c>
      <c r="CS15" s="681"/>
      <c r="CT15" s="681"/>
      <c r="CU15" s="681"/>
      <c r="CV15" s="681"/>
      <c r="CW15" s="681"/>
      <c r="CX15" s="681"/>
      <c r="CY15" s="682"/>
      <c r="CZ15" s="713">
        <v>10.1</v>
      </c>
      <c r="DA15" s="713"/>
      <c r="DB15" s="713"/>
      <c r="DC15" s="713"/>
      <c r="DD15" s="686">
        <v>2407748</v>
      </c>
      <c r="DE15" s="681"/>
      <c r="DF15" s="681"/>
      <c r="DG15" s="681"/>
      <c r="DH15" s="681"/>
      <c r="DI15" s="681"/>
      <c r="DJ15" s="681"/>
      <c r="DK15" s="681"/>
      <c r="DL15" s="681"/>
      <c r="DM15" s="681"/>
      <c r="DN15" s="681"/>
      <c r="DO15" s="681"/>
      <c r="DP15" s="682"/>
      <c r="DQ15" s="686">
        <v>4055162</v>
      </c>
      <c r="DR15" s="681"/>
      <c r="DS15" s="681"/>
      <c r="DT15" s="681"/>
      <c r="DU15" s="681"/>
      <c r="DV15" s="681"/>
      <c r="DW15" s="681"/>
      <c r="DX15" s="681"/>
      <c r="DY15" s="681"/>
      <c r="DZ15" s="681"/>
      <c r="EA15" s="681"/>
      <c r="EB15" s="681"/>
      <c r="EC15" s="727"/>
    </row>
    <row r="16" spans="2:143" ht="11.25" customHeight="1" x14ac:dyDescent="0.2">
      <c r="B16" s="677" t="s">
        <v>258</v>
      </c>
      <c r="C16" s="678"/>
      <c r="D16" s="678"/>
      <c r="E16" s="678"/>
      <c r="F16" s="678"/>
      <c r="G16" s="678"/>
      <c r="H16" s="678"/>
      <c r="I16" s="678"/>
      <c r="J16" s="678"/>
      <c r="K16" s="678"/>
      <c r="L16" s="678"/>
      <c r="M16" s="678"/>
      <c r="N16" s="678"/>
      <c r="O16" s="678"/>
      <c r="P16" s="678"/>
      <c r="Q16" s="679"/>
      <c r="R16" s="680">
        <v>60525</v>
      </c>
      <c r="S16" s="681"/>
      <c r="T16" s="681"/>
      <c r="U16" s="681"/>
      <c r="V16" s="681"/>
      <c r="W16" s="681"/>
      <c r="X16" s="681"/>
      <c r="Y16" s="682"/>
      <c r="Z16" s="713">
        <v>0.1</v>
      </c>
      <c r="AA16" s="713"/>
      <c r="AB16" s="713"/>
      <c r="AC16" s="713"/>
      <c r="AD16" s="714">
        <v>60525</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136</v>
      </c>
      <c r="BH16" s="681"/>
      <c r="BI16" s="681"/>
      <c r="BJ16" s="681"/>
      <c r="BK16" s="681"/>
      <c r="BL16" s="681"/>
      <c r="BM16" s="681"/>
      <c r="BN16" s="682"/>
      <c r="BO16" s="713" t="s">
        <v>136</v>
      </c>
      <c r="BP16" s="713"/>
      <c r="BQ16" s="713"/>
      <c r="BR16" s="713"/>
      <c r="BS16" s="686" t="s">
        <v>136</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106291</v>
      </c>
      <c r="CS16" s="681"/>
      <c r="CT16" s="681"/>
      <c r="CU16" s="681"/>
      <c r="CV16" s="681"/>
      <c r="CW16" s="681"/>
      <c r="CX16" s="681"/>
      <c r="CY16" s="682"/>
      <c r="CZ16" s="713">
        <v>0.2</v>
      </c>
      <c r="DA16" s="713"/>
      <c r="DB16" s="713"/>
      <c r="DC16" s="713"/>
      <c r="DD16" s="686" t="s">
        <v>126</v>
      </c>
      <c r="DE16" s="681"/>
      <c r="DF16" s="681"/>
      <c r="DG16" s="681"/>
      <c r="DH16" s="681"/>
      <c r="DI16" s="681"/>
      <c r="DJ16" s="681"/>
      <c r="DK16" s="681"/>
      <c r="DL16" s="681"/>
      <c r="DM16" s="681"/>
      <c r="DN16" s="681"/>
      <c r="DO16" s="681"/>
      <c r="DP16" s="682"/>
      <c r="DQ16" s="686" t="s">
        <v>240</v>
      </c>
      <c r="DR16" s="681"/>
      <c r="DS16" s="681"/>
      <c r="DT16" s="681"/>
      <c r="DU16" s="681"/>
      <c r="DV16" s="681"/>
      <c r="DW16" s="681"/>
      <c r="DX16" s="681"/>
      <c r="DY16" s="681"/>
      <c r="DZ16" s="681"/>
      <c r="EA16" s="681"/>
      <c r="EB16" s="681"/>
      <c r="EC16" s="727"/>
    </row>
    <row r="17" spans="2:133" ht="11.25" customHeight="1" x14ac:dyDescent="0.2">
      <c r="B17" s="677" t="s">
        <v>261</v>
      </c>
      <c r="C17" s="678"/>
      <c r="D17" s="678"/>
      <c r="E17" s="678"/>
      <c r="F17" s="678"/>
      <c r="G17" s="678"/>
      <c r="H17" s="678"/>
      <c r="I17" s="678"/>
      <c r="J17" s="678"/>
      <c r="K17" s="678"/>
      <c r="L17" s="678"/>
      <c r="M17" s="678"/>
      <c r="N17" s="678"/>
      <c r="O17" s="678"/>
      <c r="P17" s="678"/>
      <c r="Q17" s="679"/>
      <c r="R17" s="680">
        <v>103276</v>
      </c>
      <c r="S17" s="681"/>
      <c r="T17" s="681"/>
      <c r="U17" s="681"/>
      <c r="V17" s="681"/>
      <c r="W17" s="681"/>
      <c r="X17" s="681"/>
      <c r="Y17" s="682"/>
      <c r="Z17" s="713">
        <v>0.1</v>
      </c>
      <c r="AA17" s="713"/>
      <c r="AB17" s="713"/>
      <c r="AC17" s="713"/>
      <c r="AD17" s="714">
        <v>103276</v>
      </c>
      <c r="AE17" s="714"/>
      <c r="AF17" s="714"/>
      <c r="AG17" s="714"/>
      <c r="AH17" s="714"/>
      <c r="AI17" s="714"/>
      <c r="AJ17" s="714"/>
      <c r="AK17" s="714"/>
      <c r="AL17" s="683">
        <v>0.4</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3337938</v>
      </c>
      <c r="CS17" s="681"/>
      <c r="CT17" s="681"/>
      <c r="CU17" s="681"/>
      <c r="CV17" s="681"/>
      <c r="CW17" s="681"/>
      <c r="CX17" s="681"/>
      <c r="CY17" s="682"/>
      <c r="CZ17" s="713">
        <v>4.9000000000000004</v>
      </c>
      <c r="DA17" s="713"/>
      <c r="DB17" s="713"/>
      <c r="DC17" s="713"/>
      <c r="DD17" s="686" t="s">
        <v>126</v>
      </c>
      <c r="DE17" s="681"/>
      <c r="DF17" s="681"/>
      <c r="DG17" s="681"/>
      <c r="DH17" s="681"/>
      <c r="DI17" s="681"/>
      <c r="DJ17" s="681"/>
      <c r="DK17" s="681"/>
      <c r="DL17" s="681"/>
      <c r="DM17" s="681"/>
      <c r="DN17" s="681"/>
      <c r="DO17" s="681"/>
      <c r="DP17" s="682"/>
      <c r="DQ17" s="686">
        <v>3304152</v>
      </c>
      <c r="DR17" s="681"/>
      <c r="DS17" s="681"/>
      <c r="DT17" s="681"/>
      <c r="DU17" s="681"/>
      <c r="DV17" s="681"/>
      <c r="DW17" s="681"/>
      <c r="DX17" s="681"/>
      <c r="DY17" s="681"/>
      <c r="DZ17" s="681"/>
      <c r="EA17" s="681"/>
      <c r="EB17" s="681"/>
      <c r="EC17" s="727"/>
    </row>
    <row r="18" spans="2:133" ht="11.25" customHeight="1" x14ac:dyDescent="0.2">
      <c r="B18" s="677" t="s">
        <v>264</v>
      </c>
      <c r="C18" s="678"/>
      <c r="D18" s="678"/>
      <c r="E18" s="678"/>
      <c r="F18" s="678"/>
      <c r="G18" s="678"/>
      <c r="H18" s="678"/>
      <c r="I18" s="678"/>
      <c r="J18" s="678"/>
      <c r="K18" s="678"/>
      <c r="L18" s="678"/>
      <c r="M18" s="678"/>
      <c r="N18" s="678"/>
      <c r="O18" s="678"/>
      <c r="P18" s="678"/>
      <c r="Q18" s="679"/>
      <c r="R18" s="680">
        <v>177966</v>
      </c>
      <c r="S18" s="681"/>
      <c r="T18" s="681"/>
      <c r="U18" s="681"/>
      <c r="V18" s="681"/>
      <c r="W18" s="681"/>
      <c r="X18" s="681"/>
      <c r="Y18" s="682"/>
      <c r="Z18" s="713">
        <v>0.3</v>
      </c>
      <c r="AA18" s="713"/>
      <c r="AB18" s="713"/>
      <c r="AC18" s="713"/>
      <c r="AD18" s="714">
        <v>177966</v>
      </c>
      <c r="AE18" s="714"/>
      <c r="AF18" s="714"/>
      <c r="AG18" s="714"/>
      <c r="AH18" s="714"/>
      <c r="AI18" s="714"/>
      <c r="AJ18" s="714"/>
      <c r="AK18" s="714"/>
      <c r="AL18" s="683">
        <v>0.6</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136</v>
      </c>
      <c r="DA18" s="713"/>
      <c r="DB18" s="713"/>
      <c r="DC18" s="713"/>
      <c r="DD18" s="686" t="s">
        <v>136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2">
      <c r="B19" s="677" t="s">
        <v>267</v>
      </c>
      <c r="C19" s="678"/>
      <c r="D19" s="678"/>
      <c r="E19" s="678"/>
      <c r="F19" s="678"/>
      <c r="G19" s="678"/>
      <c r="H19" s="678"/>
      <c r="I19" s="678"/>
      <c r="J19" s="678"/>
      <c r="K19" s="678"/>
      <c r="L19" s="678"/>
      <c r="M19" s="678"/>
      <c r="N19" s="678"/>
      <c r="O19" s="678"/>
      <c r="P19" s="678"/>
      <c r="Q19" s="679"/>
      <c r="R19" s="680">
        <v>139191</v>
      </c>
      <c r="S19" s="681"/>
      <c r="T19" s="681"/>
      <c r="U19" s="681"/>
      <c r="V19" s="681"/>
      <c r="W19" s="681"/>
      <c r="X19" s="681"/>
      <c r="Y19" s="682"/>
      <c r="Z19" s="713">
        <v>0.2</v>
      </c>
      <c r="AA19" s="713"/>
      <c r="AB19" s="713"/>
      <c r="AC19" s="713"/>
      <c r="AD19" s="714">
        <v>139191</v>
      </c>
      <c r="AE19" s="714"/>
      <c r="AF19" s="714"/>
      <c r="AG19" s="714"/>
      <c r="AH19" s="714"/>
      <c r="AI19" s="714"/>
      <c r="AJ19" s="714"/>
      <c r="AK19" s="714"/>
      <c r="AL19" s="683">
        <v>0.5</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1622137</v>
      </c>
      <c r="BH19" s="681"/>
      <c r="BI19" s="681"/>
      <c r="BJ19" s="681"/>
      <c r="BK19" s="681"/>
      <c r="BL19" s="681"/>
      <c r="BM19" s="681"/>
      <c r="BN19" s="682"/>
      <c r="BO19" s="713">
        <v>7.1</v>
      </c>
      <c r="BP19" s="713"/>
      <c r="BQ19" s="713"/>
      <c r="BR19" s="713"/>
      <c r="BS19" s="686" t="s">
        <v>136</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136</v>
      </c>
      <c r="DA19" s="713"/>
      <c r="DB19" s="713"/>
      <c r="DC19" s="713"/>
      <c r="DD19" s="686" t="s">
        <v>126</v>
      </c>
      <c r="DE19" s="681"/>
      <c r="DF19" s="681"/>
      <c r="DG19" s="681"/>
      <c r="DH19" s="681"/>
      <c r="DI19" s="681"/>
      <c r="DJ19" s="681"/>
      <c r="DK19" s="681"/>
      <c r="DL19" s="681"/>
      <c r="DM19" s="681"/>
      <c r="DN19" s="681"/>
      <c r="DO19" s="681"/>
      <c r="DP19" s="682"/>
      <c r="DQ19" s="686" t="s">
        <v>136</v>
      </c>
      <c r="DR19" s="681"/>
      <c r="DS19" s="681"/>
      <c r="DT19" s="681"/>
      <c r="DU19" s="681"/>
      <c r="DV19" s="681"/>
      <c r="DW19" s="681"/>
      <c r="DX19" s="681"/>
      <c r="DY19" s="681"/>
      <c r="DZ19" s="681"/>
      <c r="EA19" s="681"/>
      <c r="EB19" s="681"/>
      <c r="EC19" s="727"/>
    </row>
    <row r="20" spans="2:133" ht="11.25" customHeight="1" x14ac:dyDescent="0.2">
      <c r="B20" s="677" t="s">
        <v>270</v>
      </c>
      <c r="C20" s="678"/>
      <c r="D20" s="678"/>
      <c r="E20" s="678"/>
      <c r="F20" s="678"/>
      <c r="G20" s="678"/>
      <c r="H20" s="678"/>
      <c r="I20" s="678"/>
      <c r="J20" s="678"/>
      <c r="K20" s="678"/>
      <c r="L20" s="678"/>
      <c r="M20" s="678"/>
      <c r="N20" s="678"/>
      <c r="O20" s="678"/>
      <c r="P20" s="678"/>
      <c r="Q20" s="679"/>
      <c r="R20" s="680">
        <v>28972</v>
      </c>
      <c r="S20" s="681"/>
      <c r="T20" s="681"/>
      <c r="U20" s="681"/>
      <c r="V20" s="681"/>
      <c r="W20" s="681"/>
      <c r="X20" s="681"/>
      <c r="Y20" s="682"/>
      <c r="Z20" s="713">
        <v>0</v>
      </c>
      <c r="AA20" s="713"/>
      <c r="AB20" s="713"/>
      <c r="AC20" s="713"/>
      <c r="AD20" s="714">
        <v>28972</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1622137</v>
      </c>
      <c r="BH20" s="681"/>
      <c r="BI20" s="681"/>
      <c r="BJ20" s="681"/>
      <c r="BK20" s="681"/>
      <c r="BL20" s="681"/>
      <c r="BM20" s="681"/>
      <c r="BN20" s="682"/>
      <c r="BO20" s="713">
        <v>7.1</v>
      </c>
      <c r="BP20" s="713"/>
      <c r="BQ20" s="713"/>
      <c r="BR20" s="713"/>
      <c r="BS20" s="686" t="s">
        <v>240</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68103169</v>
      </c>
      <c r="CS20" s="681"/>
      <c r="CT20" s="681"/>
      <c r="CU20" s="681"/>
      <c r="CV20" s="681"/>
      <c r="CW20" s="681"/>
      <c r="CX20" s="681"/>
      <c r="CY20" s="682"/>
      <c r="CZ20" s="713">
        <v>100</v>
      </c>
      <c r="DA20" s="713"/>
      <c r="DB20" s="713"/>
      <c r="DC20" s="713"/>
      <c r="DD20" s="686">
        <v>5162507</v>
      </c>
      <c r="DE20" s="681"/>
      <c r="DF20" s="681"/>
      <c r="DG20" s="681"/>
      <c r="DH20" s="681"/>
      <c r="DI20" s="681"/>
      <c r="DJ20" s="681"/>
      <c r="DK20" s="681"/>
      <c r="DL20" s="681"/>
      <c r="DM20" s="681"/>
      <c r="DN20" s="681"/>
      <c r="DO20" s="681"/>
      <c r="DP20" s="682"/>
      <c r="DQ20" s="686">
        <v>34025448</v>
      </c>
      <c r="DR20" s="681"/>
      <c r="DS20" s="681"/>
      <c r="DT20" s="681"/>
      <c r="DU20" s="681"/>
      <c r="DV20" s="681"/>
      <c r="DW20" s="681"/>
      <c r="DX20" s="681"/>
      <c r="DY20" s="681"/>
      <c r="DZ20" s="681"/>
      <c r="EA20" s="681"/>
      <c r="EB20" s="681"/>
      <c r="EC20" s="727"/>
    </row>
    <row r="21" spans="2:133" ht="11.25" customHeight="1" x14ac:dyDescent="0.2">
      <c r="B21" s="677" t="s">
        <v>273</v>
      </c>
      <c r="C21" s="678"/>
      <c r="D21" s="678"/>
      <c r="E21" s="678"/>
      <c r="F21" s="678"/>
      <c r="G21" s="678"/>
      <c r="H21" s="678"/>
      <c r="I21" s="678"/>
      <c r="J21" s="678"/>
      <c r="K21" s="678"/>
      <c r="L21" s="678"/>
      <c r="M21" s="678"/>
      <c r="N21" s="678"/>
      <c r="O21" s="678"/>
      <c r="P21" s="678"/>
      <c r="Q21" s="679"/>
      <c r="R21" s="680">
        <v>9803</v>
      </c>
      <c r="S21" s="681"/>
      <c r="T21" s="681"/>
      <c r="U21" s="681"/>
      <c r="V21" s="681"/>
      <c r="W21" s="681"/>
      <c r="X21" s="681"/>
      <c r="Y21" s="682"/>
      <c r="Z21" s="713">
        <v>0</v>
      </c>
      <c r="AA21" s="713"/>
      <c r="AB21" s="713"/>
      <c r="AC21" s="713"/>
      <c r="AD21" s="714">
        <v>9803</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2982</v>
      </c>
      <c r="BH21" s="681"/>
      <c r="BI21" s="681"/>
      <c r="BJ21" s="681"/>
      <c r="BK21" s="681"/>
      <c r="BL21" s="681"/>
      <c r="BM21" s="681"/>
      <c r="BN21" s="682"/>
      <c r="BO21" s="713">
        <v>0</v>
      </c>
      <c r="BP21" s="713"/>
      <c r="BQ21" s="713"/>
      <c r="BR21" s="713"/>
      <c r="BS21" s="686" t="s">
        <v>240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275</v>
      </c>
      <c r="C22" s="678"/>
      <c r="D22" s="678"/>
      <c r="E22" s="678"/>
      <c r="F22" s="678"/>
      <c r="G22" s="678"/>
      <c r="H22" s="678"/>
      <c r="I22" s="678"/>
      <c r="J22" s="678"/>
      <c r="K22" s="678"/>
      <c r="L22" s="678"/>
      <c r="M22" s="678"/>
      <c r="N22" s="678"/>
      <c r="O22" s="678"/>
      <c r="P22" s="678"/>
      <c r="Q22" s="679"/>
      <c r="R22" s="680">
        <v>3007463</v>
      </c>
      <c r="S22" s="681"/>
      <c r="T22" s="681"/>
      <c r="U22" s="681"/>
      <c r="V22" s="681"/>
      <c r="W22" s="681"/>
      <c r="X22" s="681"/>
      <c r="Y22" s="682"/>
      <c r="Z22" s="713">
        <v>4.3</v>
      </c>
      <c r="AA22" s="713"/>
      <c r="AB22" s="713"/>
      <c r="AC22" s="713"/>
      <c r="AD22" s="714">
        <v>2888345</v>
      </c>
      <c r="AE22" s="714"/>
      <c r="AF22" s="714"/>
      <c r="AG22" s="714"/>
      <c r="AH22" s="714"/>
      <c r="AI22" s="714"/>
      <c r="AJ22" s="714"/>
      <c r="AK22" s="714"/>
      <c r="AL22" s="683">
        <v>10.1</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136</v>
      </c>
      <c r="BP22" s="713"/>
      <c r="BQ22" s="713"/>
      <c r="BR22" s="713"/>
      <c r="BS22" s="686" t="s">
        <v>126</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278</v>
      </c>
      <c r="C23" s="678"/>
      <c r="D23" s="678"/>
      <c r="E23" s="678"/>
      <c r="F23" s="678"/>
      <c r="G23" s="678"/>
      <c r="H23" s="678"/>
      <c r="I23" s="678"/>
      <c r="J23" s="678"/>
      <c r="K23" s="678"/>
      <c r="L23" s="678"/>
      <c r="M23" s="678"/>
      <c r="N23" s="678"/>
      <c r="O23" s="678"/>
      <c r="P23" s="678"/>
      <c r="Q23" s="679"/>
      <c r="R23" s="680">
        <v>2888345</v>
      </c>
      <c r="S23" s="681"/>
      <c r="T23" s="681"/>
      <c r="U23" s="681"/>
      <c r="V23" s="681"/>
      <c r="W23" s="681"/>
      <c r="X23" s="681"/>
      <c r="Y23" s="682"/>
      <c r="Z23" s="713">
        <v>4.0999999999999996</v>
      </c>
      <c r="AA23" s="713"/>
      <c r="AB23" s="713"/>
      <c r="AC23" s="713"/>
      <c r="AD23" s="714">
        <v>2888345</v>
      </c>
      <c r="AE23" s="714"/>
      <c r="AF23" s="714"/>
      <c r="AG23" s="714"/>
      <c r="AH23" s="714"/>
      <c r="AI23" s="714"/>
      <c r="AJ23" s="714"/>
      <c r="AK23" s="714"/>
      <c r="AL23" s="683">
        <v>10.1</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1619155</v>
      </c>
      <c r="BH23" s="681"/>
      <c r="BI23" s="681"/>
      <c r="BJ23" s="681"/>
      <c r="BK23" s="681"/>
      <c r="BL23" s="681"/>
      <c r="BM23" s="681"/>
      <c r="BN23" s="682"/>
      <c r="BO23" s="713">
        <v>7.1</v>
      </c>
      <c r="BP23" s="713"/>
      <c r="BQ23" s="713"/>
      <c r="BR23" s="713"/>
      <c r="BS23" s="686" t="s">
        <v>240</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2">
      <c r="B24" s="677" t="s">
        <v>285</v>
      </c>
      <c r="C24" s="678"/>
      <c r="D24" s="678"/>
      <c r="E24" s="678"/>
      <c r="F24" s="678"/>
      <c r="G24" s="678"/>
      <c r="H24" s="678"/>
      <c r="I24" s="678"/>
      <c r="J24" s="678"/>
      <c r="K24" s="678"/>
      <c r="L24" s="678"/>
      <c r="M24" s="678"/>
      <c r="N24" s="678"/>
      <c r="O24" s="678"/>
      <c r="P24" s="678"/>
      <c r="Q24" s="679"/>
      <c r="R24" s="680">
        <v>119083</v>
      </c>
      <c r="S24" s="681"/>
      <c r="T24" s="681"/>
      <c r="U24" s="681"/>
      <c r="V24" s="681"/>
      <c r="W24" s="681"/>
      <c r="X24" s="681"/>
      <c r="Y24" s="682"/>
      <c r="Z24" s="713">
        <v>0.2</v>
      </c>
      <c r="AA24" s="713"/>
      <c r="AB24" s="713"/>
      <c r="AC24" s="713"/>
      <c r="AD24" s="714" t="s">
        <v>126</v>
      </c>
      <c r="AE24" s="714"/>
      <c r="AF24" s="714"/>
      <c r="AG24" s="714"/>
      <c r="AH24" s="714"/>
      <c r="AI24" s="714"/>
      <c r="AJ24" s="714"/>
      <c r="AK24" s="714"/>
      <c r="AL24" s="683" t="s">
        <v>126</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136</v>
      </c>
      <c r="BP24" s="713"/>
      <c r="BQ24" s="713"/>
      <c r="BR24" s="713"/>
      <c r="BS24" s="686" t="s">
        <v>240</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28168761</v>
      </c>
      <c r="CS24" s="736"/>
      <c r="CT24" s="736"/>
      <c r="CU24" s="736"/>
      <c r="CV24" s="736"/>
      <c r="CW24" s="736"/>
      <c r="CX24" s="736"/>
      <c r="CY24" s="779"/>
      <c r="CZ24" s="780">
        <v>41.4</v>
      </c>
      <c r="DA24" s="751"/>
      <c r="DB24" s="751"/>
      <c r="DC24" s="783"/>
      <c r="DD24" s="778">
        <v>16867658</v>
      </c>
      <c r="DE24" s="736"/>
      <c r="DF24" s="736"/>
      <c r="DG24" s="736"/>
      <c r="DH24" s="736"/>
      <c r="DI24" s="736"/>
      <c r="DJ24" s="736"/>
      <c r="DK24" s="779"/>
      <c r="DL24" s="778">
        <v>16742872</v>
      </c>
      <c r="DM24" s="736"/>
      <c r="DN24" s="736"/>
      <c r="DO24" s="736"/>
      <c r="DP24" s="736"/>
      <c r="DQ24" s="736"/>
      <c r="DR24" s="736"/>
      <c r="DS24" s="736"/>
      <c r="DT24" s="736"/>
      <c r="DU24" s="736"/>
      <c r="DV24" s="779"/>
      <c r="DW24" s="780">
        <v>54.9</v>
      </c>
      <c r="DX24" s="751"/>
      <c r="DY24" s="751"/>
      <c r="DZ24" s="751"/>
      <c r="EA24" s="751"/>
      <c r="EB24" s="751"/>
      <c r="EC24" s="781"/>
    </row>
    <row r="25" spans="2:133" ht="11.25" customHeight="1" x14ac:dyDescent="0.2">
      <c r="B25" s="677" t="s">
        <v>288</v>
      </c>
      <c r="C25" s="678"/>
      <c r="D25" s="678"/>
      <c r="E25" s="678"/>
      <c r="F25" s="678"/>
      <c r="G25" s="678"/>
      <c r="H25" s="678"/>
      <c r="I25" s="678"/>
      <c r="J25" s="678"/>
      <c r="K25" s="678"/>
      <c r="L25" s="678"/>
      <c r="M25" s="678"/>
      <c r="N25" s="678"/>
      <c r="O25" s="678"/>
      <c r="P25" s="678"/>
      <c r="Q25" s="679"/>
      <c r="R25" s="680">
        <v>35</v>
      </c>
      <c r="S25" s="681"/>
      <c r="T25" s="681"/>
      <c r="U25" s="681"/>
      <c r="V25" s="681"/>
      <c r="W25" s="681"/>
      <c r="X25" s="681"/>
      <c r="Y25" s="682"/>
      <c r="Z25" s="713">
        <v>0</v>
      </c>
      <c r="AA25" s="713"/>
      <c r="AB25" s="713"/>
      <c r="AC25" s="713"/>
      <c r="AD25" s="714" t="s">
        <v>136</v>
      </c>
      <c r="AE25" s="714"/>
      <c r="AF25" s="714"/>
      <c r="AG25" s="714"/>
      <c r="AH25" s="714"/>
      <c r="AI25" s="714"/>
      <c r="AJ25" s="714"/>
      <c r="AK25" s="714"/>
      <c r="AL25" s="683" t="s">
        <v>136</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240</v>
      </c>
      <c r="BP25" s="713"/>
      <c r="BQ25" s="713"/>
      <c r="BR25" s="713"/>
      <c r="BS25" s="686" t="s">
        <v>240</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9869603</v>
      </c>
      <c r="CS25" s="699"/>
      <c r="CT25" s="699"/>
      <c r="CU25" s="699"/>
      <c r="CV25" s="699"/>
      <c r="CW25" s="699"/>
      <c r="CX25" s="699"/>
      <c r="CY25" s="700"/>
      <c r="CZ25" s="683">
        <v>14.5</v>
      </c>
      <c r="DA25" s="701"/>
      <c r="DB25" s="701"/>
      <c r="DC25" s="702"/>
      <c r="DD25" s="686">
        <v>9121744</v>
      </c>
      <c r="DE25" s="699"/>
      <c r="DF25" s="699"/>
      <c r="DG25" s="699"/>
      <c r="DH25" s="699"/>
      <c r="DI25" s="699"/>
      <c r="DJ25" s="699"/>
      <c r="DK25" s="700"/>
      <c r="DL25" s="686">
        <v>9007130</v>
      </c>
      <c r="DM25" s="699"/>
      <c r="DN25" s="699"/>
      <c r="DO25" s="699"/>
      <c r="DP25" s="699"/>
      <c r="DQ25" s="699"/>
      <c r="DR25" s="699"/>
      <c r="DS25" s="699"/>
      <c r="DT25" s="699"/>
      <c r="DU25" s="699"/>
      <c r="DV25" s="700"/>
      <c r="DW25" s="683">
        <v>29.5</v>
      </c>
      <c r="DX25" s="701"/>
      <c r="DY25" s="701"/>
      <c r="DZ25" s="701"/>
      <c r="EA25" s="701"/>
      <c r="EB25" s="701"/>
      <c r="EC25" s="722"/>
    </row>
    <row r="26" spans="2:133" ht="11.25" customHeight="1" x14ac:dyDescent="0.2">
      <c r="B26" s="677" t="s">
        <v>291</v>
      </c>
      <c r="C26" s="678"/>
      <c r="D26" s="678"/>
      <c r="E26" s="678"/>
      <c r="F26" s="678"/>
      <c r="G26" s="678"/>
      <c r="H26" s="678"/>
      <c r="I26" s="678"/>
      <c r="J26" s="678"/>
      <c r="K26" s="678"/>
      <c r="L26" s="678"/>
      <c r="M26" s="678"/>
      <c r="N26" s="678"/>
      <c r="O26" s="678"/>
      <c r="P26" s="678"/>
      <c r="Q26" s="679"/>
      <c r="R26" s="680">
        <v>30081853</v>
      </c>
      <c r="S26" s="681"/>
      <c r="T26" s="681"/>
      <c r="U26" s="681"/>
      <c r="V26" s="681"/>
      <c r="W26" s="681"/>
      <c r="X26" s="681"/>
      <c r="Y26" s="682"/>
      <c r="Z26" s="713">
        <v>42.8</v>
      </c>
      <c r="AA26" s="713"/>
      <c r="AB26" s="713"/>
      <c r="AC26" s="713"/>
      <c r="AD26" s="714">
        <v>28343580</v>
      </c>
      <c r="AE26" s="714"/>
      <c r="AF26" s="714"/>
      <c r="AG26" s="714"/>
      <c r="AH26" s="714"/>
      <c r="AI26" s="714"/>
      <c r="AJ26" s="714"/>
      <c r="AK26" s="714"/>
      <c r="AL26" s="683">
        <v>99.4</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240</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6166199</v>
      </c>
      <c r="CS26" s="681"/>
      <c r="CT26" s="681"/>
      <c r="CU26" s="681"/>
      <c r="CV26" s="681"/>
      <c r="CW26" s="681"/>
      <c r="CX26" s="681"/>
      <c r="CY26" s="682"/>
      <c r="CZ26" s="683">
        <v>9.1</v>
      </c>
      <c r="DA26" s="701"/>
      <c r="DB26" s="701"/>
      <c r="DC26" s="702"/>
      <c r="DD26" s="686">
        <v>5858080</v>
      </c>
      <c r="DE26" s="681"/>
      <c r="DF26" s="681"/>
      <c r="DG26" s="681"/>
      <c r="DH26" s="681"/>
      <c r="DI26" s="681"/>
      <c r="DJ26" s="681"/>
      <c r="DK26" s="682"/>
      <c r="DL26" s="686" t="s">
        <v>240</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2">
      <c r="B27" s="677" t="s">
        <v>294</v>
      </c>
      <c r="C27" s="678"/>
      <c r="D27" s="678"/>
      <c r="E27" s="678"/>
      <c r="F27" s="678"/>
      <c r="G27" s="678"/>
      <c r="H27" s="678"/>
      <c r="I27" s="678"/>
      <c r="J27" s="678"/>
      <c r="K27" s="678"/>
      <c r="L27" s="678"/>
      <c r="M27" s="678"/>
      <c r="N27" s="678"/>
      <c r="O27" s="678"/>
      <c r="P27" s="678"/>
      <c r="Q27" s="679"/>
      <c r="R27" s="680">
        <v>22149</v>
      </c>
      <c r="S27" s="681"/>
      <c r="T27" s="681"/>
      <c r="U27" s="681"/>
      <c r="V27" s="681"/>
      <c r="W27" s="681"/>
      <c r="X27" s="681"/>
      <c r="Y27" s="682"/>
      <c r="Z27" s="713">
        <v>0</v>
      </c>
      <c r="AA27" s="713"/>
      <c r="AB27" s="713"/>
      <c r="AC27" s="713"/>
      <c r="AD27" s="714">
        <v>22149</v>
      </c>
      <c r="AE27" s="714"/>
      <c r="AF27" s="714"/>
      <c r="AG27" s="714"/>
      <c r="AH27" s="714"/>
      <c r="AI27" s="714"/>
      <c r="AJ27" s="714"/>
      <c r="AK27" s="714"/>
      <c r="AL27" s="683">
        <v>0.1</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22750467</v>
      </c>
      <c r="BH27" s="681"/>
      <c r="BI27" s="681"/>
      <c r="BJ27" s="681"/>
      <c r="BK27" s="681"/>
      <c r="BL27" s="681"/>
      <c r="BM27" s="681"/>
      <c r="BN27" s="682"/>
      <c r="BO27" s="713">
        <v>100</v>
      </c>
      <c r="BP27" s="713"/>
      <c r="BQ27" s="713"/>
      <c r="BR27" s="713"/>
      <c r="BS27" s="686">
        <v>79458</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14961220</v>
      </c>
      <c r="CS27" s="699"/>
      <c r="CT27" s="699"/>
      <c r="CU27" s="699"/>
      <c r="CV27" s="699"/>
      <c r="CW27" s="699"/>
      <c r="CX27" s="699"/>
      <c r="CY27" s="700"/>
      <c r="CZ27" s="683">
        <v>22</v>
      </c>
      <c r="DA27" s="701"/>
      <c r="DB27" s="701"/>
      <c r="DC27" s="702"/>
      <c r="DD27" s="686">
        <v>4441762</v>
      </c>
      <c r="DE27" s="699"/>
      <c r="DF27" s="699"/>
      <c r="DG27" s="699"/>
      <c r="DH27" s="699"/>
      <c r="DI27" s="699"/>
      <c r="DJ27" s="699"/>
      <c r="DK27" s="700"/>
      <c r="DL27" s="686">
        <v>4431590</v>
      </c>
      <c r="DM27" s="699"/>
      <c r="DN27" s="699"/>
      <c r="DO27" s="699"/>
      <c r="DP27" s="699"/>
      <c r="DQ27" s="699"/>
      <c r="DR27" s="699"/>
      <c r="DS27" s="699"/>
      <c r="DT27" s="699"/>
      <c r="DU27" s="699"/>
      <c r="DV27" s="700"/>
      <c r="DW27" s="683">
        <v>14.5</v>
      </c>
      <c r="DX27" s="701"/>
      <c r="DY27" s="701"/>
      <c r="DZ27" s="701"/>
      <c r="EA27" s="701"/>
      <c r="EB27" s="701"/>
      <c r="EC27" s="722"/>
    </row>
    <row r="28" spans="2:133" ht="11.25" customHeight="1" x14ac:dyDescent="0.2">
      <c r="B28" s="677" t="s">
        <v>297</v>
      </c>
      <c r="C28" s="678"/>
      <c r="D28" s="678"/>
      <c r="E28" s="678"/>
      <c r="F28" s="678"/>
      <c r="G28" s="678"/>
      <c r="H28" s="678"/>
      <c r="I28" s="678"/>
      <c r="J28" s="678"/>
      <c r="K28" s="678"/>
      <c r="L28" s="678"/>
      <c r="M28" s="678"/>
      <c r="N28" s="678"/>
      <c r="O28" s="678"/>
      <c r="P28" s="678"/>
      <c r="Q28" s="679"/>
      <c r="R28" s="680">
        <v>225132</v>
      </c>
      <c r="S28" s="681"/>
      <c r="T28" s="681"/>
      <c r="U28" s="681"/>
      <c r="V28" s="681"/>
      <c r="W28" s="681"/>
      <c r="X28" s="681"/>
      <c r="Y28" s="682"/>
      <c r="Z28" s="713">
        <v>0.3</v>
      </c>
      <c r="AA28" s="713"/>
      <c r="AB28" s="713"/>
      <c r="AC28" s="713"/>
      <c r="AD28" s="714" t="s">
        <v>240</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3337938</v>
      </c>
      <c r="CS28" s="681"/>
      <c r="CT28" s="681"/>
      <c r="CU28" s="681"/>
      <c r="CV28" s="681"/>
      <c r="CW28" s="681"/>
      <c r="CX28" s="681"/>
      <c r="CY28" s="682"/>
      <c r="CZ28" s="683">
        <v>4.9000000000000004</v>
      </c>
      <c r="DA28" s="701"/>
      <c r="DB28" s="701"/>
      <c r="DC28" s="702"/>
      <c r="DD28" s="686">
        <v>3304152</v>
      </c>
      <c r="DE28" s="681"/>
      <c r="DF28" s="681"/>
      <c r="DG28" s="681"/>
      <c r="DH28" s="681"/>
      <c r="DI28" s="681"/>
      <c r="DJ28" s="681"/>
      <c r="DK28" s="682"/>
      <c r="DL28" s="686">
        <v>3304152</v>
      </c>
      <c r="DM28" s="681"/>
      <c r="DN28" s="681"/>
      <c r="DO28" s="681"/>
      <c r="DP28" s="681"/>
      <c r="DQ28" s="681"/>
      <c r="DR28" s="681"/>
      <c r="DS28" s="681"/>
      <c r="DT28" s="681"/>
      <c r="DU28" s="681"/>
      <c r="DV28" s="682"/>
      <c r="DW28" s="683">
        <v>10.8</v>
      </c>
      <c r="DX28" s="701"/>
      <c r="DY28" s="701"/>
      <c r="DZ28" s="701"/>
      <c r="EA28" s="701"/>
      <c r="EB28" s="701"/>
      <c r="EC28" s="722"/>
    </row>
    <row r="29" spans="2:133" ht="11.25" customHeight="1" x14ac:dyDescent="0.2">
      <c r="B29" s="677" t="s">
        <v>299</v>
      </c>
      <c r="C29" s="678"/>
      <c r="D29" s="678"/>
      <c r="E29" s="678"/>
      <c r="F29" s="678"/>
      <c r="G29" s="678"/>
      <c r="H29" s="678"/>
      <c r="I29" s="678"/>
      <c r="J29" s="678"/>
      <c r="K29" s="678"/>
      <c r="L29" s="678"/>
      <c r="M29" s="678"/>
      <c r="N29" s="678"/>
      <c r="O29" s="678"/>
      <c r="P29" s="678"/>
      <c r="Q29" s="679"/>
      <c r="R29" s="680">
        <v>368909</v>
      </c>
      <c r="S29" s="681"/>
      <c r="T29" s="681"/>
      <c r="U29" s="681"/>
      <c r="V29" s="681"/>
      <c r="W29" s="681"/>
      <c r="X29" s="681"/>
      <c r="Y29" s="682"/>
      <c r="Z29" s="713">
        <v>0.5</v>
      </c>
      <c r="AA29" s="713"/>
      <c r="AB29" s="713"/>
      <c r="AC29" s="713"/>
      <c r="AD29" s="714">
        <v>84944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3337911</v>
      </c>
      <c r="CS29" s="699"/>
      <c r="CT29" s="699"/>
      <c r="CU29" s="699"/>
      <c r="CV29" s="699"/>
      <c r="CW29" s="699"/>
      <c r="CX29" s="699"/>
      <c r="CY29" s="700"/>
      <c r="CZ29" s="683">
        <v>4.9000000000000004</v>
      </c>
      <c r="DA29" s="701"/>
      <c r="DB29" s="701"/>
      <c r="DC29" s="702"/>
      <c r="DD29" s="686">
        <v>3304125</v>
      </c>
      <c r="DE29" s="699"/>
      <c r="DF29" s="699"/>
      <c r="DG29" s="699"/>
      <c r="DH29" s="699"/>
      <c r="DI29" s="699"/>
      <c r="DJ29" s="699"/>
      <c r="DK29" s="700"/>
      <c r="DL29" s="686">
        <v>3304125</v>
      </c>
      <c r="DM29" s="699"/>
      <c r="DN29" s="699"/>
      <c r="DO29" s="699"/>
      <c r="DP29" s="699"/>
      <c r="DQ29" s="699"/>
      <c r="DR29" s="699"/>
      <c r="DS29" s="699"/>
      <c r="DT29" s="699"/>
      <c r="DU29" s="699"/>
      <c r="DV29" s="700"/>
      <c r="DW29" s="683">
        <v>10.8</v>
      </c>
      <c r="DX29" s="701"/>
      <c r="DY29" s="701"/>
      <c r="DZ29" s="701"/>
      <c r="EA29" s="701"/>
      <c r="EB29" s="701"/>
      <c r="EC29" s="722"/>
    </row>
    <row r="30" spans="2:133" ht="11.25" customHeight="1" x14ac:dyDescent="0.2">
      <c r="B30" s="677" t="s">
        <v>302</v>
      </c>
      <c r="C30" s="678"/>
      <c r="D30" s="678"/>
      <c r="E30" s="678"/>
      <c r="F30" s="678"/>
      <c r="G30" s="678"/>
      <c r="H30" s="678"/>
      <c r="I30" s="678"/>
      <c r="J30" s="678"/>
      <c r="K30" s="678"/>
      <c r="L30" s="678"/>
      <c r="M30" s="678"/>
      <c r="N30" s="678"/>
      <c r="O30" s="678"/>
      <c r="P30" s="678"/>
      <c r="Q30" s="679"/>
      <c r="R30" s="680">
        <v>156668</v>
      </c>
      <c r="S30" s="681"/>
      <c r="T30" s="681"/>
      <c r="U30" s="681"/>
      <c r="V30" s="681"/>
      <c r="W30" s="681"/>
      <c r="X30" s="681"/>
      <c r="Y30" s="682"/>
      <c r="Z30" s="713">
        <v>0.2</v>
      </c>
      <c r="AA30" s="713"/>
      <c r="AB30" s="713"/>
      <c r="AC30" s="713"/>
      <c r="AD30" s="714" t="s">
        <v>126</v>
      </c>
      <c r="AE30" s="714"/>
      <c r="AF30" s="714"/>
      <c r="AG30" s="714"/>
      <c r="AH30" s="714"/>
      <c r="AI30" s="714"/>
      <c r="AJ30" s="714"/>
      <c r="AK30" s="714"/>
      <c r="AL30" s="683" t="s">
        <v>126</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3217901</v>
      </c>
      <c r="CS30" s="681"/>
      <c r="CT30" s="681"/>
      <c r="CU30" s="681"/>
      <c r="CV30" s="681"/>
      <c r="CW30" s="681"/>
      <c r="CX30" s="681"/>
      <c r="CY30" s="682"/>
      <c r="CZ30" s="683">
        <v>4.7</v>
      </c>
      <c r="DA30" s="701"/>
      <c r="DB30" s="701"/>
      <c r="DC30" s="702"/>
      <c r="DD30" s="686">
        <v>3185642</v>
      </c>
      <c r="DE30" s="681"/>
      <c r="DF30" s="681"/>
      <c r="DG30" s="681"/>
      <c r="DH30" s="681"/>
      <c r="DI30" s="681"/>
      <c r="DJ30" s="681"/>
      <c r="DK30" s="682"/>
      <c r="DL30" s="686">
        <v>3185642</v>
      </c>
      <c r="DM30" s="681"/>
      <c r="DN30" s="681"/>
      <c r="DO30" s="681"/>
      <c r="DP30" s="681"/>
      <c r="DQ30" s="681"/>
      <c r="DR30" s="681"/>
      <c r="DS30" s="681"/>
      <c r="DT30" s="681"/>
      <c r="DU30" s="681"/>
      <c r="DV30" s="682"/>
      <c r="DW30" s="683">
        <v>10.4</v>
      </c>
      <c r="DX30" s="701"/>
      <c r="DY30" s="701"/>
      <c r="DZ30" s="701"/>
      <c r="EA30" s="701"/>
      <c r="EB30" s="701"/>
      <c r="EC30" s="722"/>
    </row>
    <row r="31" spans="2:133" ht="11.25" customHeight="1" x14ac:dyDescent="0.2">
      <c r="B31" s="677" t="s">
        <v>306</v>
      </c>
      <c r="C31" s="678"/>
      <c r="D31" s="678"/>
      <c r="E31" s="678"/>
      <c r="F31" s="678"/>
      <c r="G31" s="678"/>
      <c r="H31" s="678"/>
      <c r="I31" s="678"/>
      <c r="J31" s="678"/>
      <c r="K31" s="678"/>
      <c r="L31" s="678"/>
      <c r="M31" s="678"/>
      <c r="N31" s="678"/>
      <c r="O31" s="678"/>
      <c r="P31" s="678"/>
      <c r="Q31" s="679"/>
      <c r="R31" s="680">
        <v>27742029</v>
      </c>
      <c r="S31" s="681"/>
      <c r="T31" s="681"/>
      <c r="U31" s="681"/>
      <c r="V31" s="681"/>
      <c r="W31" s="681"/>
      <c r="X31" s="681"/>
      <c r="Y31" s="682"/>
      <c r="Z31" s="713">
        <v>39.5</v>
      </c>
      <c r="AA31" s="713"/>
      <c r="AB31" s="713"/>
      <c r="AC31" s="713"/>
      <c r="AD31" s="714" t="s">
        <v>240</v>
      </c>
      <c r="AE31" s="714"/>
      <c r="AF31" s="714"/>
      <c r="AG31" s="714"/>
      <c r="AH31" s="714"/>
      <c r="AI31" s="714"/>
      <c r="AJ31" s="714"/>
      <c r="AK31" s="714"/>
      <c r="AL31" s="683" t="s">
        <v>126</v>
      </c>
      <c r="AM31" s="684"/>
      <c r="AN31" s="684"/>
      <c r="AO31" s="715"/>
      <c r="AP31" s="756" t="s">
        <v>307</v>
      </c>
      <c r="AQ31" s="757"/>
      <c r="AR31" s="757"/>
      <c r="AS31" s="757"/>
      <c r="AT31" s="762" t="s">
        <v>308</v>
      </c>
      <c r="AU31" s="231"/>
      <c r="AV31" s="231"/>
      <c r="AW31" s="231"/>
      <c r="AX31" s="746" t="s">
        <v>184</v>
      </c>
      <c r="AY31" s="747"/>
      <c r="AZ31" s="747"/>
      <c r="BA31" s="747"/>
      <c r="BB31" s="747"/>
      <c r="BC31" s="747"/>
      <c r="BD31" s="747"/>
      <c r="BE31" s="747"/>
      <c r="BF31" s="748"/>
      <c r="BG31" s="749">
        <v>98.6</v>
      </c>
      <c r="BH31" s="750"/>
      <c r="BI31" s="750"/>
      <c r="BJ31" s="750"/>
      <c r="BK31" s="750"/>
      <c r="BL31" s="750"/>
      <c r="BM31" s="751">
        <v>95.9</v>
      </c>
      <c r="BN31" s="750"/>
      <c r="BO31" s="750"/>
      <c r="BP31" s="750"/>
      <c r="BQ31" s="752"/>
      <c r="BR31" s="749">
        <v>98.7</v>
      </c>
      <c r="BS31" s="750"/>
      <c r="BT31" s="750"/>
      <c r="BU31" s="750"/>
      <c r="BV31" s="750"/>
      <c r="BW31" s="750"/>
      <c r="BX31" s="751">
        <v>96</v>
      </c>
      <c r="BY31" s="750"/>
      <c r="BZ31" s="750"/>
      <c r="CA31" s="750"/>
      <c r="CB31" s="752"/>
      <c r="CD31" s="767"/>
      <c r="CE31" s="768"/>
      <c r="CF31" s="719" t="s">
        <v>309</v>
      </c>
      <c r="CG31" s="720"/>
      <c r="CH31" s="720"/>
      <c r="CI31" s="720"/>
      <c r="CJ31" s="720"/>
      <c r="CK31" s="720"/>
      <c r="CL31" s="720"/>
      <c r="CM31" s="720"/>
      <c r="CN31" s="720"/>
      <c r="CO31" s="720"/>
      <c r="CP31" s="720"/>
      <c r="CQ31" s="721"/>
      <c r="CR31" s="680">
        <v>120010</v>
      </c>
      <c r="CS31" s="699"/>
      <c r="CT31" s="699"/>
      <c r="CU31" s="699"/>
      <c r="CV31" s="699"/>
      <c r="CW31" s="699"/>
      <c r="CX31" s="699"/>
      <c r="CY31" s="700"/>
      <c r="CZ31" s="683">
        <v>0.2</v>
      </c>
      <c r="DA31" s="701"/>
      <c r="DB31" s="701"/>
      <c r="DC31" s="702"/>
      <c r="DD31" s="686">
        <v>118483</v>
      </c>
      <c r="DE31" s="699"/>
      <c r="DF31" s="699"/>
      <c r="DG31" s="699"/>
      <c r="DH31" s="699"/>
      <c r="DI31" s="699"/>
      <c r="DJ31" s="699"/>
      <c r="DK31" s="700"/>
      <c r="DL31" s="686">
        <v>118483</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2">
      <c r="B32" s="771" t="s">
        <v>310</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240</v>
      </c>
      <c r="AA32" s="713"/>
      <c r="AB32" s="713"/>
      <c r="AC32" s="713"/>
      <c r="AD32" s="714" t="s">
        <v>136</v>
      </c>
      <c r="AE32" s="714"/>
      <c r="AF32" s="714"/>
      <c r="AG32" s="714"/>
      <c r="AH32" s="714"/>
      <c r="AI32" s="714"/>
      <c r="AJ32" s="714"/>
      <c r="AK32" s="714"/>
      <c r="AL32" s="683" t="s">
        <v>240</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98.4</v>
      </c>
      <c r="BH32" s="699"/>
      <c r="BI32" s="699"/>
      <c r="BJ32" s="699"/>
      <c r="BK32" s="699"/>
      <c r="BL32" s="699"/>
      <c r="BM32" s="684">
        <v>95.6</v>
      </c>
      <c r="BN32" s="745"/>
      <c r="BO32" s="745"/>
      <c r="BP32" s="745"/>
      <c r="BQ32" s="726"/>
      <c r="BR32" s="753">
        <v>98.5</v>
      </c>
      <c r="BS32" s="699"/>
      <c r="BT32" s="699"/>
      <c r="BU32" s="699"/>
      <c r="BV32" s="699"/>
      <c r="BW32" s="699"/>
      <c r="BX32" s="684">
        <v>95.6</v>
      </c>
      <c r="BY32" s="745"/>
      <c r="BZ32" s="745"/>
      <c r="CA32" s="745"/>
      <c r="CB32" s="726"/>
      <c r="CD32" s="769"/>
      <c r="CE32" s="770"/>
      <c r="CF32" s="719" t="s">
        <v>313</v>
      </c>
      <c r="CG32" s="720"/>
      <c r="CH32" s="720"/>
      <c r="CI32" s="720"/>
      <c r="CJ32" s="720"/>
      <c r="CK32" s="720"/>
      <c r="CL32" s="720"/>
      <c r="CM32" s="720"/>
      <c r="CN32" s="720"/>
      <c r="CO32" s="720"/>
      <c r="CP32" s="720"/>
      <c r="CQ32" s="721"/>
      <c r="CR32" s="680">
        <v>27</v>
      </c>
      <c r="CS32" s="681"/>
      <c r="CT32" s="681"/>
      <c r="CU32" s="681"/>
      <c r="CV32" s="681"/>
      <c r="CW32" s="681"/>
      <c r="CX32" s="681"/>
      <c r="CY32" s="682"/>
      <c r="CZ32" s="683">
        <v>0</v>
      </c>
      <c r="DA32" s="701"/>
      <c r="DB32" s="701"/>
      <c r="DC32" s="702"/>
      <c r="DD32" s="686">
        <v>27</v>
      </c>
      <c r="DE32" s="681"/>
      <c r="DF32" s="681"/>
      <c r="DG32" s="681"/>
      <c r="DH32" s="681"/>
      <c r="DI32" s="681"/>
      <c r="DJ32" s="681"/>
      <c r="DK32" s="682"/>
      <c r="DL32" s="686">
        <v>27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314</v>
      </c>
      <c r="C33" s="678"/>
      <c r="D33" s="678"/>
      <c r="E33" s="678"/>
      <c r="F33" s="678"/>
      <c r="G33" s="678"/>
      <c r="H33" s="678"/>
      <c r="I33" s="678"/>
      <c r="J33" s="678"/>
      <c r="K33" s="678"/>
      <c r="L33" s="678"/>
      <c r="M33" s="678"/>
      <c r="N33" s="678"/>
      <c r="O33" s="678"/>
      <c r="P33" s="678"/>
      <c r="Q33" s="679"/>
      <c r="R33" s="680">
        <v>4062300</v>
      </c>
      <c r="S33" s="681"/>
      <c r="T33" s="681"/>
      <c r="U33" s="681"/>
      <c r="V33" s="681"/>
      <c r="W33" s="681"/>
      <c r="X33" s="681"/>
      <c r="Y33" s="682"/>
      <c r="Z33" s="713">
        <v>5.8</v>
      </c>
      <c r="AA33" s="713"/>
      <c r="AB33" s="713"/>
      <c r="AC33" s="713"/>
      <c r="AD33" s="714" t="s">
        <v>126</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98.7</v>
      </c>
      <c r="BH33" s="665"/>
      <c r="BI33" s="665"/>
      <c r="BJ33" s="665"/>
      <c r="BK33" s="665"/>
      <c r="BL33" s="665"/>
      <c r="BM33" s="707">
        <v>96.3</v>
      </c>
      <c r="BN33" s="665"/>
      <c r="BO33" s="665"/>
      <c r="BP33" s="665"/>
      <c r="BQ33" s="709"/>
      <c r="BR33" s="744">
        <v>98.9</v>
      </c>
      <c r="BS33" s="665"/>
      <c r="BT33" s="665"/>
      <c r="BU33" s="665"/>
      <c r="BV33" s="665"/>
      <c r="BW33" s="665"/>
      <c r="BX33" s="707">
        <v>96.4</v>
      </c>
      <c r="BY33" s="665"/>
      <c r="BZ33" s="665"/>
      <c r="CA33" s="665"/>
      <c r="CB33" s="709"/>
      <c r="CD33" s="719" t="s">
        <v>316</v>
      </c>
      <c r="CE33" s="720"/>
      <c r="CF33" s="720"/>
      <c r="CG33" s="720"/>
      <c r="CH33" s="720"/>
      <c r="CI33" s="720"/>
      <c r="CJ33" s="720"/>
      <c r="CK33" s="720"/>
      <c r="CL33" s="720"/>
      <c r="CM33" s="720"/>
      <c r="CN33" s="720"/>
      <c r="CO33" s="720"/>
      <c r="CP33" s="720"/>
      <c r="CQ33" s="721"/>
      <c r="CR33" s="680">
        <v>34665610</v>
      </c>
      <c r="CS33" s="699"/>
      <c r="CT33" s="699"/>
      <c r="CU33" s="699"/>
      <c r="CV33" s="699"/>
      <c r="CW33" s="699"/>
      <c r="CX33" s="699"/>
      <c r="CY33" s="700"/>
      <c r="CZ33" s="683">
        <v>50.9</v>
      </c>
      <c r="DA33" s="701"/>
      <c r="DB33" s="701"/>
      <c r="DC33" s="702"/>
      <c r="DD33" s="686">
        <v>15352247</v>
      </c>
      <c r="DE33" s="699"/>
      <c r="DF33" s="699"/>
      <c r="DG33" s="699"/>
      <c r="DH33" s="699"/>
      <c r="DI33" s="699"/>
      <c r="DJ33" s="699"/>
      <c r="DK33" s="700"/>
      <c r="DL33" s="686">
        <v>12441683</v>
      </c>
      <c r="DM33" s="699"/>
      <c r="DN33" s="699"/>
      <c r="DO33" s="699"/>
      <c r="DP33" s="699"/>
      <c r="DQ33" s="699"/>
      <c r="DR33" s="699"/>
      <c r="DS33" s="699"/>
      <c r="DT33" s="699"/>
      <c r="DU33" s="699"/>
      <c r="DV33" s="700"/>
      <c r="DW33" s="683">
        <v>40.799999999999997</v>
      </c>
      <c r="DX33" s="701"/>
      <c r="DY33" s="701"/>
      <c r="DZ33" s="701"/>
      <c r="EA33" s="701"/>
      <c r="EB33" s="701"/>
      <c r="EC33" s="722"/>
    </row>
    <row r="34" spans="2:133" ht="11.25" customHeight="1" x14ac:dyDescent="0.2">
      <c r="B34" s="677" t="s">
        <v>317</v>
      </c>
      <c r="C34" s="678"/>
      <c r="D34" s="678"/>
      <c r="E34" s="678"/>
      <c r="F34" s="678"/>
      <c r="G34" s="678"/>
      <c r="H34" s="678"/>
      <c r="I34" s="678"/>
      <c r="J34" s="678"/>
      <c r="K34" s="678"/>
      <c r="L34" s="678"/>
      <c r="M34" s="678"/>
      <c r="N34" s="678"/>
      <c r="O34" s="678"/>
      <c r="P34" s="678"/>
      <c r="Q34" s="679"/>
      <c r="R34" s="680">
        <v>118359</v>
      </c>
      <c r="S34" s="681"/>
      <c r="T34" s="681"/>
      <c r="U34" s="681"/>
      <c r="V34" s="681"/>
      <c r="W34" s="681"/>
      <c r="X34" s="681"/>
      <c r="Y34" s="682"/>
      <c r="Z34" s="713">
        <v>0.2</v>
      </c>
      <c r="AA34" s="713"/>
      <c r="AB34" s="713"/>
      <c r="AC34" s="713"/>
      <c r="AD34" s="714">
        <v>54851</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6823807</v>
      </c>
      <c r="CS34" s="681"/>
      <c r="CT34" s="681"/>
      <c r="CU34" s="681"/>
      <c r="CV34" s="681"/>
      <c r="CW34" s="681"/>
      <c r="CX34" s="681"/>
      <c r="CY34" s="682"/>
      <c r="CZ34" s="683">
        <v>10</v>
      </c>
      <c r="DA34" s="701"/>
      <c r="DB34" s="701"/>
      <c r="DC34" s="702"/>
      <c r="DD34" s="686">
        <v>5438392</v>
      </c>
      <c r="DE34" s="681"/>
      <c r="DF34" s="681"/>
      <c r="DG34" s="681"/>
      <c r="DH34" s="681"/>
      <c r="DI34" s="681"/>
      <c r="DJ34" s="681"/>
      <c r="DK34" s="682"/>
      <c r="DL34" s="686">
        <v>4741555</v>
      </c>
      <c r="DM34" s="681"/>
      <c r="DN34" s="681"/>
      <c r="DO34" s="681"/>
      <c r="DP34" s="681"/>
      <c r="DQ34" s="681"/>
      <c r="DR34" s="681"/>
      <c r="DS34" s="681"/>
      <c r="DT34" s="681"/>
      <c r="DU34" s="681"/>
      <c r="DV34" s="682"/>
      <c r="DW34" s="683">
        <v>15.5</v>
      </c>
      <c r="DX34" s="701"/>
      <c r="DY34" s="701"/>
      <c r="DZ34" s="701"/>
      <c r="EA34" s="701"/>
      <c r="EB34" s="701"/>
      <c r="EC34" s="722"/>
    </row>
    <row r="35" spans="2:133" ht="11.25" customHeight="1" x14ac:dyDescent="0.2">
      <c r="B35" s="677" t="s">
        <v>319</v>
      </c>
      <c r="C35" s="678"/>
      <c r="D35" s="678"/>
      <c r="E35" s="678"/>
      <c r="F35" s="678"/>
      <c r="G35" s="678"/>
      <c r="H35" s="678"/>
      <c r="I35" s="678"/>
      <c r="J35" s="678"/>
      <c r="K35" s="678"/>
      <c r="L35" s="678"/>
      <c r="M35" s="678"/>
      <c r="N35" s="678"/>
      <c r="O35" s="678"/>
      <c r="P35" s="678"/>
      <c r="Q35" s="679"/>
      <c r="R35" s="680">
        <v>270788</v>
      </c>
      <c r="S35" s="681"/>
      <c r="T35" s="681"/>
      <c r="U35" s="681"/>
      <c r="V35" s="681"/>
      <c r="W35" s="681"/>
      <c r="X35" s="681"/>
      <c r="Y35" s="682"/>
      <c r="Z35" s="713">
        <v>0.4</v>
      </c>
      <c r="AA35" s="713"/>
      <c r="AB35" s="713"/>
      <c r="AC35" s="713"/>
      <c r="AD35" s="714" t="s">
        <v>240</v>
      </c>
      <c r="AE35" s="714"/>
      <c r="AF35" s="714"/>
      <c r="AG35" s="714"/>
      <c r="AH35" s="714"/>
      <c r="AI35" s="714"/>
      <c r="AJ35" s="714"/>
      <c r="AK35" s="714"/>
      <c r="AL35" s="683" t="s">
        <v>240</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363335</v>
      </c>
      <c r="CS35" s="699"/>
      <c r="CT35" s="699"/>
      <c r="CU35" s="699"/>
      <c r="CV35" s="699"/>
      <c r="CW35" s="699"/>
      <c r="CX35" s="699"/>
      <c r="CY35" s="700"/>
      <c r="CZ35" s="683">
        <v>0.5</v>
      </c>
      <c r="DA35" s="701"/>
      <c r="DB35" s="701"/>
      <c r="DC35" s="702"/>
      <c r="DD35" s="686">
        <v>304840</v>
      </c>
      <c r="DE35" s="699"/>
      <c r="DF35" s="699"/>
      <c r="DG35" s="699"/>
      <c r="DH35" s="699"/>
      <c r="DI35" s="699"/>
      <c r="DJ35" s="699"/>
      <c r="DK35" s="700"/>
      <c r="DL35" s="686">
        <v>298259</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2">
      <c r="B36" s="677" t="s">
        <v>323</v>
      </c>
      <c r="C36" s="678"/>
      <c r="D36" s="678"/>
      <c r="E36" s="678"/>
      <c r="F36" s="678"/>
      <c r="G36" s="678"/>
      <c r="H36" s="678"/>
      <c r="I36" s="678"/>
      <c r="J36" s="678"/>
      <c r="K36" s="678"/>
      <c r="L36" s="678"/>
      <c r="M36" s="678"/>
      <c r="N36" s="678"/>
      <c r="O36" s="678"/>
      <c r="P36" s="678"/>
      <c r="Q36" s="679"/>
      <c r="R36" s="680">
        <v>1400784</v>
      </c>
      <c r="S36" s="681"/>
      <c r="T36" s="681"/>
      <c r="U36" s="681"/>
      <c r="V36" s="681"/>
      <c r="W36" s="681"/>
      <c r="X36" s="681"/>
      <c r="Y36" s="682"/>
      <c r="Z36" s="713">
        <v>2</v>
      </c>
      <c r="AA36" s="713"/>
      <c r="AB36" s="713"/>
      <c r="AC36" s="713"/>
      <c r="AD36" s="714" t="s">
        <v>126</v>
      </c>
      <c r="AE36" s="714"/>
      <c r="AF36" s="714"/>
      <c r="AG36" s="714"/>
      <c r="AH36" s="714"/>
      <c r="AI36" s="714"/>
      <c r="AJ36" s="714"/>
      <c r="AK36" s="714"/>
      <c r="AL36" s="683" t="s">
        <v>126</v>
      </c>
      <c r="AM36" s="684"/>
      <c r="AN36" s="684"/>
      <c r="AO36" s="715"/>
      <c r="AP36" s="235"/>
      <c r="AQ36" s="732" t="s">
        <v>324</v>
      </c>
      <c r="AR36" s="733"/>
      <c r="AS36" s="733"/>
      <c r="AT36" s="733"/>
      <c r="AU36" s="733"/>
      <c r="AV36" s="733"/>
      <c r="AW36" s="733"/>
      <c r="AX36" s="733"/>
      <c r="AY36" s="734"/>
      <c r="AZ36" s="735">
        <v>7349191</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19765</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21294712</v>
      </c>
      <c r="CS36" s="681"/>
      <c r="CT36" s="681"/>
      <c r="CU36" s="681"/>
      <c r="CV36" s="681"/>
      <c r="CW36" s="681"/>
      <c r="CX36" s="681"/>
      <c r="CY36" s="682"/>
      <c r="CZ36" s="683">
        <v>31.3</v>
      </c>
      <c r="DA36" s="701"/>
      <c r="DB36" s="701"/>
      <c r="DC36" s="702"/>
      <c r="DD36" s="686">
        <v>4872649</v>
      </c>
      <c r="DE36" s="681"/>
      <c r="DF36" s="681"/>
      <c r="DG36" s="681"/>
      <c r="DH36" s="681"/>
      <c r="DI36" s="681"/>
      <c r="DJ36" s="681"/>
      <c r="DK36" s="682"/>
      <c r="DL36" s="686">
        <v>3549229</v>
      </c>
      <c r="DM36" s="681"/>
      <c r="DN36" s="681"/>
      <c r="DO36" s="681"/>
      <c r="DP36" s="681"/>
      <c r="DQ36" s="681"/>
      <c r="DR36" s="681"/>
      <c r="DS36" s="681"/>
      <c r="DT36" s="681"/>
      <c r="DU36" s="681"/>
      <c r="DV36" s="682"/>
      <c r="DW36" s="683">
        <v>11.6</v>
      </c>
      <c r="DX36" s="701"/>
      <c r="DY36" s="701"/>
      <c r="DZ36" s="701"/>
      <c r="EA36" s="701"/>
      <c r="EB36" s="701"/>
      <c r="EC36" s="722"/>
    </row>
    <row r="37" spans="2:133" ht="11.25" customHeight="1" x14ac:dyDescent="0.2">
      <c r="B37" s="677" t="s">
        <v>327</v>
      </c>
      <c r="C37" s="678"/>
      <c r="D37" s="678"/>
      <c r="E37" s="678"/>
      <c r="F37" s="678"/>
      <c r="G37" s="678"/>
      <c r="H37" s="678"/>
      <c r="I37" s="678"/>
      <c r="J37" s="678"/>
      <c r="K37" s="678"/>
      <c r="L37" s="678"/>
      <c r="M37" s="678"/>
      <c r="N37" s="678"/>
      <c r="O37" s="678"/>
      <c r="P37" s="678"/>
      <c r="Q37" s="679"/>
      <c r="R37" s="680">
        <v>1308549</v>
      </c>
      <c r="S37" s="681"/>
      <c r="T37" s="681"/>
      <c r="U37" s="681"/>
      <c r="V37" s="681"/>
      <c r="W37" s="681"/>
      <c r="X37" s="681"/>
      <c r="Y37" s="682"/>
      <c r="Z37" s="713">
        <v>1.9</v>
      </c>
      <c r="AA37" s="713"/>
      <c r="AB37" s="713"/>
      <c r="AC37" s="713"/>
      <c r="AD37" s="714" t="s">
        <v>240</v>
      </c>
      <c r="AE37" s="714"/>
      <c r="AF37" s="714"/>
      <c r="AG37" s="714"/>
      <c r="AH37" s="714"/>
      <c r="AI37" s="714"/>
      <c r="AJ37" s="714"/>
      <c r="AK37" s="714"/>
      <c r="AL37" s="683" t="s">
        <v>126</v>
      </c>
      <c r="AM37" s="684"/>
      <c r="AN37" s="684"/>
      <c r="AO37" s="715"/>
      <c r="AQ37" s="723" t="s">
        <v>328</v>
      </c>
      <c r="AR37" s="724"/>
      <c r="AS37" s="724"/>
      <c r="AT37" s="724"/>
      <c r="AU37" s="724"/>
      <c r="AV37" s="724"/>
      <c r="AW37" s="724"/>
      <c r="AX37" s="724"/>
      <c r="AY37" s="725"/>
      <c r="AZ37" s="680">
        <v>2028360</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-424787</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1123602</v>
      </c>
      <c r="CS37" s="699"/>
      <c r="CT37" s="699"/>
      <c r="CU37" s="699"/>
      <c r="CV37" s="699"/>
      <c r="CW37" s="699"/>
      <c r="CX37" s="699"/>
      <c r="CY37" s="700"/>
      <c r="CZ37" s="683">
        <v>1.6</v>
      </c>
      <c r="DA37" s="701"/>
      <c r="DB37" s="701"/>
      <c r="DC37" s="702"/>
      <c r="DD37" s="686">
        <v>1123602</v>
      </c>
      <c r="DE37" s="699"/>
      <c r="DF37" s="699"/>
      <c r="DG37" s="699"/>
      <c r="DH37" s="699"/>
      <c r="DI37" s="699"/>
      <c r="DJ37" s="699"/>
      <c r="DK37" s="700"/>
      <c r="DL37" s="686">
        <v>1006240</v>
      </c>
      <c r="DM37" s="699"/>
      <c r="DN37" s="699"/>
      <c r="DO37" s="699"/>
      <c r="DP37" s="699"/>
      <c r="DQ37" s="699"/>
      <c r="DR37" s="699"/>
      <c r="DS37" s="699"/>
      <c r="DT37" s="699"/>
      <c r="DU37" s="699"/>
      <c r="DV37" s="700"/>
      <c r="DW37" s="683">
        <v>3.3</v>
      </c>
      <c r="DX37" s="701"/>
      <c r="DY37" s="701"/>
      <c r="DZ37" s="701"/>
      <c r="EA37" s="701"/>
      <c r="EB37" s="701"/>
      <c r="EC37" s="722"/>
    </row>
    <row r="38" spans="2:133" ht="11.25" customHeight="1" x14ac:dyDescent="0.2">
      <c r="B38" s="677" t="s">
        <v>331</v>
      </c>
      <c r="C38" s="678"/>
      <c r="D38" s="678"/>
      <c r="E38" s="678"/>
      <c r="F38" s="678"/>
      <c r="G38" s="678"/>
      <c r="H38" s="678"/>
      <c r="I38" s="678"/>
      <c r="J38" s="678"/>
      <c r="K38" s="678"/>
      <c r="L38" s="678"/>
      <c r="M38" s="678"/>
      <c r="N38" s="678"/>
      <c r="O38" s="678"/>
      <c r="P38" s="678"/>
      <c r="Q38" s="679"/>
      <c r="R38" s="680">
        <v>813546</v>
      </c>
      <c r="S38" s="681"/>
      <c r="T38" s="681"/>
      <c r="U38" s="681"/>
      <c r="V38" s="681"/>
      <c r="W38" s="681"/>
      <c r="X38" s="681"/>
      <c r="Y38" s="682"/>
      <c r="Z38" s="713">
        <v>1.2</v>
      </c>
      <c r="AA38" s="713"/>
      <c r="AB38" s="713"/>
      <c r="AC38" s="713"/>
      <c r="AD38" s="714">
        <v>5443</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122836</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26264</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5197995</v>
      </c>
      <c r="CS38" s="681"/>
      <c r="CT38" s="681"/>
      <c r="CU38" s="681"/>
      <c r="CV38" s="681"/>
      <c r="CW38" s="681"/>
      <c r="CX38" s="681"/>
      <c r="CY38" s="682"/>
      <c r="CZ38" s="683">
        <v>7.6</v>
      </c>
      <c r="DA38" s="701"/>
      <c r="DB38" s="701"/>
      <c r="DC38" s="702"/>
      <c r="DD38" s="686">
        <v>4322864</v>
      </c>
      <c r="DE38" s="681"/>
      <c r="DF38" s="681"/>
      <c r="DG38" s="681"/>
      <c r="DH38" s="681"/>
      <c r="DI38" s="681"/>
      <c r="DJ38" s="681"/>
      <c r="DK38" s="682"/>
      <c r="DL38" s="686">
        <v>3852640</v>
      </c>
      <c r="DM38" s="681"/>
      <c r="DN38" s="681"/>
      <c r="DO38" s="681"/>
      <c r="DP38" s="681"/>
      <c r="DQ38" s="681"/>
      <c r="DR38" s="681"/>
      <c r="DS38" s="681"/>
      <c r="DT38" s="681"/>
      <c r="DU38" s="681"/>
      <c r="DV38" s="682"/>
      <c r="DW38" s="683">
        <v>12.6</v>
      </c>
      <c r="DX38" s="701"/>
      <c r="DY38" s="701"/>
      <c r="DZ38" s="701"/>
      <c r="EA38" s="701"/>
      <c r="EB38" s="701"/>
      <c r="EC38" s="722"/>
    </row>
    <row r="39" spans="2:133" ht="11.25" customHeight="1" x14ac:dyDescent="0.2">
      <c r="B39" s="677" t="s">
        <v>335</v>
      </c>
      <c r="C39" s="678"/>
      <c r="D39" s="678"/>
      <c r="E39" s="678"/>
      <c r="F39" s="678"/>
      <c r="G39" s="678"/>
      <c r="H39" s="678"/>
      <c r="I39" s="678"/>
      <c r="J39" s="678"/>
      <c r="K39" s="678"/>
      <c r="L39" s="678"/>
      <c r="M39" s="678"/>
      <c r="N39" s="678"/>
      <c r="O39" s="678"/>
      <c r="P39" s="678"/>
      <c r="Q39" s="679"/>
      <c r="R39" s="680">
        <v>3647300</v>
      </c>
      <c r="S39" s="681"/>
      <c r="T39" s="681"/>
      <c r="U39" s="681"/>
      <c r="V39" s="681"/>
      <c r="W39" s="681"/>
      <c r="X39" s="681"/>
      <c r="Y39" s="682"/>
      <c r="Z39" s="713">
        <v>5.2</v>
      </c>
      <c r="AA39" s="713"/>
      <c r="AB39" s="713"/>
      <c r="AC39" s="713"/>
      <c r="AD39" s="714" t="s">
        <v>126</v>
      </c>
      <c r="AE39" s="714"/>
      <c r="AF39" s="714"/>
      <c r="AG39" s="714"/>
      <c r="AH39" s="714"/>
      <c r="AI39" s="714"/>
      <c r="AJ39" s="714"/>
      <c r="AK39" s="714"/>
      <c r="AL39" s="683" t="s">
        <v>126</v>
      </c>
      <c r="AM39" s="684"/>
      <c r="AN39" s="684"/>
      <c r="AO39" s="715"/>
      <c r="AQ39" s="723" t="s">
        <v>336</v>
      </c>
      <c r="AR39" s="724"/>
      <c r="AS39" s="724"/>
      <c r="AT39" s="724"/>
      <c r="AU39" s="724"/>
      <c r="AV39" s="724"/>
      <c r="AW39" s="724"/>
      <c r="AX39" s="724"/>
      <c r="AY39" s="725"/>
      <c r="AZ39" s="680" t="s">
        <v>240</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37302</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689761</v>
      </c>
      <c r="CS39" s="699"/>
      <c r="CT39" s="699"/>
      <c r="CU39" s="699"/>
      <c r="CV39" s="699"/>
      <c r="CW39" s="699"/>
      <c r="CX39" s="699"/>
      <c r="CY39" s="700"/>
      <c r="CZ39" s="683">
        <v>1</v>
      </c>
      <c r="DA39" s="701"/>
      <c r="DB39" s="701"/>
      <c r="DC39" s="702"/>
      <c r="DD39" s="686">
        <v>413502</v>
      </c>
      <c r="DE39" s="699"/>
      <c r="DF39" s="699"/>
      <c r="DG39" s="699"/>
      <c r="DH39" s="699"/>
      <c r="DI39" s="699"/>
      <c r="DJ39" s="699"/>
      <c r="DK39" s="700"/>
      <c r="DL39" s="686" t="s">
        <v>240</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2">
      <c r="B40" s="677" t="s">
        <v>339</v>
      </c>
      <c r="C40" s="678"/>
      <c r="D40" s="678"/>
      <c r="E40" s="678"/>
      <c r="F40" s="678"/>
      <c r="G40" s="678"/>
      <c r="H40" s="678"/>
      <c r="I40" s="678"/>
      <c r="J40" s="678"/>
      <c r="K40" s="678"/>
      <c r="L40" s="678"/>
      <c r="M40" s="678"/>
      <c r="N40" s="678"/>
      <c r="O40" s="678"/>
      <c r="P40" s="678"/>
      <c r="Q40" s="679"/>
      <c r="R40" s="680" t="s">
        <v>240</v>
      </c>
      <c r="S40" s="681"/>
      <c r="T40" s="681"/>
      <c r="U40" s="681"/>
      <c r="V40" s="681"/>
      <c r="W40" s="681"/>
      <c r="X40" s="681"/>
      <c r="Y40" s="682"/>
      <c r="Z40" s="713" t="s">
        <v>126</v>
      </c>
      <c r="AA40" s="713"/>
      <c r="AB40" s="713"/>
      <c r="AC40" s="713"/>
      <c r="AD40" s="714" t="s">
        <v>126</v>
      </c>
      <c r="AE40" s="714"/>
      <c r="AF40" s="714"/>
      <c r="AG40" s="714"/>
      <c r="AH40" s="714"/>
      <c r="AI40" s="714"/>
      <c r="AJ40" s="714"/>
      <c r="AK40" s="714"/>
      <c r="AL40" s="683" t="s">
        <v>126</v>
      </c>
      <c r="AM40" s="684"/>
      <c r="AN40" s="684"/>
      <c r="AO40" s="715"/>
      <c r="AQ40" s="723" t="s">
        <v>340</v>
      </c>
      <c r="AR40" s="724"/>
      <c r="AS40" s="724"/>
      <c r="AT40" s="724"/>
      <c r="AU40" s="724"/>
      <c r="AV40" s="724"/>
      <c r="AW40" s="724"/>
      <c r="AX40" s="724"/>
      <c r="AY40" s="725"/>
      <c r="AZ40" s="680" t="s">
        <v>136</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90</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296000</v>
      </c>
      <c r="CS40" s="681"/>
      <c r="CT40" s="681"/>
      <c r="CU40" s="681"/>
      <c r="CV40" s="681"/>
      <c r="CW40" s="681"/>
      <c r="CX40" s="681"/>
      <c r="CY40" s="682"/>
      <c r="CZ40" s="683">
        <v>0.4</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136</v>
      </c>
      <c r="DX40" s="701"/>
      <c r="DY40" s="701"/>
      <c r="DZ40" s="701"/>
      <c r="EA40" s="701"/>
      <c r="EB40" s="701"/>
      <c r="EC40" s="722"/>
    </row>
    <row r="41" spans="2:133" ht="11.25" customHeight="1" x14ac:dyDescent="0.2">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240</v>
      </c>
      <c r="AA41" s="713"/>
      <c r="AB41" s="713"/>
      <c r="AC41" s="713"/>
      <c r="AD41" s="714" t="s">
        <v>126</v>
      </c>
      <c r="AE41" s="714"/>
      <c r="AF41" s="714"/>
      <c r="AG41" s="714"/>
      <c r="AH41" s="714"/>
      <c r="AI41" s="714"/>
      <c r="AJ41" s="714"/>
      <c r="AK41" s="714"/>
      <c r="AL41" s="683" t="s">
        <v>240</v>
      </c>
      <c r="AM41" s="684"/>
      <c r="AN41" s="684"/>
      <c r="AO41" s="715"/>
      <c r="AQ41" s="723" t="s">
        <v>345</v>
      </c>
      <c r="AR41" s="724"/>
      <c r="AS41" s="724"/>
      <c r="AT41" s="724"/>
      <c r="AU41" s="724"/>
      <c r="AV41" s="724"/>
      <c r="AW41" s="724"/>
      <c r="AX41" s="724"/>
      <c r="AY41" s="725"/>
      <c r="AZ41" s="680">
        <v>1535337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136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348</v>
      </c>
      <c r="C42" s="678"/>
      <c r="D42" s="678"/>
      <c r="E42" s="678"/>
      <c r="F42" s="678"/>
      <c r="G42" s="678"/>
      <c r="H42" s="678"/>
      <c r="I42" s="678"/>
      <c r="J42" s="678"/>
      <c r="K42" s="678"/>
      <c r="L42" s="678"/>
      <c r="M42" s="678"/>
      <c r="N42" s="678"/>
      <c r="O42" s="678"/>
      <c r="P42" s="678"/>
      <c r="Q42" s="679"/>
      <c r="R42" s="680">
        <v>1983000</v>
      </c>
      <c r="S42" s="681"/>
      <c r="T42" s="681"/>
      <c r="U42" s="681"/>
      <c r="V42" s="681"/>
      <c r="W42" s="681"/>
      <c r="X42" s="681"/>
      <c r="Y42" s="682"/>
      <c r="Z42" s="713">
        <v>2.8</v>
      </c>
      <c r="AA42" s="713"/>
      <c r="AB42" s="713"/>
      <c r="AC42" s="713"/>
      <c r="AD42" s="714" t="s">
        <v>240</v>
      </c>
      <c r="AE42" s="714"/>
      <c r="AF42" s="714"/>
      <c r="AG42" s="714"/>
      <c r="AH42" s="714"/>
      <c r="AI42" s="714"/>
      <c r="AJ42" s="714"/>
      <c r="AK42" s="714"/>
      <c r="AL42" s="683" t="s">
        <v>349</v>
      </c>
      <c r="AM42" s="684"/>
      <c r="AN42" s="684"/>
      <c r="AO42" s="715"/>
      <c r="AQ42" s="716" t="s">
        <v>350</v>
      </c>
      <c r="AR42" s="717"/>
      <c r="AS42" s="717"/>
      <c r="AT42" s="717"/>
      <c r="AU42" s="717"/>
      <c r="AV42" s="717"/>
      <c r="AW42" s="717"/>
      <c r="AX42" s="717"/>
      <c r="AY42" s="718"/>
      <c r="AZ42" s="664">
        <v>3662658</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298</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5268798</v>
      </c>
      <c r="CS42" s="681"/>
      <c r="CT42" s="681"/>
      <c r="CU42" s="681"/>
      <c r="CV42" s="681"/>
      <c r="CW42" s="681"/>
      <c r="CX42" s="681"/>
      <c r="CY42" s="682"/>
      <c r="CZ42" s="683">
        <v>7.7</v>
      </c>
      <c r="DA42" s="684"/>
      <c r="DB42" s="684"/>
      <c r="DC42" s="685"/>
      <c r="DD42" s="686">
        <v>1805543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353</v>
      </c>
      <c r="C43" s="662"/>
      <c r="D43" s="662"/>
      <c r="E43" s="662"/>
      <c r="F43" s="662"/>
      <c r="G43" s="662"/>
      <c r="H43" s="662"/>
      <c r="I43" s="662"/>
      <c r="J43" s="662"/>
      <c r="K43" s="662"/>
      <c r="L43" s="662"/>
      <c r="M43" s="662"/>
      <c r="N43" s="662"/>
      <c r="O43" s="662"/>
      <c r="P43" s="662"/>
      <c r="Q43" s="663"/>
      <c r="R43" s="664">
        <v>70218366</v>
      </c>
      <c r="S43" s="703"/>
      <c r="T43" s="703"/>
      <c r="U43" s="703"/>
      <c r="V43" s="703"/>
      <c r="W43" s="703"/>
      <c r="X43" s="703"/>
      <c r="Y43" s="704"/>
      <c r="Z43" s="705">
        <v>100</v>
      </c>
      <c r="AA43" s="705"/>
      <c r="AB43" s="705"/>
      <c r="AC43" s="705"/>
      <c r="AD43" s="706">
        <v>28510967</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143892</v>
      </c>
      <c r="CS43" s="699"/>
      <c r="CT43" s="699"/>
      <c r="CU43" s="699"/>
      <c r="CV43" s="699"/>
      <c r="CW43" s="699"/>
      <c r="CX43" s="699"/>
      <c r="CY43" s="700"/>
      <c r="CZ43" s="683">
        <v>0.2</v>
      </c>
      <c r="DA43" s="701"/>
      <c r="DB43" s="701"/>
      <c r="DC43" s="702"/>
      <c r="DD43" s="686">
        <v>143892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355</v>
      </c>
      <c r="CG44" s="678"/>
      <c r="CH44" s="678"/>
      <c r="CI44" s="678"/>
      <c r="CJ44" s="678"/>
      <c r="CK44" s="678"/>
      <c r="CL44" s="678"/>
      <c r="CM44" s="678"/>
      <c r="CN44" s="678"/>
      <c r="CO44" s="678"/>
      <c r="CP44" s="678"/>
      <c r="CQ44" s="679"/>
      <c r="CR44" s="680">
        <v>5162507</v>
      </c>
      <c r="CS44" s="681"/>
      <c r="CT44" s="681"/>
      <c r="CU44" s="681"/>
      <c r="CV44" s="681"/>
      <c r="CW44" s="681"/>
      <c r="CX44" s="681"/>
      <c r="CY44" s="682"/>
      <c r="CZ44" s="683">
        <v>7.6</v>
      </c>
      <c r="DA44" s="684"/>
      <c r="DB44" s="684"/>
      <c r="DC44" s="685"/>
      <c r="DD44" s="686">
        <v>1805543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2006977</v>
      </c>
      <c r="CS45" s="699"/>
      <c r="CT45" s="699"/>
      <c r="CU45" s="699"/>
      <c r="CV45" s="699"/>
      <c r="CW45" s="699"/>
      <c r="CX45" s="699"/>
      <c r="CY45" s="700"/>
      <c r="CZ45" s="683">
        <v>2.9</v>
      </c>
      <c r="DA45" s="701"/>
      <c r="DB45" s="701"/>
      <c r="DC45" s="702"/>
      <c r="DD45" s="686">
        <v>113460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3150406</v>
      </c>
      <c r="CS46" s="681"/>
      <c r="CT46" s="681"/>
      <c r="CU46" s="681"/>
      <c r="CV46" s="681"/>
      <c r="CW46" s="681"/>
      <c r="CX46" s="681"/>
      <c r="CY46" s="682"/>
      <c r="CZ46" s="683">
        <v>4.5999999999999996</v>
      </c>
      <c r="DA46" s="684"/>
      <c r="DB46" s="684"/>
      <c r="DC46" s="685"/>
      <c r="DD46" s="686">
        <v>1686959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106291</v>
      </c>
      <c r="CS47" s="699"/>
      <c r="CT47" s="699"/>
      <c r="CU47" s="699"/>
      <c r="CV47" s="699"/>
      <c r="CW47" s="699"/>
      <c r="CX47" s="699"/>
      <c r="CY47" s="700"/>
      <c r="CZ47" s="683">
        <v>0.2</v>
      </c>
      <c r="DA47" s="701"/>
      <c r="DB47" s="701"/>
      <c r="DC47" s="702"/>
      <c r="DD47" s="686" t="s">
        <v>126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126</v>
      </c>
      <c r="CS48" s="681"/>
      <c r="CT48" s="681"/>
      <c r="CU48" s="681"/>
      <c r="CV48" s="681"/>
      <c r="CW48" s="681"/>
      <c r="CX48" s="681"/>
      <c r="CY48" s="682"/>
      <c r="CZ48" s="683" t="s">
        <v>126</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68103169</v>
      </c>
      <c r="CS49" s="665"/>
      <c r="CT49" s="665"/>
      <c r="CU49" s="665"/>
      <c r="CV49" s="665"/>
      <c r="CW49" s="665"/>
      <c r="CX49" s="665"/>
      <c r="CY49" s="666"/>
      <c r="CZ49" s="667">
        <v>100</v>
      </c>
      <c r="DA49" s="668"/>
      <c r="DB49" s="668"/>
      <c r="DC49" s="669"/>
      <c r="DD49" s="670">
        <v>34025448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0bic9fcUkKnZebU/RaUPQaojW1r48j1FKpOniFR0fP4GzUTKsz67c2PJBeyfK5sIfHqL+CTixEMwqDKIv3Ww==" saltValue="CQchGUDcLdtHy4Zdi1pDe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386</v>
      </c>
      <c r="C7" s="1146"/>
      <c r="D7" s="1146"/>
      <c r="E7" s="1146"/>
      <c r="F7" s="1146"/>
      <c r="G7" s="1146"/>
      <c r="H7" s="1146"/>
      <c r="I7" s="1146"/>
      <c r="J7" s="1146"/>
      <c r="K7" s="1146"/>
      <c r="L7" s="1146"/>
      <c r="M7" s="1146"/>
      <c r="N7" s="1146"/>
      <c r="O7" s="1146"/>
      <c r="P7" s="1147"/>
      <c r="Q7" s="1199">
        <v>70297</v>
      </c>
      <c r="R7" s="1200"/>
      <c r="S7" s="1200"/>
      <c r="T7" s="1200"/>
      <c r="U7" s="1200"/>
      <c r="V7" s="1200">
        <v>68182</v>
      </c>
      <c r="W7" s="1200"/>
      <c r="X7" s="1200"/>
      <c r="Y7" s="1200"/>
      <c r="Z7" s="1200"/>
      <c r="AA7" s="1200">
        <v>2115</v>
      </c>
      <c r="AB7" s="1200"/>
      <c r="AC7" s="1200"/>
      <c r="AD7" s="1200"/>
      <c r="AE7" s="1201"/>
      <c r="AF7" s="1202">
        <v>1755</v>
      </c>
      <c r="AG7" s="1203"/>
      <c r="AH7" s="1203"/>
      <c r="AI7" s="1203"/>
      <c r="AJ7" s="1204"/>
      <c r="AK7" s="1186">
        <v>1401</v>
      </c>
      <c r="AL7" s="1187"/>
      <c r="AM7" s="1187"/>
      <c r="AN7" s="1187"/>
      <c r="AO7" s="1187"/>
      <c r="AP7" s="1187">
        <v>35088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590</v>
      </c>
      <c r="BS7" s="1190" t="s">
        <v>587</v>
      </c>
      <c r="BT7" s="1191"/>
      <c r="BU7" s="1191"/>
      <c r="BV7" s="1191"/>
      <c r="BW7" s="1191"/>
      <c r="BX7" s="1191"/>
      <c r="BY7" s="1191"/>
      <c r="BZ7" s="1191"/>
      <c r="CA7" s="1191"/>
      <c r="CB7" s="1191"/>
      <c r="CC7" s="1191"/>
      <c r="CD7" s="1191"/>
      <c r="CE7" s="1191"/>
      <c r="CF7" s="1191"/>
      <c r="CG7" s="1192"/>
      <c r="CH7" s="1183">
        <v>27</v>
      </c>
      <c r="CI7" s="1184"/>
      <c r="CJ7" s="1184"/>
      <c r="CK7" s="1184"/>
      <c r="CL7" s="1185"/>
      <c r="CM7" s="1183">
        <v>35</v>
      </c>
      <c r="CN7" s="1184"/>
      <c r="CO7" s="1184"/>
      <c r="CP7" s="1184"/>
      <c r="CQ7" s="1185"/>
      <c r="CR7" s="1183">
        <v>5</v>
      </c>
      <c r="CS7" s="1184"/>
      <c r="CT7" s="1184"/>
      <c r="CU7" s="1184"/>
      <c r="CV7" s="1185"/>
      <c r="CW7" s="1183">
        <v>34</v>
      </c>
      <c r="CX7" s="1184"/>
      <c r="CY7" s="1184"/>
      <c r="CZ7" s="1184"/>
      <c r="DA7" s="1185"/>
      <c r="DB7" s="1183" t="s">
        <v>580</v>
      </c>
      <c r="DC7" s="1184"/>
      <c r="DD7" s="1184"/>
      <c r="DE7" s="1184"/>
      <c r="DF7" s="1185"/>
      <c r="DG7" s="1183">
        <v>2000</v>
      </c>
      <c r="DH7" s="1184"/>
      <c r="DI7" s="1184"/>
      <c r="DJ7" s="1184"/>
      <c r="DK7" s="1185"/>
      <c r="DL7" s="1183" t="s">
        <v>580</v>
      </c>
      <c r="DM7" s="1184"/>
      <c r="DN7" s="1184"/>
      <c r="DO7" s="1184"/>
      <c r="DP7" s="1185"/>
      <c r="DQ7" s="1183">
        <v>1023</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591</v>
      </c>
      <c r="BS8" s="1109" t="s">
        <v>588</v>
      </c>
      <c r="BT8" s="1110"/>
      <c r="BU8" s="1110"/>
      <c r="BV8" s="1110"/>
      <c r="BW8" s="1110"/>
      <c r="BX8" s="1110"/>
      <c r="BY8" s="1110"/>
      <c r="BZ8" s="1110"/>
      <c r="CA8" s="1110"/>
      <c r="CB8" s="1110"/>
      <c r="CC8" s="1110"/>
      <c r="CD8" s="1110"/>
      <c r="CE8" s="1110"/>
      <c r="CF8" s="1110"/>
      <c r="CG8" s="1111"/>
      <c r="CH8" s="1084">
        <v>0</v>
      </c>
      <c r="CI8" s="1085"/>
      <c r="CJ8" s="1085"/>
      <c r="CK8" s="1085"/>
      <c r="CL8" s="1086"/>
      <c r="CM8" s="1084">
        <v>6</v>
      </c>
      <c r="CN8" s="1085"/>
      <c r="CO8" s="1085"/>
      <c r="CP8" s="1085"/>
      <c r="CQ8" s="1086"/>
      <c r="CR8" s="1084">
        <v>5</v>
      </c>
      <c r="CS8" s="1085"/>
      <c r="CT8" s="1085"/>
      <c r="CU8" s="1085"/>
      <c r="CV8" s="1086"/>
      <c r="CW8" s="1084">
        <v>1</v>
      </c>
      <c r="CX8" s="1085"/>
      <c r="CY8" s="1085"/>
      <c r="CZ8" s="1085"/>
      <c r="DA8" s="1086"/>
      <c r="DB8" s="1084" t="s">
        <v>580</v>
      </c>
      <c r="DC8" s="1085"/>
      <c r="DD8" s="1085"/>
      <c r="DE8" s="1085"/>
      <c r="DF8" s="1086"/>
      <c r="DG8" s="1084" t="s">
        <v>580</v>
      </c>
      <c r="DH8" s="1085"/>
      <c r="DI8" s="1085"/>
      <c r="DJ8" s="1085"/>
      <c r="DK8" s="1086"/>
      <c r="DL8" s="1084">
        <v>88</v>
      </c>
      <c r="DM8" s="1085"/>
      <c r="DN8" s="1085"/>
      <c r="DO8" s="1085"/>
      <c r="DP8" s="1086"/>
      <c r="DQ8" s="1084">
        <v>88</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-4</v>
      </c>
      <c r="CI9" s="1085"/>
      <c r="CJ9" s="1085"/>
      <c r="CK9" s="1085"/>
      <c r="CL9" s="1086"/>
      <c r="CM9" s="1084">
        <v>80</v>
      </c>
      <c r="CN9" s="1085"/>
      <c r="CO9" s="1085"/>
      <c r="CP9" s="1085"/>
      <c r="CQ9" s="1086"/>
      <c r="CR9" s="1084">
        <v>50</v>
      </c>
      <c r="CS9" s="1085"/>
      <c r="CT9" s="1085"/>
      <c r="CU9" s="1085"/>
      <c r="CV9" s="1086"/>
      <c r="CW9" s="1084">
        <v>41</v>
      </c>
      <c r="CX9" s="1085"/>
      <c r="CY9" s="1085"/>
      <c r="CZ9" s="1085"/>
      <c r="DA9" s="1086"/>
      <c r="DB9" s="1084" t="s">
        <v>580</v>
      </c>
      <c r="DC9" s="1085"/>
      <c r="DD9" s="1085"/>
      <c r="DE9" s="1085"/>
      <c r="DF9" s="1086"/>
      <c r="DG9" s="1084" t="s">
        <v>580</v>
      </c>
      <c r="DH9" s="1085"/>
      <c r="DI9" s="1085"/>
      <c r="DJ9" s="1085"/>
      <c r="DK9" s="1086"/>
      <c r="DL9" s="1084" t="s">
        <v>580</v>
      </c>
      <c r="DM9" s="1085"/>
      <c r="DN9" s="1085"/>
      <c r="DO9" s="1085"/>
      <c r="DP9" s="1086"/>
      <c r="DQ9" s="1084" t="s">
        <v>580</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388</v>
      </c>
      <c r="B23" s="1039" t="s">
        <v>389</v>
      </c>
      <c r="C23" s="1040"/>
      <c r="D23" s="1040"/>
      <c r="E23" s="1040"/>
      <c r="F23" s="1040"/>
      <c r="G23" s="1040"/>
      <c r="H23" s="1040"/>
      <c r="I23" s="1040"/>
      <c r="J23" s="1040"/>
      <c r="K23" s="1040"/>
      <c r="L23" s="1040"/>
      <c r="M23" s="1040"/>
      <c r="N23" s="1040"/>
      <c r="O23" s="1040"/>
      <c r="P23" s="1041"/>
      <c r="Q23" s="1163">
        <v>70297</v>
      </c>
      <c r="R23" s="1164"/>
      <c r="S23" s="1164"/>
      <c r="T23" s="1164"/>
      <c r="U23" s="1164"/>
      <c r="V23" s="1164">
        <v>68182</v>
      </c>
      <c r="W23" s="1164"/>
      <c r="X23" s="1164"/>
      <c r="Y23" s="1164"/>
      <c r="Z23" s="1164"/>
      <c r="AA23" s="1164">
        <v>2115</v>
      </c>
      <c r="AB23" s="1164"/>
      <c r="AC23" s="1164"/>
      <c r="AD23" s="1164"/>
      <c r="AE23" s="1165"/>
      <c r="AF23" s="1166">
        <v>1755</v>
      </c>
      <c r="AG23" s="1164"/>
      <c r="AH23" s="1164"/>
      <c r="AI23" s="1164"/>
      <c r="AJ23" s="1167"/>
      <c r="AK23" s="1168"/>
      <c r="AL23" s="1169"/>
      <c r="AM23" s="1169"/>
      <c r="AN23" s="1169"/>
      <c r="AO23" s="1169"/>
      <c r="AP23" s="1164">
        <v>35088</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401</v>
      </c>
      <c r="C28" s="1146"/>
      <c r="D28" s="1146"/>
      <c r="E28" s="1146"/>
      <c r="F28" s="1146"/>
      <c r="G28" s="1146"/>
      <c r="H28" s="1146"/>
      <c r="I28" s="1146"/>
      <c r="J28" s="1146"/>
      <c r="K28" s="1146"/>
      <c r="L28" s="1146"/>
      <c r="M28" s="1146"/>
      <c r="N28" s="1146"/>
      <c r="O28" s="1146"/>
      <c r="P28" s="1147"/>
      <c r="Q28" s="1148">
        <v>16266</v>
      </c>
      <c r="R28" s="1149"/>
      <c r="S28" s="1149"/>
      <c r="T28" s="1149"/>
      <c r="U28" s="1149"/>
      <c r="V28" s="1149">
        <v>16246</v>
      </c>
      <c r="W28" s="1149"/>
      <c r="X28" s="1149"/>
      <c r="Y28" s="1149"/>
      <c r="Z28" s="1149"/>
      <c r="AA28" s="1149">
        <v>20</v>
      </c>
      <c r="AB28" s="1149"/>
      <c r="AC28" s="1149"/>
      <c r="AD28" s="1149"/>
      <c r="AE28" s="1150"/>
      <c r="AF28" s="1151">
        <v>20</v>
      </c>
      <c r="AG28" s="1149"/>
      <c r="AH28" s="1149"/>
      <c r="AI28" s="1149"/>
      <c r="AJ28" s="1152"/>
      <c r="AK28" s="1153">
        <v>1535</v>
      </c>
      <c r="AL28" s="1141"/>
      <c r="AM28" s="1141"/>
      <c r="AN28" s="1141"/>
      <c r="AO28" s="1141"/>
      <c r="AP28" s="1141" t="s">
        <v>580</v>
      </c>
      <c r="AQ28" s="1141"/>
      <c r="AR28" s="1141"/>
      <c r="AS28" s="1141"/>
      <c r="AT28" s="1141"/>
      <c r="AU28" s="1141" t="s">
        <v>580</v>
      </c>
      <c r="AV28" s="1141"/>
      <c r="AW28" s="1141"/>
      <c r="AX28" s="1141"/>
      <c r="AY28" s="1141"/>
      <c r="AZ28" s="1142" t="s">
        <v>580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402</v>
      </c>
      <c r="C29" s="1133"/>
      <c r="D29" s="1133"/>
      <c r="E29" s="1133"/>
      <c r="F29" s="1133"/>
      <c r="G29" s="1133"/>
      <c r="H29" s="1133"/>
      <c r="I29" s="1133"/>
      <c r="J29" s="1133"/>
      <c r="K29" s="1133"/>
      <c r="L29" s="1133"/>
      <c r="M29" s="1133"/>
      <c r="N29" s="1133"/>
      <c r="O29" s="1133"/>
      <c r="P29" s="1134"/>
      <c r="Q29" s="1138">
        <v>12586</v>
      </c>
      <c r="R29" s="1139"/>
      <c r="S29" s="1139"/>
      <c r="T29" s="1139"/>
      <c r="U29" s="1139"/>
      <c r="V29" s="1139">
        <v>12451</v>
      </c>
      <c r="W29" s="1139"/>
      <c r="X29" s="1139"/>
      <c r="Y29" s="1139"/>
      <c r="Z29" s="1139"/>
      <c r="AA29" s="1139">
        <v>135</v>
      </c>
      <c r="AB29" s="1139"/>
      <c r="AC29" s="1139"/>
      <c r="AD29" s="1139"/>
      <c r="AE29" s="1140"/>
      <c r="AF29" s="1114">
        <v>135</v>
      </c>
      <c r="AG29" s="1115"/>
      <c r="AH29" s="1115"/>
      <c r="AI29" s="1115"/>
      <c r="AJ29" s="1116"/>
      <c r="AK29" s="1075">
        <v>1919</v>
      </c>
      <c r="AL29" s="1066"/>
      <c r="AM29" s="1066"/>
      <c r="AN29" s="1066"/>
      <c r="AO29" s="1066"/>
      <c r="AP29" s="1066" t="s">
        <v>580</v>
      </c>
      <c r="AQ29" s="1066"/>
      <c r="AR29" s="1066"/>
      <c r="AS29" s="1066"/>
      <c r="AT29" s="1066"/>
      <c r="AU29" s="1066" t="s">
        <v>580</v>
      </c>
      <c r="AV29" s="1066"/>
      <c r="AW29" s="1066"/>
      <c r="AX29" s="1066"/>
      <c r="AY29" s="1066"/>
      <c r="AZ29" s="1137" t="s">
        <v>580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403</v>
      </c>
      <c r="C30" s="1133"/>
      <c r="D30" s="1133"/>
      <c r="E30" s="1133"/>
      <c r="F30" s="1133"/>
      <c r="G30" s="1133"/>
      <c r="H30" s="1133"/>
      <c r="I30" s="1133"/>
      <c r="J30" s="1133"/>
      <c r="K30" s="1133"/>
      <c r="L30" s="1133"/>
      <c r="M30" s="1133"/>
      <c r="N30" s="1133"/>
      <c r="O30" s="1133"/>
      <c r="P30" s="1134"/>
      <c r="Q30" s="1138">
        <v>2460</v>
      </c>
      <c r="R30" s="1139"/>
      <c r="S30" s="1139"/>
      <c r="T30" s="1139"/>
      <c r="U30" s="1139"/>
      <c r="V30" s="1139">
        <v>2324</v>
      </c>
      <c r="W30" s="1139"/>
      <c r="X30" s="1139"/>
      <c r="Y30" s="1139"/>
      <c r="Z30" s="1139"/>
      <c r="AA30" s="1139">
        <v>136</v>
      </c>
      <c r="AB30" s="1139"/>
      <c r="AC30" s="1139"/>
      <c r="AD30" s="1139"/>
      <c r="AE30" s="1140"/>
      <c r="AF30" s="1114">
        <v>136</v>
      </c>
      <c r="AG30" s="1115"/>
      <c r="AH30" s="1115"/>
      <c r="AI30" s="1115"/>
      <c r="AJ30" s="1116"/>
      <c r="AK30" s="1075">
        <v>398</v>
      </c>
      <c r="AL30" s="1066"/>
      <c r="AM30" s="1066"/>
      <c r="AN30" s="1066"/>
      <c r="AO30" s="1066"/>
      <c r="AP30" s="1066" t="s">
        <v>580</v>
      </c>
      <c r="AQ30" s="1066"/>
      <c r="AR30" s="1066"/>
      <c r="AS30" s="1066"/>
      <c r="AT30" s="1066"/>
      <c r="AU30" s="1066" t="s">
        <v>580</v>
      </c>
      <c r="AV30" s="1066"/>
      <c r="AW30" s="1066"/>
      <c r="AX30" s="1066"/>
      <c r="AY30" s="1066"/>
      <c r="AZ30" s="1137" t="s">
        <v>580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404</v>
      </c>
      <c r="C31" s="1133"/>
      <c r="D31" s="1133"/>
      <c r="E31" s="1133"/>
      <c r="F31" s="1133"/>
      <c r="G31" s="1133"/>
      <c r="H31" s="1133"/>
      <c r="I31" s="1133"/>
      <c r="J31" s="1133"/>
      <c r="K31" s="1133"/>
      <c r="L31" s="1133"/>
      <c r="M31" s="1133"/>
      <c r="N31" s="1133"/>
      <c r="O31" s="1133"/>
      <c r="P31" s="1134"/>
      <c r="Q31" s="1138">
        <v>2439</v>
      </c>
      <c r="R31" s="1139"/>
      <c r="S31" s="1139"/>
      <c r="T31" s="1139"/>
      <c r="U31" s="1139"/>
      <c r="V31" s="1139">
        <v>2330</v>
      </c>
      <c r="W31" s="1139"/>
      <c r="X31" s="1139"/>
      <c r="Y31" s="1139"/>
      <c r="Z31" s="1139"/>
      <c r="AA31" s="1139">
        <v>109</v>
      </c>
      <c r="AB31" s="1139"/>
      <c r="AC31" s="1139"/>
      <c r="AD31" s="1139"/>
      <c r="AE31" s="1140"/>
      <c r="AF31" s="1114">
        <v>2091</v>
      </c>
      <c r="AG31" s="1115"/>
      <c r="AH31" s="1115"/>
      <c r="AI31" s="1115"/>
      <c r="AJ31" s="1116"/>
      <c r="AK31" s="1075">
        <v>13</v>
      </c>
      <c r="AL31" s="1066"/>
      <c r="AM31" s="1066"/>
      <c r="AN31" s="1066"/>
      <c r="AO31" s="1066"/>
      <c r="AP31" s="1066">
        <v>6921</v>
      </c>
      <c r="AQ31" s="1066"/>
      <c r="AR31" s="1066"/>
      <c r="AS31" s="1066"/>
      <c r="AT31" s="1066"/>
      <c r="AU31" s="1066">
        <v>152</v>
      </c>
      <c r="AV31" s="1066"/>
      <c r="AW31" s="1066"/>
      <c r="AX31" s="1066"/>
      <c r="AY31" s="1066"/>
      <c r="AZ31" s="1137" t="s">
        <v>580</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406</v>
      </c>
      <c r="C32" s="1133"/>
      <c r="D32" s="1133"/>
      <c r="E32" s="1133"/>
      <c r="F32" s="1133"/>
      <c r="G32" s="1133"/>
      <c r="H32" s="1133"/>
      <c r="I32" s="1133"/>
      <c r="J32" s="1133"/>
      <c r="K32" s="1133"/>
      <c r="L32" s="1133"/>
      <c r="M32" s="1133"/>
      <c r="N32" s="1133"/>
      <c r="O32" s="1133"/>
      <c r="P32" s="1134"/>
      <c r="Q32" s="1138">
        <v>5310</v>
      </c>
      <c r="R32" s="1139"/>
      <c r="S32" s="1139"/>
      <c r="T32" s="1139"/>
      <c r="U32" s="1139"/>
      <c r="V32" s="1139">
        <v>4503</v>
      </c>
      <c r="W32" s="1139"/>
      <c r="X32" s="1139"/>
      <c r="Y32" s="1139"/>
      <c r="Z32" s="1139"/>
      <c r="AA32" s="1139">
        <v>808</v>
      </c>
      <c r="AB32" s="1139"/>
      <c r="AC32" s="1139"/>
      <c r="AD32" s="1139"/>
      <c r="AE32" s="1140"/>
      <c r="AF32" s="1114">
        <v>1165</v>
      </c>
      <c r="AG32" s="1115"/>
      <c r="AH32" s="1115"/>
      <c r="AI32" s="1115"/>
      <c r="AJ32" s="1116"/>
      <c r="AK32" s="1075">
        <v>2028</v>
      </c>
      <c r="AL32" s="1066"/>
      <c r="AM32" s="1066"/>
      <c r="AN32" s="1066"/>
      <c r="AO32" s="1066"/>
      <c r="AP32" s="1066">
        <v>29600</v>
      </c>
      <c r="AQ32" s="1066"/>
      <c r="AR32" s="1066"/>
      <c r="AS32" s="1066"/>
      <c r="AT32" s="1066"/>
      <c r="AU32" s="1066">
        <v>18767</v>
      </c>
      <c r="AV32" s="1066"/>
      <c r="AW32" s="1066"/>
      <c r="AX32" s="1066"/>
      <c r="AY32" s="1066"/>
      <c r="AZ32" s="1137" t="s">
        <v>580</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388</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3548</v>
      </c>
      <c r="AG63" s="1054"/>
      <c r="AH63" s="1054"/>
      <c r="AI63" s="1054"/>
      <c r="AJ63" s="1125"/>
      <c r="AK63" s="1126"/>
      <c r="AL63" s="1058"/>
      <c r="AM63" s="1058"/>
      <c r="AN63" s="1058"/>
      <c r="AO63" s="1058"/>
      <c r="AP63" s="1054">
        <v>36522</v>
      </c>
      <c r="AQ63" s="1054"/>
      <c r="AR63" s="1054"/>
      <c r="AS63" s="1054"/>
      <c r="AT63" s="1054"/>
      <c r="AU63" s="1054">
        <v>18919</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581</v>
      </c>
      <c r="C68" s="1081"/>
      <c r="D68" s="1081"/>
      <c r="E68" s="1081"/>
      <c r="F68" s="1081"/>
      <c r="G68" s="1081"/>
      <c r="H68" s="1081"/>
      <c r="I68" s="1081"/>
      <c r="J68" s="1081"/>
      <c r="K68" s="1081"/>
      <c r="L68" s="1081"/>
      <c r="M68" s="1081"/>
      <c r="N68" s="1081"/>
      <c r="O68" s="1081"/>
      <c r="P68" s="1082"/>
      <c r="Q68" s="1083">
        <v>2937</v>
      </c>
      <c r="R68" s="1077"/>
      <c r="S68" s="1077"/>
      <c r="T68" s="1077"/>
      <c r="U68" s="1077"/>
      <c r="V68" s="1077">
        <v>2845</v>
      </c>
      <c r="W68" s="1077"/>
      <c r="X68" s="1077"/>
      <c r="Y68" s="1077"/>
      <c r="Z68" s="1077"/>
      <c r="AA68" s="1077">
        <v>92</v>
      </c>
      <c r="AB68" s="1077"/>
      <c r="AC68" s="1077"/>
      <c r="AD68" s="1077"/>
      <c r="AE68" s="1077"/>
      <c r="AF68" s="1077">
        <v>92</v>
      </c>
      <c r="AG68" s="1077"/>
      <c r="AH68" s="1077"/>
      <c r="AI68" s="1077"/>
      <c r="AJ68" s="1077"/>
      <c r="AK68" s="1077">
        <v>317</v>
      </c>
      <c r="AL68" s="1077"/>
      <c r="AM68" s="1077"/>
      <c r="AN68" s="1077"/>
      <c r="AO68" s="1077"/>
      <c r="AP68" s="1077">
        <v>4968</v>
      </c>
      <c r="AQ68" s="1077"/>
      <c r="AR68" s="1077"/>
      <c r="AS68" s="1077"/>
      <c r="AT68" s="1077"/>
      <c r="AU68" s="1077">
        <v>3067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582</v>
      </c>
      <c r="C69" s="1070"/>
      <c r="D69" s="1070"/>
      <c r="E69" s="1070"/>
      <c r="F69" s="1070"/>
      <c r="G69" s="1070"/>
      <c r="H69" s="1070"/>
      <c r="I69" s="1070"/>
      <c r="J69" s="1070"/>
      <c r="K69" s="1070"/>
      <c r="L69" s="1070"/>
      <c r="M69" s="1070"/>
      <c r="N69" s="1070"/>
      <c r="O69" s="1070"/>
      <c r="P69" s="1071"/>
      <c r="Q69" s="1072">
        <v>4670</v>
      </c>
      <c r="R69" s="1066"/>
      <c r="S69" s="1066"/>
      <c r="T69" s="1066"/>
      <c r="U69" s="1066"/>
      <c r="V69" s="1066">
        <v>3737</v>
      </c>
      <c r="W69" s="1066"/>
      <c r="X69" s="1066"/>
      <c r="Y69" s="1066"/>
      <c r="Z69" s="1066"/>
      <c r="AA69" s="1066">
        <v>933</v>
      </c>
      <c r="AB69" s="1066"/>
      <c r="AC69" s="1066"/>
      <c r="AD69" s="1066"/>
      <c r="AE69" s="1066"/>
      <c r="AF69" s="1066">
        <v>933</v>
      </c>
      <c r="AG69" s="1066"/>
      <c r="AH69" s="1066"/>
      <c r="AI69" s="1066"/>
      <c r="AJ69" s="1066"/>
      <c r="AK69" s="1066">
        <v>203</v>
      </c>
      <c r="AL69" s="1066"/>
      <c r="AM69" s="1066"/>
      <c r="AN69" s="1066"/>
      <c r="AO69" s="1066"/>
      <c r="AP69" s="1066" t="s">
        <v>580</v>
      </c>
      <c r="AQ69" s="1066"/>
      <c r="AR69" s="1066"/>
      <c r="AS69" s="1066"/>
      <c r="AT69" s="1066"/>
      <c r="AU69" s="1066" t="s">
        <v>580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583</v>
      </c>
      <c r="C70" s="1070"/>
      <c r="D70" s="1070"/>
      <c r="E70" s="1070"/>
      <c r="F70" s="1070"/>
      <c r="G70" s="1070"/>
      <c r="H70" s="1070"/>
      <c r="I70" s="1070"/>
      <c r="J70" s="1070"/>
      <c r="K70" s="1070"/>
      <c r="L70" s="1070"/>
      <c r="M70" s="1070"/>
      <c r="N70" s="1070"/>
      <c r="O70" s="1070"/>
      <c r="P70" s="1071"/>
      <c r="Q70" s="1072">
        <v>950375</v>
      </c>
      <c r="R70" s="1066"/>
      <c r="S70" s="1066"/>
      <c r="T70" s="1066"/>
      <c r="U70" s="1066"/>
      <c r="V70" s="1066">
        <v>910903</v>
      </c>
      <c r="W70" s="1066"/>
      <c r="X70" s="1066"/>
      <c r="Y70" s="1066"/>
      <c r="Z70" s="1066"/>
      <c r="AA70" s="1066">
        <v>39472</v>
      </c>
      <c r="AB70" s="1066"/>
      <c r="AC70" s="1066"/>
      <c r="AD70" s="1066"/>
      <c r="AE70" s="1066"/>
      <c r="AF70" s="1066">
        <v>39472</v>
      </c>
      <c r="AG70" s="1066"/>
      <c r="AH70" s="1066"/>
      <c r="AI70" s="1066"/>
      <c r="AJ70" s="1066"/>
      <c r="AK70" s="1066">
        <v>4419</v>
      </c>
      <c r="AL70" s="1066"/>
      <c r="AM70" s="1066"/>
      <c r="AN70" s="1066"/>
      <c r="AO70" s="1066"/>
      <c r="AP70" s="1066" t="s">
        <v>580</v>
      </c>
      <c r="AQ70" s="1066"/>
      <c r="AR70" s="1066"/>
      <c r="AS70" s="1066"/>
      <c r="AT70" s="1066"/>
      <c r="AU70" s="1066" t="s">
        <v>580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584</v>
      </c>
      <c r="C71" s="1070"/>
      <c r="D71" s="1070"/>
      <c r="E71" s="1070"/>
      <c r="F71" s="1070"/>
      <c r="G71" s="1070"/>
      <c r="H71" s="1070"/>
      <c r="I71" s="1070"/>
      <c r="J71" s="1070"/>
      <c r="K71" s="1070"/>
      <c r="L71" s="1070"/>
      <c r="M71" s="1070"/>
      <c r="N71" s="1070"/>
      <c r="O71" s="1070"/>
      <c r="P71" s="1071"/>
      <c r="Q71" s="1072">
        <v>6</v>
      </c>
      <c r="R71" s="1066"/>
      <c r="S71" s="1066"/>
      <c r="T71" s="1066"/>
      <c r="U71" s="1066"/>
      <c r="V71" s="1066">
        <v>6</v>
      </c>
      <c r="W71" s="1066"/>
      <c r="X71" s="1066"/>
      <c r="Y71" s="1066"/>
      <c r="Z71" s="1066"/>
      <c r="AA71" s="1066">
        <v>1</v>
      </c>
      <c r="AB71" s="1066"/>
      <c r="AC71" s="1066"/>
      <c r="AD71" s="1066"/>
      <c r="AE71" s="1066"/>
      <c r="AF71" s="1066">
        <v>1</v>
      </c>
      <c r="AG71" s="1066"/>
      <c r="AH71" s="1066"/>
      <c r="AI71" s="1066"/>
      <c r="AJ71" s="1066"/>
      <c r="AK71" s="1066" t="s">
        <v>586</v>
      </c>
      <c r="AL71" s="1066"/>
      <c r="AM71" s="1066"/>
      <c r="AN71" s="1066"/>
      <c r="AO71" s="1066"/>
      <c r="AP71" s="1066" t="s">
        <v>580</v>
      </c>
      <c r="AQ71" s="1066"/>
      <c r="AR71" s="1066"/>
      <c r="AS71" s="1066"/>
      <c r="AT71" s="1066"/>
      <c r="AU71" s="1066" t="s">
        <v>585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388</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40498</v>
      </c>
      <c r="AG88" s="1054"/>
      <c r="AH88" s="1054"/>
      <c r="AI88" s="1054"/>
      <c r="AJ88" s="1054"/>
      <c r="AK88" s="1058"/>
      <c r="AL88" s="1058"/>
      <c r="AM88" s="1058"/>
      <c r="AN88" s="1058"/>
      <c r="AO88" s="1058"/>
      <c r="AP88" s="1054">
        <v>4968</v>
      </c>
      <c r="AQ88" s="1054"/>
      <c r="AR88" s="1054"/>
      <c r="AS88" s="1054"/>
      <c r="AT88" s="1054"/>
      <c r="AU88" s="1054">
        <v>3067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60</v>
      </c>
      <c r="CS102" s="1046"/>
      <c r="CT102" s="1046"/>
      <c r="CU102" s="1046"/>
      <c r="CV102" s="1047"/>
      <c r="CW102" s="1045">
        <v>77</v>
      </c>
      <c r="CX102" s="1046"/>
      <c r="CY102" s="1046"/>
      <c r="CZ102" s="1046"/>
      <c r="DA102" s="1047"/>
      <c r="DB102" s="1045" t="s">
        <v>580</v>
      </c>
      <c r="DC102" s="1046"/>
      <c r="DD102" s="1046"/>
      <c r="DE102" s="1046"/>
      <c r="DF102" s="1047"/>
      <c r="DG102" s="1045">
        <v>2000</v>
      </c>
      <c r="DH102" s="1046"/>
      <c r="DI102" s="1046"/>
      <c r="DJ102" s="1046"/>
      <c r="DK102" s="1047"/>
      <c r="DL102" s="1045">
        <v>88</v>
      </c>
      <c r="DM102" s="1046"/>
      <c r="DN102" s="1046"/>
      <c r="DO102" s="1046"/>
      <c r="DP102" s="1047"/>
      <c r="DQ102" s="1045">
        <v>1111</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303</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303</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303</v>
      </c>
      <c r="DR109" s="989"/>
      <c r="DS109" s="989"/>
      <c r="DT109" s="989"/>
      <c r="DU109" s="990"/>
      <c r="DV109" s="991" t="s">
        <v>431</v>
      </c>
      <c r="DW109" s="989"/>
      <c r="DX109" s="989"/>
      <c r="DY109" s="989"/>
      <c r="DZ109" s="1020"/>
    </row>
    <row r="110" spans="1:131" s="248" customFormat="1" ht="26.25" customHeight="1" x14ac:dyDescent="0.2">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3266477</v>
      </c>
      <c r="AB110" s="982"/>
      <c r="AC110" s="982"/>
      <c r="AD110" s="982"/>
      <c r="AE110" s="983"/>
      <c r="AF110" s="984">
        <v>3219734</v>
      </c>
      <c r="AG110" s="982"/>
      <c r="AH110" s="982"/>
      <c r="AI110" s="982"/>
      <c r="AJ110" s="983"/>
      <c r="AK110" s="984">
        <v>3337911</v>
      </c>
      <c r="AL110" s="982"/>
      <c r="AM110" s="982"/>
      <c r="AN110" s="982"/>
      <c r="AO110" s="983"/>
      <c r="AP110" s="985">
        <v>12.4</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33987393</v>
      </c>
      <c r="BR110" s="929"/>
      <c r="BS110" s="929"/>
      <c r="BT110" s="929"/>
      <c r="BU110" s="929"/>
      <c r="BV110" s="929">
        <v>34658316</v>
      </c>
      <c r="BW110" s="929"/>
      <c r="BX110" s="929"/>
      <c r="BY110" s="929"/>
      <c r="BZ110" s="929"/>
      <c r="CA110" s="929">
        <v>35087715</v>
      </c>
      <c r="CB110" s="929"/>
      <c r="CC110" s="929"/>
      <c r="CD110" s="929"/>
      <c r="CE110" s="929"/>
      <c r="CF110" s="953">
        <v>130.19999999999999</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126</v>
      </c>
      <c r="DM110" s="929"/>
      <c r="DN110" s="929"/>
      <c r="DO110" s="929"/>
      <c r="DP110" s="929"/>
      <c r="DQ110" s="929" t="s">
        <v>437</v>
      </c>
      <c r="DR110" s="929"/>
      <c r="DS110" s="929"/>
      <c r="DT110" s="929"/>
      <c r="DU110" s="929"/>
      <c r="DV110" s="930" t="s">
        <v>438</v>
      </c>
      <c r="DW110" s="930"/>
      <c r="DX110" s="930"/>
      <c r="DY110" s="930"/>
      <c r="DZ110" s="931"/>
    </row>
    <row r="111" spans="1:131" s="248" customFormat="1" ht="26.25" customHeight="1" x14ac:dyDescent="0.2">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126</v>
      </c>
      <c r="AB111" s="1010"/>
      <c r="AC111" s="1010"/>
      <c r="AD111" s="1010"/>
      <c r="AE111" s="1011"/>
      <c r="AF111" s="1012" t="s">
        <v>437</v>
      </c>
      <c r="AG111" s="1010"/>
      <c r="AH111" s="1010"/>
      <c r="AI111" s="1010"/>
      <c r="AJ111" s="1011"/>
      <c r="AK111" s="1012" t="s">
        <v>126</v>
      </c>
      <c r="AL111" s="1010"/>
      <c r="AM111" s="1010"/>
      <c r="AN111" s="1010"/>
      <c r="AO111" s="1011"/>
      <c r="AP111" s="1013" t="s">
        <v>437</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1829391</v>
      </c>
      <c r="BR111" s="901"/>
      <c r="BS111" s="901"/>
      <c r="BT111" s="901"/>
      <c r="BU111" s="901"/>
      <c r="BV111" s="901">
        <v>1714627</v>
      </c>
      <c r="BW111" s="901"/>
      <c r="BX111" s="901"/>
      <c r="BY111" s="901"/>
      <c r="BZ111" s="901"/>
      <c r="CA111" s="901">
        <v>1599863</v>
      </c>
      <c r="CB111" s="901"/>
      <c r="CC111" s="901"/>
      <c r="CD111" s="901"/>
      <c r="CE111" s="901"/>
      <c r="CF111" s="962">
        <v>5.9</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126</v>
      </c>
      <c r="DM111" s="901"/>
      <c r="DN111" s="901"/>
      <c r="DO111" s="901"/>
      <c r="DP111" s="901"/>
      <c r="DQ111" s="901" t="s">
        <v>126</v>
      </c>
      <c r="DR111" s="901"/>
      <c r="DS111" s="901"/>
      <c r="DT111" s="901"/>
      <c r="DU111" s="901"/>
      <c r="DV111" s="878" t="s">
        <v>437</v>
      </c>
      <c r="DW111" s="878"/>
      <c r="DX111" s="878"/>
      <c r="DY111" s="878"/>
      <c r="DZ111" s="879"/>
    </row>
    <row r="112" spans="1:131" s="248" customFormat="1" ht="26.25" customHeight="1" x14ac:dyDescent="0.2">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437</v>
      </c>
      <c r="AG112" s="864"/>
      <c r="AH112" s="864"/>
      <c r="AI112" s="864"/>
      <c r="AJ112" s="865"/>
      <c r="AK112" s="866" t="s">
        <v>444</v>
      </c>
      <c r="AL112" s="864"/>
      <c r="AM112" s="864"/>
      <c r="AN112" s="864"/>
      <c r="AO112" s="865"/>
      <c r="AP112" s="911" t="s">
        <v>438</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22051841</v>
      </c>
      <c r="BR112" s="901"/>
      <c r="BS112" s="901"/>
      <c r="BT112" s="901"/>
      <c r="BU112" s="901"/>
      <c r="BV112" s="901">
        <v>20187848</v>
      </c>
      <c r="BW112" s="901"/>
      <c r="BX112" s="901"/>
      <c r="BY112" s="901"/>
      <c r="BZ112" s="901"/>
      <c r="CA112" s="901">
        <v>18918905</v>
      </c>
      <c r="CB112" s="901"/>
      <c r="CC112" s="901"/>
      <c r="CD112" s="901"/>
      <c r="CE112" s="901"/>
      <c r="CF112" s="962">
        <v>70.2</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126</v>
      </c>
      <c r="DM112" s="901"/>
      <c r="DN112" s="901"/>
      <c r="DO112" s="901"/>
      <c r="DP112" s="901"/>
      <c r="DQ112" s="901" t="s">
        <v>437</v>
      </c>
      <c r="DR112" s="901"/>
      <c r="DS112" s="901"/>
      <c r="DT112" s="901"/>
      <c r="DU112" s="901"/>
      <c r="DV112" s="878" t="s">
        <v>438</v>
      </c>
      <c r="DW112" s="878"/>
      <c r="DX112" s="878"/>
      <c r="DY112" s="878"/>
      <c r="DZ112" s="879"/>
    </row>
    <row r="113" spans="1:130" s="248" customFormat="1" ht="26.25" customHeight="1" x14ac:dyDescent="0.2">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1764786</v>
      </c>
      <c r="AB113" s="1010"/>
      <c r="AC113" s="1010"/>
      <c r="AD113" s="1010"/>
      <c r="AE113" s="1011"/>
      <c r="AF113" s="1012">
        <v>1680858</v>
      </c>
      <c r="AG113" s="1010"/>
      <c r="AH113" s="1010"/>
      <c r="AI113" s="1010"/>
      <c r="AJ113" s="1011"/>
      <c r="AK113" s="1012">
        <v>1654681</v>
      </c>
      <c r="AL113" s="1010"/>
      <c r="AM113" s="1010"/>
      <c r="AN113" s="1010"/>
      <c r="AO113" s="1011"/>
      <c r="AP113" s="1013">
        <v>6.1</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3757864</v>
      </c>
      <c r="BR113" s="901"/>
      <c r="BS113" s="901"/>
      <c r="BT113" s="901"/>
      <c r="BU113" s="901"/>
      <c r="BV113" s="901">
        <v>3453545</v>
      </c>
      <c r="BW113" s="901"/>
      <c r="BX113" s="901"/>
      <c r="BY113" s="901"/>
      <c r="BZ113" s="901"/>
      <c r="CA113" s="901">
        <v>3066844</v>
      </c>
      <c r="CB113" s="901"/>
      <c r="CC113" s="901"/>
      <c r="CD113" s="901"/>
      <c r="CE113" s="901"/>
      <c r="CF113" s="962">
        <v>11.4</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126</v>
      </c>
      <c r="DM113" s="864"/>
      <c r="DN113" s="864"/>
      <c r="DO113" s="864"/>
      <c r="DP113" s="865"/>
      <c r="DQ113" s="866" t="s">
        <v>126</v>
      </c>
      <c r="DR113" s="864"/>
      <c r="DS113" s="864"/>
      <c r="DT113" s="864"/>
      <c r="DU113" s="865"/>
      <c r="DV113" s="911" t="s">
        <v>437</v>
      </c>
      <c r="DW113" s="912"/>
      <c r="DX113" s="912"/>
      <c r="DY113" s="912"/>
      <c r="DZ113" s="913"/>
    </row>
    <row r="114" spans="1:130" s="248" customFormat="1" ht="26.25" customHeight="1" x14ac:dyDescent="0.2">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304230</v>
      </c>
      <c r="AB114" s="864"/>
      <c r="AC114" s="864"/>
      <c r="AD114" s="864"/>
      <c r="AE114" s="865"/>
      <c r="AF114" s="866">
        <v>319707</v>
      </c>
      <c r="AG114" s="864"/>
      <c r="AH114" s="864"/>
      <c r="AI114" s="864"/>
      <c r="AJ114" s="865"/>
      <c r="AK114" s="866">
        <v>384183</v>
      </c>
      <c r="AL114" s="864"/>
      <c r="AM114" s="864"/>
      <c r="AN114" s="864"/>
      <c r="AO114" s="865"/>
      <c r="AP114" s="911">
        <v>1.4</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6200669</v>
      </c>
      <c r="BR114" s="901"/>
      <c r="BS114" s="901"/>
      <c r="BT114" s="901"/>
      <c r="BU114" s="901"/>
      <c r="BV114" s="901">
        <v>6464877</v>
      </c>
      <c r="BW114" s="901"/>
      <c r="BX114" s="901"/>
      <c r="BY114" s="901"/>
      <c r="BZ114" s="901"/>
      <c r="CA114" s="901">
        <v>6383213</v>
      </c>
      <c r="CB114" s="901"/>
      <c r="CC114" s="901"/>
      <c r="CD114" s="901"/>
      <c r="CE114" s="901"/>
      <c r="CF114" s="962">
        <v>23.7</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126</v>
      </c>
      <c r="DM114" s="864"/>
      <c r="DN114" s="864"/>
      <c r="DO114" s="864"/>
      <c r="DP114" s="865"/>
      <c r="DQ114" s="866" t="s">
        <v>444</v>
      </c>
      <c r="DR114" s="864"/>
      <c r="DS114" s="864"/>
      <c r="DT114" s="864"/>
      <c r="DU114" s="865"/>
      <c r="DV114" s="911" t="s">
        <v>126</v>
      </c>
      <c r="DW114" s="912"/>
      <c r="DX114" s="912"/>
      <c r="DY114" s="912"/>
      <c r="DZ114" s="913"/>
    </row>
    <row r="115" spans="1:130" s="248" customFormat="1" ht="26.25" customHeight="1" x14ac:dyDescent="0.2">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134419</v>
      </c>
      <c r="AB115" s="1010"/>
      <c r="AC115" s="1010"/>
      <c r="AD115" s="1010"/>
      <c r="AE115" s="1011"/>
      <c r="AF115" s="1012">
        <v>132443</v>
      </c>
      <c r="AG115" s="1010"/>
      <c r="AH115" s="1010"/>
      <c r="AI115" s="1010"/>
      <c r="AJ115" s="1011"/>
      <c r="AK115" s="1012">
        <v>130364</v>
      </c>
      <c r="AL115" s="1010"/>
      <c r="AM115" s="1010"/>
      <c r="AN115" s="1010"/>
      <c r="AO115" s="1011"/>
      <c r="AP115" s="1013">
        <v>0.5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1539708</v>
      </c>
      <c r="BR115" s="901"/>
      <c r="BS115" s="901"/>
      <c r="BT115" s="901"/>
      <c r="BU115" s="901"/>
      <c r="BV115" s="901">
        <v>1270991</v>
      </c>
      <c r="BW115" s="901"/>
      <c r="BX115" s="901"/>
      <c r="BY115" s="901"/>
      <c r="BZ115" s="901"/>
      <c r="CA115" s="901">
        <v>1111459</v>
      </c>
      <c r="CB115" s="901"/>
      <c r="CC115" s="901"/>
      <c r="CD115" s="901"/>
      <c r="CE115" s="901"/>
      <c r="CF115" s="962">
        <v>4.0999999999999996</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961415</v>
      </c>
      <c r="DH115" s="864"/>
      <c r="DI115" s="864"/>
      <c r="DJ115" s="864"/>
      <c r="DK115" s="865"/>
      <c r="DL115" s="866">
        <v>961415</v>
      </c>
      <c r="DM115" s="864"/>
      <c r="DN115" s="864"/>
      <c r="DO115" s="864"/>
      <c r="DP115" s="865"/>
      <c r="DQ115" s="866">
        <v>961415</v>
      </c>
      <c r="DR115" s="864"/>
      <c r="DS115" s="864"/>
      <c r="DT115" s="864"/>
      <c r="DU115" s="865"/>
      <c r="DV115" s="911">
        <v>3.6</v>
      </c>
      <c r="DW115" s="912"/>
      <c r="DX115" s="912"/>
      <c r="DY115" s="912"/>
      <c r="DZ115" s="913"/>
    </row>
    <row r="116" spans="1:130" s="248" customFormat="1" ht="26.25" customHeight="1" x14ac:dyDescent="0.2">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126</v>
      </c>
      <c r="AG116" s="864"/>
      <c r="AH116" s="864"/>
      <c r="AI116" s="864"/>
      <c r="AJ116" s="865"/>
      <c r="AK116" s="866" t="s">
        <v>437</v>
      </c>
      <c r="AL116" s="864"/>
      <c r="AM116" s="864"/>
      <c r="AN116" s="864"/>
      <c r="AO116" s="865"/>
      <c r="AP116" s="911" t="s">
        <v>437</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126</v>
      </c>
      <c r="BW116" s="901"/>
      <c r="BX116" s="901"/>
      <c r="BY116" s="901"/>
      <c r="BZ116" s="901"/>
      <c r="CA116" s="901" t="s">
        <v>444</v>
      </c>
      <c r="CB116" s="901"/>
      <c r="CC116" s="901"/>
      <c r="CD116" s="901"/>
      <c r="CE116" s="901"/>
      <c r="CF116" s="962" t="s">
        <v>126</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126</v>
      </c>
      <c r="DM116" s="864"/>
      <c r="DN116" s="864"/>
      <c r="DO116" s="864"/>
      <c r="DP116" s="865"/>
      <c r="DQ116" s="866" t="s">
        <v>437</v>
      </c>
      <c r="DR116" s="864"/>
      <c r="DS116" s="864"/>
      <c r="DT116" s="864"/>
      <c r="DU116" s="865"/>
      <c r="DV116" s="911" t="s">
        <v>126</v>
      </c>
      <c r="DW116" s="912"/>
      <c r="DX116" s="912"/>
      <c r="DY116" s="912"/>
      <c r="DZ116" s="913"/>
    </row>
    <row r="117" spans="1:130" s="248" customFormat="1" ht="26.25" customHeight="1" x14ac:dyDescent="0.2">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5469912</v>
      </c>
      <c r="AB117" s="996"/>
      <c r="AC117" s="996"/>
      <c r="AD117" s="996"/>
      <c r="AE117" s="997"/>
      <c r="AF117" s="998">
        <v>5352742</v>
      </c>
      <c r="AG117" s="996"/>
      <c r="AH117" s="996"/>
      <c r="AI117" s="996"/>
      <c r="AJ117" s="997"/>
      <c r="AK117" s="998">
        <v>5507139</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437</v>
      </c>
      <c r="BR117" s="901"/>
      <c r="BS117" s="901"/>
      <c r="BT117" s="901"/>
      <c r="BU117" s="901"/>
      <c r="BV117" s="901" t="s">
        <v>126</v>
      </c>
      <c r="BW117" s="901"/>
      <c r="BX117" s="901"/>
      <c r="BY117" s="901"/>
      <c r="BZ117" s="901"/>
      <c r="CA117" s="901" t="s">
        <v>126</v>
      </c>
      <c r="CB117" s="901"/>
      <c r="CC117" s="901"/>
      <c r="CD117" s="901"/>
      <c r="CE117" s="901"/>
      <c r="CF117" s="962" t="s">
        <v>444</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444</v>
      </c>
      <c r="DM117" s="864"/>
      <c r="DN117" s="864"/>
      <c r="DO117" s="864"/>
      <c r="DP117" s="865"/>
      <c r="DQ117" s="866" t="s">
        <v>126</v>
      </c>
      <c r="DR117" s="864"/>
      <c r="DS117" s="864"/>
      <c r="DT117" s="864"/>
      <c r="DU117" s="865"/>
      <c r="DV117" s="911" t="s">
        <v>444</v>
      </c>
      <c r="DW117" s="912"/>
      <c r="DX117" s="912"/>
      <c r="DY117" s="912"/>
      <c r="DZ117" s="913"/>
    </row>
    <row r="118" spans="1:130" s="248" customFormat="1" ht="26.25" customHeight="1" x14ac:dyDescent="0.2">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303</v>
      </c>
      <c r="AL118" s="989"/>
      <c r="AM118" s="989"/>
      <c r="AN118" s="989"/>
      <c r="AO118" s="990"/>
      <c r="AP118" s="992" t="s">
        <v>431</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464</v>
      </c>
      <c r="DM118" s="864"/>
      <c r="DN118" s="864"/>
      <c r="DO118" s="864"/>
      <c r="DP118" s="865"/>
      <c r="DQ118" s="866" t="s">
        <v>126</v>
      </c>
      <c r="DR118" s="864"/>
      <c r="DS118" s="864"/>
      <c r="DT118" s="864"/>
      <c r="DU118" s="865"/>
      <c r="DV118" s="911" t="s">
        <v>444</v>
      </c>
      <c r="DW118" s="912"/>
      <c r="DX118" s="912"/>
      <c r="DY118" s="912"/>
      <c r="DZ118" s="913"/>
    </row>
    <row r="119" spans="1:130" s="248" customFormat="1" ht="26.25" customHeight="1" x14ac:dyDescent="0.2">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444</v>
      </c>
      <c r="AG119" s="982"/>
      <c r="AH119" s="982"/>
      <c r="AI119" s="982"/>
      <c r="AJ119" s="983"/>
      <c r="AK119" s="984" t="s">
        <v>437</v>
      </c>
      <c r="AL119" s="982"/>
      <c r="AM119" s="982"/>
      <c r="AN119" s="982"/>
      <c r="AO119" s="983"/>
      <c r="AP119" s="985" t="s">
        <v>126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465</v>
      </c>
      <c r="BP119" s="965"/>
      <c r="BQ119" s="969">
        <v>69366866</v>
      </c>
      <c r="BR119" s="932"/>
      <c r="BS119" s="932"/>
      <c r="BT119" s="932"/>
      <c r="BU119" s="932"/>
      <c r="BV119" s="932">
        <v>67750204</v>
      </c>
      <c r="BW119" s="932"/>
      <c r="BX119" s="932"/>
      <c r="BY119" s="932"/>
      <c r="BZ119" s="932"/>
      <c r="CA119" s="932">
        <v>66167999</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867976</v>
      </c>
      <c r="DH119" s="847"/>
      <c r="DI119" s="847"/>
      <c r="DJ119" s="847"/>
      <c r="DK119" s="848"/>
      <c r="DL119" s="849">
        <v>753212</v>
      </c>
      <c r="DM119" s="847"/>
      <c r="DN119" s="847"/>
      <c r="DO119" s="847"/>
      <c r="DP119" s="848"/>
      <c r="DQ119" s="849">
        <v>638448</v>
      </c>
      <c r="DR119" s="847"/>
      <c r="DS119" s="847"/>
      <c r="DT119" s="847"/>
      <c r="DU119" s="848"/>
      <c r="DV119" s="935">
        <v>2.4</v>
      </c>
      <c r="DW119" s="936"/>
      <c r="DX119" s="936"/>
      <c r="DY119" s="936"/>
      <c r="DZ119" s="937"/>
    </row>
    <row r="120" spans="1:130" s="248" customFormat="1" ht="26.25" customHeight="1" x14ac:dyDescent="0.2">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444</v>
      </c>
      <c r="AB120" s="864"/>
      <c r="AC120" s="864"/>
      <c r="AD120" s="864"/>
      <c r="AE120" s="865"/>
      <c r="AF120" s="866" t="s">
        <v>444</v>
      </c>
      <c r="AG120" s="864"/>
      <c r="AH120" s="864"/>
      <c r="AI120" s="864"/>
      <c r="AJ120" s="865"/>
      <c r="AK120" s="866" t="s">
        <v>444</v>
      </c>
      <c r="AL120" s="864"/>
      <c r="AM120" s="864"/>
      <c r="AN120" s="864"/>
      <c r="AO120" s="865"/>
      <c r="AP120" s="911" t="s">
        <v>126</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4667083</v>
      </c>
      <c r="BR120" s="929"/>
      <c r="BS120" s="929"/>
      <c r="BT120" s="929"/>
      <c r="BU120" s="929"/>
      <c r="BV120" s="929">
        <v>5457398</v>
      </c>
      <c r="BW120" s="929"/>
      <c r="BX120" s="929"/>
      <c r="BY120" s="929"/>
      <c r="BZ120" s="929"/>
      <c r="CA120" s="929">
        <v>4834017</v>
      </c>
      <c r="CB120" s="929"/>
      <c r="CC120" s="929"/>
      <c r="CD120" s="929"/>
      <c r="CE120" s="929"/>
      <c r="CF120" s="953">
        <v>17.899999999999999</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21995391</v>
      </c>
      <c r="DH120" s="929"/>
      <c r="DI120" s="929"/>
      <c r="DJ120" s="929"/>
      <c r="DK120" s="929"/>
      <c r="DL120" s="929">
        <v>20083095</v>
      </c>
      <c r="DM120" s="929"/>
      <c r="DN120" s="929"/>
      <c r="DO120" s="929"/>
      <c r="DP120" s="929"/>
      <c r="DQ120" s="929">
        <v>18766638</v>
      </c>
      <c r="DR120" s="929"/>
      <c r="DS120" s="929"/>
      <c r="DT120" s="929"/>
      <c r="DU120" s="929"/>
      <c r="DV120" s="930">
        <v>69.599999999999994</v>
      </c>
      <c r="DW120" s="930"/>
      <c r="DX120" s="930"/>
      <c r="DY120" s="930"/>
      <c r="DZ120" s="931"/>
    </row>
    <row r="121" spans="1:130" s="248" customFormat="1" ht="26.25" customHeight="1" x14ac:dyDescent="0.2">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126</v>
      </c>
      <c r="AG121" s="864"/>
      <c r="AH121" s="864"/>
      <c r="AI121" s="864"/>
      <c r="AJ121" s="865"/>
      <c r="AK121" s="866" t="s">
        <v>464</v>
      </c>
      <c r="AL121" s="864"/>
      <c r="AM121" s="864"/>
      <c r="AN121" s="864"/>
      <c r="AO121" s="865"/>
      <c r="AP121" s="911" t="s">
        <v>126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15454370</v>
      </c>
      <c r="BR121" s="901"/>
      <c r="BS121" s="901"/>
      <c r="BT121" s="901"/>
      <c r="BU121" s="901"/>
      <c r="BV121" s="901">
        <v>15686496</v>
      </c>
      <c r="BW121" s="901"/>
      <c r="BX121" s="901"/>
      <c r="BY121" s="901"/>
      <c r="BZ121" s="901"/>
      <c r="CA121" s="901">
        <v>15142470</v>
      </c>
      <c r="CB121" s="901"/>
      <c r="CC121" s="901"/>
      <c r="CD121" s="901"/>
      <c r="CE121" s="901"/>
      <c r="CF121" s="962">
        <v>56.2</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56450</v>
      </c>
      <c r="DH121" s="901"/>
      <c r="DI121" s="901"/>
      <c r="DJ121" s="901"/>
      <c r="DK121" s="901"/>
      <c r="DL121" s="901">
        <v>104753</v>
      </c>
      <c r="DM121" s="901"/>
      <c r="DN121" s="901"/>
      <c r="DO121" s="901"/>
      <c r="DP121" s="901"/>
      <c r="DQ121" s="901">
        <v>152267</v>
      </c>
      <c r="DR121" s="901"/>
      <c r="DS121" s="901"/>
      <c r="DT121" s="901"/>
      <c r="DU121" s="901"/>
      <c r="DV121" s="878">
        <v>0.6</v>
      </c>
      <c r="DW121" s="878"/>
      <c r="DX121" s="878"/>
      <c r="DY121" s="878"/>
      <c r="DZ121" s="879"/>
    </row>
    <row r="122" spans="1:130" s="248" customFormat="1" ht="26.25" customHeight="1" x14ac:dyDescent="0.2">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437</v>
      </c>
      <c r="AG122" s="864"/>
      <c r="AH122" s="864"/>
      <c r="AI122" s="864"/>
      <c r="AJ122" s="865"/>
      <c r="AK122" s="866" t="s">
        <v>126</v>
      </c>
      <c r="AL122" s="864"/>
      <c r="AM122" s="864"/>
      <c r="AN122" s="864"/>
      <c r="AO122" s="865"/>
      <c r="AP122" s="911" t="s">
        <v>464</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42332833</v>
      </c>
      <c r="BR122" s="932"/>
      <c r="BS122" s="932"/>
      <c r="BT122" s="932"/>
      <c r="BU122" s="932"/>
      <c r="BV122" s="932">
        <v>42002642</v>
      </c>
      <c r="BW122" s="932"/>
      <c r="BX122" s="932"/>
      <c r="BY122" s="932"/>
      <c r="BZ122" s="932"/>
      <c r="CA122" s="932">
        <v>41452685</v>
      </c>
      <c r="CB122" s="932"/>
      <c r="CC122" s="932"/>
      <c r="CD122" s="932"/>
      <c r="CE122" s="932"/>
      <c r="CF122" s="933">
        <v>153.80000000000001</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t="s">
        <v>444</v>
      </c>
      <c r="DH122" s="901"/>
      <c r="DI122" s="901"/>
      <c r="DJ122" s="901"/>
      <c r="DK122" s="901"/>
      <c r="DL122" s="901" t="s">
        <v>126</v>
      </c>
      <c r="DM122" s="901"/>
      <c r="DN122" s="901"/>
      <c r="DO122" s="901"/>
      <c r="DP122" s="901"/>
      <c r="DQ122" s="901" t="s">
        <v>437</v>
      </c>
      <c r="DR122" s="901"/>
      <c r="DS122" s="901"/>
      <c r="DT122" s="901"/>
      <c r="DU122" s="901"/>
      <c r="DV122" s="878" t="s">
        <v>126</v>
      </c>
      <c r="DW122" s="878"/>
      <c r="DX122" s="878"/>
      <c r="DY122" s="878"/>
      <c r="DZ122" s="879"/>
    </row>
    <row r="123" spans="1:130" s="248" customFormat="1" ht="26.25" customHeight="1" x14ac:dyDescent="0.2">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437</v>
      </c>
      <c r="AG123" s="864"/>
      <c r="AH123" s="864"/>
      <c r="AI123" s="864"/>
      <c r="AJ123" s="865"/>
      <c r="AK123" s="866" t="s">
        <v>126</v>
      </c>
      <c r="AL123" s="864"/>
      <c r="AM123" s="864"/>
      <c r="AN123" s="864"/>
      <c r="AO123" s="865"/>
      <c r="AP123" s="911" t="s">
        <v>126</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476</v>
      </c>
      <c r="BP123" s="965"/>
      <c r="BQ123" s="919">
        <v>62454286</v>
      </c>
      <c r="BR123" s="920"/>
      <c r="BS123" s="920"/>
      <c r="BT123" s="920"/>
      <c r="BU123" s="920"/>
      <c r="BV123" s="920">
        <v>63146536</v>
      </c>
      <c r="BW123" s="920"/>
      <c r="BX123" s="920"/>
      <c r="BY123" s="920"/>
      <c r="BZ123" s="920"/>
      <c r="CA123" s="920">
        <v>61429172</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444</v>
      </c>
      <c r="DH123" s="864"/>
      <c r="DI123" s="864"/>
      <c r="DJ123" s="864"/>
      <c r="DK123" s="865"/>
      <c r="DL123" s="866" t="s">
        <v>126</v>
      </c>
      <c r="DM123" s="864"/>
      <c r="DN123" s="864"/>
      <c r="DO123" s="864"/>
      <c r="DP123" s="865"/>
      <c r="DQ123" s="866" t="s">
        <v>437</v>
      </c>
      <c r="DR123" s="864"/>
      <c r="DS123" s="864"/>
      <c r="DT123" s="864"/>
      <c r="DU123" s="865"/>
      <c r="DV123" s="911" t="s">
        <v>444</v>
      </c>
      <c r="DW123" s="912"/>
      <c r="DX123" s="912"/>
      <c r="DY123" s="912"/>
      <c r="DZ123" s="913"/>
    </row>
    <row r="124" spans="1:130" s="248" customFormat="1" ht="26.25" customHeight="1" thickBot="1" x14ac:dyDescent="0.25">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444</v>
      </c>
      <c r="AB124" s="864"/>
      <c r="AC124" s="864"/>
      <c r="AD124" s="864"/>
      <c r="AE124" s="865"/>
      <c r="AF124" s="866" t="s">
        <v>464</v>
      </c>
      <c r="AG124" s="864"/>
      <c r="AH124" s="864"/>
      <c r="AI124" s="864"/>
      <c r="AJ124" s="865"/>
      <c r="AK124" s="866" t="s">
        <v>126</v>
      </c>
      <c r="AL124" s="864"/>
      <c r="AM124" s="864"/>
      <c r="AN124" s="864"/>
      <c r="AO124" s="865"/>
      <c r="AP124" s="911" t="s">
        <v>464</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26.7</v>
      </c>
      <c r="BR124" s="918"/>
      <c r="BS124" s="918"/>
      <c r="BT124" s="918"/>
      <c r="BU124" s="918"/>
      <c r="BV124" s="918">
        <v>17.600000000000001</v>
      </c>
      <c r="BW124" s="918"/>
      <c r="BX124" s="918"/>
      <c r="BY124" s="918"/>
      <c r="BZ124" s="918"/>
      <c r="CA124" s="918">
        <v>17.5</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126</v>
      </c>
      <c r="DH124" s="847"/>
      <c r="DI124" s="847"/>
      <c r="DJ124" s="847"/>
      <c r="DK124" s="848"/>
      <c r="DL124" s="849" t="s">
        <v>437</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x14ac:dyDescent="0.2">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464</v>
      </c>
      <c r="DW125" s="930"/>
      <c r="DX125" s="930"/>
      <c r="DY125" s="930"/>
      <c r="DZ125" s="931"/>
    </row>
    <row r="126" spans="1:130" s="248" customFormat="1" ht="26.25" customHeight="1" thickBot="1" x14ac:dyDescent="0.25">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134419</v>
      </c>
      <c r="AB126" s="864"/>
      <c r="AC126" s="864"/>
      <c r="AD126" s="864"/>
      <c r="AE126" s="865"/>
      <c r="AF126" s="866">
        <v>132443</v>
      </c>
      <c r="AG126" s="864"/>
      <c r="AH126" s="864"/>
      <c r="AI126" s="864"/>
      <c r="AJ126" s="865"/>
      <c r="AK126" s="866">
        <v>130364</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v>1223372</v>
      </c>
      <c r="DH126" s="901"/>
      <c r="DI126" s="901"/>
      <c r="DJ126" s="901"/>
      <c r="DK126" s="901"/>
      <c r="DL126" s="901">
        <v>1087952</v>
      </c>
      <c r="DM126" s="901"/>
      <c r="DN126" s="901"/>
      <c r="DO126" s="901"/>
      <c r="DP126" s="901"/>
      <c r="DQ126" s="901">
        <v>1023060</v>
      </c>
      <c r="DR126" s="901"/>
      <c r="DS126" s="901"/>
      <c r="DT126" s="901"/>
      <c r="DU126" s="901"/>
      <c r="DV126" s="878">
        <v>3.8</v>
      </c>
      <c r="DW126" s="878"/>
      <c r="DX126" s="878"/>
      <c r="DY126" s="878"/>
      <c r="DZ126" s="879"/>
    </row>
    <row r="127" spans="1:130" s="248" customFormat="1" ht="26.25" customHeight="1" x14ac:dyDescent="0.2">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126</v>
      </c>
      <c r="AG127" s="864"/>
      <c r="AH127" s="864"/>
      <c r="AI127" s="864"/>
      <c r="AJ127" s="865"/>
      <c r="AK127" s="866" t="s">
        <v>126</v>
      </c>
      <c r="AL127" s="864"/>
      <c r="AM127" s="864"/>
      <c r="AN127" s="864"/>
      <c r="AO127" s="865"/>
      <c r="AP127" s="911" t="s">
        <v>126</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x14ac:dyDescent="0.25">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1475989</v>
      </c>
      <c r="AB128" s="885"/>
      <c r="AC128" s="885"/>
      <c r="AD128" s="885"/>
      <c r="AE128" s="886"/>
      <c r="AF128" s="887">
        <v>1572898</v>
      </c>
      <c r="AG128" s="885"/>
      <c r="AH128" s="885"/>
      <c r="AI128" s="885"/>
      <c r="AJ128" s="886"/>
      <c r="AK128" s="887">
        <v>1522489</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464</v>
      </c>
      <c r="BG128" s="871"/>
      <c r="BH128" s="871"/>
      <c r="BI128" s="871"/>
      <c r="BJ128" s="871"/>
      <c r="BK128" s="871"/>
      <c r="BL128" s="894"/>
      <c r="BM128" s="870">
        <v>11.78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v>316336</v>
      </c>
      <c r="DH128" s="875"/>
      <c r="DI128" s="875"/>
      <c r="DJ128" s="875"/>
      <c r="DK128" s="875"/>
      <c r="DL128" s="875">
        <v>183039</v>
      </c>
      <c r="DM128" s="875"/>
      <c r="DN128" s="875"/>
      <c r="DO128" s="875"/>
      <c r="DP128" s="875"/>
      <c r="DQ128" s="875">
        <v>88399</v>
      </c>
      <c r="DR128" s="875"/>
      <c r="DS128" s="875"/>
      <c r="DT128" s="875"/>
      <c r="DU128" s="875"/>
      <c r="DV128" s="876">
        <v>0.3</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29536377</v>
      </c>
      <c r="AB129" s="864"/>
      <c r="AC129" s="864"/>
      <c r="AD129" s="864"/>
      <c r="AE129" s="865"/>
      <c r="AF129" s="866">
        <v>29769138</v>
      </c>
      <c r="AG129" s="864"/>
      <c r="AH129" s="864"/>
      <c r="AI129" s="864"/>
      <c r="AJ129" s="865"/>
      <c r="AK129" s="866">
        <v>30554958</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437</v>
      </c>
      <c r="BG129" s="854"/>
      <c r="BH129" s="854"/>
      <c r="BI129" s="854"/>
      <c r="BJ129" s="854"/>
      <c r="BK129" s="854"/>
      <c r="BL129" s="855"/>
      <c r="BM129" s="853">
        <v>16.78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3663997</v>
      </c>
      <c r="AB130" s="864"/>
      <c r="AC130" s="864"/>
      <c r="AD130" s="864"/>
      <c r="AE130" s="865"/>
      <c r="AF130" s="866">
        <v>3613441</v>
      </c>
      <c r="AG130" s="864"/>
      <c r="AH130" s="864"/>
      <c r="AI130" s="864"/>
      <c r="AJ130" s="865"/>
      <c r="AK130" s="866">
        <v>3598062</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1.1000000000000001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25872380</v>
      </c>
      <c r="AB131" s="847"/>
      <c r="AC131" s="847"/>
      <c r="AD131" s="847"/>
      <c r="AE131" s="848"/>
      <c r="AF131" s="849">
        <v>26155697</v>
      </c>
      <c r="AG131" s="847"/>
      <c r="AH131" s="847"/>
      <c r="AI131" s="847"/>
      <c r="AJ131" s="848"/>
      <c r="AK131" s="849">
        <v>26956896</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17.5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1.2752054509999999</v>
      </c>
      <c r="AB132" s="827"/>
      <c r="AC132" s="827"/>
      <c r="AD132" s="827"/>
      <c r="AE132" s="828"/>
      <c r="AF132" s="829">
        <v>0.63620174200000001</v>
      </c>
      <c r="AG132" s="827"/>
      <c r="AH132" s="827"/>
      <c r="AI132" s="827"/>
      <c r="AJ132" s="828"/>
      <c r="AK132" s="829">
        <v>1.4340968629999999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2.2000000000000002</v>
      </c>
      <c r="AB133" s="806"/>
      <c r="AC133" s="806"/>
      <c r="AD133" s="806"/>
      <c r="AE133" s="807"/>
      <c r="AF133" s="805">
        <v>1.2</v>
      </c>
      <c r="AG133" s="806"/>
      <c r="AH133" s="806"/>
      <c r="AI133" s="806"/>
      <c r="AJ133" s="807"/>
      <c r="AK133" s="805">
        <v>1.1000000000000001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Bz1oIuvCgYEOT04POChnQJvHcms1YoltHy7NmTvTGx21fhycjWOdOFiC3qBlhRaYIceoenogTRStZpXTDVbA==" saltValue="tXdcDVDlVYo6TCq4tj0N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tl7RoMwE/eG3GqPB3/Lo/7G0eff5IA2GokV2jbnuDmNVfAHN9J53nrGATL+n/M1mRMNv2pGb6rZMzcKJHFL6w==" saltValue="KjJr6XNgj6U0HpFun5lz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huIRkHKIeUy6jDY0PDhRNXuRwl6SSDVmzXh6trGuMF5AaQlZXsLhFHsUGLj5L8jYxSvX9B+dbcCEgJdU3cU7Q==" saltValue="HN4/8c7nN04XUp/0chRBc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9869603</v>
      </c>
      <c r="AP9" s="314">
        <v>61525</v>
      </c>
      <c r="AQ9" s="315">
        <v>60699</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114872</v>
      </c>
      <c r="AP10" s="317">
        <v>716</v>
      </c>
      <c r="AQ10" s="318">
        <v>1313</v>
      </c>
      <c r="AR10" s="319">
        <v>-45.5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30370</v>
      </c>
      <c r="AP11" s="317">
        <v>189</v>
      </c>
      <c r="AQ11" s="318">
        <v>1158</v>
      </c>
      <c r="AR11" s="319">
        <v>-83.7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515</v>
      </c>
      <c r="AP12" s="317" t="s">
        <v>515</v>
      </c>
      <c r="AQ12" s="318" t="s">
        <v>515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298592</v>
      </c>
      <c r="AP13" s="317">
        <v>1861</v>
      </c>
      <c r="AQ13" s="318">
        <v>2240</v>
      </c>
      <c r="AR13" s="319">
        <v>-16.899999999999999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143892</v>
      </c>
      <c r="AP14" s="317">
        <v>897</v>
      </c>
      <c r="AQ14" s="318">
        <v>1314</v>
      </c>
      <c r="AR14" s="319">
        <v>-31.7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-674320</v>
      </c>
      <c r="AP15" s="317">
        <v>-4204</v>
      </c>
      <c r="AQ15" s="318">
        <v>-3730</v>
      </c>
      <c r="AR15" s="319">
        <v>12.7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9783009</v>
      </c>
      <c r="AP16" s="317">
        <v>60986</v>
      </c>
      <c r="AQ16" s="318">
        <v>62995</v>
      </c>
      <c r="AR16" s="319">
        <v>-3.2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6.13</v>
      </c>
      <c r="AP21" s="331">
        <v>6.04</v>
      </c>
      <c r="AQ21" s="332">
        <v>0.09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102</v>
      </c>
      <c r="AP22" s="336">
        <v>99.9</v>
      </c>
      <c r="AQ22" s="337">
        <v>2.1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3337911</v>
      </c>
      <c r="AP32" s="345">
        <v>20808</v>
      </c>
      <c r="AQ32" s="346">
        <v>26503</v>
      </c>
      <c r="AR32" s="347">
        <v>-21.5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515</v>
      </c>
      <c r="AP34" s="345" t="s">
        <v>515</v>
      </c>
      <c r="AQ34" s="346">
        <v>25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1654681</v>
      </c>
      <c r="AP35" s="345">
        <v>10315</v>
      </c>
      <c r="AQ35" s="346">
        <v>5830</v>
      </c>
      <c r="AR35" s="347">
        <v>76.900000000000006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384183</v>
      </c>
      <c r="AP36" s="345">
        <v>2395</v>
      </c>
      <c r="AQ36" s="346">
        <v>589</v>
      </c>
      <c r="AR36" s="347">
        <v>306.60000000000002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130364</v>
      </c>
      <c r="AP37" s="345">
        <v>813</v>
      </c>
      <c r="AQ37" s="346">
        <v>1271</v>
      </c>
      <c r="AR37" s="347">
        <v>-36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515</v>
      </c>
      <c r="AP38" s="348" t="s">
        <v>515</v>
      </c>
      <c r="AQ38" s="349">
        <v>0</v>
      </c>
      <c r="AR38" s="337" t="s">
        <v>515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-1522489</v>
      </c>
      <c r="AP39" s="345">
        <v>-9491</v>
      </c>
      <c r="AQ39" s="346">
        <v>-7632</v>
      </c>
      <c r="AR39" s="347">
        <v>24.4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-3598062</v>
      </c>
      <c r="AP40" s="345">
        <v>-22430</v>
      </c>
      <c r="AQ40" s="346">
        <v>-20405</v>
      </c>
      <c r="AR40" s="347">
        <v>9.9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386588</v>
      </c>
      <c r="AP41" s="345">
        <v>2410</v>
      </c>
      <c r="AQ41" s="346">
        <v>6181</v>
      </c>
      <c r="AR41" s="347">
        <v>-61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4759255</v>
      </c>
      <c r="AN51" s="367">
        <v>29232</v>
      </c>
      <c r="AO51" s="368">
        <v>-4.7</v>
      </c>
      <c r="AP51" s="369">
        <v>39893</v>
      </c>
      <c r="AQ51" s="370">
        <v>-0.1</v>
      </c>
      <c r="AR51" s="371">
        <v>-4.5999999999999996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3474945</v>
      </c>
      <c r="AN52" s="375">
        <v>21344</v>
      </c>
      <c r="AO52" s="376">
        <v>-8</v>
      </c>
      <c r="AP52" s="377">
        <v>26170</v>
      </c>
      <c r="AQ52" s="378">
        <v>16</v>
      </c>
      <c r="AR52" s="379">
        <v>-24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6049922</v>
      </c>
      <c r="AN53" s="367">
        <v>37277</v>
      </c>
      <c r="AO53" s="368">
        <v>27.5</v>
      </c>
      <c r="AP53" s="369">
        <v>41080</v>
      </c>
      <c r="AQ53" s="370">
        <v>3</v>
      </c>
      <c r="AR53" s="371">
        <v>24.5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3655706</v>
      </c>
      <c r="AN54" s="375">
        <v>22525</v>
      </c>
      <c r="AO54" s="376">
        <v>5.5</v>
      </c>
      <c r="AP54" s="377">
        <v>27265</v>
      </c>
      <c r="AQ54" s="378">
        <v>4.2</v>
      </c>
      <c r="AR54" s="379">
        <v>1.3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4005771</v>
      </c>
      <c r="AN55" s="367">
        <v>24784</v>
      </c>
      <c r="AO55" s="368">
        <v>-33.5</v>
      </c>
      <c r="AP55" s="369">
        <v>33173</v>
      </c>
      <c r="AQ55" s="370">
        <v>-19.2</v>
      </c>
      <c r="AR55" s="371">
        <v>-14.3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2525319</v>
      </c>
      <c r="AN56" s="375">
        <v>15624</v>
      </c>
      <c r="AO56" s="376">
        <v>-30.6</v>
      </c>
      <c r="AP56" s="377">
        <v>20353</v>
      </c>
      <c r="AQ56" s="378">
        <v>-25.4</v>
      </c>
      <c r="AR56" s="379">
        <v>-5.2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3866948</v>
      </c>
      <c r="AN57" s="367">
        <v>23990</v>
      </c>
      <c r="AO57" s="368">
        <v>-3.2</v>
      </c>
      <c r="AP57" s="369">
        <v>37644</v>
      </c>
      <c r="AQ57" s="370">
        <v>13.5</v>
      </c>
      <c r="AR57" s="371">
        <v>-16.7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2385876</v>
      </c>
      <c r="AN58" s="375">
        <v>14801</v>
      </c>
      <c r="AO58" s="376">
        <v>-5.3</v>
      </c>
      <c r="AP58" s="377">
        <v>24939</v>
      </c>
      <c r="AQ58" s="378">
        <v>22.5</v>
      </c>
      <c r="AR58" s="379">
        <v>-27.8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5162507</v>
      </c>
      <c r="AN59" s="367">
        <v>32182</v>
      </c>
      <c r="AO59" s="368">
        <v>34.1</v>
      </c>
      <c r="AP59" s="369">
        <v>39221</v>
      </c>
      <c r="AQ59" s="370">
        <v>4.2</v>
      </c>
      <c r="AR59" s="371">
        <v>29.9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3150406</v>
      </c>
      <c r="AN60" s="375">
        <v>19639</v>
      </c>
      <c r="AO60" s="376">
        <v>32.700000000000003</v>
      </c>
      <c r="AP60" s="377">
        <v>24821</v>
      </c>
      <c r="AQ60" s="378">
        <v>-0.5</v>
      </c>
      <c r="AR60" s="379">
        <v>33.200000000000003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4768881</v>
      </c>
      <c r="AN61" s="382">
        <v>29493</v>
      </c>
      <c r="AO61" s="383">
        <v>4</v>
      </c>
      <c r="AP61" s="384">
        <v>38202</v>
      </c>
      <c r="AQ61" s="385">
        <v>0.3</v>
      </c>
      <c r="AR61" s="371">
        <v>3.7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3038450</v>
      </c>
      <c r="AN62" s="375">
        <v>18787</v>
      </c>
      <c r="AO62" s="376">
        <v>-1.1000000000000001</v>
      </c>
      <c r="AP62" s="377">
        <v>24710</v>
      </c>
      <c r="AQ62" s="378">
        <v>3.4</v>
      </c>
      <c r="AR62" s="379">
        <v>-4.5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NPdlR8cOgDfvO4T8+PG/6b0iNvjnUMjGF4hp1mCvV8OFATVkLs4ClwS59TaVc1pf762zRk7CZt+eN6vt+kaVLA==" saltValue="v3bJyae0XahzdPWk7oBm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pe0R7gxFlPNV6hFmx0X6O69XA67dhQLbJ3xKnN+8i7YwU4KBqujH93+DSB6s74rwBzFocZsTxvSZpZw+7k3slQ==" saltValue="up8oclaIeqeVlqIvMGb2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ldYmazqgKlJzHJnex0UA0bGrXhmB2fvp4NJfhZMdJBfz2qOyBLwvA87oDNzpSsbm+/guW0OxtWACh90PJ8eNxA==" saltValue="WGsuS7+d19IhJUaBQm1Z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8" t="s">
        <v>3</v>
      </c>
      <c r="D47" s="1238"/>
      <c r="E47" s="1239"/>
      <c r="F47" s="11">
        <v>10.79</v>
      </c>
      <c r="G47" s="12">
        <v>6.2</v>
      </c>
      <c r="H47" s="12">
        <v>8.74</v>
      </c>
      <c r="I47" s="12">
        <v>10.87</v>
      </c>
      <c r="J47" s="13">
        <v>7.68</v>
      </c>
    </row>
    <row r="48" spans="2:10" ht="57.75" customHeight="1" x14ac:dyDescent="0.2">
      <c r="B48" s="14"/>
      <c r="C48" s="1240" t="s">
        <v>4</v>
      </c>
      <c r="D48" s="1240"/>
      <c r="E48" s="1241"/>
      <c r="F48" s="15">
        <v>5.51</v>
      </c>
      <c r="G48" s="16">
        <v>8.2100000000000009</v>
      </c>
      <c r="H48" s="16">
        <v>6.08</v>
      </c>
      <c r="I48" s="16">
        <v>3.31</v>
      </c>
      <c r="J48" s="17">
        <v>5.74</v>
      </c>
    </row>
    <row r="49" spans="2:10" ht="57.75" customHeight="1" thickBot="1" x14ac:dyDescent="0.25">
      <c r="B49" s="18"/>
      <c r="C49" s="1242" t="s">
        <v>5</v>
      </c>
      <c r="D49" s="1242"/>
      <c r="E49" s="1243"/>
      <c r="F49" s="19" t="s">
        <v>561</v>
      </c>
      <c r="G49" s="20" t="s">
        <v>562</v>
      </c>
      <c r="H49" s="20" t="s">
        <v>563</v>
      </c>
      <c r="I49" s="20" t="s">
        <v>564</v>
      </c>
      <c r="J49" s="21" t="s">
        <v>565</v>
      </c>
    </row>
    <row r="50" spans="2:10" ht="13.5" customHeight="1" x14ac:dyDescent="0.2"/>
  </sheetData>
  <sheetProtection algorithmName="SHA-512" hashValue="VYdx4+rn7szo0/r7A6JeORJvEmWKoG/NaDW0ySD0Zx9quWWTntP4X8voF1rjOOI76fZGfsWogUpjHCiAI5g/hA==" saltValue="aZvgljuW8j7QfFs5I9Vl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50" t="s">
        <v>566</v>
      </c>
      <c r="D34" s="1250"/>
      <c r="E34" s="1251"/>
      <c r="F34" s="32">
        <v>5.8</v>
      </c>
      <c r="G34" s="33">
        <v>6.35</v>
      </c>
      <c r="H34" s="33">
        <v>6.94</v>
      </c>
      <c r="I34" s="33">
        <v>6.95</v>
      </c>
      <c r="J34" s="34">
        <v>6.84</v>
      </c>
      <c r="K34" s="22"/>
      <c r="L34" s="22"/>
      <c r="M34" s="22"/>
      <c r="N34" s="22"/>
      <c r="O34" s="22"/>
      <c r="P34" s="22"/>
    </row>
    <row r="35" spans="1:16" ht="39" customHeight="1" x14ac:dyDescent="0.2">
      <c r="A35" s="22"/>
      <c r="B35" s="35"/>
      <c r="C35" s="1244" t="s">
        <v>567</v>
      </c>
      <c r="D35" s="1245"/>
      <c r="E35" s="1246"/>
      <c r="F35" s="36">
        <v>5.5</v>
      </c>
      <c r="G35" s="37">
        <v>8.1999999999999993</v>
      </c>
      <c r="H35" s="37">
        <v>6.07</v>
      </c>
      <c r="I35" s="37">
        <v>3.31</v>
      </c>
      <c r="J35" s="38">
        <v>5.74</v>
      </c>
      <c r="K35" s="22"/>
      <c r="L35" s="22"/>
      <c r="M35" s="22"/>
      <c r="N35" s="22"/>
      <c r="O35" s="22"/>
      <c r="P35" s="22"/>
    </row>
    <row r="36" spans="1:16" ht="39" customHeight="1" x14ac:dyDescent="0.2">
      <c r="A36" s="22"/>
      <c r="B36" s="35"/>
      <c r="C36" s="1244" t="s">
        <v>568</v>
      </c>
      <c r="D36" s="1245"/>
      <c r="E36" s="1246"/>
      <c r="F36" s="36">
        <v>1.51</v>
      </c>
      <c r="G36" s="37">
        <v>1.92</v>
      </c>
      <c r="H36" s="37">
        <v>2.79</v>
      </c>
      <c r="I36" s="37">
        <v>3.46</v>
      </c>
      <c r="J36" s="38">
        <v>3.81</v>
      </c>
      <c r="K36" s="22"/>
      <c r="L36" s="22"/>
      <c r="M36" s="22"/>
      <c r="N36" s="22"/>
      <c r="O36" s="22"/>
      <c r="P36" s="22"/>
    </row>
    <row r="37" spans="1:16" ht="39" customHeight="1" x14ac:dyDescent="0.2">
      <c r="A37" s="22"/>
      <c r="B37" s="35"/>
      <c r="C37" s="1244" t="s">
        <v>569</v>
      </c>
      <c r="D37" s="1245"/>
      <c r="E37" s="1246"/>
      <c r="F37" s="36">
        <v>0.38</v>
      </c>
      <c r="G37" s="37">
        <v>0.32</v>
      </c>
      <c r="H37" s="37">
        <v>0.34</v>
      </c>
      <c r="I37" s="37">
        <v>0.36</v>
      </c>
      <c r="J37" s="38">
        <v>0.44</v>
      </c>
      <c r="K37" s="22"/>
      <c r="L37" s="22"/>
      <c r="M37" s="22"/>
      <c r="N37" s="22"/>
      <c r="O37" s="22"/>
      <c r="P37" s="22"/>
    </row>
    <row r="38" spans="1:16" ht="39" customHeight="1" x14ac:dyDescent="0.2">
      <c r="A38" s="22"/>
      <c r="B38" s="35"/>
      <c r="C38" s="1244" t="s">
        <v>570</v>
      </c>
      <c r="D38" s="1245"/>
      <c r="E38" s="1246"/>
      <c r="F38" s="36">
        <v>0.88</v>
      </c>
      <c r="G38" s="37">
        <v>0.62</v>
      </c>
      <c r="H38" s="37">
        <v>0.93</v>
      </c>
      <c r="I38" s="37">
        <v>0.39</v>
      </c>
      <c r="J38" s="38">
        <v>0.44</v>
      </c>
      <c r="K38" s="22"/>
      <c r="L38" s="22"/>
      <c r="M38" s="22"/>
      <c r="N38" s="22"/>
      <c r="O38" s="22"/>
      <c r="P38" s="22"/>
    </row>
    <row r="39" spans="1:16" ht="39" customHeight="1" x14ac:dyDescent="0.2">
      <c r="A39" s="22"/>
      <c r="B39" s="35"/>
      <c r="C39" s="1244" t="s">
        <v>571</v>
      </c>
      <c r="D39" s="1245"/>
      <c r="E39" s="1246"/>
      <c r="F39" s="36">
        <v>0.77</v>
      </c>
      <c r="G39" s="37">
        <v>1.1000000000000001</v>
      </c>
      <c r="H39" s="37">
        <v>0.08</v>
      </c>
      <c r="I39" s="37">
        <v>0.04</v>
      </c>
      <c r="J39" s="38">
        <v>0.06</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572</v>
      </c>
      <c r="D42" s="1245"/>
      <c r="E42" s="1246"/>
      <c r="F42" s="36" t="s">
        <v>515</v>
      </c>
      <c r="G42" s="37" t="s">
        <v>515</v>
      </c>
      <c r="H42" s="37" t="s">
        <v>515</v>
      </c>
      <c r="I42" s="37" t="s">
        <v>515</v>
      </c>
      <c r="J42" s="38" t="s">
        <v>515</v>
      </c>
      <c r="K42" s="22"/>
      <c r="L42" s="22"/>
      <c r="M42" s="22"/>
      <c r="N42" s="22"/>
      <c r="O42" s="22"/>
      <c r="P42" s="22"/>
    </row>
    <row r="43" spans="1:16" ht="39" customHeight="1" thickBot="1" x14ac:dyDescent="0.25">
      <c r="A43" s="22"/>
      <c r="B43" s="40"/>
      <c r="C43" s="1247" t="s">
        <v>573</v>
      </c>
      <c r="D43" s="1248"/>
      <c r="E43" s="1249"/>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erFlw7OgYE5pUmKMfhGMvQ9Uq2DmU5jqpvNhSfKu/w4VN9zztZCbiacZYxRthWbLNTKANcFI539Rp5QuTRaVQ==" saltValue="QGOH9l/QEhjZ7rdlQzCW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3468</v>
      </c>
      <c r="L45" s="60">
        <v>3345</v>
      </c>
      <c r="M45" s="60">
        <v>3266</v>
      </c>
      <c r="N45" s="60">
        <v>3220</v>
      </c>
      <c r="O45" s="61">
        <v>3338</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2">
      <c r="A48" s="48"/>
      <c r="B48" s="1272"/>
      <c r="C48" s="1273"/>
      <c r="D48" s="62"/>
      <c r="E48" s="1254" t="s">
        <v>15</v>
      </c>
      <c r="F48" s="1254"/>
      <c r="G48" s="1254"/>
      <c r="H48" s="1254"/>
      <c r="I48" s="1254"/>
      <c r="J48" s="1255"/>
      <c r="K48" s="63">
        <v>2046</v>
      </c>
      <c r="L48" s="64">
        <v>1822</v>
      </c>
      <c r="M48" s="64">
        <v>1765</v>
      </c>
      <c r="N48" s="64">
        <v>1681</v>
      </c>
      <c r="O48" s="65">
        <v>1655</v>
      </c>
      <c r="P48" s="48"/>
      <c r="Q48" s="48"/>
      <c r="R48" s="48"/>
      <c r="S48" s="48"/>
      <c r="T48" s="48"/>
      <c r="U48" s="48"/>
    </row>
    <row r="49" spans="1:21" ht="30.75" customHeight="1" x14ac:dyDescent="0.2">
      <c r="A49" s="48"/>
      <c r="B49" s="1272"/>
      <c r="C49" s="1273"/>
      <c r="D49" s="62"/>
      <c r="E49" s="1254" t="s">
        <v>16</v>
      </c>
      <c r="F49" s="1254"/>
      <c r="G49" s="1254"/>
      <c r="H49" s="1254"/>
      <c r="I49" s="1254"/>
      <c r="J49" s="1255"/>
      <c r="K49" s="63">
        <v>305</v>
      </c>
      <c r="L49" s="64">
        <v>305</v>
      </c>
      <c r="M49" s="64">
        <v>304</v>
      </c>
      <c r="N49" s="64">
        <v>320</v>
      </c>
      <c r="O49" s="65">
        <v>384</v>
      </c>
      <c r="P49" s="48"/>
      <c r="Q49" s="48"/>
      <c r="R49" s="48"/>
      <c r="S49" s="48"/>
      <c r="T49" s="48"/>
      <c r="U49" s="48"/>
    </row>
    <row r="50" spans="1:21" ht="30.75" customHeight="1" x14ac:dyDescent="0.2">
      <c r="A50" s="48"/>
      <c r="B50" s="1272"/>
      <c r="C50" s="1273"/>
      <c r="D50" s="62"/>
      <c r="E50" s="1254" t="s">
        <v>17</v>
      </c>
      <c r="F50" s="1254"/>
      <c r="G50" s="1254"/>
      <c r="H50" s="1254"/>
      <c r="I50" s="1254"/>
      <c r="J50" s="1255"/>
      <c r="K50" s="63">
        <v>139</v>
      </c>
      <c r="L50" s="64">
        <v>136</v>
      </c>
      <c r="M50" s="64">
        <v>134</v>
      </c>
      <c r="N50" s="64">
        <v>132</v>
      </c>
      <c r="O50" s="65">
        <v>130</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5032</v>
      </c>
      <c r="L52" s="64">
        <v>5118</v>
      </c>
      <c r="M52" s="64">
        <v>5140</v>
      </c>
      <c r="N52" s="64">
        <v>5186</v>
      </c>
      <c r="O52" s="65">
        <v>5120</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926</v>
      </c>
      <c r="L53" s="69">
        <v>490</v>
      </c>
      <c r="M53" s="69">
        <v>329</v>
      </c>
      <c r="N53" s="69">
        <v>167</v>
      </c>
      <c r="O53" s="70">
        <v>387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3H8b1bExRsnzyj9BsVIL8WzOiiO/aTNvTXbqc4r2a3JxXcI0WrgP1N34zF6wG+ITeqkrfergEAjF3J0R4JU2g==" saltValue="PH1AhGtxAkXM1q9gFMJF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90" t="s">
        <v>30</v>
      </c>
      <c r="C41" s="1291"/>
      <c r="D41" s="102"/>
      <c r="E41" s="1292" t="s">
        <v>31</v>
      </c>
      <c r="F41" s="1292"/>
      <c r="G41" s="1292"/>
      <c r="H41" s="1293"/>
      <c r="I41" s="103">
        <v>32968</v>
      </c>
      <c r="J41" s="104">
        <v>33820</v>
      </c>
      <c r="K41" s="104">
        <v>33987</v>
      </c>
      <c r="L41" s="104">
        <v>34658</v>
      </c>
      <c r="M41" s="105">
        <v>35088</v>
      </c>
    </row>
    <row r="42" spans="2:13" ht="27.75" customHeight="1" x14ac:dyDescent="0.2">
      <c r="B42" s="1280"/>
      <c r="C42" s="1281"/>
      <c r="D42" s="106"/>
      <c r="E42" s="1284" t="s">
        <v>32</v>
      </c>
      <c r="F42" s="1284"/>
      <c r="G42" s="1284"/>
      <c r="H42" s="1285"/>
      <c r="I42" s="107">
        <v>2059</v>
      </c>
      <c r="J42" s="108">
        <v>1944</v>
      </c>
      <c r="K42" s="108">
        <v>1829</v>
      </c>
      <c r="L42" s="108">
        <v>1715</v>
      </c>
      <c r="M42" s="109">
        <v>1600</v>
      </c>
    </row>
    <row r="43" spans="2:13" ht="27.75" customHeight="1" x14ac:dyDescent="0.2">
      <c r="B43" s="1280"/>
      <c r="C43" s="1281"/>
      <c r="D43" s="106"/>
      <c r="E43" s="1284" t="s">
        <v>33</v>
      </c>
      <c r="F43" s="1284"/>
      <c r="G43" s="1284"/>
      <c r="H43" s="1285"/>
      <c r="I43" s="107">
        <v>24832</v>
      </c>
      <c r="J43" s="108">
        <v>23577</v>
      </c>
      <c r="K43" s="108">
        <v>22052</v>
      </c>
      <c r="L43" s="108">
        <v>20188</v>
      </c>
      <c r="M43" s="109">
        <v>18919</v>
      </c>
    </row>
    <row r="44" spans="2:13" ht="27.75" customHeight="1" x14ac:dyDescent="0.2">
      <c r="B44" s="1280"/>
      <c r="C44" s="1281"/>
      <c r="D44" s="106"/>
      <c r="E44" s="1284" t="s">
        <v>34</v>
      </c>
      <c r="F44" s="1284"/>
      <c r="G44" s="1284"/>
      <c r="H44" s="1285"/>
      <c r="I44" s="107">
        <v>3103</v>
      </c>
      <c r="J44" s="108">
        <v>3868</v>
      </c>
      <c r="K44" s="108">
        <v>3758</v>
      </c>
      <c r="L44" s="108">
        <v>3454</v>
      </c>
      <c r="M44" s="109">
        <v>3067</v>
      </c>
    </row>
    <row r="45" spans="2:13" ht="27.75" customHeight="1" x14ac:dyDescent="0.2">
      <c r="B45" s="1280"/>
      <c r="C45" s="1281"/>
      <c r="D45" s="106"/>
      <c r="E45" s="1284" t="s">
        <v>35</v>
      </c>
      <c r="F45" s="1284"/>
      <c r="G45" s="1284"/>
      <c r="H45" s="1285"/>
      <c r="I45" s="107">
        <v>6776</v>
      </c>
      <c r="J45" s="108">
        <v>6439</v>
      </c>
      <c r="K45" s="108">
        <v>6201</v>
      </c>
      <c r="L45" s="108">
        <v>6465</v>
      </c>
      <c r="M45" s="109">
        <v>6383</v>
      </c>
    </row>
    <row r="46" spans="2:13" ht="27.75" customHeight="1" x14ac:dyDescent="0.2">
      <c r="B46" s="1280"/>
      <c r="C46" s="1281"/>
      <c r="D46" s="110"/>
      <c r="E46" s="1284" t="s">
        <v>36</v>
      </c>
      <c r="F46" s="1284"/>
      <c r="G46" s="1284"/>
      <c r="H46" s="1285"/>
      <c r="I46" s="107">
        <v>2179</v>
      </c>
      <c r="J46" s="108">
        <v>1830</v>
      </c>
      <c r="K46" s="108">
        <v>1540</v>
      </c>
      <c r="L46" s="108">
        <v>1271</v>
      </c>
      <c r="M46" s="109">
        <v>1111</v>
      </c>
    </row>
    <row r="47" spans="2:13" ht="27.75" customHeight="1" x14ac:dyDescent="0.2">
      <c r="B47" s="1280"/>
      <c r="C47" s="1281"/>
      <c r="D47" s="111"/>
      <c r="E47" s="1294" t="s">
        <v>37</v>
      </c>
      <c r="F47" s="1295"/>
      <c r="G47" s="1295"/>
      <c r="H47" s="1296"/>
      <c r="I47" s="107" t="s">
        <v>515</v>
      </c>
      <c r="J47" s="108" t="s">
        <v>515</v>
      </c>
      <c r="K47" s="108" t="s">
        <v>515</v>
      </c>
      <c r="L47" s="108" t="s">
        <v>515</v>
      </c>
      <c r="M47" s="109" t="s">
        <v>515</v>
      </c>
    </row>
    <row r="48" spans="2:13" ht="27.75" customHeight="1" x14ac:dyDescent="0.2">
      <c r="B48" s="1280"/>
      <c r="C48" s="1281"/>
      <c r="D48" s="106"/>
      <c r="E48" s="1284" t="s">
        <v>38</v>
      </c>
      <c r="F48" s="1284"/>
      <c r="G48" s="1284"/>
      <c r="H48" s="1285"/>
      <c r="I48" s="107" t="s">
        <v>515</v>
      </c>
      <c r="J48" s="108" t="s">
        <v>515</v>
      </c>
      <c r="K48" s="108" t="s">
        <v>515</v>
      </c>
      <c r="L48" s="108" t="s">
        <v>515</v>
      </c>
      <c r="M48" s="109" t="s">
        <v>515</v>
      </c>
    </row>
    <row r="49" spans="2:13" ht="27.75" customHeight="1" x14ac:dyDescent="0.2">
      <c r="B49" s="1282"/>
      <c r="C49" s="1283"/>
      <c r="D49" s="106"/>
      <c r="E49" s="1284" t="s">
        <v>39</v>
      </c>
      <c r="F49" s="1284"/>
      <c r="G49" s="1284"/>
      <c r="H49" s="1285"/>
      <c r="I49" s="107" t="s">
        <v>515</v>
      </c>
      <c r="J49" s="108" t="s">
        <v>515</v>
      </c>
      <c r="K49" s="108" t="s">
        <v>515</v>
      </c>
      <c r="L49" s="108" t="s">
        <v>515</v>
      </c>
      <c r="M49" s="109" t="s">
        <v>515</v>
      </c>
    </row>
    <row r="50" spans="2:13" ht="27.75" customHeight="1" x14ac:dyDescent="0.2">
      <c r="B50" s="1278" t="s">
        <v>40</v>
      </c>
      <c r="C50" s="1279"/>
      <c r="D50" s="112"/>
      <c r="E50" s="1284" t="s">
        <v>41</v>
      </c>
      <c r="F50" s="1284"/>
      <c r="G50" s="1284"/>
      <c r="H50" s="1285"/>
      <c r="I50" s="107">
        <v>5340</v>
      </c>
      <c r="J50" s="108">
        <v>4078</v>
      </c>
      <c r="K50" s="108">
        <v>4667</v>
      </c>
      <c r="L50" s="108">
        <v>5457</v>
      </c>
      <c r="M50" s="109">
        <v>4834</v>
      </c>
    </row>
    <row r="51" spans="2:13" ht="27.75" customHeight="1" x14ac:dyDescent="0.2">
      <c r="B51" s="1280"/>
      <c r="C51" s="1281"/>
      <c r="D51" s="106"/>
      <c r="E51" s="1284" t="s">
        <v>42</v>
      </c>
      <c r="F51" s="1284"/>
      <c r="G51" s="1284"/>
      <c r="H51" s="1285"/>
      <c r="I51" s="107">
        <v>15107</v>
      </c>
      <c r="J51" s="108">
        <v>15426</v>
      </c>
      <c r="K51" s="108">
        <v>15454</v>
      </c>
      <c r="L51" s="108">
        <v>15686</v>
      </c>
      <c r="M51" s="109">
        <v>15142</v>
      </c>
    </row>
    <row r="52" spans="2:13" ht="27.75" customHeight="1" x14ac:dyDescent="0.2">
      <c r="B52" s="1282"/>
      <c r="C52" s="1283"/>
      <c r="D52" s="106"/>
      <c r="E52" s="1284" t="s">
        <v>43</v>
      </c>
      <c r="F52" s="1284"/>
      <c r="G52" s="1284"/>
      <c r="H52" s="1285"/>
      <c r="I52" s="107">
        <v>43355</v>
      </c>
      <c r="J52" s="108">
        <v>42720</v>
      </c>
      <c r="K52" s="108">
        <v>42333</v>
      </c>
      <c r="L52" s="108">
        <v>42003</v>
      </c>
      <c r="M52" s="109">
        <v>41453</v>
      </c>
    </row>
    <row r="53" spans="2:13" ht="27.75" customHeight="1" thickBot="1" x14ac:dyDescent="0.25">
      <c r="B53" s="1286" t="s">
        <v>44</v>
      </c>
      <c r="C53" s="1287"/>
      <c r="D53" s="113"/>
      <c r="E53" s="1288" t="s">
        <v>45</v>
      </c>
      <c r="F53" s="1288"/>
      <c r="G53" s="1288"/>
      <c r="H53" s="1289"/>
      <c r="I53" s="114">
        <v>8113</v>
      </c>
      <c r="J53" s="115">
        <v>9254</v>
      </c>
      <c r="K53" s="115">
        <v>6913</v>
      </c>
      <c r="L53" s="115">
        <v>4604</v>
      </c>
      <c r="M53" s="116">
        <v>4739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XoqjULL72RJsf3WiTC1VH6rldvI/qPJ10xDC/wvupcd1qavdJ60kjIfImuk1upTFaexmVJYy9jqBWZG3RzJxw==" saltValue="abgf0MiQiwA82jhhj6Pv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5" t="s">
        <v>48</v>
      </c>
      <c r="D55" s="1305"/>
      <c r="E55" s="1306"/>
      <c r="F55" s="128">
        <v>2581</v>
      </c>
      <c r="G55" s="128">
        <v>3237</v>
      </c>
      <c r="H55" s="129">
        <v>2346</v>
      </c>
    </row>
    <row r="56" spans="2:8" ht="52.5" customHeight="1" x14ac:dyDescent="0.2">
      <c r="B56" s="130"/>
      <c r="C56" s="1307" t="s">
        <v>49</v>
      </c>
      <c r="D56" s="1307"/>
      <c r="E56" s="1308"/>
      <c r="F56" s="131" t="s">
        <v>515</v>
      </c>
      <c r="G56" s="131" t="s">
        <v>515</v>
      </c>
      <c r="H56" s="132" t="s">
        <v>515</v>
      </c>
    </row>
    <row r="57" spans="2:8" ht="53.25" customHeight="1" x14ac:dyDescent="0.2">
      <c r="B57" s="130"/>
      <c r="C57" s="1309" t="s">
        <v>50</v>
      </c>
      <c r="D57" s="1309"/>
      <c r="E57" s="1310"/>
      <c r="F57" s="133">
        <v>876</v>
      </c>
      <c r="G57" s="133">
        <v>943</v>
      </c>
      <c r="H57" s="134">
        <v>1405</v>
      </c>
    </row>
    <row r="58" spans="2:8" ht="45.75" customHeight="1" x14ac:dyDescent="0.2">
      <c r="B58" s="135"/>
      <c r="C58" s="1297" t="s">
        <v>592</v>
      </c>
      <c r="D58" s="1298"/>
      <c r="E58" s="1299"/>
      <c r="F58" s="136">
        <v>374</v>
      </c>
      <c r="G58" s="136">
        <v>573</v>
      </c>
      <c r="H58" s="137">
        <v>614</v>
      </c>
    </row>
    <row r="59" spans="2:8" ht="45.75" customHeight="1" x14ac:dyDescent="0.2">
      <c r="B59" s="135"/>
      <c r="C59" s="1297" t="s">
        <v>593</v>
      </c>
      <c r="D59" s="1298"/>
      <c r="E59" s="1299"/>
      <c r="F59" s="136" t="s">
        <v>597</v>
      </c>
      <c r="G59" s="136" t="s">
        <v>597</v>
      </c>
      <c r="H59" s="137">
        <v>350</v>
      </c>
    </row>
    <row r="60" spans="2:8" ht="45.75" customHeight="1" x14ac:dyDescent="0.2">
      <c r="B60" s="135"/>
      <c r="C60" s="1297" t="s">
        <v>594</v>
      </c>
      <c r="D60" s="1298"/>
      <c r="E60" s="1299"/>
      <c r="F60" s="136">
        <v>142</v>
      </c>
      <c r="G60" s="136">
        <v>167</v>
      </c>
      <c r="H60" s="137">
        <v>200</v>
      </c>
    </row>
    <row r="61" spans="2:8" ht="45.75" customHeight="1" x14ac:dyDescent="0.2">
      <c r="B61" s="135"/>
      <c r="C61" s="1297" t="s">
        <v>595</v>
      </c>
      <c r="D61" s="1298"/>
      <c r="E61" s="1299"/>
      <c r="F61" s="136">
        <v>253</v>
      </c>
      <c r="G61" s="136">
        <v>110</v>
      </c>
      <c r="H61" s="137">
        <v>151</v>
      </c>
    </row>
    <row r="62" spans="2:8" ht="45.75" customHeight="1" thickBot="1" x14ac:dyDescent="0.25">
      <c r="B62" s="138"/>
      <c r="C62" s="1300" t="s">
        <v>596</v>
      </c>
      <c r="D62" s="1301"/>
      <c r="E62" s="1302"/>
      <c r="F62" s="139">
        <v>66</v>
      </c>
      <c r="G62" s="139">
        <v>65</v>
      </c>
      <c r="H62" s="140">
        <v>64</v>
      </c>
    </row>
    <row r="63" spans="2:8" ht="52.5" customHeight="1" thickBot="1" x14ac:dyDescent="0.25">
      <c r="B63" s="141"/>
      <c r="C63" s="1303" t="s">
        <v>51</v>
      </c>
      <c r="D63" s="1303"/>
      <c r="E63" s="1304"/>
      <c r="F63" s="142">
        <v>3457</v>
      </c>
      <c r="G63" s="142">
        <v>4181</v>
      </c>
      <c r="H63" s="143">
        <v>3751</v>
      </c>
    </row>
    <row r="64" spans="2:8" ht="15" customHeight="1" x14ac:dyDescent="0.2"/>
  </sheetData>
  <sheetProtection algorithmName="SHA-512" hashValue="nI5CWhTza1GOCu6EDLu59/sQ3Cuaag+CQI3lJNej83Iu+m1/+RNqeC//+j7P4bCDsf8FuQ6KNjeAHUG+PmgJtg==" saltValue="U3nZAGE+KLuoh1HUCak2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609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601</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2">
      <c r="B51" s="397"/>
      <c r="G51" s="1329"/>
      <c r="H51" s="1329"/>
      <c r="I51" s="1330"/>
      <c r="J51" s="1330"/>
      <c r="K51" s="1328"/>
      <c r="L51" s="1328"/>
      <c r="M51" s="1328"/>
      <c r="N51" s="1328"/>
      <c r="AM51" s="406"/>
      <c r="AN51" s="1318" t="s">
        <v>602</v>
      </c>
      <c r="AO51" s="1318"/>
      <c r="AP51" s="1318"/>
      <c r="AQ51" s="1318"/>
      <c r="AR51" s="1318"/>
      <c r="AS51" s="1318"/>
      <c r="AT51" s="1318"/>
      <c r="AU51" s="1318"/>
      <c r="AV51" s="1318"/>
      <c r="AW51" s="1318"/>
      <c r="AX51" s="1318"/>
      <c r="AY51" s="1318"/>
      <c r="AZ51" s="1318"/>
      <c r="BA51" s="1318"/>
      <c r="BB51" s="1318" t="s">
        <v>603</v>
      </c>
      <c r="BC51" s="1318"/>
      <c r="BD51" s="1318"/>
      <c r="BE51" s="1318"/>
      <c r="BF51" s="1318"/>
      <c r="BG51" s="1318"/>
      <c r="BH51" s="1318"/>
      <c r="BI51" s="1318"/>
      <c r="BJ51" s="1318"/>
      <c r="BK51" s="1318"/>
      <c r="BL51" s="1318"/>
      <c r="BM51" s="1318"/>
      <c r="BN51" s="1318"/>
      <c r="BO51" s="1318"/>
      <c r="BP51" s="1317"/>
      <c r="BQ51" s="1316"/>
      <c r="BR51" s="1316"/>
      <c r="BS51" s="1316"/>
      <c r="BT51" s="1316"/>
      <c r="BU51" s="1316"/>
      <c r="BV51" s="1316"/>
      <c r="BW51" s="1316"/>
      <c r="BX51" s="1317"/>
      <c r="BY51" s="1316"/>
      <c r="BZ51" s="1316"/>
      <c r="CA51" s="1316"/>
      <c r="CB51" s="1316"/>
      <c r="CC51" s="1316"/>
      <c r="CD51" s="1316"/>
      <c r="CE51" s="1316"/>
      <c r="CF51" s="1317"/>
      <c r="CG51" s="1316"/>
      <c r="CH51" s="1316"/>
      <c r="CI51" s="1316"/>
      <c r="CJ51" s="1316"/>
      <c r="CK51" s="1316"/>
      <c r="CL51" s="1316"/>
      <c r="CM51" s="1316"/>
      <c r="CN51" s="1316">
        <v>17.600000000000001</v>
      </c>
      <c r="CO51" s="1316"/>
      <c r="CP51" s="1316"/>
      <c r="CQ51" s="1316"/>
      <c r="CR51" s="1316"/>
      <c r="CS51" s="1316"/>
      <c r="CT51" s="1316"/>
      <c r="CU51" s="1316"/>
      <c r="CV51" s="1316">
        <v>17.5</v>
      </c>
      <c r="CW51" s="1316"/>
      <c r="CX51" s="1316"/>
      <c r="CY51" s="1316"/>
      <c r="CZ51" s="1316"/>
      <c r="DA51" s="1316"/>
      <c r="DB51" s="1316"/>
      <c r="DC51" s="1316"/>
    </row>
    <row r="52" spans="1:109" ht="13.2" x14ac:dyDescent="0.2">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604</v>
      </c>
      <c r="BC53" s="1318"/>
      <c r="BD53" s="1318"/>
      <c r="BE53" s="1318"/>
      <c r="BF53" s="1318"/>
      <c r="BG53" s="1318"/>
      <c r="BH53" s="1318"/>
      <c r="BI53" s="1318"/>
      <c r="BJ53" s="1318"/>
      <c r="BK53" s="1318"/>
      <c r="BL53" s="1318"/>
      <c r="BM53" s="1318"/>
      <c r="BN53" s="1318"/>
      <c r="BO53" s="1318"/>
      <c r="BP53" s="1317"/>
      <c r="BQ53" s="1316"/>
      <c r="BR53" s="1316"/>
      <c r="BS53" s="1316"/>
      <c r="BT53" s="1316"/>
      <c r="BU53" s="1316"/>
      <c r="BV53" s="1316"/>
      <c r="BW53" s="1316"/>
      <c r="BX53" s="1317"/>
      <c r="BY53" s="1316"/>
      <c r="BZ53" s="1316"/>
      <c r="CA53" s="1316"/>
      <c r="CB53" s="1316"/>
      <c r="CC53" s="1316"/>
      <c r="CD53" s="1316"/>
      <c r="CE53" s="1316"/>
      <c r="CF53" s="1317"/>
      <c r="CG53" s="1316"/>
      <c r="CH53" s="1316"/>
      <c r="CI53" s="1316"/>
      <c r="CJ53" s="1316"/>
      <c r="CK53" s="1316"/>
      <c r="CL53" s="1316"/>
      <c r="CM53" s="1316"/>
      <c r="CN53" s="1316">
        <v>57.3</v>
      </c>
      <c r="CO53" s="1316"/>
      <c r="CP53" s="1316"/>
      <c r="CQ53" s="1316"/>
      <c r="CR53" s="1316"/>
      <c r="CS53" s="1316"/>
      <c r="CT53" s="1316"/>
      <c r="CU53" s="1316"/>
      <c r="CV53" s="1316">
        <v>58.4</v>
      </c>
      <c r="CW53" s="1316"/>
      <c r="CX53" s="1316"/>
      <c r="CY53" s="1316"/>
      <c r="CZ53" s="1316"/>
      <c r="DA53" s="1316"/>
      <c r="DB53" s="1316"/>
      <c r="DC53" s="1316"/>
    </row>
    <row r="54" spans="1:109" ht="13.2" x14ac:dyDescent="0.2">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8"/>
      <c r="L55" s="1328"/>
      <c r="M55" s="1328"/>
      <c r="N55" s="1328"/>
      <c r="AN55" s="1315" t="s">
        <v>605</v>
      </c>
      <c r="AO55" s="1315"/>
      <c r="AP55" s="1315"/>
      <c r="AQ55" s="1315"/>
      <c r="AR55" s="1315"/>
      <c r="AS55" s="1315"/>
      <c r="AT55" s="1315"/>
      <c r="AU55" s="1315"/>
      <c r="AV55" s="1315"/>
      <c r="AW55" s="1315"/>
      <c r="AX55" s="1315"/>
      <c r="AY55" s="1315"/>
      <c r="AZ55" s="1315"/>
      <c r="BA55" s="1315"/>
      <c r="BB55" s="1318" t="s">
        <v>603</v>
      </c>
      <c r="BC55" s="1318"/>
      <c r="BD55" s="1318"/>
      <c r="BE55" s="1318"/>
      <c r="BF55" s="1318"/>
      <c r="BG55" s="1318"/>
      <c r="BH55" s="1318"/>
      <c r="BI55" s="1318"/>
      <c r="BJ55" s="1318"/>
      <c r="BK55" s="1318"/>
      <c r="BL55" s="1318"/>
      <c r="BM55" s="1318"/>
      <c r="BN55" s="1318"/>
      <c r="BO55" s="1318"/>
      <c r="BP55" s="1317"/>
      <c r="BQ55" s="1316"/>
      <c r="BR55" s="1316"/>
      <c r="BS55" s="1316"/>
      <c r="BT55" s="1316"/>
      <c r="BU55" s="1316"/>
      <c r="BV55" s="1316"/>
      <c r="BW55" s="1316"/>
      <c r="BX55" s="1317"/>
      <c r="BY55" s="1316"/>
      <c r="BZ55" s="1316"/>
      <c r="CA55" s="1316"/>
      <c r="CB55" s="1316"/>
      <c r="CC55" s="1316"/>
      <c r="CD55" s="1316"/>
      <c r="CE55" s="1316"/>
      <c r="CF55" s="1317"/>
      <c r="CG55" s="1316"/>
      <c r="CH55" s="1316"/>
      <c r="CI55" s="1316"/>
      <c r="CJ55" s="1316"/>
      <c r="CK55" s="1316"/>
      <c r="CL55" s="1316"/>
      <c r="CM55" s="1316"/>
      <c r="CN55" s="1316">
        <v>11.2</v>
      </c>
      <c r="CO55" s="1316"/>
      <c r="CP55" s="1316"/>
      <c r="CQ55" s="1316"/>
      <c r="CR55" s="1316"/>
      <c r="CS55" s="1316"/>
      <c r="CT55" s="1316"/>
      <c r="CU55" s="1316"/>
      <c r="CV55" s="1316">
        <v>7.1</v>
      </c>
      <c r="CW55" s="1316"/>
      <c r="CX55" s="1316"/>
      <c r="CY55" s="1316"/>
      <c r="CZ55" s="1316"/>
      <c r="DA55" s="1316"/>
      <c r="DB55" s="1316"/>
      <c r="DC55" s="1316"/>
    </row>
    <row r="56" spans="1:109" ht="13.2" x14ac:dyDescent="0.2">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604</v>
      </c>
      <c r="BC57" s="1318"/>
      <c r="BD57" s="1318"/>
      <c r="BE57" s="1318"/>
      <c r="BF57" s="1318"/>
      <c r="BG57" s="1318"/>
      <c r="BH57" s="1318"/>
      <c r="BI57" s="1318"/>
      <c r="BJ57" s="1318"/>
      <c r="BK57" s="1318"/>
      <c r="BL57" s="1318"/>
      <c r="BM57" s="1318"/>
      <c r="BN57" s="1318"/>
      <c r="BO57" s="1318"/>
      <c r="BP57" s="1317"/>
      <c r="BQ57" s="1316"/>
      <c r="BR57" s="1316"/>
      <c r="BS57" s="1316"/>
      <c r="BT57" s="1316"/>
      <c r="BU57" s="1316"/>
      <c r="BV57" s="1316"/>
      <c r="BW57" s="1316"/>
      <c r="BX57" s="1317"/>
      <c r="BY57" s="1316"/>
      <c r="BZ57" s="1316"/>
      <c r="CA57" s="1316"/>
      <c r="CB57" s="1316"/>
      <c r="CC57" s="1316"/>
      <c r="CD57" s="1316"/>
      <c r="CE57" s="1316"/>
      <c r="CF57" s="1317"/>
      <c r="CG57" s="1316"/>
      <c r="CH57" s="1316"/>
      <c r="CI57" s="1316"/>
      <c r="CJ57" s="1316"/>
      <c r="CK57" s="1316"/>
      <c r="CL57" s="1316"/>
      <c r="CM57" s="1316"/>
      <c r="CN57" s="1316">
        <v>60.2</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ht="13.2" x14ac:dyDescent="0.2">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606</v>
      </c>
    </row>
    <row r="64" spans="1:109" ht="13.2" x14ac:dyDescent="0.2">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610</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ht="13.2" x14ac:dyDescent="0.2">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ht="13.2" x14ac:dyDescent="0.2">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ht="13.2" x14ac:dyDescent="0.2">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ht="13.2" x14ac:dyDescent="0.2">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601</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ht="13.2" x14ac:dyDescent="0.2">
      <c r="B73" s="397"/>
      <c r="G73" s="1329"/>
      <c r="H73" s="1329"/>
      <c r="I73" s="1329"/>
      <c r="J73" s="1329"/>
      <c r="K73" s="1340"/>
      <c r="L73" s="1340"/>
      <c r="M73" s="1340"/>
      <c r="N73" s="1340"/>
      <c r="AM73" s="406"/>
      <c r="AN73" s="1318" t="s">
        <v>602</v>
      </c>
      <c r="AO73" s="1318"/>
      <c r="AP73" s="1318"/>
      <c r="AQ73" s="1318"/>
      <c r="AR73" s="1318"/>
      <c r="AS73" s="1318"/>
      <c r="AT73" s="1318"/>
      <c r="AU73" s="1318"/>
      <c r="AV73" s="1318"/>
      <c r="AW73" s="1318"/>
      <c r="AX73" s="1318"/>
      <c r="AY73" s="1318"/>
      <c r="AZ73" s="1318"/>
      <c r="BA73" s="1318"/>
      <c r="BB73" s="1318" t="s">
        <v>603</v>
      </c>
      <c r="BC73" s="1318"/>
      <c r="BD73" s="1318"/>
      <c r="BE73" s="1318"/>
      <c r="BF73" s="1318"/>
      <c r="BG73" s="1318"/>
      <c r="BH73" s="1318"/>
      <c r="BI73" s="1318"/>
      <c r="BJ73" s="1318"/>
      <c r="BK73" s="1318"/>
      <c r="BL73" s="1318"/>
      <c r="BM73" s="1318"/>
      <c r="BN73" s="1318"/>
      <c r="BO73" s="1318"/>
      <c r="BP73" s="1316">
        <v>31.7</v>
      </c>
      <c r="BQ73" s="1316"/>
      <c r="BR73" s="1316"/>
      <c r="BS73" s="1316"/>
      <c r="BT73" s="1316"/>
      <c r="BU73" s="1316"/>
      <c r="BV73" s="1316"/>
      <c r="BW73" s="1316"/>
      <c r="BX73" s="1316">
        <v>36</v>
      </c>
      <c r="BY73" s="1316"/>
      <c r="BZ73" s="1316"/>
      <c r="CA73" s="1316"/>
      <c r="CB73" s="1316"/>
      <c r="CC73" s="1316"/>
      <c r="CD73" s="1316"/>
      <c r="CE73" s="1316"/>
      <c r="CF73" s="1316">
        <v>26.7</v>
      </c>
      <c r="CG73" s="1316"/>
      <c r="CH73" s="1316"/>
      <c r="CI73" s="1316"/>
      <c r="CJ73" s="1316"/>
      <c r="CK73" s="1316"/>
      <c r="CL73" s="1316"/>
      <c r="CM73" s="1316"/>
      <c r="CN73" s="1316">
        <v>17.600000000000001</v>
      </c>
      <c r="CO73" s="1316"/>
      <c r="CP73" s="1316"/>
      <c r="CQ73" s="1316"/>
      <c r="CR73" s="1316"/>
      <c r="CS73" s="1316"/>
      <c r="CT73" s="1316"/>
      <c r="CU73" s="1316"/>
      <c r="CV73" s="1316">
        <v>17.5</v>
      </c>
      <c r="CW73" s="1316"/>
      <c r="CX73" s="1316"/>
      <c r="CY73" s="1316"/>
      <c r="CZ73" s="1316"/>
      <c r="DA73" s="1316"/>
      <c r="DB73" s="1316"/>
      <c r="DC73" s="1316"/>
    </row>
    <row r="74" spans="2:107" ht="13.2" x14ac:dyDescent="0.2">
      <c r="B74" s="397"/>
      <c r="G74" s="1329"/>
      <c r="H74" s="1329"/>
      <c r="I74" s="1329"/>
      <c r="J74" s="1329"/>
      <c r="K74" s="1340"/>
      <c r="L74" s="1340"/>
      <c r="M74" s="1340"/>
      <c r="N74" s="1340"/>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607</v>
      </c>
      <c r="BC75" s="1318"/>
      <c r="BD75" s="1318"/>
      <c r="BE75" s="1318"/>
      <c r="BF75" s="1318"/>
      <c r="BG75" s="1318"/>
      <c r="BH75" s="1318"/>
      <c r="BI75" s="1318"/>
      <c r="BJ75" s="1318"/>
      <c r="BK75" s="1318"/>
      <c r="BL75" s="1318"/>
      <c r="BM75" s="1318"/>
      <c r="BN75" s="1318"/>
      <c r="BO75" s="1318"/>
      <c r="BP75" s="1316">
        <v>3.4</v>
      </c>
      <c r="BQ75" s="1316"/>
      <c r="BR75" s="1316"/>
      <c r="BS75" s="1316"/>
      <c r="BT75" s="1316"/>
      <c r="BU75" s="1316"/>
      <c r="BV75" s="1316"/>
      <c r="BW75" s="1316"/>
      <c r="BX75" s="1316">
        <v>3.1</v>
      </c>
      <c r="BY75" s="1316"/>
      <c r="BZ75" s="1316"/>
      <c r="CA75" s="1316"/>
      <c r="CB75" s="1316"/>
      <c r="CC75" s="1316"/>
      <c r="CD75" s="1316"/>
      <c r="CE75" s="1316"/>
      <c r="CF75" s="1316">
        <v>2.2000000000000002</v>
      </c>
      <c r="CG75" s="1316"/>
      <c r="CH75" s="1316"/>
      <c r="CI75" s="1316"/>
      <c r="CJ75" s="1316"/>
      <c r="CK75" s="1316"/>
      <c r="CL75" s="1316"/>
      <c r="CM75" s="1316"/>
      <c r="CN75" s="1316">
        <v>1.2</v>
      </c>
      <c r="CO75" s="1316"/>
      <c r="CP75" s="1316"/>
      <c r="CQ75" s="1316"/>
      <c r="CR75" s="1316"/>
      <c r="CS75" s="1316"/>
      <c r="CT75" s="1316"/>
      <c r="CU75" s="1316"/>
      <c r="CV75" s="1316">
        <v>1.1000000000000001</v>
      </c>
      <c r="CW75" s="1316"/>
      <c r="CX75" s="1316"/>
      <c r="CY75" s="1316"/>
      <c r="CZ75" s="1316"/>
      <c r="DA75" s="1316"/>
      <c r="DB75" s="1316"/>
      <c r="DC75" s="1316"/>
    </row>
    <row r="76" spans="2:107" ht="13.2" x14ac:dyDescent="0.2">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40"/>
      <c r="L77" s="1340"/>
      <c r="M77" s="1340"/>
      <c r="N77" s="1340"/>
      <c r="AN77" s="1315" t="s">
        <v>605</v>
      </c>
      <c r="AO77" s="1315"/>
      <c r="AP77" s="1315"/>
      <c r="AQ77" s="1315"/>
      <c r="AR77" s="1315"/>
      <c r="AS77" s="1315"/>
      <c r="AT77" s="1315"/>
      <c r="AU77" s="1315"/>
      <c r="AV77" s="1315"/>
      <c r="AW77" s="1315"/>
      <c r="AX77" s="1315"/>
      <c r="AY77" s="1315"/>
      <c r="AZ77" s="1315"/>
      <c r="BA77" s="1315"/>
      <c r="BB77" s="1318" t="s">
        <v>603</v>
      </c>
      <c r="BC77" s="1318"/>
      <c r="BD77" s="1318"/>
      <c r="BE77" s="1318"/>
      <c r="BF77" s="1318"/>
      <c r="BG77" s="1318"/>
      <c r="BH77" s="1318"/>
      <c r="BI77" s="1318"/>
      <c r="BJ77" s="1318"/>
      <c r="BK77" s="1318"/>
      <c r="BL77" s="1318"/>
      <c r="BM77" s="1318"/>
      <c r="BN77" s="1318"/>
      <c r="BO77" s="1318"/>
      <c r="BP77" s="1316">
        <v>16.600000000000001</v>
      </c>
      <c r="BQ77" s="1316"/>
      <c r="BR77" s="1316"/>
      <c r="BS77" s="1316"/>
      <c r="BT77" s="1316"/>
      <c r="BU77" s="1316"/>
      <c r="BV77" s="1316"/>
      <c r="BW77" s="1316"/>
      <c r="BX77" s="1316">
        <v>17.399999999999999</v>
      </c>
      <c r="BY77" s="1316"/>
      <c r="BZ77" s="1316"/>
      <c r="CA77" s="1316"/>
      <c r="CB77" s="1316"/>
      <c r="CC77" s="1316"/>
      <c r="CD77" s="1316"/>
      <c r="CE77" s="1316"/>
      <c r="CF77" s="1316">
        <v>12.1</v>
      </c>
      <c r="CG77" s="1316"/>
      <c r="CH77" s="1316"/>
      <c r="CI77" s="1316"/>
      <c r="CJ77" s="1316"/>
      <c r="CK77" s="1316"/>
      <c r="CL77" s="1316"/>
      <c r="CM77" s="1316"/>
      <c r="CN77" s="1316">
        <v>11.2</v>
      </c>
      <c r="CO77" s="1316"/>
      <c r="CP77" s="1316"/>
      <c r="CQ77" s="1316"/>
      <c r="CR77" s="1316"/>
      <c r="CS77" s="1316"/>
      <c r="CT77" s="1316"/>
      <c r="CU77" s="1316"/>
      <c r="CV77" s="1316">
        <v>7.1</v>
      </c>
      <c r="CW77" s="1316"/>
      <c r="CX77" s="1316"/>
      <c r="CY77" s="1316"/>
      <c r="CZ77" s="1316"/>
      <c r="DA77" s="1316"/>
      <c r="DB77" s="1316"/>
      <c r="DC77" s="1316"/>
    </row>
    <row r="78" spans="2:107" ht="13.2" x14ac:dyDescent="0.2">
      <c r="B78" s="397"/>
      <c r="G78" s="1311"/>
      <c r="H78" s="1311"/>
      <c r="I78" s="1311"/>
      <c r="J78" s="1311"/>
      <c r="K78" s="1340"/>
      <c r="L78" s="1340"/>
      <c r="M78" s="1340"/>
      <c r="N78" s="1340"/>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1"/>
      <c r="J79" s="1331"/>
      <c r="K79" s="1341"/>
      <c r="L79" s="1341"/>
      <c r="M79" s="1341"/>
      <c r="N79" s="1341"/>
      <c r="AN79" s="1315"/>
      <c r="AO79" s="1315"/>
      <c r="AP79" s="1315"/>
      <c r="AQ79" s="1315"/>
      <c r="AR79" s="1315"/>
      <c r="AS79" s="1315"/>
      <c r="AT79" s="1315"/>
      <c r="AU79" s="1315"/>
      <c r="AV79" s="1315"/>
      <c r="AW79" s="1315"/>
      <c r="AX79" s="1315"/>
      <c r="AY79" s="1315"/>
      <c r="AZ79" s="1315"/>
      <c r="BA79" s="1315"/>
      <c r="BB79" s="1318" t="s">
        <v>607</v>
      </c>
      <c r="BC79" s="1318"/>
      <c r="BD79" s="1318"/>
      <c r="BE79" s="1318"/>
      <c r="BF79" s="1318"/>
      <c r="BG79" s="1318"/>
      <c r="BH79" s="1318"/>
      <c r="BI79" s="1318"/>
      <c r="BJ79" s="1318"/>
      <c r="BK79" s="1318"/>
      <c r="BL79" s="1318"/>
      <c r="BM79" s="1318"/>
      <c r="BN79" s="1318"/>
      <c r="BO79" s="1318"/>
      <c r="BP79" s="1316">
        <v>3.6</v>
      </c>
      <c r="BQ79" s="1316"/>
      <c r="BR79" s="1316"/>
      <c r="BS79" s="1316"/>
      <c r="BT79" s="1316"/>
      <c r="BU79" s="1316"/>
      <c r="BV79" s="1316"/>
      <c r="BW79" s="1316"/>
      <c r="BX79" s="1316">
        <v>3.6</v>
      </c>
      <c r="BY79" s="1316"/>
      <c r="BZ79" s="1316"/>
      <c r="CA79" s="1316"/>
      <c r="CB79" s="1316"/>
      <c r="CC79" s="1316"/>
      <c r="CD79" s="1316"/>
      <c r="CE79" s="1316"/>
      <c r="CF79" s="1316">
        <v>3.5</v>
      </c>
      <c r="CG79" s="1316"/>
      <c r="CH79" s="1316"/>
      <c r="CI79" s="1316"/>
      <c r="CJ79" s="1316"/>
      <c r="CK79" s="1316"/>
      <c r="CL79" s="1316"/>
      <c r="CM79" s="1316"/>
      <c r="CN79" s="1316">
        <v>3.5</v>
      </c>
      <c r="CO79" s="1316"/>
      <c r="CP79" s="1316"/>
      <c r="CQ79" s="1316"/>
      <c r="CR79" s="1316"/>
      <c r="CS79" s="1316"/>
      <c r="CT79" s="1316"/>
      <c r="CU79" s="1316"/>
      <c r="CV79" s="1316">
        <v>3.4</v>
      </c>
      <c r="CW79" s="1316"/>
      <c r="CX79" s="1316"/>
      <c r="CY79" s="1316"/>
      <c r="CZ79" s="1316"/>
      <c r="DA79" s="1316"/>
      <c r="DB79" s="1316"/>
      <c r="DC79" s="1316"/>
    </row>
    <row r="80" spans="2:107" ht="13.2" x14ac:dyDescent="0.2">
      <c r="B80" s="397"/>
      <c r="G80" s="1311"/>
      <c r="H80" s="1311"/>
      <c r="I80" s="1331"/>
      <c r="J80" s="1331"/>
      <c r="K80" s="1341"/>
      <c r="L80" s="1341"/>
      <c r="M80" s="1341"/>
      <c r="N80" s="1341"/>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JuMLVL2adV8wYNuhrRgy15MG2g3F4K/BtewoRMw7jmrAya1pW5JGmpgrxu3cdtrMRr4OsG3tLyc8HJ9rhqf27Q==" saltValue="j0xy4+grXC5ZOtsSMufj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aMxAspa+3CxebZrpakU04yB3qu/lrSGAVmzznYpOfV4aTr0vVNYzxQLCYfMM2fEksuDUVzUnXlDUZmQ+hLcR4Q==" saltValue="iJBDEZZ1Y/OXzgOrK2WH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608</v>
      </c>
    </row>
  </sheetData>
  <sheetProtection algorithmName="SHA-512" hashValue="y9G6NpnU5tIpIu2F+T4E+mRZNE+sV8HV3C0t3U5DHWB5L+l+An2ts+cgUQPOAa98xLFY3hXaDxCU97dqXA5Ojw==" saltValue="9fAtqmNlSNl3L6D0dPFV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29232</v>
      </c>
      <c r="E3" s="162"/>
      <c r="F3" s="163">
        <v>39893</v>
      </c>
      <c r="G3" s="164"/>
      <c r="H3" s="165"/>
    </row>
    <row r="4" spans="1:8" x14ac:dyDescent="0.2">
      <c r="A4" s="166"/>
      <c r="B4" s="167"/>
      <c r="C4" s="168"/>
      <c r="D4" s="169">
        <v>21344</v>
      </c>
      <c r="E4" s="170"/>
      <c r="F4" s="171">
        <v>26170</v>
      </c>
      <c r="G4" s="172"/>
      <c r="H4" s="173"/>
    </row>
    <row r="5" spans="1:8" x14ac:dyDescent="0.2">
      <c r="A5" s="154" t="s">
        <v>548</v>
      </c>
      <c r="B5" s="159"/>
      <c r="C5" s="160"/>
      <c r="D5" s="161">
        <v>37277</v>
      </c>
      <c r="E5" s="162"/>
      <c r="F5" s="163">
        <v>41080</v>
      </c>
      <c r="G5" s="164"/>
      <c r="H5" s="165"/>
    </row>
    <row r="6" spans="1:8" x14ac:dyDescent="0.2">
      <c r="A6" s="166"/>
      <c r="B6" s="167"/>
      <c r="C6" s="168"/>
      <c r="D6" s="169">
        <v>22525</v>
      </c>
      <c r="E6" s="170"/>
      <c r="F6" s="171">
        <v>27265</v>
      </c>
      <c r="G6" s="172"/>
      <c r="H6" s="173"/>
    </row>
    <row r="7" spans="1:8" x14ac:dyDescent="0.2">
      <c r="A7" s="154" t="s">
        <v>549</v>
      </c>
      <c r="B7" s="159"/>
      <c r="C7" s="160"/>
      <c r="D7" s="161">
        <v>24784</v>
      </c>
      <c r="E7" s="162"/>
      <c r="F7" s="163">
        <v>33173</v>
      </c>
      <c r="G7" s="164"/>
      <c r="H7" s="165"/>
    </row>
    <row r="8" spans="1:8" x14ac:dyDescent="0.2">
      <c r="A8" s="166"/>
      <c r="B8" s="167"/>
      <c r="C8" s="168"/>
      <c r="D8" s="169">
        <v>15624</v>
      </c>
      <c r="E8" s="170"/>
      <c r="F8" s="171">
        <v>20353</v>
      </c>
      <c r="G8" s="172"/>
      <c r="H8" s="173"/>
    </row>
    <row r="9" spans="1:8" x14ac:dyDescent="0.2">
      <c r="A9" s="154" t="s">
        <v>550</v>
      </c>
      <c r="B9" s="159"/>
      <c r="C9" s="160"/>
      <c r="D9" s="161">
        <v>23990</v>
      </c>
      <c r="E9" s="162"/>
      <c r="F9" s="163">
        <v>37644</v>
      </c>
      <c r="G9" s="164"/>
      <c r="H9" s="165"/>
    </row>
    <row r="10" spans="1:8" x14ac:dyDescent="0.2">
      <c r="A10" s="166"/>
      <c r="B10" s="167"/>
      <c r="C10" s="168"/>
      <c r="D10" s="169">
        <v>14801</v>
      </c>
      <c r="E10" s="170"/>
      <c r="F10" s="171">
        <v>24939</v>
      </c>
      <c r="G10" s="172"/>
      <c r="H10" s="173"/>
    </row>
    <row r="11" spans="1:8" x14ac:dyDescent="0.2">
      <c r="A11" s="154" t="s">
        <v>551</v>
      </c>
      <c r="B11" s="159"/>
      <c r="C11" s="160"/>
      <c r="D11" s="161">
        <v>32182</v>
      </c>
      <c r="E11" s="162"/>
      <c r="F11" s="163">
        <v>39221</v>
      </c>
      <c r="G11" s="164"/>
      <c r="H11" s="165"/>
    </row>
    <row r="12" spans="1:8" x14ac:dyDescent="0.2">
      <c r="A12" s="166"/>
      <c r="B12" s="167"/>
      <c r="C12" s="174"/>
      <c r="D12" s="169">
        <v>19639</v>
      </c>
      <c r="E12" s="170"/>
      <c r="F12" s="171">
        <v>24821</v>
      </c>
      <c r="G12" s="172"/>
      <c r="H12" s="173"/>
    </row>
    <row r="13" spans="1:8" x14ac:dyDescent="0.2">
      <c r="A13" s="154"/>
      <c r="B13" s="159"/>
      <c r="C13" s="175"/>
      <c r="D13" s="176">
        <v>29493</v>
      </c>
      <c r="E13" s="177"/>
      <c r="F13" s="178">
        <v>38202</v>
      </c>
      <c r="G13" s="179"/>
      <c r="H13" s="165"/>
    </row>
    <row r="14" spans="1:8" x14ac:dyDescent="0.2">
      <c r="A14" s="166"/>
      <c r="B14" s="167"/>
      <c r="C14" s="168"/>
      <c r="D14" s="169">
        <v>18787</v>
      </c>
      <c r="E14" s="170"/>
      <c r="F14" s="171">
        <v>24710</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5.51</v>
      </c>
      <c r="C19" s="180">
        <f>ROUND(VALUE(SUBSTITUTE(実質収支比率等に係る経年分析!G$48,"▲","-")),2)</f>
        <v>8.2100000000000009</v>
      </c>
      <c r="D19" s="180">
        <f>ROUND(VALUE(SUBSTITUTE(実質収支比率等に係る経年分析!H$48,"▲","-")),2)</f>
        <v>6.08</v>
      </c>
      <c r="E19" s="180">
        <f>ROUND(VALUE(SUBSTITUTE(実質収支比率等に係る経年分析!I$48,"▲","-")),2)</f>
        <v>3.31</v>
      </c>
      <c r="F19" s="180">
        <f>ROUND(VALUE(SUBSTITUTE(実質収支比率等に係る経年分析!J$48,"▲","-")),2)</f>
        <v>5.74</v>
      </c>
    </row>
    <row r="20" spans="1:11" x14ac:dyDescent="0.2">
      <c r="A20" s="180" t="s">
        <v>55</v>
      </c>
      <c r="B20" s="180">
        <f>ROUND(VALUE(SUBSTITUTE(実質収支比率等に係る経年分析!F$47,"▲","-")),2)</f>
        <v>10.79</v>
      </c>
      <c r="C20" s="180">
        <f>ROUND(VALUE(SUBSTITUTE(実質収支比率等に係る経年分析!G$47,"▲","-")),2)</f>
        <v>6.2</v>
      </c>
      <c r="D20" s="180">
        <f>ROUND(VALUE(SUBSTITUTE(実質収支比率等に係る経年分析!H$47,"▲","-")),2)</f>
        <v>8.74</v>
      </c>
      <c r="E20" s="180">
        <f>ROUND(VALUE(SUBSTITUTE(実質収支比率等に係る経年分析!I$47,"▲","-")),2)</f>
        <v>10.87</v>
      </c>
      <c r="F20" s="180">
        <f>ROUND(VALUE(SUBSTITUTE(実質収支比率等に係る経年分析!J$47,"▲","-")),2)</f>
        <v>7.68</v>
      </c>
    </row>
    <row r="21" spans="1:11" x14ac:dyDescent="0.2">
      <c r="A21" s="180" t="s">
        <v>56</v>
      </c>
      <c r="B21" s="180">
        <f>IF(ISNUMBER(VALUE(SUBSTITUTE(実質収支比率等に係る経年分析!F$49,"▲","-"))),ROUND(VALUE(SUBSTITUTE(実質収支比率等に係る経年分析!F$49,"▲","-")),2),NA())</f>
        <v>-8.01</v>
      </c>
      <c r="C21" s="180">
        <f>IF(ISNUMBER(VALUE(SUBSTITUTE(実質収支比率等に係る経年分析!G$49,"▲","-"))),ROUND(VALUE(SUBSTITUTE(実質収支比率等に係る経年分析!G$49,"▲","-")),2),NA())</f>
        <v>-4.03</v>
      </c>
      <c r="D21" s="180">
        <f>IF(ISNUMBER(VALUE(SUBSTITUTE(実質収支比率等に係る経年分析!H$49,"▲","-"))),ROUND(VALUE(SUBSTITUTE(実質収支比率等に係る経年分析!H$49,"▲","-")),2),NA())</f>
        <v>-3.19</v>
      </c>
      <c r="E21" s="180">
        <f>IF(ISNUMBER(VALUE(SUBSTITUTE(実質収支比率等に係る経年分析!I$49,"▲","-"))),ROUND(VALUE(SUBSTITUTE(実質収支比率等に係る経年分析!I$49,"▲","-")),2),NA())</f>
        <v>-2.69</v>
      </c>
      <c r="F21" s="180">
        <f>IF(ISNUMBER(VALUE(SUBSTITUTE(実質収支比率等に係る経年分析!J$49,"▲","-"))),ROUND(VALUE(SUBSTITUTE(実質収支比率等に係る経年分析!J$49,"▲","-")),2),NA())</f>
        <v>-1.22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2">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8.1999999999999993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5032</v>
      </c>
      <c r="E42" s="182"/>
      <c r="F42" s="182"/>
      <c r="G42" s="182">
        <f>'実質公債費比率（分子）の構造'!L$52</f>
        <v>5118</v>
      </c>
      <c r="H42" s="182"/>
      <c r="I42" s="182"/>
      <c r="J42" s="182">
        <f>'実質公債費比率（分子）の構造'!M$52</f>
        <v>5140</v>
      </c>
      <c r="K42" s="182"/>
      <c r="L42" s="182"/>
      <c r="M42" s="182">
        <f>'実質公債費比率（分子）の構造'!N$52</f>
        <v>5186</v>
      </c>
      <c r="N42" s="182"/>
      <c r="O42" s="182"/>
      <c r="P42" s="182">
        <f>'実質公債費比率（分子）の構造'!O$52</f>
        <v>5120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139</v>
      </c>
      <c r="C44" s="182"/>
      <c r="D44" s="182"/>
      <c r="E44" s="182">
        <f>'実質公債費比率（分子）の構造'!L$50</f>
        <v>136</v>
      </c>
      <c r="F44" s="182"/>
      <c r="G44" s="182"/>
      <c r="H44" s="182">
        <f>'実質公債費比率（分子）の構造'!M$50</f>
        <v>134</v>
      </c>
      <c r="I44" s="182"/>
      <c r="J44" s="182"/>
      <c r="K44" s="182">
        <f>'実質公債費比率（分子）の構造'!N$50</f>
        <v>132</v>
      </c>
      <c r="L44" s="182"/>
      <c r="M44" s="182"/>
      <c r="N44" s="182">
        <f>'実質公債費比率（分子）の構造'!O$50</f>
        <v>130</v>
      </c>
      <c r="O44" s="182"/>
      <c r="P44" s="182"/>
    </row>
    <row r="45" spans="1:16" x14ac:dyDescent="0.2">
      <c r="A45" s="182" t="s">
        <v>66</v>
      </c>
      <c r="B45" s="182">
        <f>'実質公債費比率（分子）の構造'!K$49</f>
        <v>305</v>
      </c>
      <c r="C45" s="182"/>
      <c r="D45" s="182"/>
      <c r="E45" s="182">
        <f>'実質公債費比率（分子）の構造'!L$49</f>
        <v>305</v>
      </c>
      <c r="F45" s="182"/>
      <c r="G45" s="182"/>
      <c r="H45" s="182">
        <f>'実質公債費比率（分子）の構造'!M$49</f>
        <v>304</v>
      </c>
      <c r="I45" s="182"/>
      <c r="J45" s="182"/>
      <c r="K45" s="182">
        <f>'実質公債費比率（分子）の構造'!N$49</f>
        <v>320</v>
      </c>
      <c r="L45" s="182"/>
      <c r="M45" s="182"/>
      <c r="N45" s="182">
        <f>'実質公債費比率（分子）の構造'!O$49</f>
        <v>384</v>
      </c>
      <c r="O45" s="182"/>
      <c r="P45" s="182"/>
    </row>
    <row r="46" spans="1:16" x14ac:dyDescent="0.2">
      <c r="A46" s="182" t="s">
        <v>67</v>
      </c>
      <c r="B46" s="182">
        <f>'実質公債費比率（分子）の構造'!K$48</f>
        <v>2046</v>
      </c>
      <c r="C46" s="182"/>
      <c r="D46" s="182"/>
      <c r="E46" s="182">
        <f>'実質公債費比率（分子）の構造'!L$48</f>
        <v>1822</v>
      </c>
      <c r="F46" s="182"/>
      <c r="G46" s="182"/>
      <c r="H46" s="182">
        <f>'実質公債費比率（分子）の構造'!M$48</f>
        <v>1765</v>
      </c>
      <c r="I46" s="182"/>
      <c r="J46" s="182"/>
      <c r="K46" s="182">
        <f>'実質公債費比率（分子）の構造'!N$48</f>
        <v>1681</v>
      </c>
      <c r="L46" s="182"/>
      <c r="M46" s="182"/>
      <c r="N46" s="182">
        <f>'実質公債費比率（分子）の構造'!O$48</f>
        <v>1655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3468</v>
      </c>
      <c r="C49" s="182"/>
      <c r="D49" s="182"/>
      <c r="E49" s="182">
        <f>'実質公債費比率（分子）の構造'!L$45</f>
        <v>3345</v>
      </c>
      <c r="F49" s="182"/>
      <c r="G49" s="182"/>
      <c r="H49" s="182">
        <f>'実質公債費比率（分子）の構造'!M$45</f>
        <v>3266</v>
      </c>
      <c r="I49" s="182"/>
      <c r="J49" s="182"/>
      <c r="K49" s="182">
        <f>'実質公債費比率（分子）の構造'!N$45</f>
        <v>3220</v>
      </c>
      <c r="L49" s="182"/>
      <c r="M49" s="182"/>
      <c r="N49" s="182">
        <f>'実質公債費比率（分子）の構造'!O$45</f>
        <v>3338</v>
      </c>
      <c r="O49" s="182"/>
      <c r="P49" s="182"/>
    </row>
    <row r="50" spans="1:16" x14ac:dyDescent="0.2">
      <c r="A50" s="182" t="s">
        <v>71</v>
      </c>
      <c r="B50" s="182" t="e">
        <f>NA()</f>
        <v>#N/A</v>
      </c>
      <c r="C50" s="182">
        <f>IF(ISNUMBER('実質公債費比率（分子）の構造'!K$53),'実質公債費比率（分子）の構造'!K$53,NA())</f>
        <v>926</v>
      </c>
      <c r="D50" s="182" t="e">
        <f>NA()</f>
        <v>#N/A</v>
      </c>
      <c r="E50" s="182" t="e">
        <f>NA()</f>
        <v>#N/A</v>
      </c>
      <c r="F50" s="182">
        <f>IF(ISNUMBER('実質公債費比率（分子）の構造'!L$53),'実質公債費比率（分子）の構造'!L$53,NA())</f>
        <v>490</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167</v>
      </c>
      <c r="M50" s="182" t="e">
        <f>NA()</f>
        <v>#N/A</v>
      </c>
      <c r="N50" s="182" t="e">
        <f>NA()</f>
        <v>#N/A</v>
      </c>
      <c r="O50" s="182">
        <f>IF(ISNUMBER('実質公債費比率（分子）の構造'!O$53),'実質公債費比率（分子）の構造'!O$53,NA())</f>
        <v>387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43355</v>
      </c>
      <c r="E56" s="181"/>
      <c r="F56" s="181"/>
      <c r="G56" s="181">
        <f>'将来負担比率（分子）の構造'!J$52</f>
        <v>42720</v>
      </c>
      <c r="H56" s="181"/>
      <c r="I56" s="181"/>
      <c r="J56" s="181">
        <f>'将来負担比率（分子）の構造'!K$52</f>
        <v>42333</v>
      </c>
      <c r="K56" s="181"/>
      <c r="L56" s="181"/>
      <c r="M56" s="181">
        <f>'将来負担比率（分子）の構造'!L$52</f>
        <v>42003</v>
      </c>
      <c r="N56" s="181"/>
      <c r="O56" s="181"/>
      <c r="P56" s="181">
        <f>'将来負担比率（分子）の構造'!M$52</f>
        <v>41453</v>
      </c>
    </row>
    <row r="57" spans="1:16" x14ac:dyDescent="0.2">
      <c r="A57" s="181" t="s">
        <v>42</v>
      </c>
      <c r="B57" s="181"/>
      <c r="C57" s="181"/>
      <c r="D57" s="181">
        <f>'将来負担比率（分子）の構造'!I$51</f>
        <v>15107</v>
      </c>
      <c r="E57" s="181"/>
      <c r="F57" s="181"/>
      <c r="G57" s="181">
        <f>'将来負担比率（分子）の構造'!J$51</f>
        <v>15426</v>
      </c>
      <c r="H57" s="181"/>
      <c r="I57" s="181"/>
      <c r="J57" s="181">
        <f>'将来負担比率（分子）の構造'!K$51</f>
        <v>15454</v>
      </c>
      <c r="K57" s="181"/>
      <c r="L57" s="181"/>
      <c r="M57" s="181">
        <f>'将来負担比率（分子）の構造'!L$51</f>
        <v>15686</v>
      </c>
      <c r="N57" s="181"/>
      <c r="O57" s="181"/>
      <c r="P57" s="181">
        <f>'将来負担比率（分子）の構造'!M$51</f>
        <v>15142</v>
      </c>
    </row>
    <row r="58" spans="1:16" x14ac:dyDescent="0.2">
      <c r="A58" s="181" t="s">
        <v>41</v>
      </c>
      <c r="B58" s="181"/>
      <c r="C58" s="181"/>
      <c r="D58" s="181">
        <f>'将来負担比率（分子）の構造'!I$50</f>
        <v>5340</v>
      </c>
      <c r="E58" s="181"/>
      <c r="F58" s="181"/>
      <c r="G58" s="181">
        <f>'将来負担比率（分子）の構造'!J$50</f>
        <v>4078</v>
      </c>
      <c r="H58" s="181"/>
      <c r="I58" s="181"/>
      <c r="J58" s="181">
        <f>'将来負担比率（分子）の構造'!K$50</f>
        <v>4667</v>
      </c>
      <c r="K58" s="181"/>
      <c r="L58" s="181"/>
      <c r="M58" s="181">
        <f>'将来負担比率（分子）の構造'!L$50</f>
        <v>5457</v>
      </c>
      <c r="N58" s="181"/>
      <c r="O58" s="181"/>
      <c r="P58" s="181">
        <f>'将来負担比率（分子）の構造'!M$50</f>
        <v>4834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2179</v>
      </c>
      <c r="C61" s="181"/>
      <c r="D61" s="181"/>
      <c r="E61" s="181">
        <f>'将来負担比率（分子）の構造'!J$46</f>
        <v>1830</v>
      </c>
      <c r="F61" s="181"/>
      <c r="G61" s="181"/>
      <c r="H61" s="181">
        <f>'将来負担比率（分子）の構造'!K$46</f>
        <v>1540</v>
      </c>
      <c r="I61" s="181"/>
      <c r="J61" s="181"/>
      <c r="K61" s="181">
        <f>'将来負担比率（分子）の構造'!L$46</f>
        <v>1271</v>
      </c>
      <c r="L61" s="181"/>
      <c r="M61" s="181"/>
      <c r="N61" s="181">
        <f>'将来負担比率（分子）の構造'!M$46</f>
        <v>1111</v>
      </c>
      <c r="O61" s="181"/>
      <c r="P61" s="181"/>
    </row>
    <row r="62" spans="1:16" x14ac:dyDescent="0.2">
      <c r="A62" s="181" t="s">
        <v>35</v>
      </c>
      <c r="B62" s="181">
        <f>'将来負担比率（分子）の構造'!I$45</f>
        <v>6776</v>
      </c>
      <c r="C62" s="181"/>
      <c r="D62" s="181"/>
      <c r="E62" s="181">
        <f>'将来負担比率（分子）の構造'!J$45</f>
        <v>6439</v>
      </c>
      <c r="F62" s="181"/>
      <c r="G62" s="181"/>
      <c r="H62" s="181">
        <f>'将来負担比率（分子）の構造'!K$45</f>
        <v>6201</v>
      </c>
      <c r="I62" s="181"/>
      <c r="J62" s="181"/>
      <c r="K62" s="181">
        <f>'将来負担比率（分子）の構造'!L$45</f>
        <v>6465</v>
      </c>
      <c r="L62" s="181"/>
      <c r="M62" s="181"/>
      <c r="N62" s="181">
        <f>'将来負担比率（分子）の構造'!M$45</f>
        <v>6383</v>
      </c>
      <c r="O62" s="181"/>
      <c r="P62" s="181"/>
    </row>
    <row r="63" spans="1:16" x14ac:dyDescent="0.2">
      <c r="A63" s="181" t="s">
        <v>34</v>
      </c>
      <c r="B63" s="181">
        <f>'将来負担比率（分子）の構造'!I$44</f>
        <v>3103</v>
      </c>
      <c r="C63" s="181"/>
      <c r="D63" s="181"/>
      <c r="E63" s="181">
        <f>'将来負担比率（分子）の構造'!J$44</f>
        <v>3868</v>
      </c>
      <c r="F63" s="181"/>
      <c r="G63" s="181"/>
      <c r="H63" s="181">
        <f>'将来負担比率（分子）の構造'!K$44</f>
        <v>3758</v>
      </c>
      <c r="I63" s="181"/>
      <c r="J63" s="181"/>
      <c r="K63" s="181">
        <f>'将来負担比率（分子）の構造'!L$44</f>
        <v>3454</v>
      </c>
      <c r="L63" s="181"/>
      <c r="M63" s="181"/>
      <c r="N63" s="181">
        <f>'将来負担比率（分子）の構造'!M$44</f>
        <v>3067</v>
      </c>
      <c r="O63" s="181"/>
      <c r="P63" s="181"/>
    </row>
    <row r="64" spans="1:16" x14ac:dyDescent="0.2">
      <c r="A64" s="181" t="s">
        <v>33</v>
      </c>
      <c r="B64" s="181">
        <f>'将来負担比率（分子）の構造'!I$43</f>
        <v>24832</v>
      </c>
      <c r="C64" s="181"/>
      <c r="D64" s="181"/>
      <c r="E64" s="181">
        <f>'将来負担比率（分子）の構造'!J$43</f>
        <v>23577</v>
      </c>
      <c r="F64" s="181"/>
      <c r="G64" s="181"/>
      <c r="H64" s="181">
        <f>'将来負担比率（分子）の構造'!K$43</f>
        <v>22052</v>
      </c>
      <c r="I64" s="181"/>
      <c r="J64" s="181"/>
      <c r="K64" s="181">
        <f>'将来負担比率（分子）の構造'!L$43</f>
        <v>20188</v>
      </c>
      <c r="L64" s="181"/>
      <c r="M64" s="181"/>
      <c r="N64" s="181">
        <f>'将来負担比率（分子）の構造'!M$43</f>
        <v>18919</v>
      </c>
      <c r="O64" s="181"/>
      <c r="P64" s="181"/>
    </row>
    <row r="65" spans="1:16" x14ac:dyDescent="0.2">
      <c r="A65" s="181" t="s">
        <v>32</v>
      </c>
      <c r="B65" s="181">
        <f>'将来負担比率（分子）の構造'!I$42</f>
        <v>2059</v>
      </c>
      <c r="C65" s="181"/>
      <c r="D65" s="181"/>
      <c r="E65" s="181">
        <f>'将来負担比率（分子）の構造'!J$42</f>
        <v>1944</v>
      </c>
      <c r="F65" s="181"/>
      <c r="G65" s="181"/>
      <c r="H65" s="181">
        <f>'将来負担比率（分子）の構造'!K$42</f>
        <v>1829</v>
      </c>
      <c r="I65" s="181"/>
      <c r="J65" s="181"/>
      <c r="K65" s="181">
        <f>'将来負担比率（分子）の構造'!L$42</f>
        <v>1715</v>
      </c>
      <c r="L65" s="181"/>
      <c r="M65" s="181"/>
      <c r="N65" s="181">
        <f>'将来負担比率（分子）の構造'!M$42</f>
        <v>1600</v>
      </c>
      <c r="O65" s="181"/>
      <c r="P65" s="181"/>
    </row>
    <row r="66" spans="1:16" x14ac:dyDescent="0.2">
      <c r="A66" s="181" t="s">
        <v>31</v>
      </c>
      <c r="B66" s="181">
        <f>'将来負担比率（分子）の構造'!I$41</f>
        <v>32968</v>
      </c>
      <c r="C66" s="181"/>
      <c r="D66" s="181"/>
      <c r="E66" s="181">
        <f>'将来負担比率（分子）の構造'!J$41</f>
        <v>33820</v>
      </c>
      <c r="F66" s="181"/>
      <c r="G66" s="181"/>
      <c r="H66" s="181">
        <f>'将来負担比率（分子）の構造'!K$41</f>
        <v>33987</v>
      </c>
      <c r="I66" s="181"/>
      <c r="J66" s="181"/>
      <c r="K66" s="181">
        <f>'将来負担比率（分子）の構造'!L$41</f>
        <v>34658</v>
      </c>
      <c r="L66" s="181"/>
      <c r="M66" s="181"/>
      <c r="N66" s="181">
        <f>'将来負担比率（分子）の構造'!M$41</f>
        <v>35088</v>
      </c>
      <c r="O66" s="181"/>
      <c r="P66" s="181"/>
    </row>
    <row r="67" spans="1:16" x14ac:dyDescent="0.2">
      <c r="A67" s="181" t="s">
        <v>75</v>
      </c>
      <c r="B67" s="181" t="e">
        <f>NA()</f>
        <v>#N/A</v>
      </c>
      <c r="C67" s="181">
        <f>IF(ISNUMBER('将来負担比率（分子）の構造'!I$53), IF('将来負担比率（分子）の構造'!I$53 &lt; 0, 0, '将来負担比率（分子）の構造'!I$53), NA())</f>
        <v>8113</v>
      </c>
      <c r="D67" s="181" t="e">
        <f>NA()</f>
        <v>#N/A</v>
      </c>
      <c r="E67" s="181" t="e">
        <f>NA()</f>
        <v>#N/A</v>
      </c>
      <c r="F67" s="181">
        <f>IF(ISNUMBER('将来負担比率（分子）の構造'!J$53), IF('将来負担比率（分子）の構造'!J$53 &lt; 0, 0, '将来負担比率（分子）の構造'!J$53), NA())</f>
        <v>9254</v>
      </c>
      <c r="G67" s="181" t="e">
        <f>NA()</f>
        <v>#N/A</v>
      </c>
      <c r="H67" s="181" t="e">
        <f>NA()</f>
        <v>#N/A</v>
      </c>
      <c r="I67" s="181">
        <f>IF(ISNUMBER('将来負担比率（分子）の構造'!K$53), IF('将来負担比率（分子）の構造'!K$53 &lt; 0, 0, '将来負担比率（分子）の構造'!K$53), NA())</f>
        <v>6913</v>
      </c>
      <c r="J67" s="181" t="e">
        <f>NA()</f>
        <v>#N/A</v>
      </c>
      <c r="K67" s="181" t="e">
        <f>NA()</f>
        <v>#N/A</v>
      </c>
      <c r="L67" s="181">
        <f>IF(ISNUMBER('将来負担比率（分子）の構造'!L$53), IF('将来負担比率（分子）の構造'!L$53 &lt; 0, 0, '将来負担比率（分子）の構造'!L$53), NA())</f>
        <v>4604</v>
      </c>
      <c r="M67" s="181" t="e">
        <f>NA()</f>
        <v>#N/A</v>
      </c>
      <c r="N67" s="181" t="e">
        <f>NA()</f>
        <v>#N/A</v>
      </c>
      <c r="O67" s="181">
        <f>IF(ISNUMBER('将来負担比率（分子）の構造'!M$53), IF('将来負担比率（分子）の構造'!M$53 &lt; 0, 0, '将来負担比率（分子）の構造'!M$53), NA())</f>
        <v>4739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2581</v>
      </c>
      <c r="C72" s="185">
        <f>基金残高に係る経年分析!G55</f>
        <v>3237</v>
      </c>
      <c r="D72" s="185">
        <f>基金残高に係る経年分析!H55</f>
        <v>2346</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876</v>
      </c>
      <c r="C74" s="185">
        <f>基金残高に係る経年分析!G57</f>
        <v>943</v>
      </c>
      <c r="D74" s="185">
        <f>基金残高に係る経年分析!H57</f>
        <v>1405</v>
      </c>
    </row>
  </sheetData>
  <sheetProtection algorithmName="SHA-512" hashValue="PkeZQkBkKOjOqBn05nHngLPc5maYJ98C3chy666aEjFWwmNhqsFKmCQojwaa1GHQEB5nJzDm1GUCtdOnp5M9Hw==" saltValue="LQicpGNWSaRSFF8NwKco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2022-03-15T07:49:02Z</cp:lastPrinted>
  <dcterms:created xsi:type="dcterms:W3CDTF">2022-02-02T04:40:01Z</dcterms:created>
  <dcterms:modified xsi:type="dcterms:W3CDTF">2023-03-27T21:02:13Z</dcterms:modified>
  <cp:category/>
</cp:coreProperties>
</file>