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1010上下水道局\101010経営総務課\03_財務担当\99_照会・回答\令和６年度\03　財政課\20250122_Fwd 【県市町村課：依頼27〆】公営企業に係る経営比較分析表の分析について\"/>
    </mc:Choice>
  </mc:AlternateContent>
  <workbookProtection workbookAlgorithmName="SHA-512" workbookHashValue="KNYfajOUsKrHydL7HP9pQQMU5XCRl/joB5t3esc+RoEU1G7rd/kPzfcGSkIXRAODI5wl0XDPtmnXq/kc+uY06w==" workbookSaltValue="Bag8RiKEhhwg4Bux3Kuw9Q=="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I85" i="4"/>
  <c r="G85" i="4"/>
  <c r="F85" i="4"/>
  <c r="E85" i="4"/>
  <c r="AT10" i="4"/>
  <c r="AL10" i="4"/>
  <c r="I10" i="4"/>
  <c r="AL8" i="4"/>
  <c r="P8" i="4"/>
  <c r="I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<sst xmlns="http://schemas.openxmlformats.org/spreadsheetml/2006/main" count="231" uniqueCount="116">
  <si>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</si>
  <si>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</si>
  <si>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</si>
  <si>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</si>
  <si>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</si>
  <si>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</si>
  <si>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</si>
  <si>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</si>
  <si>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</si>
  <si>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</si>
  <si>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</si>
  <si>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</si>
  <si>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</si>
  <si>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</si>
  <si>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</si>
  <si>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</si>
  <si>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</si>
  <si>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</si>
  <si>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</si>
  <si>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</si>
  <si>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</si>
  <si>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</si>
  <si>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</si>
  <si>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</si>
  <si>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</si>
  <si>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</si>
  <si>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</si>
  <si>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</si>
  <si>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</si>
  <si>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</si>
  <si>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</si>
  <si>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</si>
  <si>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</si>
  <si>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</si>
  <si>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</si>
  <si>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</si>
  <si>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</si>
  <si>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</si>
  <si>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</si>
  <si>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</si>
  <si>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</si>
  <si>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</si>
  <si>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</si>
  <si>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</si>
  <si>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</si>
  <si>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</si>
  <si>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</si>
  <si>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</si>
  <si>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</si>
  <si>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</si>
  <si>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</si>
  <si>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</si>
  <si>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</si>
  <si>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</si>
  <si>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</si>
  <si>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</si>
  <si>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</si>
  <si>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</si>
  <si>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</si>
  <si>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</si>
  <si>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</si>
  <si>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</si>
  <si>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</si>
  <si>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</si>
  <si>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</si>
  <si>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</si>
  <si>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</si>
  <si>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</si>
  <si>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</si>
  <si>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</si>
  <si>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</si>
  <si>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</si>
  <si>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</si>
  <si>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</si>
  <si>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</si>
  <si>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</si>
  <si>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</si>
  <si>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</si>
  <si>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</si>
  <si>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</si>
  <si>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</si>
  <si>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</si>
  <si>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</si>
  <si>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</si>
  <si>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</si>
  <si>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</si>
  <si>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</si>
  <si>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</si>
  <si>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</si>
  <si>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</si>
  <si>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</si>
  <si>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</si>
  <si>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</si>
  <si>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</si>
  <si>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</si>
  <si>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秦野市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</si>
  <si>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</si>
  <si>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</si>
  <si>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</si>
  <si>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</si>
  <si>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</si>
  <si>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</si>
  <si>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</si>
  <si>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</si>
  <si>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</si>
  <si>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</si>
  <si>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</si>
  <si>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</si>
  <si>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</si>
  <si>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</si>
  <si>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</si>
  <si>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</si>
  <si>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</si>
  <si>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人口減少などによる水需要の低下に伴い、下水道使用料収入は減少していき、さらに物価高騰等により維持管理費が増加する中で、高度経済成長期以降に整備した施設の更新需要に対応しなければならず、今後も厳しい経営環境が続くことが想定されます。
　そのような状況下における上下水道事業経営のあるべき姿と、具体的な行動を示す「はだの上下水道ビジョン」を令和３年３月に策定し、事業を展開しています。
　今後も、このビジョンに基づき直面する課題に着実に対応し、健全経営の持続に努めていきます。</t>
    <rPh sb="43" eb="44">
      <t>トウ</t>
    </rPh>
    <phoneticPr fontId="4"/>
  </si>
  <si>
    <t>　有形固定資産減価償却率は、増加傾向にあるものの、類似団体と比較して施設の老朽化の度合いは低い状態にあります。しかし、終末処理場等の施設は、既に更新を実施しており、今後ますます更新需要が高まることが想定されます。
　また、管渠老朽化率は０％のままですが、高度経済成長期以降に短期間に集中して整備した公共下水道事業は、今後、法定耐用年数を超える施設が発生し始めるとともに、急速に老朽化が進むものと考えられます。
　このため、事業量を平準化し、計画的な更新を進めるとともに、予防保全型管理による施設の機能維持に努めていきます。</t>
    <phoneticPr fontId="4"/>
  </si>
  <si>
    <t>　経常収支比率は前年度比で0.83ポイントの減少となりましたが、引続き100％を超えていることから、単年度収支は健全性を維持しています。
　しかし、経費回収率は、令和５年度に使用料改定をしたことに伴い、前年度比で1.22ポイントの増加となりましたが、引続き100％を下回っています。これは、汚水処理費を本来賄うべき使用料収入で賄いきれず、その他の収入を財源にしていることを示しています。このため、引続き費用の適正な執行に努めるとともに、今後の適正な使用料体系のあり方について検討していきます。
　また、流動比率は、引続き100％を下回っています。流動負債の多くを占めているのは企業債で、その償還には、使用料収入等で賄われている状況です。当該比率は低い状況にあり、経営基盤を強化していくため、保有する現金を増やしていく必要があります。
　次に、企業債残高対事業規模比率は前年度比で44.73ポイントの減少となり、類似団体平均よりも低い水準で推移しています。これから施設の大量更新が本格化することから、企業債の借入に当たっては、将来世代に過度な負担を残さないために、プライマリーバランスの黒字維持に努めていきます。</t>
    <rPh sb="22" eb="24">
      <t>ゲンショウ</t>
    </rPh>
    <rPh sb="251" eb="253">
      <t>リュウドウ</t>
    </rPh>
    <rPh sb="253" eb="255">
      <t>ヒリツ</t>
    </rPh>
    <rPh sb="257" eb="259">
      <t>ヒキツヅ</t>
    </rPh>
    <rPh sb="265" eb="267">
      <t>シタマワ</t>
    </rPh>
    <rPh sb="273" eb="275">
      <t>リュウドウ</t>
    </rPh>
    <rPh sb="275" eb="277">
      <t>フサイ</t>
    </rPh>
    <rPh sb="278" eb="279">
      <t>オオ</t>
    </rPh>
    <rPh sb="281" eb="282">
      <t>シ</t>
    </rPh>
    <rPh sb="288" eb="291">
      <t>キギョウサイ</t>
    </rPh>
    <rPh sb="295" eb="297">
      <t>ショウカン</t>
    </rPh>
    <rPh sb="300" eb="303">
      <t>シヨウリョウ</t>
    </rPh>
    <rPh sb="303" eb="305">
      <t>シュウニュウ</t>
    </rPh>
    <rPh sb="305" eb="306">
      <t>トウ</t>
    </rPh>
    <rPh sb="307" eb="308">
      <t>マカナ</t>
    </rPh>
    <rPh sb="313" eb="315">
      <t>ジョウキョウ</t>
    </rPh>
    <rPh sb="318" eb="320">
      <t>トウガイ</t>
    </rPh>
    <rPh sb="320" eb="322">
      <t>ヒリツ</t>
    </rPh>
    <rPh sb="323" eb="324">
      <t>ヒク</t>
    </rPh>
    <rPh sb="325" eb="327">
      <t>ジョウキョウ</t>
    </rPh>
    <rPh sb="331" eb="333">
      <t>ケイエイ</t>
    </rPh>
    <rPh sb="333" eb="335">
      <t>キバン</t>
    </rPh>
    <rPh sb="336" eb="338">
      <t>キョウカ</t>
    </rPh>
    <rPh sb="345" eb="347">
      <t>ホユウ</t>
    </rPh>
    <rPh sb="349" eb="351">
      <t>ゲンキン</t>
    </rPh>
    <rPh sb="352" eb="353">
      <t>フ</t>
    </rPh>
    <rPh sb="358" eb="360">
      <t>ヒツヨウ</t>
    </rPh>
    <rPh sb="384" eb="387">
      <t>ゼンネンド</t>
    </rPh>
    <rPh sb="387" eb="388">
      <t>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</si>
</sst>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
                  <c:v>0</c:v>
                </c:pt>
                <c:pt idx="1">
                  <c:v>0.03</c:v>
                </c:pt>
                <c:pt idx="2">
                  <c:v>0.08</c:v>
                </c:pt>
                <c:pt idx="3">
                  <c:v>0.06</c:v>
                </c:pt>
                <c:pt idx="4">
                  <c:v>7.0000000000000007E-2</c:v>
                </c:pt>
              </c:numCache>
            </c:numRef>
          </c:val>
          <c:extLst>
            <c:ext xmlns:c16="http://schemas.microsoft.com/office/drawing/2014/chart" uri="{C3380CC4-5D6E-409C-BE32-E72D297353CC}">
              <c16:uniqueId val="{00000000-A8DB-44EB-A460-6D73005BCDD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0.19</c:v>
                </c:pt>
                <c:pt idx="2">
                  <c:v>0.19</c:v>
                </c:pt>
                <c:pt idx="3">
                  <c:v>0.21</c:v>
                </c:pt>
                <c:pt idx="4">
                  <c:v>0.2</c:v>
                </c:pt>
              </c:numCache>
            </c:numRef>
          </c:val>
          <c:smooth val="0"/>
          <c:extLst>
            <c:ext xmlns:c16="http://schemas.microsoft.com/office/drawing/2014/chart" uri="{C3380CC4-5D6E-409C-BE32-E72D297353CC}">
              <c16:uniqueId val="{00000001-A8DB-44EB-A460-6D73005BCDD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65.680000000000007</c:v>
                </c:pt>
                <c:pt idx="1">
                  <c:v>64.650000000000006</c:v>
                </c:pt>
                <c:pt idx="2">
                  <c:v>64.599999999999994</c:v>
                </c:pt>
                <c:pt idx="3">
                  <c:v>63.37</c:v>
                </c:pt>
                <c:pt idx="4">
                  <c:v>61.28</c:v>
                </c:pt>
              </c:numCache>
            </c:numRef>
          </c:val>
          <c:extLst>
            <c:ext xmlns:c16="http://schemas.microsoft.com/office/drawing/2014/chart" uri="{C3380CC4-5D6E-409C-BE32-E72D297353CC}">
              <c16:uniqueId val="{00000000-6B83-4DDC-9154-AE0A7C625EE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61.32</c:v>
                </c:pt>
                <c:pt idx="1">
                  <c:v>61.7</c:v>
                </c:pt>
                <c:pt idx="2">
                  <c:v>63.04</c:v>
                </c:pt>
                <c:pt idx="3">
                  <c:v>60.55</c:v>
                </c:pt>
                <c:pt idx="4">
                  <c:v>61.49</c:v>
                </c:pt>
              </c:numCache>
            </c:numRef>
          </c:val>
          <c:smooth val="0"/>
          <c:extLst>
            <c:ext xmlns:c16="http://schemas.microsoft.com/office/drawing/2014/chart" uri="{C3380CC4-5D6E-409C-BE32-E72D297353CC}">
              <c16:uniqueId val="{00000001-6B83-4DDC-9154-AE0A7C625EE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91.02</c:v>
                </c:pt>
                <c:pt idx="1">
                  <c:v>91.72</c:v>
                </c:pt>
                <c:pt idx="2">
                  <c:v>92.42</c:v>
                </c:pt>
                <c:pt idx="3">
                  <c:v>92.9</c:v>
                </c:pt>
                <c:pt idx="4">
                  <c:v>93.3</c:v>
                </c:pt>
              </c:numCache>
            </c:numRef>
          </c:val>
          <c:extLst>
            <c:ext xmlns:c16="http://schemas.microsoft.com/office/drawing/2014/chart" uri="{C3380CC4-5D6E-409C-BE32-E72D297353CC}">
              <c16:uniqueId val="{00000000-E3D9-4729-9FD8-F8F00049565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94.58</c:v>
                </c:pt>
                <c:pt idx="1">
                  <c:v>94.56</c:v>
                </c:pt>
                <c:pt idx="2">
                  <c:v>94.75</c:v>
                </c:pt>
                <c:pt idx="3">
                  <c:v>94.92</c:v>
                </c:pt>
                <c:pt idx="4">
                  <c:v>95.01</c:v>
                </c:pt>
              </c:numCache>
            </c:numRef>
          </c:val>
          <c:smooth val="0"/>
          <c:extLst>
            <c:ext xmlns:c16="http://schemas.microsoft.com/office/drawing/2014/chart" uri="{C3380CC4-5D6E-409C-BE32-E72D297353CC}">
              <c16:uniqueId val="{00000001-E3D9-4729-9FD8-F8F00049565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119.63</c:v>
                </c:pt>
                <c:pt idx="1">
                  <c:v>117.84</c:v>
                </c:pt>
                <c:pt idx="2">
                  <c:v>112.67</c:v>
                </c:pt>
                <c:pt idx="3">
                  <c:v>109.52</c:v>
                </c:pt>
                <c:pt idx="4">
                  <c:v>108.69</c:v>
                </c:pt>
              </c:numCache>
            </c:numRef>
          </c:val>
          <c:extLst>
            <c:ext xmlns:c16="http://schemas.microsoft.com/office/drawing/2014/chart" uri="{C3380CC4-5D6E-409C-BE32-E72D297353CC}">
              <c16:uniqueId val="{00000000-EDD0-4F90-863C-008F605FA46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107.03</c:v>
                </c:pt>
                <c:pt idx="1">
                  <c:v>106.55</c:v>
                </c:pt>
                <c:pt idx="2">
                  <c:v>106.01</c:v>
                </c:pt>
                <c:pt idx="3">
                  <c:v>105.5</c:v>
                </c:pt>
                <c:pt idx="4">
                  <c:v>105.24</c:v>
                </c:pt>
              </c:numCache>
            </c:numRef>
          </c:val>
          <c:smooth val="0"/>
          <c:extLst>
            <c:ext xmlns:c16="http://schemas.microsoft.com/office/drawing/2014/chart" uri="{C3380CC4-5D6E-409C-BE32-E72D297353CC}">
              <c16:uniqueId val="{00000001-EDD0-4F90-863C-008F605FA46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12.87</c:v>
                </c:pt>
                <c:pt idx="1">
                  <c:v>15.57</c:v>
                </c:pt>
                <c:pt idx="2">
                  <c:v>18.5</c:v>
                </c:pt>
                <c:pt idx="3">
                  <c:v>21.18</c:v>
                </c:pt>
                <c:pt idx="4">
                  <c:v>23.87</c:v>
                </c:pt>
              </c:numCache>
            </c:numRef>
          </c:val>
          <c:extLst>
            <c:ext xmlns:c16="http://schemas.microsoft.com/office/drawing/2014/chart" uri="{C3380CC4-5D6E-409C-BE32-E72D297353CC}">
              <c16:uniqueId val="{00000000-BD29-44EF-B405-DFE08CE3699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31.01</c:v>
                </c:pt>
                <c:pt idx="1">
                  <c:v>28.87</c:v>
                </c:pt>
                <c:pt idx="2">
                  <c:v>31.34</c:v>
                </c:pt>
                <c:pt idx="3">
                  <c:v>32.909999999999997</c:v>
                </c:pt>
                <c:pt idx="4">
                  <c:v>34.869999999999997</c:v>
                </c:pt>
              </c:numCache>
            </c:numRef>
          </c:val>
          <c:smooth val="0"/>
          <c:extLst>
            <c:ext xmlns:c16="http://schemas.microsoft.com/office/drawing/2014/chart" uri="{C3380CC4-5D6E-409C-BE32-E72D297353CC}">
              <c16:uniqueId val="{00000001-BD29-44EF-B405-DFE08CE3699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2FC-4B8F-BECC-100B4A37085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4.95</c:v>
                </c:pt>
                <c:pt idx="1">
                  <c:v>5.64</c:v>
                </c:pt>
                <c:pt idx="2">
                  <c:v>6.43</c:v>
                </c:pt>
                <c:pt idx="3">
                  <c:v>7.75</c:v>
                </c:pt>
                <c:pt idx="4">
                  <c:v>9.44</c:v>
                </c:pt>
              </c:numCache>
            </c:numRef>
          </c:val>
          <c:smooth val="0"/>
          <c:extLst>
            <c:ext xmlns:c16="http://schemas.microsoft.com/office/drawing/2014/chart" uri="{C3380CC4-5D6E-409C-BE32-E72D297353CC}">
              <c16:uniqueId val="{00000001-72FC-4B8F-BECC-100B4A37085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E75-4BA2-9936-8167D018913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7.69</c:v>
                </c:pt>
                <c:pt idx="1">
                  <c:v>5.95</c:v>
                </c:pt>
                <c:pt idx="2">
                  <c:v>5.27</c:v>
                </c:pt>
                <c:pt idx="3">
                  <c:v>4.83</c:v>
                </c:pt>
                <c:pt idx="4">
                  <c:v>4.5</c:v>
                </c:pt>
              </c:numCache>
            </c:numRef>
          </c:val>
          <c:smooth val="0"/>
          <c:extLst>
            <c:ext xmlns:c16="http://schemas.microsoft.com/office/drawing/2014/chart" uri="{C3380CC4-5D6E-409C-BE32-E72D297353CC}">
              <c16:uniqueId val="{00000001-DE75-4BA2-9936-8167D018913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61.61</c:v>
                </c:pt>
                <c:pt idx="1">
                  <c:v>62.19</c:v>
                </c:pt>
                <c:pt idx="2">
                  <c:v>61.09</c:v>
                </c:pt>
                <c:pt idx="3">
                  <c:v>58.48</c:v>
                </c:pt>
                <c:pt idx="4">
                  <c:v>51.75</c:v>
                </c:pt>
              </c:numCache>
            </c:numRef>
          </c:val>
          <c:extLst>
            <c:ext xmlns:c16="http://schemas.microsoft.com/office/drawing/2014/chart" uri="{C3380CC4-5D6E-409C-BE32-E72D297353CC}">
              <c16:uniqueId val="{00000000-0EDC-494A-A6E7-4DA3F6DBCB2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73.02</c:v>
                </c:pt>
                <c:pt idx="1">
                  <c:v>72.930000000000007</c:v>
                </c:pt>
                <c:pt idx="2">
                  <c:v>80.08</c:v>
                </c:pt>
                <c:pt idx="3">
                  <c:v>87.33</c:v>
                </c:pt>
                <c:pt idx="4">
                  <c:v>92.26</c:v>
                </c:pt>
              </c:numCache>
            </c:numRef>
          </c:val>
          <c:smooth val="0"/>
          <c:extLst>
            <c:ext xmlns:c16="http://schemas.microsoft.com/office/drawing/2014/chart" uri="{C3380CC4-5D6E-409C-BE32-E72D297353CC}">
              <c16:uniqueId val="{00000001-0EDC-494A-A6E7-4DA3F6DBCB2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635.54999999999995</c:v>
                </c:pt>
                <c:pt idx="1">
                  <c:v>580.4</c:v>
                </c:pt>
                <c:pt idx="2">
                  <c:v>559.14</c:v>
                </c:pt>
                <c:pt idx="3">
                  <c:v>480.89</c:v>
                </c:pt>
                <c:pt idx="4">
                  <c:v>436.16</c:v>
                </c:pt>
              </c:numCache>
            </c:numRef>
          </c:val>
          <c:extLst>
            <c:ext xmlns:c16="http://schemas.microsoft.com/office/drawing/2014/chart" uri="{C3380CC4-5D6E-409C-BE32-E72D297353CC}">
              <c16:uniqueId val="{00000000-855A-4574-B407-737C1626D75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708.89</c:v>
                </c:pt>
                <c:pt idx="1">
                  <c:v>730.52</c:v>
                </c:pt>
                <c:pt idx="2">
                  <c:v>672.33</c:v>
                </c:pt>
                <c:pt idx="3">
                  <c:v>668.8</c:v>
                </c:pt>
                <c:pt idx="4">
                  <c:v>652.79999999999995</c:v>
                </c:pt>
              </c:numCache>
            </c:numRef>
          </c:val>
          <c:smooth val="0"/>
          <c:extLst>
            <c:ext xmlns:c16="http://schemas.microsoft.com/office/drawing/2014/chart" uri="{C3380CC4-5D6E-409C-BE32-E72D297353CC}">
              <c16:uniqueId val="{00000001-855A-4574-B407-737C1626D75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95.19</c:v>
                </c:pt>
                <c:pt idx="1">
                  <c:v>94.24</c:v>
                </c:pt>
                <c:pt idx="2">
                  <c:v>92.31</c:v>
                </c:pt>
                <c:pt idx="3">
                  <c:v>92.2</c:v>
                </c:pt>
                <c:pt idx="4">
                  <c:v>93.42</c:v>
                </c:pt>
              </c:numCache>
            </c:numRef>
          </c:val>
          <c:extLst>
            <c:ext xmlns:c16="http://schemas.microsoft.com/office/drawing/2014/chart" uri="{C3380CC4-5D6E-409C-BE32-E72D297353CC}">
              <c16:uniqueId val="{00000000-E782-46F1-B089-4AF938086C8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97.91</c:v>
                </c:pt>
                <c:pt idx="1">
                  <c:v>98.61</c:v>
                </c:pt>
                <c:pt idx="2">
                  <c:v>98.75</c:v>
                </c:pt>
                <c:pt idx="3">
                  <c:v>98.36</c:v>
                </c:pt>
                <c:pt idx="4">
                  <c:v>97.29</c:v>
                </c:pt>
              </c:numCache>
            </c:numRef>
          </c:val>
          <c:smooth val="0"/>
          <c:extLst>
            <c:ext xmlns:c16="http://schemas.microsoft.com/office/drawing/2014/chart" uri="{C3380CC4-5D6E-409C-BE32-E72D297353CC}">
              <c16:uniqueId val="{00000001-E782-46F1-B089-4AF938086C8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150.06</c:v>
                </c:pt>
                <c:pt idx="1">
                  <c:v>150.04</c:v>
                </c:pt>
                <c:pt idx="2">
                  <c:v>152.76</c:v>
                </c:pt>
                <c:pt idx="3">
                  <c:v>152.80000000000001</c:v>
                </c:pt>
                <c:pt idx="4">
                  <c:v>153.41</c:v>
                </c:pt>
              </c:numCache>
            </c:numRef>
          </c:val>
          <c:extLst>
            <c:ext xmlns:c16="http://schemas.microsoft.com/office/drawing/2014/chart" uri="{C3380CC4-5D6E-409C-BE32-E72D297353CC}">
              <c16:uniqueId val="{00000000-F1E1-4CDC-A9D4-26ABE8CA42F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144.11000000000001</c:v>
                </c:pt>
                <c:pt idx="1">
                  <c:v>141.24</c:v>
                </c:pt>
                <c:pt idx="2">
                  <c:v>142.03</c:v>
                </c:pt>
                <c:pt idx="3">
                  <c:v>142.11000000000001</c:v>
                </c:pt>
                <c:pt idx="4">
                  <c:v>145.49</c:v>
                </c:pt>
              </c:numCache>
            </c:numRef>
          </c:val>
          <c:smooth val="0"/>
          <c:extLst>
            <c:ext xmlns:c16="http://schemas.microsoft.com/office/drawing/2014/chart" uri="{C3380CC4-5D6E-409C-BE32-E72D297353CC}">
              <c16:uniqueId val="{00000001-F1E1-4CDC-A9D4-26ABE8CA42F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2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神奈川県　秦野市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Ac1</v>
      </c>
      <c r="X8" s="39"/>
      <c r="Y8" s="39"/>
      <c r="Z8" s="39"/>
      <c r="AA8" s="39"/>
      <c r="AB8" s="39"/>
      <c r="AC8" s="39"/>
      <c r="AD8" s="40" t="str">
        <f>データ!$M$6</f>
        <v>非設置</v>
      </c>
      <c r="AE8" s="40"/>
      <c r="AF8" s="40"/>
      <c r="AG8" s="40"/>
      <c r="AH8" s="40"/>
      <c r="AI8" s="40"/>
      <c r="AJ8" s="40"/>
      <c r="AK8" s="3"/>
      <c r="AL8" s="41">
        <f>データ!S6</f>
        <v>159257</v>
      </c>
      <c r="AM8" s="41"/>
      <c r="AN8" s="41"/>
      <c r="AO8" s="41"/>
      <c r="AP8" s="41"/>
      <c r="AQ8" s="41"/>
      <c r="AR8" s="41"/>
      <c r="AS8" s="41"/>
      <c r="AT8" s="34">
        <f>データ!T6</f>
        <v>103.76</v>
      </c>
      <c r="AU8" s="34"/>
      <c r="AV8" s="34"/>
      <c r="AW8" s="34"/>
      <c r="AX8" s="34"/>
      <c r="AY8" s="34"/>
      <c r="AZ8" s="34"/>
      <c r="BA8" s="34"/>
      <c r="BB8" s="34">
        <f>データ!U6</f>
        <v>1534.86</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61.66</v>
      </c>
      <c r="J10" s="34"/>
      <c r="K10" s="34"/>
      <c r="L10" s="34"/>
      <c r="M10" s="34"/>
      <c r="N10" s="34"/>
      <c r="O10" s="34"/>
      <c r="P10" s="34">
        <f>データ!P6</f>
        <v>88.13</v>
      </c>
      <c r="Q10" s="34"/>
      <c r="R10" s="34"/>
      <c r="S10" s="34"/>
      <c r="T10" s="34"/>
      <c r="U10" s="34"/>
      <c r="V10" s="34"/>
      <c r="W10" s="34">
        <f>データ!Q6</f>
        <v>99.15</v>
      </c>
      <c r="X10" s="34"/>
      <c r="Y10" s="34"/>
      <c r="Z10" s="34"/>
      <c r="AA10" s="34"/>
      <c r="AB10" s="34"/>
      <c r="AC10" s="34"/>
      <c r="AD10" s="41">
        <f>データ!R6</f>
        <v>2618</v>
      </c>
      <c r="AE10" s="41"/>
      <c r="AF10" s="41"/>
      <c r="AG10" s="41"/>
      <c r="AH10" s="41"/>
      <c r="AI10" s="41"/>
      <c r="AJ10" s="41"/>
      <c r="AK10" s="2"/>
      <c r="AL10" s="41">
        <f>データ!V6</f>
        <v>139870</v>
      </c>
      <c r="AM10" s="41"/>
      <c r="AN10" s="41"/>
      <c r="AO10" s="41"/>
      <c r="AP10" s="41"/>
      <c r="AQ10" s="41"/>
      <c r="AR10" s="41"/>
      <c r="AS10" s="41"/>
      <c r="AT10" s="34">
        <f>データ!W6</f>
        <v>22.12</v>
      </c>
      <c r="AU10" s="34"/>
      <c r="AV10" s="34"/>
      <c r="AW10" s="34"/>
      <c r="AX10" s="34"/>
      <c r="AY10" s="34"/>
      <c r="AZ10" s="34"/>
      <c r="BA10" s="34"/>
      <c r="BB10" s="34">
        <f>データ!X6</f>
        <v>6323.24</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115</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114</v>
      </c>
      <c r="BM47" s="61"/>
      <c r="BN47" s="61"/>
      <c r="BO47" s="61"/>
      <c r="BP47" s="61"/>
      <c r="BQ47" s="61"/>
      <c r="BR47" s="61"/>
      <c r="BS47" s="61"/>
      <c r="BT47" s="61"/>
      <c r="BU47" s="61"/>
      <c r="BV47" s="61"/>
      <c r="BW47" s="61"/>
      <c r="BX47" s="61"/>
      <c r="BY47" s="61"/>
      <c r="BZ47" s="6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1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113</v>
      </c>
      <c r="BM66" s="61"/>
      <c r="BN66" s="61"/>
      <c r="BO66" s="61"/>
      <c r="BP66" s="61"/>
      <c r="BQ66" s="61"/>
      <c r="BR66" s="61"/>
      <c r="BS66" s="61"/>
      <c r="BT66" s="61"/>
      <c r="BU66" s="61"/>
      <c r="BV66" s="61"/>
      <c r="BW66" s="61"/>
      <c r="BX66" s="61"/>
      <c r="BY66" s="61"/>
      <c r="BZ66" s="6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hBtxUXErv79rLEjuh4wfiyuLNSnBLU2ZsCT59jGxrQ42dvL7NJh6LlJNaTFfy+JtGyqvLvVAHJWjc7eZdwEtAg==" saltValue="YVpIARLwQyZJC47plQcwn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142115</v>
      </c>
      <c r="D6" s="19">
        <f t="shared" si="3"/>
        <v>46</v>
      </c>
      <c r="E6" s="19">
        <f t="shared" si="3"/>
        <v>17</v>
      </c>
      <c r="F6" s="19">
        <f t="shared" si="3"/>
        <v>1</v>
      </c>
      <c r="G6" s="19">
        <f t="shared" si="3"/>
        <v>0</v>
      </c>
      <c r="H6" s="19" t="str">
        <f t="shared" si="3"/>
        <v>神奈川県　秦野市</v>
      </c>
      <c r="I6" s="19" t="str">
        <f t="shared" si="3"/>
        <v>法適用</v>
      </c>
      <c r="J6" s="19" t="str">
        <f t="shared" si="3"/>
        <v>下水道事業</v>
      </c>
      <c r="K6" s="19" t="str">
        <f t="shared" si="3"/>
        <v>公共下水道</v>
      </c>
      <c r="L6" s="19" t="str">
        <f t="shared" si="3"/>
        <v>Ac1</v>
      </c>
      <c r="M6" s="19" t="str">
        <f t="shared" si="3"/>
        <v>非設置</v>
      </c>
      <c r="N6" s="20" t="str">
        <f t="shared" si="3"/>
        <v>-</v>
      </c>
      <c r="O6" s="20">
        <f t="shared" si="3"/>
        <v>61.66</v>
      </c>
      <c r="P6" s="20">
        <f t="shared" si="3"/>
        <v>88.13</v>
      </c>
      <c r="Q6" s="20">
        <f t="shared" si="3"/>
        <v>99.15</v>
      </c>
      <c r="R6" s="20">
        <f t="shared" si="3"/>
        <v>2618</v>
      </c>
      <c r="S6" s="20">
        <f t="shared" si="3"/>
        <v>159257</v>
      </c>
      <c r="T6" s="20">
        <f t="shared" si="3"/>
        <v>103.76</v>
      </c>
      <c r="U6" s="20">
        <f t="shared" si="3"/>
        <v>1534.86</v>
      </c>
      <c r="V6" s="20">
        <f t="shared" si="3"/>
        <v>139870</v>
      </c>
      <c r="W6" s="20">
        <f t="shared" si="3"/>
        <v>22.12</v>
      </c>
      <c r="X6" s="20">
        <f t="shared" si="3"/>
        <v>6323.24</v>
      </c>
      <c r="Y6" s="21">
        <f>IF(Y7="",NA(),Y7)</f>
        <v>119.63</v>
      </c>
      <c r="Z6" s="21">
        <f t="shared" ref="Z6:AH6" si="4">IF(Z7="",NA(),Z7)</f>
        <v>117.84</v>
      </c>
      <c r="AA6" s="21">
        <f t="shared" si="4"/>
        <v>112.67</v>
      </c>
      <c r="AB6" s="21">
        <f t="shared" si="4"/>
        <v>109.52</v>
      </c>
      <c r="AC6" s="21">
        <f t="shared" si="4"/>
        <v>108.69</v>
      </c>
      <c r="AD6" s="21">
        <f t="shared" si="4"/>
        <v>107.03</v>
      </c>
      <c r="AE6" s="21">
        <f t="shared" si="4"/>
        <v>106.55</v>
      </c>
      <c r="AF6" s="21">
        <f t="shared" si="4"/>
        <v>106.01</v>
      </c>
      <c r="AG6" s="21">
        <f t="shared" si="4"/>
        <v>105.5</v>
      </c>
      <c r="AH6" s="21">
        <f t="shared" si="4"/>
        <v>105.24</v>
      </c>
      <c r="AI6" s="20" t="str">
        <f>IF(AI7="","",IF(AI7="-","【-】","【"&amp;SUBSTITUTE(TEXT(AI7,"#,##0.00"),"-","△")&amp;"】"))</f>
        <v>【105.91】</v>
      </c>
      <c r="AJ6" s="20">
        <f>IF(AJ7="",NA(),AJ7)</f>
        <v>0</v>
      </c>
      <c r="AK6" s="20">
        <f t="shared" ref="AK6:AS6" si="5">IF(AK7="",NA(),AK7)</f>
        <v>0</v>
      </c>
      <c r="AL6" s="20">
        <f t="shared" si="5"/>
        <v>0</v>
      </c>
      <c r="AM6" s="20">
        <f t="shared" si="5"/>
        <v>0</v>
      </c>
      <c r="AN6" s="20">
        <f t="shared" si="5"/>
        <v>0</v>
      </c>
      <c r="AO6" s="21">
        <f t="shared" si="5"/>
        <v>7.69</v>
      </c>
      <c r="AP6" s="21">
        <f t="shared" si="5"/>
        <v>5.95</v>
      </c>
      <c r="AQ6" s="21">
        <f t="shared" si="5"/>
        <v>5.27</v>
      </c>
      <c r="AR6" s="21">
        <f t="shared" si="5"/>
        <v>4.83</v>
      </c>
      <c r="AS6" s="21">
        <f t="shared" si="5"/>
        <v>4.5</v>
      </c>
      <c r="AT6" s="20" t="str">
        <f>IF(AT7="","",IF(AT7="-","【-】","【"&amp;SUBSTITUTE(TEXT(AT7,"#,##0.00"),"-","△")&amp;"】"))</f>
        <v>【3.03】</v>
      </c>
      <c r="AU6" s="21">
        <f>IF(AU7="",NA(),AU7)</f>
        <v>61.61</v>
      </c>
      <c r="AV6" s="21">
        <f t="shared" ref="AV6:BD6" si="6">IF(AV7="",NA(),AV7)</f>
        <v>62.19</v>
      </c>
      <c r="AW6" s="21">
        <f t="shared" si="6"/>
        <v>61.09</v>
      </c>
      <c r="AX6" s="21">
        <f t="shared" si="6"/>
        <v>58.48</v>
      </c>
      <c r="AY6" s="21">
        <f t="shared" si="6"/>
        <v>51.75</v>
      </c>
      <c r="AZ6" s="21">
        <f t="shared" si="6"/>
        <v>73.02</v>
      </c>
      <c r="BA6" s="21">
        <f t="shared" si="6"/>
        <v>72.930000000000007</v>
      </c>
      <c r="BB6" s="21">
        <f t="shared" si="6"/>
        <v>80.08</v>
      </c>
      <c r="BC6" s="21">
        <f t="shared" si="6"/>
        <v>87.33</v>
      </c>
      <c r="BD6" s="21">
        <f t="shared" si="6"/>
        <v>92.26</v>
      </c>
      <c r="BE6" s="20" t="str">
        <f>IF(BE7="","",IF(BE7="-","【-】","【"&amp;SUBSTITUTE(TEXT(BE7,"#,##0.00"),"-","△")&amp;"】"))</f>
        <v>【78.43】</v>
      </c>
      <c r="BF6" s="21">
        <f>IF(BF7="",NA(),BF7)</f>
        <v>635.54999999999995</v>
      </c>
      <c r="BG6" s="21">
        <f t="shared" ref="BG6:BO6" si="7">IF(BG7="",NA(),BG7)</f>
        <v>580.4</v>
      </c>
      <c r="BH6" s="21">
        <f t="shared" si="7"/>
        <v>559.14</v>
      </c>
      <c r="BI6" s="21">
        <f t="shared" si="7"/>
        <v>480.89</v>
      </c>
      <c r="BJ6" s="21">
        <f t="shared" si="7"/>
        <v>436.16</v>
      </c>
      <c r="BK6" s="21">
        <f t="shared" si="7"/>
        <v>708.89</v>
      </c>
      <c r="BL6" s="21">
        <f t="shared" si="7"/>
        <v>730.52</v>
      </c>
      <c r="BM6" s="21">
        <f t="shared" si="7"/>
        <v>672.33</v>
      </c>
      <c r="BN6" s="21">
        <f t="shared" si="7"/>
        <v>668.8</v>
      </c>
      <c r="BO6" s="21">
        <f t="shared" si="7"/>
        <v>652.79999999999995</v>
      </c>
      <c r="BP6" s="20" t="str">
        <f>IF(BP7="","",IF(BP7="-","【-】","【"&amp;SUBSTITUTE(TEXT(BP7,"#,##0.00"),"-","△")&amp;"】"))</f>
        <v>【630.82】</v>
      </c>
      <c r="BQ6" s="21">
        <f>IF(BQ7="",NA(),BQ7)</f>
        <v>95.19</v>
      </c>
      <c r="BR6" s="21">
        <f t="shared" ref="BR6:BZ6" si="8">IF(BR7="",NA(),BR7)</f>
        <v>94.24</v>
      </c>
      <c r="BS6" s="21">
        <f t="shared" si="8"/>
        <v>92.31</v>
      </c>
      <c r="BT6" s="21">
        <f t="shared" si="8"/>
        <v>92.2</v>
      </c>
      <c r="BU6" s="21">
        <f t="shared" si="8"/>
        <v>93.42</v>
      </c>
      <c r="BV6" s="21">
        <f t="shared" si="8"/>
        <v>97.91</v>
      </c>
      <c r="BW6" s="21">
        <f t="shared" si="8"/>
        <v>98.61</v>
      </c>
      <c r="BX6" s="21">
        <f t="shared" si="8"/>
        <v>98.75</v>
      </c>
      <c r="BY6" s="21">
        <f t="shared" si="8"/>
        <v>98.36</v>
      </c>
      <c r="BZ6" s="21">
        <f t="shared" si="8"/>
        <v>97.29</v>
      </c>
      <c r="CA6" s="20" t="str">
        <f>IF(CA7="","",IF(CA7="-","【-】","【"&amp;SUBSTITUTE(TEXT(CA7,"#,##0.00"),"-","△")&amp;"】"))</f>
        <v>【97.81】</v>
      </c>
      <c r="CB6" s="21">
        <f>IF(CB7="",NA(),CB7)</f>
        <v>150.06</v>
      </c>
      <c r="CC6" s="21">
        <f t="shared" ref="CC6:CK6" si="9">IF(CC7="",NA(),CC7)</f>
        <v>150.04</v>
      </c>
      <c r="CD6" s="21">
        <f t="shared" si="9"/>
        <v>152.76</v>
      </c>
      <c r="CE6" s="21">
        <f t="shared" si="9"/>
        <v>152.80000000000001</v>
      </c>
      <c r="CF6" s="21">
        <f t="shared" si="9"/>
        <v>153.41</v>
      </c>
      <c r="CG6" s="21">
        <f t="shared" si="9"/>
        <v>144.11000000000001</v>
      </c>
      <c r="CH6" s="21">
        <f t="shared" si="9"/>
        <v>141.24</v>
      </c>
      <c r="CI6" s="21">
        <f t="shared" si="9"/>
        <v>142.03</v>
      </c>
      <c r="CJ6" s="21">
        <f t="shared" si="9"/>
        <v>142.11000000000001</v>
      </c>
      <c r="CK6" s="21">
        <f t="shared" si="9"/>
        <v>145.49</v>
      </c>
      <c r="CL6" s="20" t="str">
        <f>IF(CL7="","",IF(CL7="-","【-】","【"&amp;SUBSTITUTE(TEXT(CL7,"#,##0.00"),"-","△")&amp;"】"))</f>
        <v>【138.75】</v>
      </c>
      <c r="CM6" s="21">
        <f>IF(CM7="",NA(),CM7)</f>
        <v>65.680000000000007</v>
      </c>
      <c r="CN6" s="21">
        <f t="shared" ref="CN6:CV6" si="10">IF(CN7="",NA(),CN7)</f>
        <v>64.650000000000006</v>
      </c>
      <c r="CO6" s="21">
        <f t="shared" si="10"/>
        <v>64.599999999999994</v>
      </c>
      <c r="CP6" s="21">
        <f t="shared" si="10"/>
        <v>63.37</v>
      </c>
      <c r="CQ6" s="21">
        <f t="shared" si="10"/>
        <v>61.28</v>
      </c>
      <c r="CR6" s="21">
        <f t="shared" si="10"/>
        <v>61.32</v>
      </c>
      <c r="CS6" s="21">
        <f t="shared" si="10"/>
        <v>61.7</v>
      </c>
      <c r="CT6" s="21">
        <f t="shared" si="10"/>
        <v>63.04</v>
      </c>
      <c r="CU6" s="21">
        <f t="shared" si="10"/>
        <v>60.55</v>
      </c>
      <c r="CV6" s="21">
        <f t="shared" si="10"/>
        <v>61.49</v>
      </c>
      <c r="CW6" s="20" t="str">
        <f>IF(CW7="","",IF(CW7="-","【-】","【"&amp;SUBSTITUTE(TEXT(CW7,"#,##0.00"),"-","△")&amp;"】"))</f>
        <v>【58.94】</v>
      </c>
      <c r="CX6" s="21">
        <f>IF(CX7="",NA(),CX7)</f>
        <v>91.02</v>
      </c>
      <c r="CY6" s="21">
        <f t="shared" ref="CY6:DG6" si="11">IF(CY7="",NA(),CY7)</f>
        <v>91.72</v>
      </c>
      <c r="CZ6" s="21">
        <f t="shared" si="11"/>
        <v>92.42</v>
      </c>
      <c r="DA6" s="21">
        <f t="shared" si="11"/>
        <v>92.9</v>
      </c>
      <c r="DB6" s="21">
        <f t="shared" si="11"/>
        <v>93.3</v>
      </c>
      <c r="DC6" s="21">
        <f t="shared" si="11"/>
        <v>94.58</v>
      </c>
      <c r="DD6" s="21">
        <f t="shared" si="11"/>
        <v>94.56</v>
      </c>
      <c r="DE6" s="21">
        <f t="shared" si="11"/>
        <v>94.75</v>
      </c>
      <c r="DF6" s="21">
        <f t="shared" si="11"/>
        <v>94.92</v>
      </c>
      <c r="DG6" s="21">
        <f t="shared" si="11"/>
        <v>95.01</v>
      </c>
      <c r="DH6" s="20" t="str">
        <f>IF(DH7="","",IF(DH7="-","【-】","【"&amp;SUBSTITUTE(TEXT(DH7,"#,##0.00"),"-","△")&amp;"】"))</f>
        <v>【95.91】</v>
      </c>
      <c r="DI6" s="21">
        <f>IF(DI7="",NA(),DI7)</f>
        <v>12.87</v>
      </c>
      <c r="DJ6" s="21">
        <f t="shared" ref="DJ6:DR6" si="12">IF(DJ7="",NA(),DJ7)</f>
        <v>15.57</v>
      </c>
      <c r="DK6" s="21">
        <f t="shared" si="12"/>
        <v>18.5</v>
      </c>
      <c r="DL6" s="21">
        <f t="shared" si="12"/>
        <v>21.18</v>
      </c>
      <c r="DM6" s="21">
        <f t="shared" si="12"/>
        <v>23.87</v>
      </c>
      <c r="DN6" s="21">
        <f t="shared" si="12"/>
        <v>31.01</v>
      </c>
      <c r="DO6" s="21">
        <f t="shared" si="12"/>
        <v>28.87</v>
      </c>
      <c r="DP6" s="21">
        <f t="shared" si="12"/>
        <v>31.34</v>
      </c>
      <c r="DQ6" s="21">
        <f t="shared" si="12"/>
        <v>32.909999999999997</v>
      </c>
      <c r="DR6" s="21">
        <f t="shared" si="12"/>
        <v>34.869999999999997</v>
      </c>
      <c r="DS6" s="20" t="str">
        <f>IF(DS7="","",IF(DS7="-","【-】","【"&amp;SUBSTITUTE(TEXT(DS7,"#,##0.00"),"-","△")&amp;"】"))</f>
        <v>【41.09】</v>
      </c>
      <c r="DT6" s="20">
        <f>IF(DT7="",NA(),DT7)</f>
        <v>0</v>
      </c>
      <c r="DU6" s="20">
        <f t="shared" ref="DU6:EC6" si="13">IF(DU7="",NA(),DU7)</f>
        <v>0</v>
      </c>
      <c r="DV6" s="20">
        <f t="shared" si="13"/>
        <v>0</v>
      </c>
      <c r="DW6" s="20">
        <f t="shared" si="13"/>
        <v>0</v>
      </c>
      <c r="DX6" s="20">
        <f t="shared" si="13"/>
        <v>0</v>
      </c>
      <c r="DY6" s="21">
        <f t="shared" si="13"/>
        <v>4.95</v>
      </c>
      <c r="DZ6" s="21">
        <f t="shared" si="13"/>
        <v>5.64</v>
      </c>
      <c r="EA6" s="21">
        <f t="shared" si="13"/>
        <v>6.43</v>
      </c>
      <c r="EB6" s="21">
        <f t="shared" si="13"/>
        <v>7.75</v>
      </c>
      <c r="EC6" s="21">
        <f t="shared" si="13"/>
        <v>9.44</v>
      </c>
      <c r="ED6" s="20" t="str">
        <f>IF(ED7="","",IF(ED7="-","【-】","【"&amp;SUBSTITUTE(TEXT(ED7,"#,##0.00"),"-","△")&amp;"】"))</f>
        <v>【8.68】</v>
      </c>
      <c r="EE6" s="20">
        <f>IF(EE7="",NA(),EE7)</f>
        <v>0</v>
      </c>
      <c r="EF6" s="21">
        <f t="shared" ref="EF6:EN6" si="14">IF(EF7="",NA(),EF7)</f>
        <v>0.03</v>
      </c>
      <c r="EG6" s="21">
        <f t="shared" si="14"/>
        <v>0.08</v>
      </c>
      <c r="EH6" s="21">
        <f t="shared" si="14"/>
        <v>0.06</v>
      </c>
      <c r="EI6" s="21">
        <f t="shared" si="14"/>
        <v>7.0000000000000007E-2</v>
      </c>
      <c r="EJ6" s="21">
        <f t="shared" si="14"/>
        <v>0.19</v>
      </c>
      <c r="EK6" s="21">
        <f t="shared" si="14"/>
        <v>0.19</v>
      </c>
      <c r="EL6" s="21">
        <f t="shared" si="14"/>
        <v>0.19</v>
      </c>
      <c r="EM6" s="21">
        <f t="shared" si="14"/>
        <v>0.21</v>
      </c>
      <c r="EN6" s="21">
        <f t="shared" si="14"/>
        <v>0.2</v>
      </c>
      <c r="EO6" s="20" t="str">
        <f>IF(EO7="","",IF(EO7="-","【-】","【"&amp;SUBSTITUTE(TEXT(EO7,"#,##0.00"),"-","△")&amp;"】"))</f>
        <v>【0.22】</v>
      </c>
    </row>
    <row r="7" spans="1:148" s="22" customFormat="1" x14ac:dyDescent="0.15">
      <c r="A7" s="14"/>
      <c r="B7" s="23">
        <v>2023</v>
      </c>
      <c r="C7" s="23">
        <v>142115</v>
      </c>
      <c r="D7" s="23">
        <v>46</v>
      </c>
      <c r="E7" s="23">
        <v>17</v>
      </c>
      <c r="F7" s="23">
        <v>1</v>
      </c>
      <c r="G7" s="23">
        <v>0</v>
      </c>
      <c r="H7" s="23" t="s">
        <v>95</v>
      </c>
      <c r="I7" s="23" t="s">
        <v>96</v>
      </c>
      <c r="J7" s="23" t="s">
        <v>97</v>
      </c>
      <c r="K7" s="23" t="s">
        <v>98</v>
      </c>
      <c r="L7" s="23" t="s">
        <v>99</v>
      </c>
      <c r="M7" s="23" t="s">
        <v>100</v>
      </c>
      <c r="N7" s="24" t="s">
        <v>101</v>
      </c>
      <c r="O7" s="24">
        <v>61.66</v>
      </c>
      <c r="P7" s="24">
        <v>88.13</v>
      </c>
      <c r="Q7" s="24">
        <v>99.15</v>
      </c>
      <c r="R7" s="24">
        <v>2618</v>
      </c>
      <c r="S7" s="24">
        <v>159257</v>
      </c>
      <c r="T7" s="24">
        <v>103.76</v>
      </c>
      <c r="U7" s="24">
        <v>1534.86</v>
      </c>
      <c r="V7" s="24">
        <v>139870</v>
      </c>
      <c r="W7" s="24">
        <v>22.12</v>
      </c>
      <c r="X7" s="24">
        <v>6323.24</v>
      </c>
      <c r="Y7" s="24">
        <v>119.63</v>
      </c>
      <c r="Z7" s="24">
        <v>117.84</v>
      </c>
      <c r="AA7" s="24">
        <v>112.67</v>
      </c>
      <c r="AB7" s="24">
        <v>109.52</v>
      </c>
      <c r="AC7" s="24">
        <v>108.69</v>
      </c>
      <c r="AD7" s="24">
        <v>107.03</v>
      </c>
      <c r="AE7" s="24">
        <v>106.55</v>
      </c>
      <c r="AF7" s="24">
        <v>106.01</v>
      </c>
      <c r="AG7" s="24">
        <v>105.5</v>
      </c>
      <c r="AH7" s="24">
        <v>105.24</v>
      </c>
      <c r="AI7" s="24">
        <v>105.91</v>
      </c>
      <c r="AJ7" s="24">
        <v>0</v>
      </c>
      <c r="AK7" s="24">
        <v>0</v>
      </c>
      <c r="AL7" s="24">
        <v>0</v>
      </c>
      <c r="AM7" s="24">
        <v>0</v>
      </c>
      <c r="AN7" s="24">
        <v>0</v>
      </c>
      <c r="AO7" s="24">
        <v>7.69</v>
      </c>
      <c r="AP7" s="24">
        <v>5.95</v>
      </c>
      <c r="AQ7" s="24">
        <v>5.27</v>
      </c>
      <c r="AR7" s="24">
        <v>4.83</v>
      </c>
      <c r="AS7" s="24">
        <v>4.5</v>
      </c>
      <c r="AT7" s="24">
        <v>3.03</v>
      </c>
      <c r="AU7" s="24">
        <v>61.61</v>
      </c>
      <c r="AV7" s="24">
        <v>62.19</v>
      </c>
      <c r="AW7" s="24">
        <v>61.09</v>
      </c>
      <c r="AX7" s="24">
        <v>58.48</v>
      </c>
      <c r="AY7" s="24">
        <v>51.75</v>
      </c>
      <c r="AZ7" s="24">
        <v>73.02</v>
      </c>
      <c r="BA7" s="24">
        <v>72.930000000000007</v>
      </c>
      <c r="BB7" s="24">
        <v>80.08</v>
      </c>
      <c r="BC7" s="24">
        <v>87.33</v>
      </c>
      <c r="BD7" s="24">
        <v>92.26</v>
      </c>
      <c r="BE7" s="24">
        <v>78.430000000000007</v>
      </c>
      <c r="BF7" s="24">
        <v>635.54999999999995</v>
      </c>
      <c r="BG7" s="24">
        <v>580.4</v>
      </c>
      <c r="BH7" s="24">
        <v>559.14</v>
      </c>
      <c r="BI7" s="24">
        <v>480.89</v>
      </c>
      <c r="BJ7" s="24">
        <v>436.16</v>
      </c>
      <c r="BK7" s="24">
        <v>708.89</v>
      </c>
      <c r="BL7" s="24">
        <v>730.52</v>
      </c>
      <c r="BM7" s="24">
        <v>672.33</v>
      </c>
      <c r="BN7" s="24">
        <v>668.8</v>
      </c>
      <c r="BO7" s="24">
        <v>652.79999999999995</v>
      </c>
      <c r="BP7" s="24">
        <v>630.82000000000005</v>
      </c>
      <c r="BQ7" s="24">
        <v>95.19</v>
      </c>
      <c r="BR7" s="24">
        <v>94.24</v>
      </c>
      <c r="BS7" s="24">
        <v>92.31</v>
      </c>
      <c r="BT7" s="24">
        <v>92.2</v>
      </c>
      <c r="BU7" s="24">
        <v>93.42</v>
      </c>
      <c r="BV7" s="24">
        <v>97.91</v>
      </c>
      <c r="BW7" s="24">
        <v>98.61</v>
      </c>
      <c r="BX7" s="24">
        <v>98.75</v>
      </c>
      <c r="BY7" s="24">
        <v>98.36</v>
      </c>
      <c r="BZ7" s="24">
        <v>97.29</v>
      </c>
      <c r="CA7" s="24">
        <v>97.81</v>
      </c>
      <c r="CB7" s="24">
        <v>150.06</v>
      </c>
      <c r="CC7" s="24">
        <v>150.04</v>
      </c>
      <c r="CD7" s="24">
        <v>152.76</v>
      </c>
      <c r="CE7" s="24">
        <v>152.80000000000001</v>
      </c>
      <c r="CF7" s="24">
        <v>153.41</v>
      </c>
      <c r="CG7" s="24">
        <v>144.11000000000001</v>
      </c>
      <c r="CH7" s="24">
        <v>141.24</v>
      </c>
      <c r="CI7" s="24">
        <v>142.03</v>
      </c>
      <c r="CJ7" s="24">
        <v>142.11000000000001</v>
      </c>
      <c r="CK7" s="24">
        <v>145.49</v>
      </c>
      <c r="CL7" s="24">
        <v>138.75</v>
      </c>
      <c r="CM7" s="24">
        <v>65.680000000000007</v>
      </c>
      <c r="CN7" s="24">
        <v>64.650000000000006</v>
      </c>
      <c r="CO7" s="24">
        <v>64.599999999999994</v>
      </c>
      <c r="CP7" s="24">
        <v>63.37</v>
      </c>
      <c r="CQ7" s="24">
        <v>61.28</v>
      </c>
      <c r="CR7" s="24">
        <v>61.32</v>
      </c>
      <c r="CS7" s="24">
        <v>61.7</v>
      </c>
      <c r="CT7" s="24">
        <v>63.04</v>
      </c>
      <c r="CU7" s="24">
        <v>60.55</v>
      </c>
      <c r="CV7" s="24">
        <v>61.49</v>
      </c>
      <c r="CW7" s="24">
        <v>58.94</v>
      </c>
      <c r="CX7" s="24">
        <v>91.02</v>
      </c>
      <c r="CY7" s="24">
        <v>91.72</v>
      </c>
      <c r="CZ7" s="24">
        <v>92.42</v>
      </c>
      <c r="DA7" s="24">
        <v>92.9</v>
      </c>
      <c r="DB7" s="24">
        <v>93.3</v>
      </c>
      <c r="DC7" s="24">
        <v>94.58</v>
      </c>
      <c r="DD7" s="24">
        <v>94.56</v>
      </c>
      <c r="DE7" s="24">
        <v>94.75</v>
      </c>
      <c r="DF7" s="24">
        <v>94.92</v>
      </c>
      <c r="DG7" s="24">
        <v>95.01</v>
      </c>
      <c r="DH7" s="24">
        <v>95.91</v>
      </c>
      <c r="DI7" s="24">
        <v>12.87</v>
      </c>
      <c r="DJ7" s="24">
        <v>15.57</v>
      </c>
      <c r="DK7" s="24">
        <v>18.5</v>
      </c>
      <c r="DL7" s="24">
        <v>21.18</v>
      </c>
      <c r="DM7" s="24">
        <v>23.87</v>
      </c>
      <c r="DN7" s="24">
        <v>31.01</v>
      </c>
      <c r="DO7" s="24">
        <v>28.87</v>
      </c>
      <c r="DP7" s="24">
        <v>31.34</v>
      </c>
      <c r="DQ7" s="24">
        <v>32.909999999999997</v>
      </c>
      <c r="DR7" s="24">
        <v>34.869999999999997</v>
      </c>
      <c r="DS7" s="24">
        <v>41.09</v>
      </c>
      <c r="DT7" s="24">
        <v>0</v>
      </c>
      <c r="DU7" s="24">
        <v>0</v>
      </c>
      <c r="DV7" s="24">
        <v>0</v>
      </c>
      <c r="DW7" s="24">
        <v>0</v>
      </c>
      <c r="DX7" s="24">
        <v>0</v>
      </c>
      <c r="DY7" s="24">
        <v>4.95</v>
      </c>
      <c r="DZ7" s="24">
        <v>5.64</v>
      </c>
      <c r="EA7" s="24">
        <v>6.43</v>
      </c>
      <c r="EB7" s="24">
        <v>7.75</v>
      </c>
      <c r="EC7" s="24">
        <v>9.44</v>
      </c>
      <c r="ED7" s="24">
        <v>8.68</v>
      </c>
      <c r="EE7" s="24">
        <v>0</v>
      </c>
      <c r="EF7" s="24">
        <v>0.03</v>
      </c>
      <c r="EG7" s="24">
        <v>0.08</v>
      </c>
      <c r="EH7" s="24">
        <v>0.06</v>
      </c>
      <c r="EI7" s="24">
        <v>7.0000000000000007E-2</v>
      </c>
      <c r="EJ7" s="24">
        <v>0.19</v>
      </c>
      <c r="EK7" s="24">
        <v>0.19</v>
      </c>
      <c r="EL7" s="24">
        <v>0.19</v>
      </c>
      <c r="EM7" s="24">
        <v>0.21</v>
      </c>
      <c r="EN7" s="24">
        <v>0.2</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牧野 健二郎</cp:lastModifiedBy>
  <cp:lastPrinted>2025-02-06T13:25:17Z</cp:lastPrinted>
  <dcterms:created xsi:type="dcterms:W3CDTF">2025-01-24T07:00:59Z</dcterms:created>
  <dcterms:modified xsi:type="dcterms:W3CDTF">2025-02-07T02:18:09Z</dcterms:modified>
  <cp:category/>
</cp:coreProperties>
</file>