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2_秦野市\"/>
    </mc:Choice>
  </mc:AlternateContent>
  <workbookProtection workbookAlgorithmName="SHA-512" workbookHashValue="oMAi5scRA/Uv6VcdFxtWXuzy5tLMOTM+x02lezC1n9yBP5+9KMJlDsdMu0QFS9yaYpnfgKMdzv9YiijhHsLoXw==" workbookSaltValue="+iMKThUbvuKNKB5cT7u4T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<sst xmlns="http://schemas.openxmlformats.org/spreadsheetml/2006/main" count="267" uniqueCount="111">
  <si>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</si>
  <si>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</si>
  <si>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</si>
  <si>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</si>
  <si>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</si>
  <si>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</si>
  <si>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</si>
  <si>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</si>
  <si>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</si>
  <si>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</si>
  <si>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</si>
  <si>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</si>
  <si>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</si>
  <si>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</si>
  <si>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</si>
  <si>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</si>
  <si>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</si>
  <si>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</si>
  <si>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</si>
  <si>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</si>
  <si>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</si>
  <si>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</si>
  <si>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</si>
  <si>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</si>
  <si>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</si>
  <si>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</si>
  <si>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</si>
  <si>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</si>
  <si>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</si>
  <si>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</si>
  <si>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</si>
  <si>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</si>
  <si>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</si>
  <si>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</si>
  <si>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</si>
  <si>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</si>
  <si>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</si>
  <si>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</si>
  <si>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</si>
  <si>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</si>
  <si>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</si>
  <si>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</si>
  <si>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</si>
  <si>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</si>
  <si>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</si>
  <si>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</si>
  <si>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</si>
  <si>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</si>
  <si>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</si>
  <si>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</si>
  <si>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</si>
  <si>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</si>
  <si>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</si>
  <si>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</si>
  <si>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</si>
  <si>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</si>
  <si>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</si>
  <si>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</si>
  <si>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</si>
  <si>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</si>
  <si>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</si>
  <si>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</si>
  <si>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</si>
  <si>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</si>
  <si>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</si>
  <si>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</si>
  <si>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</si>
  <si>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</si>
  <si>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</si>
  <si>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</si>
  <si>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</si>
  <si>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</si>
  <si>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</si>
  <si>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</si>
  <si>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</si>
  <si>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</si>
  <si>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</si>
  <si>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</si>
  <si>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</si>
  <si>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</si>
  <si>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</si>
  <si>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</si>
  <si>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</si>
  <si>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</si>
  <si>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</si>
  <si>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</si>
  <si>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</si>
  <si>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</si>
  <si>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</si>
  <si>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</si>
  <si>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</si>
  <si>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</si>
  <si>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</si>
  <si>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</si>
  <si>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</si>
  <si>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</si>
  <si>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</si>
  <si>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</si>
  <si>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</si>
  <si>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</si>
  <si>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</si>
  <si>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</si>
  <si>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</si>
  <si>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</si>
  <si>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</si>
  <si>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</si>
  <si>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</si>
  <si>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</si>
  <si>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一部地域で広域処理を行っていますが、大部分は終末処理場での単独公共下水道事業により処理しており、1立方メートル当たりの汚水処理費を示す「汚水処理原価」は、152.56円で、前年度をやや下回ったものの、全国平均や類似団体平均を上回っています。さらに、使用料で回収すべき経費をどの程度使用料で賄えているかを示す「経費回収率」は依然として100％を下回っています。
　また、本市の市街化区域における汚水整備は概成しましたが、処理区域内で実際に水洗便所を設置している人口の割合を示す「水洗化率」がほぼ横ばいと伸び悩んでおり、使用料の水準を示す「経費回収率」の結果に見られるとおり、見込んでいた投資効果が充分に得られていない状況にあります。
　しかし、施設の利用状況や適正規模を示す「施設利用率」は65.21％で、全国平均や類似団体平均を上回っており、既存施設を可能な限り有効に利用しています。
　また、本市では、近い将来に迎える施設の大規模更新に備えて財務体質の強化を図っており、毎年、借入額が償還額を下回るよう、計画的な借入れを行ってきたことから、「企業債残高対事業規模比率」は減少を続け、全国平均や類似団体平均を下回るなど、一定の成果をあげています。
　以上のことから、本市の経営は、依然として多くの課題はあるものの、健全経営の確保に向けた取組みは、徐々に成果を上げつつある状況です。
　</t>
    <rPh sb="1" eb="3">
      <t>ホンシ</t>
    </rPh>
    <rPh sb="5" eb="7">
      <t>イチブ</t>
    </rPh>
    <rPh sb="7" eb="9">
      <t>チイキ</t>
    </rPh>
    <rPh sb="10" eb="12">
      <t>コウイキ</t>
    </rPh>
    <rPh sb="12" eb="14">
      <t>ショリ</t>
    </rPh>
    <rPh sb="15" eb="16">
      <t>オコナ</t>
    </rPh>
    <rPh sb="23" eb="26">
      <t>ダイブブン</t>
    </rPh>
    <rPh sb="27" eb="29">
      <t>シュウマツ</t>
    </rPh>
    <rPh sb="29" eb="32">
      <t>ショリジョウ</t>
    </rPh>
    <rPh sb="34" eb="36">
      <t>タンドク</t>
    </rPh>
    <rPh sb="36" eb="38">
      <t>コウキョウ</t>
    </rPh>
    <rPh sb="38" eb="41">
      <t>ゲスイドウ</t>
    </rPh>
    <rPh sb="41" eb="43">
      <t>ジギョウ</t>
    </rPh>
    <rPh sb="46" eb="48">
      <t>ショリ</t>
    </rPh>
    <rPh sb="54" eb="56">
      <t>リッポウ</t>
    </rPh>
    <rPh sb="60" eb="61">
      <t>ア</t>
    </rPh>
    <rPh sb="64" eb="66">
      <t>オスイ</t>
    </rPh>
    <rPh sb="66" eb="68">
      <t>ショリ</t>
    </rPh>
    <rPh sb="68" eb="69">
      <t>ヒ</t>
    </rPh>
    <rPh sb="70" eb="71">
      <t>シメ</t>
    </rPh>
    <rPh sb="73" eb="75">
      <t>オスイ</t>
    </rPh>
    <rPh sb="75" eb="77">
      <t>ショリ</t>
    </rPh>
    <rPh sb="77" eb="79">
      <t>ゲンカ</t>
    </rPh>
    <rPh sb="88" eb="89">
      <t>エン</t>
    </rPh>
    <rPh sb="91" eb="94">
      <t>ゼンネンド</t>
    </rPh>
    <rPh sb="97" eb="99">
      <t>シタマワ</t>
    </rPh>
    <rPh sb="105" eb="107">
      <t>ゼンコク</t>
    </rPh>
    <rPh sb="107" eb="109">
      <t>ヘイキン</t>
    </rPh>
    <rPh sb="110" eb="112">
      <t>ルイジ</t>
    </rPh>
    <rPh sb="112" eb="114">
      <t>ダンタイ</t>
    </rPh>
    <rPh sb="114" eb="116">
      <t>ヘイキン</t>
    </rPh>
    <rPh sb="117" eb="119">
      <t>ウワマワ</t>
    </rPh>
    <rPh sb="129" eb="132">
      <t>シヨウリョウ</t>
    </rPh>
    <rPh sb="159" eb="161">
      <t>ケイヒ</t>
    </rPh>
    <rPh sb="161" eb="163">
      <t>カイシュウ</t>
    </rPh>
    <rPh sb="163" eb="164">
      <t>リツ</t>
    </rPh>
    <rPh sb="166" eb="168">
      <t>イゼン</t>
    </rPh>
    <rPh sb="176" eb="178">
      <t>シタマワ</t>
    </rPh>
    <rPh sb="189" eb="191">
      <t>ホンシ</t>
    </rPh>
    <rPh sb="192" eb="195">
      <t>シガイカ</t>
    </rPh>
    <rPh sb="195" eb="197">
      <t>クイキ</t>
    </rPh>
    <rPh sb="201" eb="202">
      <t>オ</t>
    </rPh>
    <rPh sb="202" eb="203">
      <t>スイ</t>
    </rPh>
    <rPh sb="203" eb="205">
      <t>セイビ</t>
    </rPh>
    <rPh sb="206" eb="207">
      <t>ガイ</t>
    </rPh>
    <rPh sb="207" eb="208">
      <t>セイ</t>
    </rPh>
    <rPh sb="214" eb="216">
      <t>ショリ</t>
    </rPh>
    <rPh sb="216" eb="218">
      <t>クイキ</t>
    </rPh>
    <rPh sb="218" eb="219">
      <t>ナイ</t>
    </rPh>
    <rPh sb="220" eb="222">
      <t>ジッサイ</t>
    </rPh>
    <rPh sb="223" eb="225">
      <t>スイセン</t>
    </rPh>
    <rPh sb="225" eb="227">
      <t>ベンジョ</t>
    </rPh>
    <rPh sb="228" eb="230">
      <t>セッチ</t>
    </rPh>
    <rPh sb="234" eb="236">
      <t>ジンコウ</t>
    </rPh>
    <rPh sb="237" eb="239">
      <t>ワリアイ</t>
    </rPh>
    <rPh sb="240" eb="241">
      <t>シメ</t>
    </rPh>
    <rPh sb="243" eb="246">
      <t>スイセンカ</t>
    </rPh>
    <rPh sb="246" eb="247">
      <t>リツ</t>
    </rPh>
    <rPh sb="251" eb="252">
      <t>ヨコ</t>
    </rPh>
    <rPh sb="255" eb="256">
      <t>ノ</t>
    </rPh>
    <rPh sb="257" eb="258">
      <t>ナヤ</t>
    </rPh>
    <rPh sb="263" eb="266">
      <t>シヨウリョウ</t>
    </rPh>
    <rPh sb="267" eb="269">
      <t>スイジュン</t>
    </rPh>
    <rPh sb="270" eb="271">
      <t>シメ</t>
    </rPh>
    <rPh sb="291" eb="293">
      <t>ミコ</t>
    </rPh>
    <rPh sb="297" eb="299">
      <t>トウシ</t>
    </rPh>
    <rPh sb="299" eb="301">
      <t>コウカ</t>
    </rPh>
    <rPh sb="302" eb="304">
      <t>ジュウブン</t>
    </rPh>
    <rPh sb="305" eb="306">
      <t>エ</t>
    </rPh>
    <rPh sb="312" eb="314">
      <t>ジョウキョウ</t>
    </rPh>
    <rPh sb="326" eb="328">
      <t>シセツ</t>
    </rPh>
    <rPh sb="329" eb="331">
      <t>リヨウ</t>
    </rPh>
    <rPh sb="331" eb="333">
      <t>ジョウキョウ</t>
    </rPh>
    <rPh sb="334" eb="336">
      <t>テキセイ</t>
    </rPh>
    <rPh sb="336" eb="338">
      <t>キボ</t>
    </rPh>
    <rPh sb="339" eb="340">
      <t>シメ</t>
    </rPh>
    <rPh sb="342" eb="344">
      <t>シセツ</t>
    </rPh>
    <rPh sb="344" eb="346">
      <t>リヨウ</t>
    </rPh>
    <rPh sb="346" eb="347">
      <t>リツ</t>
    </rPh>
    <rPh sb="357" eb="359">
      <t>ゼンコク</t>
    </rPh>
    <rPh sb="359" eb="361">
      <t>ヘイキン</t>
    </rPh>
    <rPh sb="362" eb="364">
      <t>ルイジ</t>
    </rPh>
    <rPh sb="364" eb="366">
      <t>ダンタイ</t>
    </rPh>
    <rPh sb="366" eb="368">
      <t>ヘイキン</t>
    </rPh>
    <rPh sb="369" eb="371">
      <t>ウワマワ</t>
    </rPh>
    <rPh sb="376" eb="378">
      <t>キソン</t>
    </rPh>
    <rPh sb="378" eb="380">
      <t>シセツ</t>
    </rPh>
    <rPh sb="381" eb="383">
      <t>カノウ</t>
    </rPh>
    <rPh sb="384" eb="385">
      <t>カギ</t>
    </rPh>
    <rPh sb="386" eb="388">
      <t>ユウコウ</t>
    </rPh>
    <rPh sb="389" eb="391">
      <t>リヨウ</t>
    </rPh>
    <rPh sb="402" eb="404">
      <t>ホンシ</t>
    </rPh>
    <rPh sb="441" eb="443">
      <t>マイネン</t>
    </rPh>
    <rPh sb="444" eb="446">
      <t>カリイレ</t>
    </rPh>
    <rPh sb="446" eb="447">
      <t>ガク</t>
    </rPh>
    <rPh sb="448" eb="450">
      <t>ショウカン</t>
    </rPh>
    <rPh sb="450" eb="451">
      <t>ガク</t>
    </rPh>
    <rPh sb="452" eb="454">
      <t>シタマワ</t>
    </rPh>
    <rPh sb="458" eb="461">
      <t>ケイカクテキ</t>
    </rPh>
    <rPh sb="462" eb="463">
      <t>カ</t>
    </rPh>
    <rPh sb="463" eb="464">
      <t>イ</t>
    </rPh>
    <rPh sb="466" eb="467">
      <t>オコナ</t>
    </rPh>
    <rPh sb="477" eb="479">
      <t>キギョウ</t>
    </rPh>
    <rPh sb="479" eb="480">
      <t>サイ</t>
    </rPh>
    <rPh sb="480" eb="482">
      <t>ザンダカ</t>
    </rPh>
    <rPh sb="482" eb="483">
      <t>タイ</t>
    </rPh>
    <rPh sb="483" eb="485">
      <t>ジギョウ</t>
    </rPh>
    <rPh sb="485" eb="487">
      <t>キボ</t>
    </rPh>
    <rPh sb="487" eb="489">
      <t>ヒリツ</t>
    </rPh>
    <rPh sb="491" eb="493">
      <t>ゲンショウ</t>
    </rPh>
    <rPh sb="494" eb="495">
      <t>ツヅ</t>
    </rPh>
    <rPh sb="497" eb="499">
      <t>ゼンコク</t>
    </rPh>
    <rPh sb="499" eb="501">
      <t>ヘイキン</t>
    </rPh>
    <rPh sb="502" eb="504">
      <t>ルイジ</t>
    </rPh>
    <rPh sb="504" eb="506">
      <t>ダンタイ</t>
    </rPh>
    <rPh sb="506" eb="508">
      <t>ヘイキン</t>
    </rPh>
    <rPh sb="509" eb="511">
      <t>シタマワ</t>
    </rPh>
    <rPh sb="515" eb="517">
      <t>イッテイ</t>
    </rPh>
    <rPh sb="518" eb="520">
      <t>セイカ</t>
    </rPh>
    <rPh sb="530" eb="532">
      <t>イジョウ</t>
    </rPh>
    <rPh sb="538" eb="540">
      <t>ホンシ</t>
    </rPh>
    <rPh sb="541" eb="543">
      <t>ケイエイ</t>
    </rPh>
    <rPh sb="545" eb="547">
      <t>イゼン</t>
    </rPh>
    <rPh sb="550" eb="551">
      <t>オオ</t>
    </rPh>
    <rPh sb="553" eb="555">
      <t>カダイ</t>
    </rPh>
    <rPh sb="562" eb="564">
      <t>ケンゼン</t>
    </rPh>
    <rPh sb="564" eb="566">
      <t>ケイエイ</t>
    </rPh>
    <rPh sb="567" eb="569">
      <t>カクホ</t>
    </rPh>
    <rPh sb="570" eb="571">
      <t>ム</t>
    </rPh>
    <rPh sb="573" eb="574">
      <t>ト</t>
    </rPh>
    <rPh sb="574" eb="575">
      <t>ク</t>
    </rPh>
    <rPh sb="578" eb="580">
      <t>ジョジョ</t>
    </rPh>
    <rPh sb="581" eb="583">
      <t>セイカ</t>
    </rPh>
    <rPh sb="584" eb="585">
      <t>ア</t>
    </rPh>
    <rPh sb="590" eb="592">
      <t>ジョウキョウ</t>
    </rPh>
    <phoneticPr fontId="4"/>
  </si>
  <si>
    <t>　本市の施設は、整備からあまり年数が経過していないことから、平成30年度決算時点で、「管きょ老朽化率は」0.00％と、法定耐用年数を超えた管きょはなく、「有形固定資産減価償却率」も類似団体と比べて低い状況にあります。
　しかしながら、近い将来に確実に迎える大規模更新に備えて、終末処理場施設を含め、計画的に施設の更新、耐震化を実施しているところです。
　管きょ施設については、過去から継続して、防災拠点等の重要施設から終末処理場までの汚水幹線について耐震化を実施するとともに、管きょの更新事業費の平準化を図るため、管きょ改良（長寿命化）事業も継続して実施しています。
　今後も、市民の生活を支えるライフラインとして、予防保全的な維持管理に努め、適切な更新や耐震化を行っていきます。</t>
    <rPh sb="1" eb="3">
      <t>ホンシ</t>
    </rPh>
    <rPh sb="4" eb="6">
      <t>シセツ</t>
    </rPh>
    <rPh sb="8" eb="10">
      <t>セイビ</t>
    </rPh>
    <rPh sb="15" eb="17">
      <t>ネンスウ</t>
    </rPh>
    <rPh sb="18" eb="20">
      <t>ケイカ</t>
    </rPh>
    <rPh sb="30" eb="32">
      <t>ヘイセイ</t>
    </rPh>
    <rPh sb="34" eb="36">
      <t>ネンド</t>
    </rPh>
    <rPh sb="36" eb="38">
      <t>ケッサン</t>
    </rPh>
    <rPh sb="38" eb="40">
      <t>ジテン</t>
    </rPh>
    <rPh sb="43" eb="44">
      <t>カン</t>
    </rPh>
    <rPh sb="46" eb="49">
      <t>ロウキュウカ</t>
    </rPh>
    <rPh sb="49" eb="50">
      <t>リツ</t>
    </rPh>
    <rPh sb="59" eb="61">
      <t>ホウテイ</t>
    </rPh>
    <rPh sb="61" eb="63">
      <t>タイヨウ</t>
    </rPh>
    <rPh sb="63" eb="65">
      <t>ネンスウ</t>
    </rPh>
    <rPh sb="66" eb="67">
      <t>コ</t>
    </rPh>
    <rPh sb="69" eb="70">
      <t>カン</t>
    </rPh>
    <rPh sb="77" eb="79">
      <t>ユウケイ</t>
    </rPh>
    <rPh sb="79" eb="81">
      <t>コテイ</t>
    </rPh>
    <rPh sb="81" eb="83">
      <t>シサン</t>
    </rPh>
    <rPh sb="83" eb="85">
      <t>ゲンカ</t>
    </rPh>
    <rPh sb="85" eb="87">
      <t>ショウキャク</t>
    </rPh>
    <rPh sb="87" eb="88">
      <t>リツ</t>
    </rPh>
    <rPh sb="90" eb="92">
      <t>ルイジ</t>
    </rPh>
    <rPh sb="92" eb="94">
      <t>ダンタイ</t>
    </rPh>
    <rPh sb="95" eb="96">
      <t>クラ</t>
    </rPh>
    <rPh sb="98" eb="99">
      <t>ヒク</t>
    </rPh>
    <rPh sb="100" eb="102">
      <t>ジョウキョウ</t>
    </rPh>
    <rPh sb="117" eb="118">
      <t>チカ</t>
    </rPh>
    <rPh sb="119" eb="121">
      <t>ショウライ</t>
    </rPh>
    <rPh sb="122" eb="124">
      <t>カクジツ</t>
    </rPh>
    <rPh sb="125" eb="126">
      <t>ムカ</t>
    </rPh>
    <rPh sb="128" eb="131">
      <t>ダイキボ</t>
    </rPh>
    <rPh sb="131" eb="133">
      <t>コウシン</t>
    </rPh>
    <rPh sb="134" eb="135">
      <t>ソナ</t>
    </rPh>
    <rPh sb="138" eb="140">
      <t>シュウマツ</t>
    </rPh>
    <rPh sb="140" eb="143">
      <t>ショリジョウ</t>
    </rPh>
    <rPh sb="143" eb="145">
      <t>シセツ</t>
    </rPh>
    <rPh sb="146" eb="147">
      <t>フク</t>
    </rPh>
    <rPh sb="149" eb="152">
      <t>ケイカクテキ</t>
    </rPh>
    <rPh sb="153" eb="155">
      <t>シセツ</t>
    </rPh>
    <rPh sb="156" eb="158">
      <t>コウシン</t>
    </rPh>
    <rPh sb="159" eb="162">
      <t>タイシンカ</t>
    </rPh>
    <rPh sb="163" eb="165">
      <t>ジッシ</t>
    </rPh>
    <rPh sb="177" eb="178">
      <t>カン</t>
    </rPh>
    <rPh sb="209" eb="211">
      <t>シュウマツ</t>
    </rPh>
    <rPh sb="211" eb="214">
      <t>ショリジョウ</t>
    </rPh>
    <rPh sb="285" eb="287">
      <t>コンゴ</t>
    </rPh>
    <rPh sb="308" eb="310">
      <t>ヨボウ</t>
    </rPh>
    <rPh sb="310" eb="313">
      <t>ホゼンテキ</t>
    </rPh>
    <rPh sb="319" eb="320">
      <t>ツト</t>
    </rPh>
    <rPh sb="322" eb="324">
      <t>テキセツ</t>
    </rPh>
    <rPh sb="325" eb="327">
      <t>コウシン</t>
    </rPh>
    <rPh sb="328" eb="331">
      <t>タイシンカ</t>
    </rPh>
    <rPh sb="332" eb="333">
      <t>オコナ</t>
    </rPh>
    <phoneticPr fontId="4"/>
  </si>
  <si>
    <t>　本市の公共下水道事業は、経営基盤の強化と経営の健全性を確保するため、平成28年度から地方公営企業法を適用しています。
　経営の健全化に向けた取組みは、十分とは言えないものの、徐々に成果を上げつつあり、今後もこれらの取組みを継続していく必要があります。
　現在、令和3年度から10年間を計画期間とする新たな経営戦略の改定作業に着手しており、人口減少や更新需要の増大といった、様々な課題を踏まえて、事業の健全経営を将来にわたって維持するための取組みについて、検討を進めていきます。</t>
    <rPh sb="61" eb="63">
      <t>ケイエイ</t>
    </rPh>
    <rPh sb="64" eb="67">
      <t>ケンゼンカ</t>
    </rPh>
    <rPh sb="68" eb="69">
      <t>ム</t>
    </rPh>
    <rPh sb="71" eb="73">
      <t>トリクミ</t>
    </rPh>
    <rPh sb="76" eb="78">
      <t>ジュウブン</t>
    </rPh>
    <rPh sb="80" eb="81">
      <t>イ</t>
    </rPh>
    <rPh sb="88" eb="90">
      <t>ジョジョ</t>
    </rPh>
    <rPh sb="91" eb="93">
      <t>セイカ</t>
    </rPh>
    <rPh sb="94" eb="95">
      <t>ア</t>
    </rPh>
    <rPh sb="101" eb="103">
      <t>コンゴ</t>
    </rPh>
    <rPh sb="108" eb="110">
      <t>トリクミ</t>
    </rPh>
    <rPh sb="112" eb="114">
      <t>ケイゾク</t>
    </rPh>
    <rPh sb="118" eb="120">
      <t>ヒツヨウ</t>
    </rPh>
    <rPh sb="128" eb="130">
      <t>ゲンザイ</t>
    </rPh>
    <rPh sb="131" eb="133">
      <t>レイワ</t>
    </rPh>
    <rPh sb="134" eb="136">
      <t>ネンド</t>
    </rPh>
    <rPh sb="140" eb="141">
      <t>ネン</t>
    </rPh>
    <rPh sb="141" eb="142">
      <t>カン</t>
    </rPh>
    <rPh sb="143" eb="145">
      <t>ケイカク</t>
    </rPh>
    <rPh sb="145" eb="147">
      <t>キカン</t>
    </rPh>
    <rPh sb="150" eb="151">
      <t>アラ</t>
    </rPh>
    <rPh sb="153" eb="155">
      <t>ケイエイ</t>
    </rPh>
    <rPh sb="155" eb="157">
      <t>センリャク</t>
    </rPh>
    <rPh sb="158" eb="160">
      <t>カイテイ</t>
    </rPh>
    <rPh sb="160" eb="162">
      <t>サギョウ</t>
    </rPh>
    <rPh sb="163" eb="165">
      <t>チャクシュ</t>
    </rPh>
    <rPh sb="170" eb="172">
      <t>ジンコウ</t>
    </rPh>
    <rPh sb="172" eb="174">
      <t>ゲンショウ</t>
    </rPh>
    <rPh sb="175" eb="177">
      <t>コウシン</t>
    </rPh>
    <rPh sb="177" eb="179">
      <t>ジュヨウ</t>
    </rPh>
    <rPh sb="180" eb="182">
      <t>ゾウダイ</t>
    </rPh>
    <rPh sb="187" eb="189">
      <t>サマザマ</t>
    </rPh>
    <rPh sb="190" eb="192">
      <t>カダイ</t>
    </rPh>
    <rPh sb="193" eb="194">
      <t>フ</t>
    </rPh>
    <rPh sb="198" eb="200">
      <t>ジギョウ</t>
    </rPh>
    <rPh sb="201" eb="203">
      <t>ケンゼン</t>
    </rPh>
    <rPh sb="203" eb="205">
      <t>ケイエイ</t>
    </rPh>
    <rPh sb="206" eb="208">
      <t>ショウライ</t>
    </rPh>
    <rPh sb="213" eb="215">
      <t>イジ</t>
    </rPh>
    <rPh sb="220" eb="222">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</si>
</sst>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4E1-4224-BF31-094BE8C3E6B1}"/>
            </c:ext>
          </c:extLst>
        </c:ser>
        <c:dLbls>
          <c:showLegendKey val="0"/>
          <c:showVal val="0"/>
          <c:showCatName val="0"/>
          <c:showSerName val="0"/>
          <c:showPercent val="0"/>
          <c:showBubbleSize val="0"/>
        </c:dLbls>
        <c:gapWidth val="150"/>
        <c:axId val="341834056"/>
        <c:axId val="34187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A4E1-4224-BF31-094BE8C3E6B1}"/>
            </c:ext>
          </c:extLst>
        </c:ser>
        <c:dLbls>
          <c:showLegendKey val="0"/>
          <c:showVal val="0"/>
          <c:showCatName val="0"/>
          <c:showSerName val="0"/>
          <c:showPercent val="0"/>
          <c:showBubbleSize val="0"/>
        </c:dLbls>
        <c:marker val="1"/>
        <c:smooth val="0"/>
        <c:axId val="341834056"/>
        <c:axId val="341877976"/>
      </c:lineChart>
      <c:dateAx>
        <c:axId val="341834056"/>
        <c:scaling>
          <c:orientation val="minMax"/>
        </c:scaling>
        <c:delete val="1"/>
        <c:axPos val="b"/>
        <c:numFmt formatCode="ge" sourceLinked="1"/>
        <c:majorTickMark val="none"/>
        <c:minorTickMark val="none"/>
        <c:tickLblPos val="none"/>
        <c:crossAx val="341877976"/>
        <c:crosses val="autoZero"/>
        <c:auto val="1"/>
        <c:lblOffset val="100"/>
        <c:baseTimeUnit val="years"/>
      </c:dateAx>
      <c:valAx>
        <c:axId val="34187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3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64.489999999999995</c:v>
                </c:pt>
                <c:pt idx="3">
                  <c:v>66.69</c:v>
                </c:pt>
                <c:pt idx="4">
                  <c:v>65.209999999999994</c:v>
                </c:pt>
              </c:numCache>
            </c:numRef>
          </c:val>
          <c:extLst xmlns:c16r2="http://schemas.microsoft.com/office/drawing/2015/06/chart">
            <c:ext xmlns:c16="http://schemas.microsoft.com/office/drawing/2014/chart" uri="{C3380CC4-5D6E-409C-BE32-E72D297353CC}">
              <c16:uniqueId val="{00000000-91D0-472C-B11A-41F0277578B5}"/>
            </c:ext>
          </c:extLst>
        </c:ser>
        <c:dLbls>
          <c:showLegendKey val="0"/>
          <c:showVal val="0"/>
          <c:showCatName val="0"/>
          <c:showSerName val="0"/>
          <c:showPercent val="0"/>
          <c:showBubbleSize val="0"/>
        </c:dLbls>
        <c:gapWidth val="150"/>
        <c:axId val="343103472"/>
        <c:axId val="34310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91D0-472C-B11A-41F0277578B5}"/>
            </c:ext>
          </c:extLst>
        </c:ser>
        <c:dLbls>
          <c:showLegendKey val="0"/>
          <c:showVal val="0"/>
          <c:showCatName val="0"/>
          <c:showSerName val="0"/>
          <c:showPercent val="0"/>
          <c:showBubbleSize val="0"/>
        </c:dLbls>
        <c:marker val="1"/>
        <c:smooth val="0"/>
        <c:axId val="343103472"/>
        <c:axId val="343106216"/>
      </c:lineChart>
      <c:dateAx>
        <c:axId val="343103472"/>
        <c:scaling>
          <c:orientation val="minMax"/>
        </c:scaling>
        <c:delete val="1"/>
        <c:axPos val="b"/>
        <c:numFmt formatCode="ge" sourceLinked="1"/>
        <c:majorTickMark val="none"/>
        <c:minorTickMark val="none"/>
        <c:tickLblPos val="none"/>
        <c:crossAx val="343106216"/>
        <c:crosses val="autoZero"/>
        <c:auto val="1"/>
        <c:lblOffset val="100"/>
        <c:baseTimeUnit val="years"/>
      </c:dateAx>
      <c:valAx>
        <c:axId val="34310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89.72</c:v>
                </c:pt>
                <c:pt idx="3">
                  <c:v>89.73</c:v>
                </c:pt>
                <c:pt idx="4">
                  <c:v>90.13</c:v>
                </c:pt>
              </c:numCache>
            </c:numRef>
          </c:val>
          <c:extLst xmlns:c16r2="http://schemas.microsoft.com/office/drawing/2015/06/chart">
            <c:ext xmlns:c16="http://schemas.microsoft.com/office/drawing/2014/chart" uri="{C3380CC4-5D6E-409C-BE32-E72D297353CC}">
              <c16:uniqueId val="{00000000-D857-4CB7-A209-E603E8DC3062}"/>
            </c:ext>
          </c:extLst>
        </c:ser>
        <c:dLbls>
          <c:showLegendKey val="0"/>
          <c:showVal val="0"/>
          <c:showCatName val="0"/>
          <c:showSerName val="0"/>
          <c:showPercent val="0"/>
          <c:showBubbleSize val="0"/>
        </c:dLbls>
        <c:gapWidth val="150"/>
        <c:axId val="343108176"/>
        <c:axId val="3431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D857-4CB7-A209-E603E8DC3062}"/>
            </c:ext>
          </c:extLst>
        </c:ser>
        <c:dLbls>
          <c:showLegendKey val="0"/>
          <c:showVal val="0"/>
          <c:showCatName val="0"/>
          <c:showSerName val="0"/>
          <c:showPercent val="0"/>
          <c:showBubbleSize val="0"/>
        </c:dLbls>
        <c:marker val="1"/>
        <c:smooth val="0"/>
        <c:axId val="343108176"/>
        <c:axId val="343105824"/>
      </c:lineChart>
      <c:dateAx>
        <c:axId val="343108176"/>
        <c:scaling>
          <c:orientation val="minMax"/>
        </c:scaling>
        <c:delete val="1"/>
        <c:axPos val="b"/>
        <c:numFmt formatCode="ge" sourceLinked="1"/>
        <c:majorTickMark val="none"/>
        <c:minorTickMark val="none"/>
        <c:tickLblPos val="none"/>
        <c:crossAx val="343105824"/>
        <c:crosses val="autoZero"/>
        <c:auto val="1"/>
        <c:lblOffset val="100"/>
        <c:baseTimeUnit val="years"/>
      </c:dateAx>
      <c:valAx>
        <c:axId val="3431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0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116.32</c:v>
                </c:pt>
                <c:pt idx="3">
                  <c:v>117.09</c:v>
                </c:pt>
                <c:pt idx="4">
                  <c:v>119.04</c:v>
                </c:pt>
              </c:numCache>
            </c:numRef>
          </c:val>
          <c:extLst xmlns:c16r2="http://schemas.microsoft.com/office/drawing/2015/06/chart">
            <c:ext xmlns:c16="http://schemas.microsoft.com/office/drawing/2014/chart" uri="{C3380CC4-5D6E-409C-BE32-E72D297353CC}">
              <c16:uniqueId val="{00000000-B5DE-466A-8C05-AD2A18B5F787}"/>
            </c:ext>
          </c:extLst>
        </c:ser>
        <c:dLbls>
          <c:showLegendKey val="0"/>
          <c:showVal val="0"/>
          <c:showCatName val="0"/>
          <c:showSerName val="0"/>
          <c:showPercent val="0"/>
          <c:showBubbleSize val="0"/>
        </c:dLbls>
        <c:gapWidth val="150"/>
        <c:axId val="341879544"/>
        <c:axId val="34187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107.45</c:v>
                </c:pt>
                <c:pt idx="3">
                  <c:v>107.43</c:v>
                </c:pt>
                <c:pt idx="4">
                  <c:v>107.64</c:v>
                </c:pt>
              </c:numCache>
            </c:numRef>
          </c:val>
          <c:smooth val="0"/>
          <c:extLst xmlns:c16r2="http://schemas.microsoft.com/office/drawing/2015/06/chart">
            <c:ext xmlns:c16="http://schemas.microsoft.com/office/drawing/2014/chart" uri="{C3380CC4-5D6E-409C-BE32-E72D297353CC}">
              <c16:uniqueId val="{00000001-B5DE-466A-8C05-AD2A18B5F787}"/>
            </c:ext>
          </c:extLst>
        </c:ser>
        <c:dLbls>
          <c:showLegendKey val="0"/>
          <c:showVal val="0"/>
          <c:showCatName val="0"/>
          <c:showSerName val="0"/>
          <c:showPercent val="0"/>
          <c:showBubbleSize val="0"/>
        </c:dLbls>
        <c:marker val="1"/>
        <c:smooth val="0"/>
        <c:axId val="341879544"/>
        <c:axId val="341878760"/>
      </c:lineChart>
      <c:dateAx>
        <c:axId val="341879544"/>
        <c:scaling>
          <c:orientation val="minMax"/>
        </c:scaling>
        <c:delete val="1"/>
        <c:axPos val="b"/>
        <c:numFmt formatCode="ge" sourceLinked="1"/>
        <c:majorTickMark val="none"/>
        <c:minorTickMark val="none"/>
        <c:tickLblPos val="none"/>
        <c:crossAx val="341878760"/>
        <c:crosses val="autoZero"/>
        <c:auto val="1"/>
        <c:lblOffset val="100"/>
        <c:baseTimeUnit val="years"/>
      </c:dateAx>
      <c:valAx>
        <c:axId val="34187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7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3.43</c:v>
                </c:pt>
                <c:pt idx="3">
                  <c:v>6.65</c:v>
                </c:pt>
                <c:pt idx="4">
                  <c:v>9.81</c:v>
                </c:pt>
              </c:numCache>
            </c:numRef>
          </c:val>
          <c:extLst xmlns:c16r2="http://schemas.microsoft.com/office/drawing/2015/06/chart">
            <c:ext xmlns:c16="http://schemas.microsoft.com/office/drawing/2014/chart" uri="{C3380CC4-5D6E-409C-BE32-E72D297353CC}">
              <c16:uniqueId val="{00000000-F460-4C61-84A3-A76075F2C8EE}"/>
            </c:ext>
          </c:extLst>
        </c:ser>
        <c:dLbls>
          <c:showLegendKey val="0"/>
          <c:showVal val="0"/>
          <c:showCatName val="0"/>
          <c:showSerName val="0"/>
          <c:showPercent val="0"/>
          <c:showBubbleSize val="0"/>
        </c:dLbls>
        <c:gapWidth val="150"/>
        <c:axId val="341879152"/>
        <c:axId val="34188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28.95</c:v>
                </c:pt>
                <c:pt idx="3">
                  <c:v>30.11</c:v>
                </c:pt>
                <c:pt idx="4">
                  <c:v>30.45</c:v>
                </c:pt>
              </c:numCache>
            </c:numRef>
          </c:val>
          <c:smooth val="0"/>
          <c:extLst xmlns:c16r2="http://schemas.microsoft.com/office/drawing/2015/06/chart">
            <c:ext xmlns:c16="http://schemas.microsoft.com/office/drawing/2014/chart" uri="{C3380CC4-5D6E-409C-BE32-E72D297353CC}">
              <c16:uniqueId val="{00000001-F460-4C61-84A3-A76075F2C8EE}"/>
            </c:ext>
          </c:extLst>
        </c:ser>
        <c:dLbls>
          <c:showLegendKey val="0"/>
          <c:showVal val="0"/>
          <c:showCatName val="0"/>
          <c:showSerName val="0"/>
          <c:showPercent val="0"/>
          <c:showBubbleSize val="0"/>
        </c:dLbls>
        <c:marker val="1"/>
        <c:smooth val="0"/>
        <c:axId val="341879152"/>
        <c:axId val="341881112"/>
      </c:lineChart>
      <c:dateAx>
        <c:axId val="341879152"/>
        <c:scaling>
          <c:orientation val="minMax"/>
        </c:scaling>
        <c:delete val="1"/>
        <c:axPos val="b"/>
        <c:numFmt formatCode="ge" sourceLinked="1"/>
        <c:majorTickMark val="none"/>
        <c:minorTickMark val="none"/>
        <c:tickLblPos val="none"/>
        <c:crossAx val="341881112"/>
        <c:crosses val="autoZero"/>
        <c:auto val="1"/>
        <c:lblOffset val="100"/>
        <c:baseTimeUnit val="years"/>
      </c:dateAx>
      <c:valAx>
        <c:axId val="34188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87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255-4601-A735-7759841A3C25}"/>
            </c:ext>
          </c:extLst>
        </c:ser>
        <c:dLbls>
          <c:showLegendKey val="0"/>
          <c:showVal val="0"/>
          <c:showCatName val="0"/>
          <c:showSerName val="0"/>
          <c:showPercent val="0"/>
          <c:showBubbleSize val="0"/>
        </c:dLbls>
        <c:gapWidth val="150"/>
        <c:axId val="342419624"/>
        <c:axId val="3424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4.07</c:v>
                </c:pt>
                <c:pt idx="3">
                  <c:v>4.54</c:v>
                </c:pt>
                <c:pt idx="4">
                  <c:v>4.8499999999999996</c:v>
                </c:pt>
              </c:numCache>
            </c:numRef>
          </c:val>
          <c:smooth val="0"/>
          <c:extLst xmlns:c16r2="http://schemas.microsoft.com/office/drawing/2015/06/chart">
            <c:ext xmlns:c16="http://schemas.microsoft.com/office/drawing/2014/chart" uri="{C3380CC4-5D6E-409C-BE32-E72D297353CC}">
              <c16:uniqueId val="{00000001-2255-4601-A735-7759841A3C25}"/>
            </c:ext>
          </c:extLst>
        </c:ser>
        <c:dLbls>
          <c:showLegendKey val="0"/>
          <c:showVal val="0"/>
          <c:showCatName val="0"/>
          <c:showSerName val="0"/>
          <c:showPercent val="0"/>
          <c:showBubbleSize val="0"/>
        </c:dLbls>
        <c:marker val="1"/>
        <c:smooth val="0"/>
        <c:axId val="342419624"/>
        <c:axId val="342416096"/>
      </c:lineChart>
      <c:dateAx>
        <c:axId val="342419624"/>
        <c:scaling>
          <c:orientation val="minMax"/>
        </c:scaling>
        <c:delete val="1"/>
        <c:axPos val="b"/>
        <c:numFmt formatCode="ge" sourceLinked="1"/>
        <c:majorTickMark val="none"/>
        <c:minorTickMark val="none"/>
        <c:tickLblPos val="none"/>
        <c:crossAx val="342416096"/>
        <c:crosses val="autoZero"/>
        <c:auto val="1"/>
        <c:lblOffset val="100"/>
        <c:baseTimeUnit val="years"/>
      </c:dateAx>
      <c:valAx>
        <c:axId val="3424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1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0D2-4079-A340-FA9222E0F996}"/>
            </c:ext>
          </c:extLst>
        </c:ser>
        <c:dLbls>
          <c:showLegendKey val="0"/>
          <c:showVal val="0"/>
          <c:showCatName val="0"/>
          <c:showSerName val="0"/>
          <c:showPercent val="0"/>
          <c:showBubbleSize val="0"/>
        </c:dLbls>
        <c:gapWidth val="150"/>
        <c:axId val="342416488"/>
        <c:axId val="34241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11.01</c:v>
                </c:pt>
                <c:pt idx="3">
                  <c:v>10.199999999999999</c:v>
                </c:pt>
                <c:pt idx="4">
                  <c:v>9.1999999999999993</c:v>
                </c:pt>
              </c:numCache>
            </c:numRef>
          </c:val>
          <c:smooth val="0"/>
          <c:extLst xmlns:c16r2="http://schemas.microsoft.com/office/drawing/2015/06/chart">
            <c:ext xmlns:c16="http://schemas.microsoft.com/office/drawing/2014/chart" uri="{C3380CC4-5D6E-409C-BE32-E72D297353CC}">
              <c16:uniqueId val="{00000001-80D2-4079-A340-FA9222E0F996}"/>
            </c:ext>
          </c:extLst>
        </c:ser>
        <c:dLbls>
          <c:showLegendKey val="0"/>
          <c:showVal val="0"/>
          <c:showCatName val="0"/>
          <c:showSerName val="0"/>
          <c:showPercent val="0"/>
          <c:showBubbleSize val="0"/>
        </c:dLbls>
        <c:marker val="1"/>
        <c:smooth val="0"/>
        <c:axId val="342416488"/>
        <c:axId val="342417272"/>
      </c:lineChart>
      <c:dateAx>
        <c:axId val="342416488"/>
        <c:scaling>
          <c:orientation val="minMax"/>
        </c:scaling>
        <c:delete val="1"/>
        <c:axPos val="b"/>
        <c:numFmt formatCode="ge" sourceLinked="1"/>
        <c:majorTickMark val="none"/>
        <c:minorTickMark val="none"/>
        <c:tickLblPos val="none"/>
        <c:crossAx val="342417272"/>
        <c:crosses val="autoZero"/>
        <c:auto val="1"/>
        <c:lblOffset val="100"/>
        <c:baseTimeUnit val="years"/>
      </c:dateAx>
      <c:valAx>
        <c:axId val="34241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1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46.76</c:v>
                </c:pt>
                <c:pt idx="3">
                  <c:v>42.15</c:v>
                </c:pt>
                <c:pt idx="4">
                  <c:v>53.39</c:v>
                </c:pt>
              </c:numCache>
            </c:numRef>
          </c:val>
          <c:extLst xmlns:c16r2="http://schemas.microsoft.com/office/drawing/2015/06/chart">
            <c:ext xmlns:c16="http://schemas.microsoft.com/office/drawing/2014/chart" uri="{C3380CC4-5D6E-409C-BE32-E72D297353CC}">
              <c16:uniqueId val="{00000000-13C2-4E1D-B09A-365C170814AF}"/>
            </c:ext>
          </c:extLst>
        </c:ser>
        <c:dLbls>
          <c:showLegendKey val="0"/>
          <c:showVal val="0"/>
          <c:showCatName val="0"/>
          <c:showSerName val="0"/>
          <c:showPercent val="0"/>
          <c:showBubbleSize val="0"/>
        </c:dLbls>
        <c:gapWidth val="150"/>
        <c:axId val="342414920"/>
        <c:axId val="34241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54.03</c:v>
                </c:pt>
                <c:pt idx="3">
                  <c:v>65.83</c:v>
                </c:pt>
                <c:pt idx="4">
                  <c:v>72.22</c:v>
                </c:pt>
              </c:numCache>
            </c:numRef>
          </c:val>
          <c:smooth val="0"/>
          <c:extLst xmlns:c16r2="http://schemas.microsoft.com/office/drawing/2015/06/chart">
            <c:ext xmlns:c16="http://schemas.microsoft.com/office/drawing/2014/chart" uri="{C3380CC4-5D6E-409C-BE32-E72D297353CC}">
              <c16:uniqueId val="{00000001-13C2-4E1D-B09A-365C170814AF}"/>
            </c:ext>
          </c:extLst>
        </c:ser>
        <c:dLbls>
          <c:showLegendKey val="0"/>
          <c:showVal val="0"/>
          <c:showCatName val="0"/>
          <c:showSerName val="0"/>
          <c:showPercent val="0"/>
          <c:showBubbleSize val="0"/>
        </c:dLbls>
        <c:marker val="1"/>
        <c:smooth val="0"/>
        <c:axId val="342414920"/>
        <c:axId val="342418840"/>
      </c:lineChart>
      <c:dateAx>
        <c:axId val="342414920"/>
        <c:scaling>
          <c:orientation val="minMax"/>
        </c:scaling>
        <c:delete val="1"/>
        <c:axPos val="b"/>
        <c:numFmt formatCode="ge" sourceLinked="1"/>
        <c:majorTickMark val="none"/>
        <c:minorTickMark val="none"/>
        <c:tickLblPos val="none"/>
        <c:crossAx val="342418840"/>
        <c:crosses val="autoZero"/>
        <c:auto val="1"/>
        <c:lblOffset val="100"/>
        <c:baseTimeUnit val="years"/>
      </c:dateAx>
      <c:valAx>
        <c:axId val="34241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813.06</c:v>
                </c:pt>
                <c:pt idx="3">
                  <c:v>598.79</c:v>
                </c:pt>
                <c:pt idx="4">
                  <c:v>569.59</c:v>
                </c:pt>
              </c:numCache>
            </c:numRef>
          </c:val>
          <c:extLst xmlns:c16r2="http://schemas.microsoft.com/office/drawing/2015/06/chart">
            <c:ext xmlns:c16="http://schemas.microsoft.com/office/drawing/2014/chart" uri="{C3380CC4-5D6E-409C-BE32-E72D297353CC}">
              <c16:uniqueId val="{00000000-302B-4862-903E-A011CDC3CBAE}"/>
            </c:ext>
          </c:extLst>
        </c:ser>
        <c:dLbls>
          <c:showLegendKey val="0"/>
          <c:showVal val="0"/>
          <c:showCatName val="0"/>
          <c:showSerName val="0"/>
          <c:showPercent val="0"/>
          <c:showBubbleSize val="0"/>
        </c:dLbls>
        <c:gapWidth val="150"/>
        <c:axId val="342420016"/>
        <c:axId val="34242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302B-4862-903E-A011CDC3CBAE}"/>
            </c:ext>
          </c:extLst>
        </c:ser>
        <c:dLbls>
          <c:showLegendKey val="0"/>
          <c:showVal val="0"/>
          <c:showCatName val="0"/>
          <c:showSerName val="0"/>
          <c:showPercent val="0"/>
          <c:showBubbleSize val="0"/>
        </c:dLbls>
        <c:marker val="1"/>
        <c:smooth val="0"/>
        <c:axId val="342420016"/>
        <c:axId val="342420408"/>
      </c:lineChart>
      <c:dateAx>
        <c:axId val="342420016"/>
        <c:scaling>
          <c:orientation val="minMax"/>
        </c:scaling>
        <c:delete val="1"/>
        <c:axPos val="b"/>
        <c:numFmt formatCode="ge" sourceLinked="1"/>
        <c:majorTickMark val="none"/>
        <c:minorTickMark val="none"/>
        <c:tickLblPos val="none"/>
        <c:crossAx val="342420408"/>
        <c:crosses val="autoZero"/>
        <c:auto val="1"/>
        <c:lblOffset val="100"/>
        <c:baseTimeUnit val="years"/>
      </c:dateAx>
      <c:valAx>
        <c:axId val="34242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2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172.2</c:v>
                </c:pt>
                <c:pt idx="3">
                  <c:v>93.72</c:v>
                </c:pt>
                <c:pt idx="4">
                  <c:v>94.35</c:v>
                </c:pt>
              </c:numCache>
            </c:numRef>
          </c:val>
          <c:extLst xmlns:c16r2="http://schemas.microsoft.com/office/drawing/2015/06/chart">
            <c:ext xmlns:c16="http://schemas.microsoft.com/office/drawing/2014/chart" uri="{C3380CC4-5D6E-409C-BE32-E72D297353CC}">
              <c16:uniqueId val="{00000000-ED86-4BDE-8E6D-81F4E3A3761C}"/>
            </c:ext>
          </c:extLst>
        </c:ser>
        <c:dLbls>
          <c:showLegendKey val="0"/>
          <c:showVal val="0"/>
          <c:showCatName val="0"/>
          <c:showSerName val="0"/>
          <c:showPercent val="0"/>
          <c:showBubbleSize val="0"/>
        </c:dLbls>
        <c:gapWidth val="150"/>
        <c:axId val="342413744"/>
        <c:axId val="34241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ED86-4BDE-8E6D-81F4E3A3761C}"/>
            </c:ext>
          </c:extLst>
        </c:ser>
        <c:dLbls>
          <c:showLegendKey val="0"/>
          <c:showVal val="0"/>
          <c:showCatName val="0"/>
          <c:showSerName val="0"/>
          <c:showPercent val="0"/>
          <c:showBubbleSize val="0"/>
        </c:dLbls>
        <c:marker val="1"/>
        <c:smooth val="0"/>
        <c:axId val="342413744"/>
        <c:axId val="342415312"/>
      </c:lineChart>
      <c:dateAx>
        <c:axId val="342413744"/>
        <c:scaling>
          <c:orientation val="minMax"/>
        </c:scaling>
        <c:delete val="1"/>
        <c:axPos val="b"/>
        <c:numFmt formatCode="ge" sourceLinked="1"/>
        <c:majorTickMark val="none"/>
        <c:minorTickMark val="none"/>
        <c:tickLblPos val="none"/>
        <c:crossAx val="342415312"/>
        <c:crosses val="autoZero"/>
        <c:auto val="1"/>
        <c:lblOffset val="100"/>
        <c:baseTimeUnit val="years"/>
      </c:dateAx>
      <c:valAx>
        <c:axId val="34241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79.86</c:v>
                </c:pt>
                <c:pt idx="3">
                  <c:v>152.78</c:v>
                </c:pt>
                <c:pt idx="4">
                  <c:v>152.56</c:v>
                </c:pt>
              </c:numCache>
            </c:numRef>
          </c:val>
          <c:extLst xmlns:c16r2="http://schemas.microsoft.com/office/drawing/2015/06/chart">
            <c:ext xmlns:c16="http://schemas.microsoft.com/office/drawing/2014/chart" uri="{C3380CC4-5D6E-409C-BE32-E72D297353CC}">
              <c16:uniqueId val="{00000000-EE59-49A5-82E3-F18825CB9CD8}"/>
            </c:ext>
          </c:extLst>
        </c:ser>
        <c:dLbls>
          <c:showLegendKey val="0"/>
          <c:showVal val="0"/>
          <c:showCatName val="0"/>
          <c:showSerName val="0"/>
          <c:showPercent val="0"/>
          <c:showBubbleSize val="0"/>
        </c:dLbls>
        <c:gapWidth val="150"/>
        <c:axId val="343106608"/>
        <c:axId val="34310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EE59-49A5-82E3-F18825CB9CD8}"/>
            </c:ext>
          </c:extLst>
        </c:ser>
        <c:dLbls>
          <c:showLegendKey val="0"/>
          <c:showVal val="0"/>
          <c:showCatName val="0"/>
          <c:showSerName val="0"/>
          <c:showPercent val="0"/>
          <c:showBubbleSize val="0"/>
        </c:dLbls>
        <c:marker val="1"/>
        <c:smooth val="0"/>
        <c:axId val="343106608"/>
        <c:axId val="343103080"/>
      </c:lineChart>
      <c:dateAx>
        <c:axId val="343106608"/>
        <c:scaling>
          <c:orientation val="minMax"/>
        </c:scaling>
        <c:delete val="1"/>
        <c:axPos val="b"/>
        <c:numFmt formatCode="ge" sourceLinked="1"/>
        <c:majorTickMark val="none"/>
        <c:minorTickMark val="none"/>
        <c:tickLblPos val="none"/>
        <c:crossAx val="343103080"/>
        <c:crosses val="autoZero"/>
        <c:auto val="1"/>
        <c:lblOffset val="100"/>
        <c:baseTimeUnit val="years"/>
      </c:dateAx>
      <c:valAx>
        <c:axId val="34310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0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秦野市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161628</v>
      </c>
      <c r="AM8" s="68"/>
      <c r="AN8" s="68"/>
      <c r="AO8" s="68"/>
      <c r="AP8" s="68"/>
      <c r="AQ8" s="68"/>
      <c r="AR8" s="68"/>
      <c r="AS8" s="68"/>
      <c r="AT8" s="67">
        <f>データ!T6</f>
        <v>103.76</v>
      </c>
      <c r="AU8" s="67"/>
      <c r="AV8" s="67"/>
      <c r="AW8" s="67"/>
      <c r="AX8" s="67"/>
      <c r="AY8" s="67"/>
      <c r="AZ8" s="67"/>
      <c r="BA8" s="67"/>
      <c r="BB8" s="67">
        <f>データ!U6</f>
        <v>1557.71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56.18</v>
      </c>
      <c r="J10" s="67"/>
      <c r="K10" s="67"/>
      <c r="L10" s="67"/>
      <c r="M10" s="67"/>
      <c r="N10" s="67"/>
      <c r="O10" s="67"/>
      <c r="P10" s="67">
        <f>データ!P6</f>
        <v>88.18</v>
      </c>
      <c r="Q10" s="67"/>
      <c r="R10" s="67"/>
      <c r="S10" s="67"/>
      <c r="T10" s="67"/>
      <c r="U10" s="67"/>
      <c r="V10" s="67"/>
      <c r="W10" s="67">
        <f>データ!Q6</f>
        <v>98.95</v>
      </c>
      <c r="X10" s="67"/>
      <c r="Y10" s="67"/>
      <c r="Z10" s="67"/>
      <c r="AA10" s="67"/>
      <c r="AB10" s="67"/>
      <c r="AC10" s="67"/>
      <c r="AD10" s="68">
        <f>データ!R6</f>
        <v>2424</v>
      </c>
      <c r="AE10" s="68"/>
      <c r="AF10" s="68"/>
      <c r="AG10" s="68"/>
      <c r="AH10" s="68"/>
      <c r="AI10" s="68"/>
      <c r="AJ10" s="68"/>
      <c r="AK10" s="2"/>
      <c r="AL10" s="68">
        <f>データ!V6</f>
        <v>142174</v>
      </c>
      <c r="AM10" s="68"/>
      <c r="AN10" s="68"/>
      <c r="AO10" s="68"/>
      <c r="AP10" s="68"/>
      <c r="AQ10" s="68"/>
      <c r="AR10" s="68"/>
      <c r="AS10" s="68"/>
      <c r="AT10" s="67">
        <f>データ!W6</f>
        <v>21.81</v>
      </c>
      <c r="AU10" s="67"/>
      <c r="AV10" s="67"/>
      <c r="AW10" s="67"/>
      <c r="AX10" s="67"/>
      <c r="AY10" s="67"/>
      <c r="AZ10" s="67"/>
      <c r="BA10" s="67"/>
      <c r="BB10" s="67">
        <f>データ!X6</f>
        <v>6518.75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EoZpJTUS82PzJ+Os1ZBd1fPR7NnEE1tij0LODwA7e1lY3rSw1AD/P0O4ZlUin3fbzf8MkHCVmEfcfyC4bmUDnw==" saltValue="jfnt7JoOhHra6rUW4kr1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142115</v>
      </c>
      <c r="D6" s="33">
        <f t="shared" si="3"/>
        <v>46</v>
      </c>
      <c r="E6" s="33">
        <f t="shared" si="3"/>
        <v>17</v>
      </c>
      <c r="F6" s="33">
        <f t="shared" si="3"/>
        <v>1</v>
      </c>
      <c r="G6" s="33">
        <f t="shared" si="3"/>
        <v>0</v>
      </c>
      <c r="H6" s="33" t="str">
        <f t="shared" si="3"/>
        <v>神奈川県　秦野市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56.18</v>
      </c>
      <c r="P6" s="34">
        <f t="shared" si="3"/>
        <v>88.18</v>
      </c>
      <c r="Q6" s="34">
        <f t="shared" si="3"/>
        <v>98.95</v>
      </c>
      <c r="R6" s="34">
        <f t="shared" si="3"/>
        <v>2424</v>
      </c>
      <c r="S6" s="34">
        <f t="shared" si="3"/>
        <v>161628</v>
      </c>
      <c r="T6" s="34">
        <f t="shared" si="3"/>
        <v>103.76</v>
      </c>
      <c r="U6" s="34">
        <f t="shared" si="3"/>
        <v>1557.71</v>
      </c>
      <c r="V6" s="34">
        <f t="shared" si="3"/>
        <v>142174</v>
      </c>
      <c r="W6" s="34">
        <f t="shared" si="3"/>
        <v>21.81</v>
      </c>
      <c r="X6" s="34">
        <f t="shared" si="3"/>
        <v>6518.75</v>
      </c>
      <c r="Y6" s="35" t="str">
        <f>IF(Y7="",NA(),Y7)</f>
        <v>-</v>
      </c>
      <c r="Z6" s="35" t="str">
        <f t="shared" ref="Z6:AH6" si="4">IF(Z7="",NA(),Z7)</f>
        <v>-</v>
      </c>
      <c r="AA6" s="35">
        <f t="shared" si="4"/>
        <v>116.32</v>
      </c>
      <c r="AB6" s="35">
        <f t="shared" si="4"/>
        <v>117.09</v>
      </c>
      <c r="AC6" s="35">
        <f t="shared" si="4"/>
        <v>119.04</v>
      </c>
      <c r="AD6" s="35" t="str">
        <f t="shared" si="4"/>
        <v>-</v>
      </c>
      <c r="AE6" s="35" t="str">
        <f t="shared" si="4"/>
        <v>-</v>
      </c>
      <c r="AF6" s="35">
        <f t="shared" si="4"/>
        <v>107.45</v>
      </c>
      <c r="AG6" s="35">
        <f t="shared" si="4"/>
        <v>107.43</v>
      </c>
      <c r="AH6" s="35">
        <f t="shared" si="4"/>
        <v>107.64</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11.01</v>
      </c>
      <c r="AR6" s="35">
        <f t="shared" si="5"/>
        <v>10.199999999999999</v>
      </c>
      <c r="AS6" s="35">
        <f t="shared" si="5"/>
        <v>9.1999999999999993</v>
      </c>
      <c r="AT6" s="34" t="str">
        <f>IF(AT7="","",IF(AT7="-","【-】","【"&amp;SUBSTITUTE(TEXT(AT7,"#,##0.00"),"-","△")&amp;"】"))</f>
        <v>【3.28】</v>
      </c>
      <c r="AU6" s="35" t="str">
        <f>IF(AU7="",NA(),AU7)</f>
        <v>-</v>
      </c>
      <c r="AV6" s="35" t="str">
        <f t="shared" ref="AV6:BD6" si="6">IF(AV7="",NA(),AV7)</f>
        <v>-</v>
      </c>
      <c r="AW6" s="35">
        <f t="shared" si="6"/>
        <v>46.76</v>
      </c>
      <c r="AX6" s="35">
        <f t="shared" si="6"/>
        <v>42.15</v>
      </c>
      <c r="AY6" s="35">
        <f t="shared" si="6"/>
        <v>53.39</v>
      </c>
      <c r="AZ6" s="35" t="str">
        <f t="shared" si="6"/>
        <v>-</v>
      </c>
      <c r="BA6" s="35" t="str">
        <f t="shared" si="6"/>
        <v>-</v>
      </c>
      <c r="BB6" s="35">
        <f t="shared" si="6"/>
        <v>54.03</v>
      </c>
      <c r="BC6" s="35">
        <f t="shared" si="6"/>
        <v>65.83</v>
      </c>
      <c r="BD6" s="35">
        <f t="shared" si="6"/>
        <v>72.22</v>
      </c>
      <c r="BE6" s="34" t="str">
        <f>IF(BE7="","",IF(BE7="-","【-】","【"&amp;SUBSTITUTE(TEXT(BE7,"#,##0.00"),"-","△")&amp;"】"))</f>
        <v>【69.49】</v>
      </c>
      <c r="BF6" s="35" t="str">
        <f>IF(BF7="",NA(),BF7)</f>
        <v>-</v>
      </c>
      <c r="BG6" s="35" t="str">
        <f t="shared" ref="BG6:BO6" si="7">IF(BG7="",NA(),BG7)</f>
        <v>-</v>
      </c>
      <c r="BH6" s="35">
        <f t="shared" si="7"/>
        <v>813.06</v>
      </c>
      <c r="BI6" s="35">
        <f t="shared" si="7"/>
        <v>598.79</v>
      </c>
      <c r="BJ6" s="35">
        <f t="shared" si="7"/>
        <v>569.59</v>
      </c>
      <c r="BK6" s="35" t="str">
        <f t="shared" si="7"/>
        <v>-</v>
      </c>
      <c r="BL6" s="35" t="str">
        <f t="shared" si="7"/>
        <v>-</v>
      </c>
      <c r="BM6" s="35">
        <f t="shared" si="7"/>
        <v>802.49</v>
      </c>
      <c r="BN6" s="35">
        <f t="shared" si="7"/>
        <v>805.14</v>
      </c>
      <c r="BO6" s="35">
        <f t="shared" si="7"/>
        <v>730.93</v>
      </c>
      <c r="BP6" s="34" t="str">
        <f>IF(BP7="","",IF(BP7="-","【-】","【"&amp;SUBSTITUTE(TEXT(BP7,"#,##0.00"),"-","△")&amp;"】"))</f>
        <v>【682.78】</v>
      </c>
      <c r="BQ6" s="35" t="str">
        <f>IF(BQ7="",NA(),BQ7)</f>
        <v>-</v>
      </c>
      <c r="BR6" s="35" t="str">
        <f t="shared" ref="BR6:BZ6" si="8">IF(BR7="",NA(),BR7)</f>
        <v>-</v>
      </c>
      <c r="BS6" s="35">
        <f t="shared" si="8"/>
        <v>172.2</v>
      </c>
      <c r="BT6" s="35">
        <f t="shared" si="8"/>
        <v>93.72</v>
      </c>
      <c r="BU6" s="35">
        <f t="shared" si="8"/>
        <v>94.35</v>
      </c>
      <c r="BV6" s="35" t="str">
        <f t="shared" si="8"/>
        <v>-</v>
      </c>
      <c r="BW6" s="35" t="str">
        <f t="shared" si="8"/>
        <v>-</v>
      </c>
      <c r="BX6" s="35">
        <f t="shared" si="8"/>
        <v>103.18</v>
      </c>
      <c r="BY6" s="35">
        <f t="shared" si="8"/>
        <v>100.22</v>
      </c>
      <c r="BZ6" s="35">
        <f t="shared" si="8"/>
        <v>98.09</v>
      </c>
      <c r="CA6" s="34" t="str">
        <f>IF(CA7="","",IF(CA7="-","【-】","【"&amp;SUBSTITUTE(TEXT(CA7,"#,##0.00"),"-","△")&amp;"】"))</f>
        <v>【100.91】</v>
      </c>
      <c r="CB6" s="35" t="str">
        <f>IF(CB7="",NA(),CB7)</f>
        <v>-</v>
      </c>
      <c r="CC6" s="35" t="str">
        <f t="shared" ref="CC6:CK6" si="9">IF(CC7="",NA(),CC7)</f>
        <v>-</v>
      </c>
      <c r="CD6" s="35">
        <f t="shared" si="9"/>
        <v>79.86</v>
      </c>
      <c r="CE6" s="35">
        <f t="shared" si="9"/>
        <v>152.78</v>
      </c>
      <c r="CF6" s="35">
        <f t="shared" si="9"/>
        <v>152.56</v>
      </c>
      <c r="CG6" s="35" t="str">
        <f t="shared" si="9"/>
        <v>-</v>
      </c>
      <c r="CH6" s="35" t="str">
        <f t="shared" si="9"/>
        <v>-</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f t="shared" si="10"/>
        <v>64.489999999999995</v>
      </c>
      <c r="CP6" s="35">
        <f t="shared" si="10"/>
        <v>66.69</v>
      </c>
      <c r="CQ6" s="35">
        <f t="shared" si="10"/>
        <v>65.209999999999994</v>
      </c>
      <c r="CR6" s="35" t="str">
        <f t="shared" si="10"/>
        <v>-</v>
      </c>
      <c r="CS6" s="35" t="str">
        <f t="shared" si="10"/>
        <v>-</v>
      </c>
      <c r="CT6" s="35">
        <f t="shared" si="10"/>
        <v>63.26</v>
      </c>
      <c r="CU6" s="35">
        <f t="shared" si="10"/>
        <v>61.54</v>
      </c>
      <c r="CV6" s="35">
        <f t="shared" si="10"/>
        <v>61.93</v>
      </c>
      <c r="CW6" s="34" t="str">
        <f>IF(CW7="","",IF(CW7="-","【-】","【"&amp;SUBSTITUTE(TEXT(CW7,"#,##0.00"),"-","△")&amp;"】"))</f>
        <v>【58.98】</v>
      </c>
      <c r="CX6" s="35" t="str">
        <f>IF(CX7="",NA(),CX7)</f>
        <v>-</v>
      </c>
      <c r="CY6" s="35" t="str">
        <f t="shared" ref="CY6:DG6" si="11">IF(CY7="",NA(),CY7)</f>
        <v>-</v>
      </c>
      <c r="CZ6" s="35">
        <f t="shared" si="11"/>
        <v>89.72</v>
      </c>
      <c r="DA6" s="35">
        <f t="shared" si="11"/>
        <v>89.73</v>
      </c>
      <c r="DB6" s="35">
        <f t="shared" si="11"/>
        <v>90.13</v>
      </c>
      <c r="DC6" s="35" t="str">
        <f t="shared" si="11"/>
        <v>-</v>
      </c>
      <c r="DD6" s="35" t="str">
        <f t="shared" si="11"/>
        <v>-</v>
      </c>
      <c r="DE6" s="35">
        <f t="shared" si="11"/>
        <v>94.07</v>
      </c>
      <c r="DF6" s="35">
        <f t="shared" si="11"/>
        <v>94.13</v>
      </c>
      <c r="DG6" s="35">
        <f t="shared" si="11"/>
        <v>94.45</v>
      </c>
      <c r="DH6" s="34" t="str">
        <f>IF(DH7="","",IF(DH7="-","【-】","【"&amp;SUBSTITUTE(TEXT(DH7,"#,##0.00"),"-","△")&amp;"】"))</f>
        <v>【95.20】</v>
      </c>
      <c r="DI6" s="35" t="str">
        <f>IF(DI7="",NA(),DI7)</f>
        <v>-</v>
      </c>
      <c r="DJ6" s="35" t="str">
        <f t="shared" ref="DJ6:DR6" si="12">IF(DJ7="",NA(),DJ7)</f>
        <v>-</v>
      </c>
      <c r="DK6" s="35">
        <f t="shared" si="12"/>
        <v>3.43</v>
      </c>
      <c r="DL6" s="35">
        <f t="shared" si="12"/>
        <v>6.65</v>
      </c>
      <c r="DM6" s="35">
        <f t="shared" si="12"/>
        <v>9.81</v>
      </c>
      <c r="DN6" s="35" t="str">
        <f t="shared" si="12"/>
        <v>-</v>
      </c>
      <c r="DO6" s="35" t="str">
        <f t="shared" si="12"/>
        <v>-</v>
      </c>
      <c r="DP6" s="35">
        <f t="shared" si="12"/>
        <v>28.95</v>
      </c>
      <c r="DQ6" s="35">
        <f t="shared" si="12"/>
        <v>30.11</v>
      </c>
      <c r="DR6" s="35">
        <f t="shared" si="12"/>
        <v>30.45</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4.07</v>
      </c>
      <c r="EB6" s="35">
        <f t="shared" si="13"/>
        <v>4.54</v>
      </c>
      <c r="EC6" s="35">
        <f t="shared" si="13"/>
        <v>4.8499999999999996</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0.17</v>
      </c>
      <c r="EN6" s="35">
        <f t="shared" si="14"/>
        <v>0.21</v>
      </c>
      <c r="EO6" s="34" t="str">
        <f>IF(EO7="","",IF(EO7="-","【-】","【"&amp;SUBSTITUTE(TEXT(EO7,"#,##0.00"),"-","△")&amp;"】"))</f>
        <v>【0.23】</v>
      </c>
    </row>
    <row r="7" spans="1:148" s="36" customFormat="1" x14ac:dyDescent="0.2">
      <c r="A7" s="28"/>
      <c r="B7" s="37">
        <v>2018</v>
      </c>
      <c r="C7" s="37">
        <v>142115</v>
      </c>
      <c r="D7" s="37">
        <v>46</v>
      </c>
      <c r="E7" s="37">
        <v>17</v>
      </c>
      <c r="F7" s="37">
        <v>1</v>
      </c>
      <c r="G7" s="37">
        <v>0</v>
      </c>
      <c r="H7" s="37" t="s">
        <v>96</v>
      </c>
      <c r="I7" s="37" t="s">
        <v>97</v>
      </c>
      <c r="J7" s="37" t="s">
        <v>98</v>
      </c>
      <c r="K7" s="37" t="s">
        <v>99</v>
      </c>
      <c r="L7" s="37" t="s">
        <v>100</v>
      </c>
      <c r="M7" s="37" t="s">
        <v>101</v>
      </c>
      <c r="N7" s="38" t="s">
        <v>102</v>
      </c>
      <c r="O7" s="38">
        <v>56.18</v>
      </c>
      <c r="P7" s="38">
        <v>88.18</v>
      </c>
      <c r="Q7" s="38">
        <v>98.95</v>
      </c>
      <c r="R7" s="38">
        <v>2424</v>
      </c>
      <c r="S7" s="38">
        <v>161628</v>
      </c>
      <c r="T7" s="38">
        <v>103.76</v>
      </c>
      <c r="U7" s="38">
        <v>1557.71</v>
      </c>
      <c r="V7" s="38">
        <v>142174</v>
      </c>
      <c r="W7" s="38">
        <v>21.81</v>
      </c>
      <c r="X7" s="38">
        <v>6518.75</v>
      </c>
      <c r="Y7" s="38" t="s">
        <v>102</v>
      </c>
      <c r="Z7" s="38" t="s">
        <v>102</v>
      </c>
      <c r="AA7" s="38">
        <v>116.32</v>
      </c>
      <c r="AB7" s="38">
        <v>117.09</v>
      </c>
      <c r="AC7" s="38">
        <v>119.04</v>
      </c>
      <c r="AD7" s="38" t="s">
        <v>102</v>
      </c>
      <c r="AE7" s="38" t="s">
        <v>102</v>
      </c>
      <c r="AF7" s="38">
        <v>107.45</v>
      </c>
      <c r="AG7" s="38">
        <v>107.43</v>
      </c>
      <c r="AH7" s="38">
        <v>107.64</v>
      </c>
      <c r="AI7" s="38">
        <v>108.69</v>
      </c>
      <c r="AJ7" s="38" t="s">
        <v>102</v>
      </c>
      <c r="AK7" s="38" t="s">
        <v>102</v>
      </c>
      <c r="AL7" s="38">
        <v>0</v>
      </c>
      <c r="AM7" s="38">
        <v>0</v>
      </c>
      <c r="AN7" s="38">
        <v>0</v>
      </c>
      <c r="AO7" s="38" t="s">
        <v>102</v>
      </c>
      <c r="AP7" s="38" t="s">
        <v>102</v>
      </c>
      <c r="AQ7" s="38">
        <v>11.01</v>
      </c>
      <c r="AR7" s="38">
        <v>10.199999999999999</v>
      </c>
      <c r="AS7" s="38">
        <v>9.1999999999999993</v>
      </c>
      <c r="AT7" s="38">
        <v>3.28</v>
      </c>
      <c r="AU7" s="38" t="s">
        <v>102</v>
      </c>
      <c r="AV7" s="38" t="s">
        <v>102</v>
      </c>
      <c r="AW7" s="38">
        <v>46.76</v>
      </c>
      <c r="AX7" s="38">
        <v>42.15</v>
      </c>
      <c r="AY7" s="38">
        <v>53.39</v>
      </c>
      <c r="AZ7" s="38" t="s">
        <v>102</v>
      </c>
      <c r="BA7" s="38" t="s">
        <v>102</v>
      </c>
      <c r="BB7" s="38">
        <v>54.03</v>
      </c>
      <c r="BC7" s="38">
        <v>65.83</v>
      </c>
      <c r="BD7" s="38">
        <v>72.22</v>
      </c>
      <c r="BE7" s="38">
        <v>69.489999999999995</v>
      </c>
      <c r="BF7" s="38" t="s">
        <v>102</v>
      </c>
      <c r="BG7" s="38" t="s">
        <v>102</v>
      </c>
      <c r="BH7" s="38">
        <v>813.06</v>
      </c>
      <c r="BI7" s="38">
        <v>598.79</v>
      </c>
      <c r="BJ7" s="38">
        <v>569.59</v>
      </c>
      <c r="BK7" s="38" t="s">
        <v>102</v>
      </c>
      <c r="BL7" s="38" t="s">
        <v>102</v>
      </c>
      <c r="BM7" s="38">
        <v>802.49</v>
      </c>
      <c r="BN7" s="38">
        <v>805.14</v>
      </c>
      <c r="BO7" s="38">
        <v>730.93</v>
      </c>
      <c r="BP7" s="38">
        <v>682.78</v>
      </c>
      <c r="BQ7" s="38" t="s">
        <v>102</v>
      </c>
      <c r="BR7" s="38" t="s">
        <v>102</v>
      </c>
      <c r="BS7" s="38">
        <v>172.2</v>
      </c>
      <c r="BT7" s="38">
        <v>93.72</v>
      </c>
      <c r="BU7" s="38">
        <v>94.35</v>
      </c>
      <c r="BV7" s="38" t="s">
        <v>102</v>
      </c>
      <c r="BW7" s="38" t="s">
        <v>102</v>
      </c>
      <c r="BX7" s="38">
        <v>103.18</v>
      </c>
      <c r="BY7" s="38">
        <v>100.22</v>
      </c>
      <c r="BZ7" s="38">
        <v>98.09</v>
      </c>
      <c r="CA7" s="38">
        <v>100.91</v>
      </c>
      <c r="CB7" s="38" t="s">
        <v>102</v>
      </c>
      <c r="CC7" s="38" t="s">
        <v>102</v>
      </c>
      <c r="CD7" s="38">
        <v>79.86</v>
      </c>
      <c r="CE7" s="38">
        <v>152.78</v>
      </c>
      <c r="CF7" s="38">
        <v>152.56</v>
      </c>
      <c r="CG7" s="38" t="s">
        <v>102</v>
      </c>
      <c r="CH7" s="38" t="s">
        <v>102</v>
      </c>
      <c r="CI7" s="38">
        <v>141.11000000000001</v>
      </c>
      <c r="CJ7" s="38">
        <v>144.79</v>
      </c>
      <c r="CK7" s="38">
        <v>146.08000000000001</v>
      </c>
      <c r="CL7" s="38">
        <v>136.86000000000001</v>
      </c>
      <c r="CM7" s="38" t="s">
        <v>102</v>
      </c>
      <c r="CN7" s="38" t="s">
        <v>102</v>
      </c>
      <c r="CO7" s="38">
        <v>64.489999999999995</v>
      </c>
      <c r="CP7" s="38">
        <v>66.69</v>
      </c>
      <c r="CQ7" s="38">
        <v>65.209999999999994</v>
      </c>
      <c r="CR7" s="38" t="s">
        <v>102</v>
      </c>
      <c r="CS7" s="38" t="s">
        <v>102</v>
      </c>
      <c r="CT7" s="38">
        <v>63.26</v>
      </c>
      <c r="CU7" s="38">
        <v>61.54</v>
      </c>
      <c r="CV7" s="38">
        <v>61.93</v>
      </c>
      <c r="CW7" s="38">
        <v>58.98</v>
      </c>
      <c r="CX7" s="38" t="s">
        <v>102</v>
      </c>
      <c r="CY7" s="38" t="s">
        <v>102</v>
      </c>
      <c r="CZ7" s="38">
        <v>89.72</v>
      </c>
      <c r="DA7" s="38">
        <v>89.73</v>
      </c>
      <c r="DB7" s="38">
        <v>90.13</v>
      </c>
      <c r="DC7" s="38" t="s">
        <v>102</v>
      </c>
      <c r="DD7" s="38" t="s">
        <v>102</v>
      </c>
      <c r="DE7" s="38">
        <v>94.07</v>
      </c>
      <c r="DF7" s="38">
        <v>94.13</v>
      </c>
      <c r="DG7" s="38">
        <v>94.45</v>
      </c>
      <c r="DH7" s="38">
        <v>95.2</v>
      </c>
      <c r="DI7" s="38" t="s">
        <v>102</v>
      </c>
      <c r="DJ7" s="38" t="s">
        <v>102</v>
      </c>
      <c r="DK7" s="38">
        <v>3.43</v>
      </c>
      <c r="DL7" s="38">
        <v>6.65</v>
      </c>
      <c r="DM7" s="38">
        <v>9.81</v>
      </c>
      <c r="DN7" s="38" t="s">
        <v>102</v>
      </c>
      <c r="DO7" s="38" t="s">
        <v>102</v>
      </c>
      <c r="DP7" s="38">
        <v>28.95</v>
      </c>
      <c r="DQ7" s="38">
        <v>30.11</v>
      </c>
      <c r="DR7" s="38">
        <v>30.45</v>
      </c>
      <c r="DS7" s="38">
        <v>38.6</v>
      </c>
      <c r="DT7" s="38" t="s">
        <v>102</v>
      </c>
      <c r="DU7" s="38" t="s">
        <v>102</v>
      </c>
      <c r="DV7" s="38">
        <v>0</v>
      </c>
      <c r="DW7" s="38">
        <v>0</v>
      </c>
      <c r="DX7" s="38">
        <v>0</v>
      </c>
      <c r="DY7" s="38" t="s">
        <v>102</v>
      </c>
      <c r="DZ7" s="38" t="s">
        <v>102</v>
      </c>
      <c r="EA7" s="38">
        <v>4.07</v>
      </c>
      <c r="EB7" s="38">
        <v>4.54</v>
      </c>
      <c r="EC7" s="38">
        <v>4.8499999999999996</v>
      </c>
      <c r="ED7" s="38">
        <v>5.64</v>
      </c>
      <c r="EE7" s="38" t="s">
        <v>102</v>
      </c>
      <c r="EF7" s="38" t="s">
        <v>102</v>
      </c>
      <c r="EG7" s="38">
        <v>0</v>
      </c>
      <c r="EH7" s="38">
        <v>0</v>
      </c>
      <c r="EI7" s="38">
        <v>0</v>
      </c>
      <c r="EJ7" s="38" t="s">
        <v>102</v>
      </c>
      <c r="EK7" s="38" t="s">
        <v>102</v>
      </c>
      <c r="EL7" s="38">
        <v>0.13</v>
      </c>
      <c r="EM7" s="38">
        <v>0.17</v>
      </c>
      <c r="EN7" s="38">
        <v>0.21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2020-01-20T02:03:38Z</cp:lastPrinted>
  <dcterms:created xsi:type="dcterms:W3CDTF">2019-12-05T04:43:39Z</dcterms:created>
  <dcterms:modified xsi:type="dcterms:W3CDTF">2020-02-26T09:30:50Z</dcterms:modified>
  <cp:category/>
</cp:coreProperties>
</file>