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200上下水道局\20010経営総務課\01_経営企画担当\33  照会・回答・回覧\平成29年度　照会・回答\03-01　財政課\20180129　平成28年度決算経営比較分析表について\"/>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<sst xmlns="http://schemas.openxmlformats.org/spreadsheetml/2006/main" count="323" uniqueCount="123">
  <si>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</si>
  <si>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</si>
  <si>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</si>
  <si>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</si>
  <si>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</si>
  <si>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</si>
  <si>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</si>
  <si>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</si>
  <si>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</si>
  <si>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</si>
  <si>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</si>
  <si>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</si>
  <si>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</si>
  <si>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</si>
  <si>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</si>
  <si>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</si>
  <si>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</si>
  <si>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</si>
  <si>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</si>
  <si>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</si>
  <si>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</si>
  <si>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</si>
  <si>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</si>
  <si>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</si>
  <si>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</si>
  <si>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</si>
  <si>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</si>
  <si>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</si>
  <si>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</si>
  <si>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</si>
  <si>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</si>
  <si>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</si>
  <si>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</si>
  <si>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</si>
  <si>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</si>
  <si>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</si>
  <si>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</si>
  <si>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</si>
  <si>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</si>
  <si>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</si>
  <si>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</si>
  <si>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</si>
  <si>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</si>
  <si>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</si>
  <si>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</si>
  <si>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</si>
  <si>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</si>
  <si>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</si>
  <si>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</si>
  <si>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</si>
  <si>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</si>
  <si>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</si>
  <si>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</si>
  <si>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</si>
  <si>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</si>
  <si>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</si>
  <si>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</si>
  <si>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</si>
  <si>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</si>
  <si>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</si>
  <si>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</si>
  <si>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</si>
  <si>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</si>
  <si>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</si>
  <si>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</si>
  <si>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</si>
  <si>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</si>
  <si>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</si>
  <si>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</si>
  <si>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</si>
  <si>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</si>
  <si>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</si>
  <si>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</si>
  <si>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</si>
  <si>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</si>
  <si>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</si>
  <si>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</si>
  <si>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</si>
  <si>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</si>
  <si>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</si>
  <si>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</si>
  <si>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</si>
  <si>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</si>
  <si>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</si>
  <si>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</si>
  <si>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</si>
  <si>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</si>
  <si>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</si>
  <si>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</si>
  <si>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</si>
  <si>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</si>
  <si>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</si>
  <si>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</si>
  <si>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</si>
  <si>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</si>
  <si>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</si>
  <si>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</si>
  <si>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</si>
  <si>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</si>
  <si>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</si>
  <si>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</si>
  <si>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</si>
  <si>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</si>
  <si>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</si>
  <si>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</si>
  <si>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</si>
  <si>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</si>
  <si>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</si>
  <si>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秦野市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</si>
  <si>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</si>
  <si>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</si>
  <si>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</si>
  <si>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</si>
  <si>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</si>
  <si>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</si>
  <si>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</si>
  <si>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</si>
  <si>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</si>
  <si>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</si>
  <si>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企業会計へと移行して最初の決算であるため、経営状況の推移を分析することは難しい。
　当面は、平成２８年度に策定した経営戦略（秦野市公共下水道事業計画）を指標として、事業経営の工夫・努力に努めていきます。</t>
    <rPh sb="1" eb="3">
      <t>キギョウ</t>
    </rPh>
    <rPh sb="3" eb="5">
      <t>カイケイ</t>
    </rPh>
    <rPh sb="7" eb="9">
      <t>イコウ</t>
    </rPh>
    <rPh sb="11" eb="13">
      <t>サイショ</t>
    </rPh>
    <rPh sb="14" eb="16">
      <t>ケッサン</t>
    </rPh>
    <rPh sb="22" eb="24">
      <t>ケイエイ</t>
    </rPh>
    <rPh sb="24" eb="26">
      <t>ジョウキョウ</t>
    </rPh>
    <rPh sb="27" eb="29">
      <t>スイイ</t>
    </rPh>
    <rPh sb="30" eb="32">
      <t>ブンセキ</t>
    </rPh>
    <rPh sb="37" eb="38">
      <t>ムズカ</t>
    </rPh>
    <rPh sb="43" eb="45">
      <t>トウメン</t>
    </rPh>
    <rPh sb="47" eb="49">
      <t>ヘイセイ</t>
    </rPh>
    <rPh sb="51" eb="53">
      <t>ネンド</t>
    </rPh>
    <rPh sb="54" eb="56">
      <t>サクテイ</t>
    </rPh>
    <rPh sb="58" eb="60">
      <t>ケイエイ</t>
    </rPh>
    <rPh sb="60" eb="62">
      <t>センリャク</t>
    </rPh>
    <rPh sb="63" eb="66">
      <t>ハダノシ</t>
    </rPh>
    <rPh sb="66" eb="68">
      <t>コウキョウ</t>
    </rPh>
    <rPh sb="68" eb="71">
      <t>ゲスイドウ</t>
    </rPh>
    <rPh sb="71" eb="73">
      <t>ジギョウ</t>
    </rPh>
    <rPh sb="73" eb="75">
      <t>ケイカク</t>
    </rPh>
    <rPh sb="77" eb="79">
      <t>シヒョウ</t>
    </rPh>
    <rPh sb="83" eb="85">
      <t>ジギョウ</t>
    </rPh>
    <rPh sb="85" eb="87">
      <t>ケイエイ</t>
    </rPh>
    <rPh sb="88" eb="90">
      <t>クフウ</t>
    </rPh>
    <rPh sb="91" eb="93">
      <t>ドリョク</t>
    </rPh>
    <rPh sb="94" eb="95">
      <t>ツト</t>
    </rPh>
    <phoneticPr fontId="4"/>
  </si>
  <si>
    <t>　処理場施設については、平成20～24年度まで、水処理棟の耐震化・増設事業を実施し、平成25～29年度まで、沈砂池管理棟の耐震化・更新事業を実施しています。更に今後は、平成30・31年度に、汚泥処理棟の耐震化・更新事業の実施を予定しています。
　管路施設については、過去から継続して防災拠点等の重要施設からの汚水幹線について耐震化を実施しています。また、今後迎える管きょの更新事業費の平準化を図るため、管きょ改良（長寿命化）事業も継続して実施しています。
　市民の生活を支えるライフラインの安定した維持管理及びサービスの供給に努めます。</t>
    <rPh sb="1" eb="4">
      <t>ショリジョウ</t>
    </rPh>
    <rPh sb="4" eb="6">
      <t>シセツ</t>
    </rPh>
    <rPh sb="12" eb="14">
      <t>ヘイセイ</t>
    </rPh>
    <rPh sb="19" eb="21">
      <t>ネンド</t>
    </rPh>
    <rPh sb="24" eb="25">
      <t>ミズ</t>
    </rPh>
    <rPh sb="25" eb="27">
      <t>ショリ</t>
    </rPh>
    <rPh sb="27" eb="28">
      <t>トウ</t>
    </rPh>
    <rPh sb="29" eb="32">
      <t>タイシンカ</t>
    </rPh>
    <rPh sb="33" eb="35">
      <t>ゾウセツ</t>
    </rPh>
    <rPh sb="35" eb="37">
      <t>ジギョウ</t>
    </rPh>
    <rPh sb="38" eb="40">
      <t>ジッシ</t>
    </rPh>
    <rPh sb="42" eb="44">
      <t>ヘイセイ</t>
    </rPh>
    <rPh sb="49" eb="51">
      <t>ネンド</t>
    </rPh>
    <rPh sb="54" eb="55">
      <t>チン</t>
    </rPh>
    <rPh sb="55" eb="56">
      <t>サ</t>
    </rPh>
    <rPh sb="56" eb="57">
      <t>チ</t>
    </rPh>
    <rPh sb="57" eb="59">
      <t>カンリ</t>
    </rPh>
    <rPh sb="59" eb="60">
      <t>トウ</t>
    </rPh>
    <rPh sb="61" eb="64">
      <t>タイシンカ</t>
    </rPh>
    <rPh sb="65" eb="67">
      <t>コウシン</t>
    </rPh>
    <rPh sb="67" eb="69">
      <t>ジギョウ</t>
    </rPh>
    <rPh sb="70" eb="72">
      <t>ジッシ</t>
    </rPh>
    <rPh sb="78" eb="79">
      <t>サラ</t>
    </rPh>
    <rPh sb="80" eb="82">
      <t>コンゴ</t>
    </rPh>
    <rPh sb="84" eb="86">
      <t>ヘイセイ</t>
    </rPh>
    <rPh sb="91" eb="93">
      <t>ネンド</t>
    </rPh>
    <rPh sb="95" eb="97">
      <t>オデイ</t>
    </rPh>
    <rPh sb="97" eb="99">
      <t>ショリ</t>
    </rPh>
    <rPh sb="99" eb="100">
      <t>トウ</t>
    </rPh>
    <rPh sb="101" eb="104">
      <t>タイシンカ</t>
    </rPh>
    <rPh sb="105" eb="107">
      <t>コウシン</t>
    </rPh>
    <rPh sb="107" eb="109">
      <t>ジギョウ</t>
    </rPh>
    <rPh sb="110" eb="112">
      <t>ジッシ</t>
    </rPh>
    <rPh sb="113" eb="115">
      <t>ヨテイ</t>
    </rPh>
    <rPh sb="123" eb="125">
      <t>カンロ</t>
    </rPh>
    <rPh sb="125" eb="127">
      <t>シセツ</t>
    </rPh>
    <rPh sb="133" eb="135">
      <t>カコ</t>
    </rPh>
    <rPh sb="137" eb="139">
      <t>ケイゾク</t>
    </rPh>
    <rPh sb="141" eb="143">
      <t>ボウサイ</t>
    </rPh>
    <rPh sb="143" eb="146">
      <t>キョテントウ</t>
    </rPh>
    <rPh sb="147" eb="149">
      <t>ジュウヨウ</t>
    </rPh>
    <rPh sb="149" eb="151">
      <t>シセツ</t>
    </rPh>
    <rPh sb="154" eb="156">
      <t>オスイ</t>
    </rPh>
    <rPh sb="156" eb="158">
      <t>カンセン</t>
    </rPh>
    <rPh sb="162" eb="165">
      <t>タイシンカ</t>
    </rPh>
    <rPh sb="166" eb="168">
      <t>ジッシ</t>
    </rPh>
    <rPh sb="177" eb="179">
      <t>コンゴ</t>
    </rPh>
    <rPh sb="179" eb="180">
      <t>ムカ</t>
    </rPh>
    <rPh sb="182" eb="183">
      <t>カン</t>
    </rPh>
    <rPh sb="186" eb="188">
      <t>コウシン</t>
    </rPh>
    <rPh sb="188" eb="191">
      <t>ジギョウヒ</t>
    </rPh>
    <rPh sb="192" eb="195">
      <t>ヘイジュンカ</t>
    </rPh>
    <rPh sb="196" eb="197">
      <t>ハカ</t>
    </rPh>
    <rPh sb="201" eb="202">
      <t>カン</t>
    </rPh>
    <rPh sb="204" eb="206">
      <t>カイリョウ</t>
    </rPh>
    <rPh sb="207" eb="208">
      <t>チョウ</t>
    </rPh>
    <rPh sb="208" eb="211">
      <t>ジュミョウカ</t>
    </rPh>
    <rPh sb="212" eb="214">
      <t>ジギョウ</t>
    </rPh>
    <rPh sb="215" eb="217">
      <t>ケイゾク</t>
    </rPh>
    <rPh sb="219" eb="221">
      <t>ジッシ</t>
    </rPh>
    <rPh sb="229" eb="231">
      <t>シミン</t>
    </rPh>
    <rPh sb="232" eb="234">
      <t>セイカツ</t>
    </rPh>
    <rPh sb="235" eb="236">
      <t>ササ</t>
    </rPh>
    <rPh sb="245" eb="247">
      <t>アンテイ</t>
    </rPh>
    <rPh sb="249" eb="251">
      <t>イジ</t>
    </rPh>
    <rPh sb="251" eb="253">
      <t>カンリ</t>
    </rPh>
    <rPh sb="253" eb="254">
      <t>オヨ</t>
    </rPh>
    <rPh sb="260" eb="262">
      <t>キョウキュウ</t>
    </rPh>
    <rPh sb="263" eb="264">
      <t>ツト</t>
    </rPh>
    <phoneticPr fontId="4"/>
  </si>
  <si>
    <t>　平均値と大きな乖離が見られる「経費回収率」及び「汚水処理原価」については、企業会計へ移行したことにより、減価償却費の算入や、分流式下水道に要する経費の算出方法が企業債の元利償還金ベースから減価償却費ベースへと切り替わったことにより、資本費における汚水処理費が、著しく低下したことが原因となっています。この数値を平均値に近づけるには、使用料単価の設定の適正化が必要ですが、本市では既に使用料単価の適正化に向け努力をしており、経営健全化のための経営戦略を策定し、この実現に向け努力をしているところです。この使用料単価には、地方公営企業法適用における考え方の整理が必要と考えます。
　また、その他の数値は、「経常収支比率」をはじめ平均値と大きな乖離は見られないため、概ね良好な経営状況であると判断できますが、「水洗化率」については、普及・広報活動に努め、更なる向上を目指す必要があると考えます。</t>
    <rPh sb="1" eb="4">
      <t>ヘイキンチ</t>
    </rPh>
    <rPh sb="5" eb="6">
      <t>オオ</t>
    </rPh>
    <rPh sb="8" eb="10">
      <t>カイリ</t>
    </rPh>
    <rPh sb="11" eb="12">
      <t>ミ</t>
    </rPh>
    <rPh sb="16" eb="18">
      <t>ケイヒ</t>
    </rPh>
    <rPh sb="18" eb="20">
      <t>カイシュウ</t>
    </rPh>
    <rPh sb="20" eb="21">
      <t>リツ</t>
    </rPh>
    <rPh sb="22" eb="23">
      <t>オヨ</t>
    </rPh>
    <rPh sb="25" eb="27">
      <t>オスイ</t>
    </rPh>
    <rPh sb="27" eb="29">
      <t>ショリ</t>
    </rPh>
    <rPh sb="29" eb="31">
      <t>ゲンカ</t>
    </rPh>
    <rPh sb="38" eb="40">
      <t>キギョウ</t>
    </rPh>
    <rPh sb="40" eb="42">
      <t>カイケイ</t>
    </rPh>
    <rPh sb="43" eb="45">
      <t>イコウ</t>
    </rPh>
    <rPh sb="53" eb="55">
      <t>ゲンカ</t>
    </rPh>
    <rPh sb="55" eb="57">
      <t>ショウキャク</t>
    </rPh>
    <rPh sb="57" eb="58">
      <t>ヒ</t>
    </rPh>
    <rPh sb="59" eb="61">
      <t>サンニュウ</t>
    </rPh>
    <rPh sb="63" eb="65">
      <t>ブンリュウ</t>
    </rPh>
    <rPh sb="65" eb="66">
      <t>シキ</t>
    </rPh>
    <rPh sb="66" eb="69">
      <t>ゲスイドウ</t>
    </rPh>
    <rPh sb="70" eb="71">
      <t>ヨウ</t>
    </rPh>
    <rPh sb="73" eb="75">
      <t>ケイヒ</t>
    </rPh>
    <rPh sb="76" eb="78">
      <t>サンシュツ</t>
    </rPh>
    <rPh sb="78" eb="80">
      <t>ホウホウ</t>
    </rPh>
    <rPh sb="81" eb="83">
      <t>キギョウ</t>
    </rPh>
    <rPh sb="83" eb="84">
      <t>サイ</t>
    </rPh>
    <rPh sb="85" eb="87">
      <t>ガンリ</t>
    </rPh>
    <rPh sb="87" eb="89">
      <t>ショウカン</t>
    </rPh>
    <rPh sb="89" eb="90">
      <t>キン</t>
    </rPh>
    <rPh sb="95" eb="97">
      <t>ゲンカ</t>
    </rPh>
    <rPh sb="97" eb="99">
      <t>ショウキャク</t>
    </rPh>
    <rPh sb="99" eb="100">
      <t>ヒ</t>
    </rPh>
    <rPh sb="105" eb="106">
      <t>キ</t>
    </rPh>
    <rPh sb="107" eb="108">
      <t>カ</t>
    </rPh>
    <rPh sb="117" eb="119">
      <t>シホン</t>
    </rPh>
    <rPh sb="119" eb="120">
      <t>ヒ</t>
    </rPh>
    <rPh sb="124" eb="126">
      <t>オスイ</t>
    </rPh>
    <rPh sb="126" eb="128">
      <t>ショリ</t>
    </rPh>
    <rPh sb="128" eb="129">
      <t>ヒ</t>
    </rPh>
    <rPh sb="131" eb="132">
      <t>イチジル</t>
    </rPh>
    <rPh sb="134" eb="136">
      <t>テイカ</t>
    </rPh>
    <rPh sb="141" eb="143">
      <t>ゲンイン</t>
    </rPh>
    <rPh sb="153" eb="155">
      <t>スウチ</t>
    </rPh>
    <rPh sb="156" eb="159">
      <t>ヘイキンチ</t>
    </rPh>
    <rPh sb="160" eb="161">
      <t>チカ</t>
    </rPh>
    <rPh sb="167" eb="170">
      <t>シヨウリョウ</t>
    </rPh>
    <rPh sb="170" eb="172">
      <t>タンカ</t>
    </rPh>
    <rPh sb="173" eb="175">
      <t>セッテイ</t>
    </rPh>
    <rPh sb="176" eb="179">
      <t>テキセイカ</t>
    </rPh>
    <rPh sb="180" eb="182">
      <t>ヒツヨウ</t>
    </rPh>
    <rPh sb="186" eb="187">
      <t>ホン</t>
    </rPh>
    <rPh sb="187" eb="188">
      <t>シ</t>
    </rPh>
    <rPh sb="190" eb="191">
      <t>スデ</t>
    </rPh>
    <rPh sb="192" eb="195">
      <t>シヨウリョウ</t>
    </rPh>
    <rPh sb="195" eb="197">
      <t>タンカ</t>
    </rPh>
    <rPh sb="198" eb="201">
      <t>テキセイカ</t>
    </rPh>
    <rPh sb="202" eb="203">
      <t>ム</t>
    </rPh>
    <rPh sb="204" eb="206">
      <t>ドリョク</t>
    </rPh>
    <rPh sb="212" eb="214">
      <t>ケイエイ</t>
    </rPh>
    <rPh sb="214" eb="217">
      <t>ケンゼンカ</t>
    </rPh>
    <rPh sb="221" eb="223">
      <t>ケイエイ</t>
    </rPh>
    <rPh sb="223" eb="225">
      <t>センリャク</t>
    </rPh>
    <rPh sb="226" eb="228">
      <t>サクテイ</t>
    </rPh>
    <rPh sb="232" eb="234">
      <t>ジツゲン</t>
    </rPh>
    <rPh sb="235" eb="236">
      <t>ム</t>
    </rPh>
    <rPh sb="237" eb="239">
      <t>ドリョク</t>
    </rPh>
    <rPh sb="252" eb="255">
      <t>シヨウリョウ</t>
    </rPh>
    <rPh sb="255" eb="257">
      <t>タンカ</t>
    </rPh>
    <rPh sb="260" eb="262">
      <t>チホウ</t>
    </rPh>
    <rPh sb="262" eb="264">
      <t>コウエイ</t>
    </rPh>
    <rPh sb="264" eb="266">
      <t>キギョウ</t>
    </rPh>
    <rPh sb="266" eb="267">
      <t>ホウ</t>
    </rPh>
    <rPh sb="267" eb="269">
      <t>テキヨウ</t>
    </rPh>
    <rPh sb="273" eb="274">
      <t>カンガ</t>
    </rPh>
    <rPh sb="275" eb="276">
      <t>カタ</t>
    </rPh>
    <rPh sb="277" eb="279">
      <t>セイリ</t>
    </rPh>
    <rPh sb="280" eb="282">
      <t>ヒツヨウ</t>
    </rPh>
    <rPh sb="283" eb="284">
      <t>カンガ</t>
    </rPh>
    <rPh sb="295" eb="296">
      <t>タ</t>
    </rPh>
    <rPh sb="297" eb="299">
      <t>スウチ</t>
    </rPh>
    <rPh sb="302" eb="304">
      <t>ケイジョウ</t>
    </rPh>
    <rPh sb="304" eb="306">
      <t>シュウシ</t>
    </rPh>
    <rPh sb="306" eb="308">
      <t>ヒリツ</t>
    </rPh>
    <rPh sb="313" eb="316">
      <t>ヘイキンチ</t>
    </rPh>
    <rPh sb="317" eb="318">
      <t>オオ</t>
    </rPh>
    <rPh sb="320" eb="322">
      <t>カイリ</t>
    </rPh>
    <rPh sb="323" eb="324">
      <t>ミ</t>
    </rPh>
    <rPh sb="331" eb="332">
      <t>オオム</t>
    </rPh>
    <rPh sb="333" eb="335">
      <t>リョウコウ</t>
    </rPh>
    <rPh sb="336" eb="338">
      <t>ケイエイ</t>
    </rPh>
    <rPh sb="338" eb="340">
      <t>ジョウキョウ</t>
    </rPh>
    <rPh sb="344" eb="346">
      <t>ハンダン</t>
    </rPh>
    <rPh sb="353" eb="356">
      <t>スイセンカ</t>
    </rPh>
    <rPh sb="356" eb="357">
      <t>リツ</t>
    </rPh>
    <rPh sb="364" eb="366">
      <t>フキュウ</t>
    </rPh>
    <rPh sb="367" eb="369">
      <t>コウホウ</t>
    </rPh>
    <rPh sb="369" eb="371">
      <t>カツドウ</t>
    </rPh>
    <rPh sb="372" eb="373">
      <t>ツト</t>
    </rPh>
    <rPh sb="384" eb="386">
      <t>ヒツヨウ</t>
    </rPh>
    <rPh sb="390" eb="391">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</si>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</sst>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5666216"/>
        <c:axId val="566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5666216"/>
        <c:axId val="5666608"/>
      </c:lineChart>
      <c:dateAx>
        <c:axId val="5666216"/>
        <c:scaling>
          <c:orientation val="minMax"/>
        </c:scaling>
        <c:delete val="1"/>
        <c:axPos val="b"/>
        <c:numFmt formatCode="ge" sourceLinked="1"/>
        <c:majorTickMark val="none"/>
        <c:minorTickMark val="none"/>
        <c:tickLblPos val="none"/>
        <c:crossAx val="5666608"/>
        <c:crosses val="autoZero"/>
        <c:auto val="1"/>
        <c:lblOffset val="100"/>
        <c:baseTimeUnit val="years"/>
      </c:dateAx>
      <c:valAx>
        <c:axId val="56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64.489999999999995</c:v>
                </c:pt>
              </c:numCache>
            </c:numRef>
          </c:val>
        </c:ser>
        <c:dLbls>
          <c:showLegendKey val="0"/>
          <c:showVal val="0"/>
          <c:showCatName val="0"/>
          <c:showSerName val="0"/>
          <c:showPercent val="0"/>
          <c:showBubbleSize val="0"/>
        </c:dLbls>
        <c:gapWidth val="150"/>
        <c:axId val="531823064"/>
        <c:axId val="5861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63.26</c:v>
                </c:pt>
              </c:numCache>
            </c:numRef>
          </c:val>
          <c:smooth val="0"/>
        </c:ser>
        <c:dLbls>
          <c:showLegendKey val="0"/>
          <c:showVal val="0"/>
          <c:showCatName val="0"/>
          <c:showSerName val="0"/>
          <c:showPercent val="0"/>
          <c:showBubbleSize val="0"/>
        </c:dLbls>
        <c:marker val="1"/>
        <c:smooth val="0"/>
        <c:axId val="531823064"/>
        <c:axId val="586136672"/>
      </c:lineChart>
      <c:dateAx>
        <c:axId val="531823064"/>
        <c:scaling>
          <c:orientation val="minMax"/>
        </c:scaling>
        <c:delete val="1"/>
        <c:axPos val="b"/>
        <c:numFmt formatCode="ge" sourceLinked="1"/>
        <c:majorTickMark val="none"/>
        <c:minorTickMark val="none"/>
        <c:tickLblPos val="none"/>
        <c:crossAx val="586136672"/>
        <c:crosses val="autoZero"/>
        <c:auto val="1"/>
        <c:lblOffset val="100"/>
        <c:baseTimeUnit val="years"/>
      </c:dateAx>
      <c:valAx>
        <c:axId val="5861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82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89.72</c:v>
                </c:pt>
              </c:numCache>
            </c:numRef>
          </c:val>
        </c:ser>
        <c:dLbls>
          <c:showLegendKey val="0"/>
          <c:showVal val="0"/>
          <c:showCatName val="0"/>
          <c:showSerName val="0"/>
          <c:showPercent val="0"/>
          <c:showBubbleSize val="0"/>
        </c:dLbls>
        <c:gapWidth val="150"/>
        <c:axId val="586137848"/>
        <c:axId val="5861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94.07</c:v>
                </c:pt>
              </c:numCache>
            </c:numRef>
          </c:val>
          <c:smooth val="0"/>
        </c:ser>
        <c:dLbls>
          <c:showLegendKey val="0"/>
          <c:showVal val="0"/>
          <c:showCatName val="0"/>
          <c:showSerName val="0"/>
          <c:showPercent val="0"/>
          <c:showBubbleSize val="0"/>
        </c:dLbls>
        <c:marker val="1"/>
        <c:smooth val="0"/>
        <c:axId val="586137848"/>
        <c:axId val="586138240"/>
      </c:lineChart>
      <c:dateAx>
        <c:axId val="586137848"/>
        <c:scaling>
          <c:orientation val="minMax"/>
        </c:scaling>
        <c:delete val="1"/>
        <c:axPos val="b"/>
        <c:numFmt formatCode="ge" sourceLinked="1"/>
        <c:majorTickMark val="none"/>
        <c:minorTickMark val="none"/>
        <c:tickLblPos val="none"/>
        <c:crossAx val="586138240"/>
        <c:crosses val="autoZero"/>
        <c:auto val="1"/>
        <c:lblOffset val="100"/>
        <c:baseTimeUnit val="years"/>
      </c:dateAx>
      <c:valAx>
        <c:axId val="5861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13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116.32</c:v>
                </c:pt>
              </c:numCache>
            </c:numRef>
          </c:val>
        </c:ser>
        <c:dLbls>
          <c:showLegendKey val="0"/>
          <c:showVal val="0"/>
          <c:showCatName val="0"/>
          <c:showSerName val="0"/>
          <c:showPercent val="0"/>
          <c:showBubbleSize val="0"/>
        </c:dLbls>
        <c:gapWidth val="150"/>
        <c:axId val="517967856"/>
        <c:axId val="51796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107.45</c:v>
                </c:pt>
              </c:numCache>
            </c:numRef>
          </c:val>
          <c:smooth val="0"/>
        </c:ser>
        <c:dLbls>
          <c:showLegendKey val="0"/>
          <c:showVal val="0"/>
          <c:showCatName val="0"/>
          <c:showSerName val="0"/>
          <c:showPercent val="0"/>
          <c:showBubbleSize val="0"/>
        </c:dLbls>
        <c:marker val="1"/>
        <c:smooth val="0"/>
        <c:axId val="517967856"/>
        <c:axId val="517968248"/>
      </c:lineChart>
      <c:dateAx>
        <c:axId val="517967856"/>
        <c:scaling>
          <c:orientation val="minMax"/>
        </c:scaling>
        <c:delete val="1"/>
        <c:axPos val="b"/>
        <c:numFmt formatCode="ge" sourceLinked="1"/>
        <c:majorTickMark val="none"/>
        <c:minorTickMark val="none"/>
        <c:tickLblPos val="none"/>
        <c:crossAx val="517968248"/>
        <c:crosses val="autoZero"/>
        <c:auto val="1"/>
        <c:lblOffset val="100"/>
        <c:baseTimeUnit val="years"/>
      </c:dateAx>
      <c:valAx>
        <c:axId val="51796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6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3.43</c:v>
                </c:pt>
              </c:numCache>
            </c:numRef>
          </c:val>
        </c:ser>
        <c:dLbls>
          <c:showLegendKey val="0"/>
          <c:showVal val="0"/>
          <c:showCatName val="0"/>
          <c:showSerName val="0"/>
          <c:showPercent val="0"/>
          <c:showBubbleSize val="0"/>
        </c:dLbls>
        <c:gapWidth val="150"/>
        <c:axId val="99188096"/>
        <c:axId val="9918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28.95</c:v>
                </c:pt>
              </c:numCache>
            </c:numRef>
          </c:val>
          <c:smooth val="0"/>
        </c:ser>
        <c:dLbls>
          <c:showLegendKey val="0"/>
          <c:showVal val="0"/>
          <c:showCatName val="0"/>
          <c:showSerName val="0"/>
          <c:showPercent val="0"/>
          <c:showBubbleSize val="0"/>
        </c:dLbls>
        <c:marker val="1"/>
        <c:smooth val="0"/>
        <c:axId val="99188096"/>
        <c:axId val="99188488"/>
      </c:lineChart>
      <c:dateAx>
        <c:axId val="99188096"/>
        <c:scaling>
          <c:orientation val="minMax"/>
        </c:scaling>
        <c:delete val="1"/>
        <c:axPos val="b"/>
        <c:numFmt formatCode="ge" sourceLinked="1"/>
        <c:majorTickMark val="none"/>
        <c:minorTickMark val="none"/>
        <c:tickLblPos val="none"/>
        <c:crossAx val="99188488"/>
        <c:crosses val="autoZero"/>
        <c:auto val="1"/>
        <c:lblOffset val="100"/>
        <c:baseTimeUnit val="years"/>
      </c:dateAx>
      <c:valAx>
        <c:axId val="991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00174144"/>
        <c:axId val="40017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4.07</c:v>
                </c:pt>
              </c:numCache>
            </c:numRef>
          </c:val>
          <c:smooth val="0"/>
        </c:ser>
        <c:dLbls>
          <c:showLegendKey val="0"/>
          <c:showVal val="0"/>
          <c:showCatName val="0"/>
          <c:showSerName val="0"/>
          <c:showPercent val="0"/>
          <c:showBubbleSize val="0"/>
        </c:dLbls>
        <c:marker val="1"/>
        <c:smooth val="0"/>
        <c:axId val="400174144"/>
        <c:axId val="400174536"/>
      </c:lineChart>
      <c:dateAx>
        <c:axId val="400174144"/>
        <c:scaling>
          <c:orientation val="minMax"/>
        </c:scaling>
        <c:delete val="1"/>
        <c:axPos val="b"/>
        <c:numFmt formatCode="ge" sourceLinked="1"/>
        <c:majorTickMark val="none"/>
        <c:minorTickMark val="none"/>
        <c:tickLblPos val="none"/>
        <c:crossAx val="400174536"/>
        <c:crosses val="autoZero"/>
        <c:auto val="1"/>
        <c:lblOffset val="100"/>
        <c:baseTimeUnit val="years"/>
      </c:dateAx>
      <c:valAx>
        <c:axId val="40017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00175712"/>
        <c:axId val="20365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11.01</c:v>
                </c:pt>
              </c:numCache>
            </c:numRef>
          </c:val>
          <c:smooth val="0"/>
        </c:ser>
        <c:dLbls>
          <c:showLegendKey val="0"/>
          <c:showVal val="0"/>
          <c:showCatName val="0"/>
          <c:showSerName val="0"/>
          <c:showPercent val="0"/>
          <c:showBubbleSize val="0"/>
        </c:dLbls>
        <c:marker val="1"/>
        <c:smooth val="0"/>
        <c:axId val="400175712"/>
        <c:axId val="203654952"/>
      </c:lineChart>
      <c:dateAx>
        <c:axId val="400175712"/>
        <c:scaling>
          <c:orientation val="minMax"/>
        </c:scaling>
        <c:delete val="1"/>
        <c:axPos val="b"/>
        <c:numFmt formatCode="ge" sourceLinked="1"/>
        <c:majorTickMark val="none"/>
        <c:minorTickMark val="none"/>
        <c:tickLblPos val="none"/>
        <c:crossAx val="203654952"/>
        <c:crosses val="autoZero"/>
        <c:auto val="1"/>
        <c:lblOffset val="100"/>
        <c:baseTimeUnit val="years"/>
      </c:dateAx>
      <c:valAx>
        <c:axId val="20365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46.76</c:v>
                </c:pt>
              </c:numCache>
            </c:numRef>
          </c:val>
        </c:ser>
        <c:dLbls>
          <c:showLegendKey val="0"/>
          <c:showVal val="0"/>
          <c:showCatName val="0"/>
          <c:showSerName val="0"/>
          <c:showPercent val="0"/>
          <c:showBubbleSize val="0"/>
        </c:dLbls>
        <c:gapWidth val="150"/>
        <c:axId val="203656520"/>
        <c:axId val="4012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54.03</c:v>
                </c:pt>
              </c:numCache>
            </c:numRef>
          </c:val>
          <c:smooth val="0"/>
        </c:ser>
        <c:dLbls>
          <c:showLegendKey val="0"/>
          <c:showVal val="0"/>
          <c:showCatName val="0"/>
          <c:showSerName val="0"/>
          <c:showPercent val="0"/>
          <c:showBubbleSize val="0"/>
        </c:dLbls>
        <c:marker val="1"/>
        <c:smooth val="0"/>
        <c:axId val="203656520"/>
        <c:axId val="401230464"/>
      </c:lineChart>
      <c:dateAx>
        <c:axId val="203656520"/>
        <c:scaling>
          <c:orientation val="minMax"/>
        </c:scaling>
        <c:delete val="1"/>
        <c:axPos val="b"/>
        <c:numFmt formatCode="ge" sourceLinked="1"/>
        <c:majorTickMark val="none"/>
        <c:minorTickMark val="none"/>
        <c:tickLblPos val="none"/>
        <c:crossAx val="401230464"/>
        <c:crosses val="autoZero"/>
        <c:auto val="1"/>
        <c:lblOffset val="100"/>
        <c:baseTimeUnit val="years"/>
      </c:dateAx>
      <c:valAx>
        <c:axId val="4012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5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813.06</c:v>
                </c:pt>
              </c:numCache>
            </c:numRef>
          </c:val>
        </c:ser>
        <c:dLbls>
          <c:showLegendKey val="0"/>
          <c:showVal val="0"/>
          <c:showCatName val="0"/>
          <c:showSerName val="0"/>
          <c:showPercent val="0"/>
          <c:showBubbleSize val="0"/>
        </c:dLbls>
        <c:gapWidth val="150"/>
        <c:axId val="203656128"/>
        <c:axId val="40123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802.49</c:v>
                </c:pt>
              </c:numCache>
            </c:numRef>
          </c:val>
          <c:smooth val="0"/>
        </c:ser>
        <c:dLbls>
          <c:showLegendKey val="0"/>
          <c:showVal val="0"/>
          <c:showCatName val="0"/>
          <c:showSerName val="0"/>
          <c:showPercent val="0"/>
          <c:showBubbleSize val="0"/>
        </c:dLbls>
        <c:marker val="1"/>
        <c:smooth val="0"/>
        <c:axId val="203656128"/>
        <c:axId val="401231640"/>
      </c:lineChart>
      <c:dateAx>
        <c:axId val="203656128"/>
        <c:scaling>
          <c:orientation val="minMax"/>
        </c:scaling>
        <c:delete val="1"/>
        <c:axPos val="b"/>
        <c:numFmt formatCode="ge" sourceLinked="1"/>
        <c:majorTickMark val="none"/>
        <c:minorTickMark val="none"/>
        <c:tickLblPos val="none"/>
        <c:crossAx val="401231640"/>
        <c:crosses val="autoZero"/>
        <c:auto val="1"/>
        <c:lblOffset val="100"/>
        <c:baseTimeUnit val="years"/>
      </c:dateAx>
      <c:valAx>
        <c:axId val="40123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172.2</c:v>
                </c:pt>
              </c:numCache>
            </c:numRef>
          </c:val>
        </c:ser>
        <c:dLbls>
          <c:showLegendKey val="0"/>
          <c:showVal val="0"/>
          <c:showCatName val="0"/>
          <c:showSerName val="0"/>
          <c:showPercent val="0"/>
          <c:showBubbleSize val="0"/>
        </c:dLbls>
        <c:gapWidth val="150"/>
        <c:axId val="529692864"/>
        <c:axId val="52969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103.18</c:v>
                </c:pt>
              </c:numCache>
            </c:numRef>
          </c:val>
          <c:smooth val="0"/>
        </c:ser>
        <c:dLbls>
          <c:showLegendKey val="0"/>
          <c:showVal val="0"/>
          <c:showCatName val="0"/>
          <c:showSerName val="0"/>
          <c:showPercent val="0"/>
          <c:showBubbleSize val="0"/>
        </c:dLbls>
        <c:marker val="1"/>
        <c:smooth val="0"/>
        <c:axId val="529692864"/>
        <c:axId val="529693256"/>
      </c:lineChart>
      <c:dateAx>
        <c:axId val="529692864"/>
        <c:scaling>
          <c:orientation val="minMax"/>
        </c:scaling>
        <c:delete val="1"/>
        <c:axPos val="b"/>
        <c:numFmt formatCode="ge" sourceLinked="1"/>
        <c:majorTickMark val="none"/>
        <c:minorTickMark val="none"/>
        <c:tickLblPos val="none"/>
        <c:crossAx val="529693256"/>
        <c:crosses val="autoZero"/>
        <c:auto val="1"/>
        <c:lblOffset val="100"/>
        <c:baseTimeUnit val="years"/>
      </c:dateAx>
      <c:valAx>
        <c:axId val="52969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79.86</c:v>
                </c:pt>
              </c:numCache>
            </c:numRef>
          </c:val>
        </c:ser>
        <c:dLbls>
          <c:showLegendKey val="0"/>
          <c:showVal val="0"/>
          <c:showCatName val="0"/>
          <c:showSerName val="0"/>
          <c:showPercent val="0"/>
          <c:showBubbleSize val="0"/>
        </c:dLbls>
        <c:gapWidth val="150"/>
        <c:axId val="531821496"/>
        <c:axId val="5318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141.11000000000001</c:v>
                </c:pt>
              </c:numCache>
            </c:numRef>
          </c:val>
          <c:smooth val="0"/>
        </c:ser>
        <c:dLbls>
          <c:showLegendKey val="0"/>
          <c:showVal val="0"/>
          <c:showCatName val="0"/>
          <c:showSerName val="0"/>
          <c:showPercent val="0"/>
          <c:showBubbleSize val="0"/>
        </c:dLbls>
        <c:marker val="1"/>
        <c:smooth val="0"/>
        <c:axId val="531821496"/>
        <c:axId val="531821888"/>
      </c:lineChart>
      <c:dateAx>
        <c:axId val="531821496"/>
        <c:scaling>
          <c:orientation val="minMax"/>
        </c:scaling>
        <c:delete val="1"/>
        <c:axPos val="b"/>
        <c:numFmt formatCode="ge" sourceLinked="1"/>
        <c:majorTickMark val="none"/>
        <c:minorTickMark val="none"/>
        <c:tickLblPos val="none"/>
        <c:crossAx val="531821888"/>
        <c:crosses val="autoZero"/>
        <c:auto val="1"/>
        <c:lblOffset val="100"/>
        <c:baseTimeUnit val="years"/>
      </c:dateAx>
      <c:valAx>
        <c:axId val="5318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82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神奈川県　秦野市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122</v>
      </c>
      <c r="AE8" s="74"/>
      <c r="AF8" s="74"/>
      <c r="AG8" s="74"/>
      <c r="AH8" s="74"/>
      <c r="AI8" s="74"/>
      <c r="AJ8" s="74"/>
      <c r="AK8" s="4"/>
      <c r="AL8" s="68">
        <f>データ!S6</f>
        <v>162809</v>
      </c>
      <c r="AM8" s="68"/>
      <c r="AN8" s="68"/>
      <c r="AO8" s="68"/>
      <c r="AP8" s="68"/>
      <c r="AQ8" s="68"/>
      <c r="AR8" s="68"/>
      <c r="AS8" s="68"/>
      <c r="AT8" s="67">
        <f>データ!T6</f>
        <v>103.76</v>
      </c>
      <c r="AU8" s="67"/>
      <c r="AV8" s="67"/>
      <c r="AW8" s="67"/>
      <c r="AX8" s="67"/>
      <c r="AY8" s="67"/>
      <c r="AZ8" s="67"/>
      <c r="BA8" s="67"/>
      <c r="BB8" s="67">
        <f>データ!U6</f>
        <v>1569.09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53.68</v>
      </c>
      <c r="J10" s="67"/>
      <c r="K10" s="67"/>
      <c r="L10" s="67"/>
      <c r="M10" s="67"/>
      <c r="N10" s="67"/>
      <c r="O10" s="67"/>
      <c r="P10" s="67">
        <f>データ!P6</f>
        <v>87.23</v>
      </c>
      <c r="Q10" s="67"/>
      <c r="R10" s="67"/>
      <c r="S10" s="67"/>
      <c r="T10" s="67"/>
      <c r="U10" s="67"/>
      <c r="V10" s="67"/>
      <c r="W10" s="67">
        <f>データ!Q6</f>
        <v>97.64</v>
      </c>
      <c r="X10" s="67"/>
      <c r="Y10" s="67"/>
      <c r="Z10" s="67"/>
      <c r="AA10" s="67"/>
      <c r="AB10" s="67"/>
      <c r="AC10" s="67"/>
      <c r="AD10" s="68">
        <f>データ!R6</f>
        <v>2322</v>
      </c>
      <c r="AE10" s="68"/>
      <c r="AF10" s="68"/>
      <c r="AG10" s="68"/>
      <c r="AH10" s="68"/>
      <c r="AI10" s="68"/>
      <c r="AJ10" s="68"/>
      <c r="AK10" s="2"/>
      <c r="AL10" s="68">
        <f>データ!V6</f>
        <v>141592</v>
      </c>
      <c r="AM10" s="68"/>
      <c r="AN10" s="68"/>
      <c r="AO10" s="68"/>
      <c r="AP10" s="68"/>
      <c r="AQ10" s="68"/>
      <c r="AR10" s="68"/>
      <c r="AS10" s="68"/>
      <c r="AT10" s="67">
        <f>データ!W6</f>
        <v>21.48</v>
      </c>
      <c r="AU10" s="67"/>
      <c r="AV10" s="67"/>
      <c r="AW10" s="67"/>
      <c r="AX10" s="67"/>
      <c r="AY10" s="67"/>
      <c r="AZ10" s="67"/>
      <c r="BA10" s="67"/>
      <c r="BB10" s="67">
        <f>データ!X6</f>
        <v>6591.81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142115</v>
      </c>
      <c r="D6" s="34">
        <f t="shared" si="3"/>
        <v>46</v>
      </c>
      <c r="E6" s="34">
        <f t="shared" si="3"/>
        <v>17</v>
      </c>
      <c r="F6" s="34">
        <f t="shared" si="3"/>
        <v>1</v>
      </c>
      <c r="G6" s="34">
        <f t="shared" si="3"/>
        <v>0</v>
      </c>
      <c r="H6" s="34" t="str">
        <f t="shared" si="3"/>
        <v>神奈川県　秦野市</v>
      </c>
      <c r="I6" s="34" t="str">
        <f t="shared" si="3"/>
        <v>法適用</v>
      </c>
      <c r="J6" s="34" t="str">
        <f t="shared" si="3"/>
        <v>下水道事業</v>
      </c>
      <c r="K6" s="34" t="str">
        <f t="shared" si="3"/>
        <v>公共下水道</v>
      </c>
      <c r="L6" s="34" t="str">
        <f t="shared" si="3"/>
        <v>Ac1</v>
      </c>
      <c r="M6" s="34">
        <f t="shared" si="3"/>
        <v>0</v>
      </c>
      <c r="N6" s="35" t="str">
        <f t="shared" si="3"/>
        <v>-</v>
      </c>
      <c r="O6" s="35">
        <f t="shared" si="3"/>
        <v>53.68</v>
      </c>
      <c r="P6" s="35">
        <f t="shared" si="3"/>
        <v>87.23</v>
      </c>
      <c r="Q6" s="35">
        <f t="shared" si="3"/>
        <v>97.64</v>
      </c>
      <c r="R6" s="35">
        <f t="shared" si="3"/>
        <v>2322</v>
      </c>
      <c r="S6" s="35">
        <f t="shared" si="3"/>
        <v>162809</v>
      </c>
      <c r="T6" s="35">
        <f t="shared" si="3"/>
        <v>103.76</v>
      </c>
      <c r="U6" s="35">
        <f t="shared" si="3"/>
        <v>1569.09</v>
      </c>
      <c r="V6" s="35">
        <f t="shared" si="3"/>
        <v>141592</v>
      </c>
      <c r="W6" s="35">
        <f t="shared" si="3"/>
        <v>21.48</v>
      </c>
      <c r="X6" s="35">
        <f t="shared" si="3"/>
        <v>6591.81</v>
      </c>
      <c r="Y6" s="36" t="str">
        <f>IF(Y7="",NA(),Y7)</f>
        <v>-</v>
      </c>
      <c r="Z6" s="36" t="str">
        <f t="shared" ref="Z6:AH6" si="4">IF(Z7="",NA(),Z7)</f>
        <v>-</v>
      </c>
      <c r="AA6" s="36" t="str">
        <f t="shared" si="4"/>
        <v>-</v>
      </c>
      <c r="AB6" s="36" t="str">
        <f t="shared" si="4"/>
        <v>-</v>
      </c>
      <c r="AC6" s="36">
        <f t="shared" si="4"/>
        <v>116.32</v>
      </c>
      <c r="AD6" s="36" t="str">
        <f t="shared" si="4"/>
        <v>-</v>
      </c>
      <c r="AE6" s="36" t="str">
        <f t="shared" si="4"/>
        <v>-</v>
      </c>
      <c r="AF6" s="36" t="str">
        <f t="shared" si="4"/>
        <v>-</v>
      </c>
      <c r="AG6" s="36" t="str">
        <f t="shared" si="4"/>
        <v>-</v>
      </c>
      <c r="AH6" s="36">
        <f t="shared" si="4"/>
        <v>107.45</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11.01</v>
      </c>
      <c r="AT6" s="35" t="str">
        <f>IF(AT7="","",IF(AT7="-","【-】","【"&amp;SUBSTITUTE(TEXT(AT7,"#,##0.00"),"-","△")&amp;"】"))</f>
        <v>【4.38】</v>
      </c>
      <c r="AU6" s="36" t="str">
        <f>IF(AU7="",NA(),AU7)</f>
        <v>-</v>
      </c>
      <c r="AV6" s="36" t="str">
        <f t="shared" ref="AV6:BD6" si="6">IF(AV7="",NA(),AV7)</f>
        <v>-</v>
      </c>
      <c r="AW6" s="36" t="str">
        <f t="shared" si="6"/>
        <v>-</v>
      </c>
      <c r="AX6" s="36" t="str">
        <f t="shared" si="6"/>
        <v>-</v>
      </c>
      <c r="AY6" s="36">
        <f t="shared" si="6"/>
        <v>46.76</v>
      </c>
      <c r="AZ6" s="36" t="str">
        <f t="shared" si="6"/>
        <v>-</v>
      </c>
      <c r="BA6" s="36" t="str">
        <f t="shared" si="6"/>
        <v>-</v>
      </c>
      <c r="BB6" s="36" t="str">
        <f t="shared" si="6"/>
        <v>-</v>
      </c>
      <c r="BC6" s="36" t="str">
        <f t="shared" si="6"/>
        <v>-</v>
      </c>
      <c r="BD6" s="36">
        <f t="shared" si="6"/>
        <v>54.03</v>
      </c>
      <c r="BE6" s="35" t="str">
        <f>IF(BE7="","",IF(BE7="-","【-】","【"&amp;SUBSTITUTE(TEXT(BE7,"#,##0.00"),"-","△")&amp;"】"))</f>
        <v>【59.95】</v>
      </c>
      <c r="BF6" s="36" t="str">
        <f>IF(BF7="",NA(),BF7)</f>
        <v>-</v>
      </c>
      <c r="BG6" s="36" t="str">
        <f t="shared" ref="BG6:BO6" si="7">IF(BG7="",NA(),BG7)</f>
        <v>-</v>
      </c>
      <c r="BH6" s="36" t="str">
        <f t="shared" si="7"/>
        <v>-</v>
      </c>
      <c r="BI6" s="36" t="str">
        <f t="shared" si="7"/>
        <v>-</v>
      </c>
      <c r="BJ6" s="36">
        <f t="shared" si="7"/>
        <v>813.06</v>
      </c>
      <c r="BK6" s="36" t="str">
        <f t="shared" si="7"/>
        <v>-</v>
      </c>
      <c r="BL6" s="36" t="str">
        <f t="shared" si="7"/>
        <v>-</v>
      </c>
      <c r="BM6" s="36" t="str">
        <f t="shared" si="7"/>
        <v>-</v>
      </c>
      <c r="BN6" s="36" t="str">
        <f t="shared" si="7"/>
        <v>-</v>
      </c>
      <c r="BO6" s="36">
        <f t="shared" si="7"/>
        <v>802.49</v>
      </c>
      <c r="BP6" s="35" t="str">
        <f>IF(BP7="","",IF(BP7="-","【-】","【"&amp;SUBSTITUTE(TEXT(BP7,"#,##0.00"),"-","△")&amp;"】"))</f>
        <v>【728.30】</v>
      </c>
      <c r="BQ6" s="36" t="str">
        <f>IF(BQ7="",NA(),BQ7)</f>
        <v>-</v>
      </c>
      <c r="BR6" s="36" t="str">
        <f t="shared" ref="BR6:BZ6" si="8">IF(BR7="",NA(),BR7)</f>
        <v>-</v>
      </c>
      <c r="BS6" s="36" t="str">
        <f t="shared" si="8"/>
        <v>-</v>
      </c>
      <c r="BT6" s="36" t="str">
        <f t="shared" si="8"/>
        <v>-</v>
      </c>
      <c r="BU6" s="36">
        <f t="shared" si="8"/>
        <v>172.2</v>
      </c>
      <c r="BV6" s="36" t="str">
        <f t="shared" si="8"/>
        <v>-</v>
      </c>
      <c r="BW6" s="36" t="str">
        <f t="shared" si="8"/>
        <v>-</v>
      </c>
      <c r="BX6" s="36" t="str">
        <f t="shared" si="8"/>
        <v>-</v>
      </c>
      <c r="BY6" s="36" t="str">
        <f t="shared" si="8"/>
        <v>-</v>
      </c>
      <c r="BZ6" s="36">
        <f t="shared" si="8"/>
        <v>103.18</v>
      </c>
      <c r="CA6" s="35" t="str">
        <f>IF(CA7="","",IF(CA7="-","【-】","【"&amp;SUBSTITUTE(TEXT(CA7,"#,##0.00"),"-","△")&amp;"】"))</f>
        <v>【100.04】</v>
      </c>
      <c r="CB6" s="36" t="str">
        <f>IF(CB7="",NA(),CB7)</f>
        <v>-</v>
      </c>
      <c r="CC6" s="36" t="str">
        <f t="shared" ref="CC6:CK6" si="9">IF(CC7="",NA(),CC7)</f>
        <v>-</v>
      </c>
      <c r="CD6" s="36" t="str">
        <f t="shared" si="9"/>
        <v>-</v>
      </c>
      <c r="CE6" s="36" t="str">
        <f t="shared" si="9"/>
        <v>-</v>
      </c>
      <c r="CF6" s="36">
        <f t="shared" si="9"/>
        <v>79.86</v>
      </c>
      <c r="CG6" s="36" t="str">
        <f t="shared" si="9"/>
        <v>-</v>
      </c>
      <c r="CH6" s="36" t="str">
        <f t="shared" si="9"/>
        <v>-</v>
      </c>
      <c r="CI6" s="36" t="str">
        <f t="shared" si="9"/>
        <v>-</v>
      </c>
      <c r="CJ6" s="36" t="str">
        <f t="shared" si="9"/>
        <v>-</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f t="shared" si="10"/>
        <v>64.489999999999995</v>
      </c>
      <c r="CR6" s="36" t="str">
        <f t="shared" si="10"/>
        <v>-</v>
      </c>
      <c r="CS6" s="36" t="str">
        <f t="shared" si="10"/>
        <v>-</v>
      </c>
      <c r="CT6" s="36" t="str">
        <f t="shared" si="10"/>
        <v>-</v>
      </c>
      <c r="CU6" s="36" t="str">
        <f t="shared" si="10"/>
        <v>-</v>
      </c>
      <c r="CV6" s="36">
        <f t="shared" si="10"/>
        <v>63.26</v>
      </c>
      <c r="CW6" s="35" t="str">
        <f>IF(CW7="","",IF(CW7="-","【-】","【"&amp;SUBSTITUTE(TEXT(CW7,"#,##0.00"),"-","△")&amp;"】"))</f>
        <v>【60.09】</v>
      </c>
      <c r="CX6" s="36" t="str">
        <f>IF(CX7="",NA(),CX7)</f>
        <v>-</v>
      </c>
      <c r="CY6" s="36" t="str">
        <f t="shared" ref="CY6:DG6" si="11">IF(CY7="",NA(),CY7)</f>
        <v>-</v>
      </c>
      <c r="CZ6" s="36" t="str">
        <f t="shared" si="11"/>
        <v>-</v>
      </c>
      <c r="DA6" s="36" t="str">
        <f t="shared" si="11"/>
        <v>-</v>
      </c>
      <c r="DB6" s="36">
        <f t="shared" si="11"/>
        <v>89.72</v>
      </c>
      <c r="DC6" s="36" t="str">
        <f t="shared" si="11"/>
        <v>-</v>
      </c>
      <c r="DD6" s="36" t="str">
        <f t="shared" si="11"/>
        <v>-</v>
      </c>
      <c r="DE6" s="36" t="str">
        <f t="shared" si="11"/>
        <v>-</v>
      </c>
      <c r="DF6" s="36" t="str">
        <f t="shared" si="11"/>
        <v>-</v>
      </c>
      <c r="DG6" s="36">
        <f t="shared" si="11"/>
        <v>94.07</v>
      </c>
      <c r="DH6" s="35" t="str">
        <f>IF(DH7="","",IF(DH7="-","【-】","【"&amp;SUBSTITUTE(TEXT(DH7,"#,##0.00"),"-","△")&amp;"】"))</f>
        <v>【94.90】</v>
      </c>
      <c r="DI6" s="36" t="str">
        <f>IF(DI7="",NA(),DI7)</f>
        <v>-</v>
      </c>
      <c r="DJ6" s="36" t="str">
        <f t="shared" ref="DJ6:DR6" si="12">IF(DJ7="",NA(),DJ7)</f>
        <v>-</v>
      </c>
      <c r="DK6" s="36" t="str">
        <f t="shared" si="12"/>
        <v>-</v>
      </c>
      <c r="DL6" s="36" t="str">
        <f t="shared" si="12"/>
        <v>-</v>
      </c>
      <c r="DM6" s="36">
        <f t="shared" si="12"/>
        <v>3.43</v>
      </c>
      <c r="DN6" s="36" t="str">
        <f t="shared" si="12"/>
        <v>-</v>
      </c>
      <c r="DO6" s="36" t="str">
        <f t="shared" si="12"/>
        <v>-</v>
      </c>
      <c r="DP6" s="36" t="str">
        <f t="shared" si="12"/>
        <v>-</v>
      </c>
      <c r="DQ6" s="36" t="str">
        <f t="shared" si="12"/>
        <v>-</v>
      </c>
      <c r="DR6" s="36">
        <f t="shared" si="12"/>
        <v>28.95</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4.07</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0.13</v>
      </c>
      <c r="EO6" s="35" t="str">
        <f>IF(EO7="","",IF(EO7="-","【-】","【"&amp;SUBSTITUTE(TEXT(EO7,"#,##0.00"),"-","△")&amp;"】"))</f>
        <v>【0.27】</v>
      </c>
    </row>
    <row r="7" spans="1:148" s="37" customFormat="1">
      <c r="A7" s="29"/>
      <c r="B7" s="38">
        <v>2016</v>
      </c>
      <c r="C7" s="38">
        <v>142115</v>
      </c>
      <c r="D7" s="38">
        <v>46</v>
      </c>
      <c r="E7" s="38">
        <v>17</v>
      </c>
      <c r="F7" s="38">
        <v>1</v>
      </c>
      <c r="G7" s="38">
        <v>0</v>
      </c>
      <c r="H7" s="38" t="s">
        <v>108</v>
      </c>
      <c r="I7" s="38" t="s">
        <v>109</v>
      </c>
      <c r="J7" s="38" t="s">
        <v>110</v>
      </c>
      <c r="K7" s="38" t="s">
        <v>111</v>
      </c>
      <c r="L7" s="38" t="s">
        <v>112</v>
      </c>
      <c r="M7" s="38"/>
      <c r="N7" s="39" t="s">
        <v>113</v>
      </c>
      <c r="O7" s="39">
        <v>53.68</v>
      </c>
      <c r="P7" s="39">
        <v>87.23</v>
      </c>
      <c r="Q7" s="39">
        <v>97.64</v>
      </c>
      <c r="R7" s="39">
        <v>2322</v>
      </c>
      <c r="S7" s="39">
        <v>162809</v>
      </c>
      <c r="T7" s="39">
        <v>103.76</v>
      </c>
      <c r="U7" s="39">
        <v>1569.09</v>
      </c>
      <c r="V7" s="39">
        <v>141592</v>
      </c>
      <c r="W7" s="39">
        <v>21.48</v>
      </c>
      <c r="X7" s="39">
        <v>6591.81</v>
      </c>
      <c r="Y7" s="39" t="s">
        <v>113</v>
      </c>
      <c r="Z7" s="39" t="s">
        <v>113</v>
      </c>
      <c r="AA7" s="39" t="s">
        <v>113</v>
      </c>
      <c r="AB7" s="39" t="s">
        <v>113</v>
      </c>
      <c r="AC7" s="39">
        <v>116.32</v>
      </c>
      <c r="AD7" s="39" t="s">
        <v>113</v>
      </c>
      <c r="AE7" s="39" t="s">
        <v>113</v>
      </c>
      <c r="AF7" s="39" t="s">
        <v>113</v>
      </c>
      <c r="AG7" s="39" t="s">
        <v>113</v>
      </c>
      <c r="AH7" s="39">
        <v>107.45</v>
      </c>
      <c r="AI7" s="39">
        <v>108.57</v>
      </c>
      <c r="AJ7" s="39" t="s">
        <v>113</v>
      </c>
      <c r="AK7" s="39" t="s">
        <v>113</v>
      </c>
      <c r="AL7" s="39" t="s">
        <v>113</v>
      </c>
      <c r="AM7" s="39" t="s">
        <v>113</v>
      </c>
      <c r="AN7" s="39">
        <v>0</v>
      </c>
      <c r="AO7" s="39" t="s">
        <v>113</v>
      </c>
      <c r="AP7" s="39" t="s">
        <v>113</v>
      </c>
      <c r="AQ7" s="39" t="s">
        <v>113</v>
      </c>
      <c r="AR7" s="39" t="s">
        <v>113</v>
      </c>
      <c r="AS7" s="39">
        <v>11.01</v>
      </c>
      <c r="AT7" s="39">
        <v>4.38</v>
      </c>
      <c r="AU7" s="39" t="s">
        <v>113</v>
      </c>
      <c r="AV7" s="39" t="s">
        <v>113</v>
      </c>
      <c r="AW7" s="39" t="s">
        <v>113</v>
      </c>
      <c r="AX7" s="39" t="s">
        <v>113</v>
      </c>
      <c r="AY7" s="39">
        <v>46.76</v>
      </c>
      <c r="AZ7" s="39" t="s">
        <v>113</v>
      </c>
      <c r="BA7" s="39" t="s">
        <v>113</v>
      </c>
      <c r="BB7" s="39" t="s">
        <v>113</v>
      </c>
      <c r="BC7" s="39" t="s">
        <v>113</v>
      </c>
      <c r="BD7" s="39">
        <v>54.03</v>
      </c>
      <c r="BE7" s="39">
        <v>59.95</v>
      </c>
      <c r="BF7" s="39" t="s">
        <v>113</v>
      </c>
      <c r="BG7" s="39" t="s">
        <v>113</v>
      </c>
      <c r="BH7" s="39" t="s">
        <v>113</v>
      </c>
      <c r="BI7" s="39" t="s">
        <v>113</v>
      </c>
      <c r="BJ7" s="39">
        <v>813.06</v>
      </c>
      <c r="BK7" s="39" t="s">
        <v>113</v>
      </c>
      <c r="BL7" s="39" t="s">
        <v>113</v>
      </c>
      <c r="BM7" s="39" t="s">
        <v>113</v>
      </c>
      <c r="BN7" s="39" t="s">
        <v>113</v>
      </c>
      <c r="BO7" s="39">
        <v>802.49</v>
      </c>
      <c r="BP7" s="39">
        <v>728.3</v>
      </c>
      <c r="BQ7" s="39" t="s">
        <v>113</v>
      </c>
      <c r="BR7" s="39" t="s">
        <v>113</v>
      </c>
      <c r="BS7" s="39" t="s">
        <v>113</v>
      </c>
      <c r="BT7" s="39" t="s">
        <v>113</v>
      </c>
      <c r="BU7" s="39">
        <v>172.2</v>
      </c>
      <c r="BV7" s="39" t="s">
        <v>113</v>
      </c>
      <c r="BW7" s="39" t="s">
        <v>113</v>
      </c>
      <c r="BX7" s="39" t="s">
        <v>113</v>
      </c>
      <c r="BY7" s="39" t="s">
        <v>113</v>
      </c>
      <c r="BZ7" s="39">
        <v>103.18</v>
      </c>
      <c r="CA7" s="39">
        <v>100.04</v>
      </c>
      <c r="CB7" s="39" t="s">
        <v>113</v>
      </c>
      <c r="CC7" s="39" t="s">
        <v>113</v>
      </c>
      <c r="CD7" s="39" t="s">
        <v>113</v>
      </c>
      <c r="CE7" s="39" t="s">
        <v>113</v>
      </c>
      <c r="CF7" s="39">
        <v>79.86</v>
      </c>
      <c r="CG7" s="39" t="s">
        <v>113</v>
      </c>
      <c r="CH7" s="39" t="s">
        <v>113</v>
      </c>
      <c r="CI7" s="39" t="s">
        <v>113</v>
      </c>
      <c r="CJ7" s="39" t="s">
        <v>113</v>
      </c>
      <c r="CK7" s="39">
        <v>141.11000000000001</v>
      </c>
      <c r="CL7" s="39">
        <v>137.82</v>
      </c>
      <c r="CM7" s="39" t="s">
        <v>113</v>
      </c>
      <c r="CN7" s="39" t="s">
        <v>113</v>
      </c>
      <c r="CO7" s="39" t="s">
        <v>113</v>
      </c>
      <c r="CP7" s="39" t="s">
        <v>113</v>
      </c>
      <c r="CQ7" s="39">
        <v>64.489999999999995</v>
      </c>
      <c r="CR7" s="39" t="s">
        <v>113</v>
      </c>
      <c r="CS7" s="39" t="s">
        <v>113</v>
      </c>
      <c r="CT7" s="39" t="s">
        <v>113</v>
      </c>
      <c r="CU7" s="39" t="s">
        <v>113</v>
      </c>
      <c r="CV7" s="39">
        <v>63.26</v>
      </c>
      <c r="CW7" s="39">
        <v>60.09</v>
      </c>
      <c r="CX7" s="39" t="s">
        <v>113</v>
      </c>
      <c r="CY7" s="39" t="s">
        <v>113</v>
      </c>
      <c r="CZ7" s="39" t="s">
        <v>113</v>
      </c>
      <c r="DA7" s="39" t="s">
        <v>113</v>
      </c>
      <c r="DB7" s="39">
        <v>89.72</v>
      </c>
      <c r="DC7" s="39" t="s">
        <v>113</v>
      </c>
      <c r="DD7" s="39" t="s">
        <v>113</v>
      </c>
      <c r="DE7" s="39" t="s">
        <v>113</v>
      </c>
      <c r="DF7" s="39" t="s">
        <v>113</v>
      </c>
      <c r="DG7" s="39">
        <v>94.07</v>
      </c>
      <c r="DH7" s="39">
        <v>94.9</v>
      </c>
      <c r="DI7" s="39" t="s">
        <v>113</v>
      </c>
      <c r="DJ7" s="39" t="s">
        <v>113</v>
      </c>
      <c r="DK7" s="39" t="s">
        <v>113</v>
      </c>
      <c r="DL7" s="39" t="s">
        <v>113</v>
      </c>
      <c r="DM7" s="39">
        <v>3.43</v>
      </c>
      <c r="DN7" s="39" t="s">
        <v>113</v>
      </c>
      <c r="DO7" s="39" t="s">
        <v>113</v>
      </c>
      <c r="DP7" s="39" t="s">
        <v>113</v>
      </c>
      <c r="DQ7" s="39" t="s">
        <v>113</v>
      </c>
      <c r="DR7" s="39">
        <v>28.95</v>
      </c>
      <c r="DS7" s="39">
        <v>37.36</v>
      </c>
      <c r="DT7" s="39" t="s">
        <v>113</v>
      </c>
      <c r="DU7" s="39" t="s">
        <v>113</v>
      </c>
      <c r="DV7" s="39" t="s">
        <v>113</v>
      </c>
      <c r="DW7" s="39" t="s">
        <v>113</v>
      </c>
      <c r="DX7" s="39">
        <v>0</v>
      </c>
      <c r="DY7" s="39" t="s">
        <v>113</v>
      </c>
      <c r="DZ7" s="39" t="s">
        <v>113</v>
      </c>
      <c r="EA7" s="39" t="s">
        <v>113</v>
      </c>
      <c r="EB7" s="39" t="s">
        <v>113</v>
      </c>
      <c r="EC7" s="39">
        <v>4.07</v>
      </c>
      <c r="ED7" s="39">
        <v>4.96</v>
      </c>
      <c r="EE7" s="39" t="s">
        <v>113</v>
      </c>
      <c r="EF7" s="39" t="s">
        <v>113</v>
      </c>
      <c r="EG7" s="39" t="s">
        <v>113</v>
      </c>
      <c r="EH7" s="39" t="s">
        <v>113</v>
      </c>
      <c r="EI7" s="39">
        <v>0</v>
      </c>
      <c r="EJ7" s="39" t="s">
        <v>113</v>
      </c>
      <c r="EK7" s="39" t="s">
        <v>113</v>
      </c>
      <c r="EL7" s="39" t="s">
        <v>113</v>
      </c>
      <c r="EM7" s="39" t="s">
        <v>113</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塩田 健介</cp:lastModifiedBy>
  <cp:lastPrinted>2018-01-29T23:37:29Z</cp:lastPrinted>
  <dcterms:created xsi:type="dcterms:W3CDTF">2017-12-25T01:50:46Z</dcterms:created>
  <dcterms:modified xsi:type="dcterms:W3CDTF">2018-01-30T02:06:47Z</dcterms:modified>
  <cp:category/>
</cp:coreProperties>
</file>