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2 秦野市×修正待ち\"/>
    </mc:Choice>
  </mc:AlternateContent>
  <workbookProtection workbookAlgorithmName="SHA-512" workbookHashValue="+o9SZtcS04qLPBysbob9aRZQoMKN34KrT9RG3A1OtDQ1HV0CL5pf9uTuxvu85l/V+UxZWsYEUzukPYzmA5QfiA==" workbookSaltValue="UbYd5c1q8/2LRIjp45GyC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<sst xmlns="http://schemas.openxmlformats.org/spreadsheetml/2006/main" count="301" uniqueCount="123">
  <si>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</si>
  <si>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</si>
  <si>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</si>
  <si>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</si>
  <si>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</si>
  <si>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</si>
  <si>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</si>
  <si>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</si>
  <si>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</si>
  <si>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</si>
  <si>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</si>
  <si>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</si>
  <si>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</si>
  <si>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</si>
  <si>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</si>
  <si>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</si>
  <si>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</si>
  <si>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</si>
  <si>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</si>
  <si>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</si>
  <si>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</si>
  <si>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</si>
  <si>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</si>
  <si>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</si>
  <si>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</si>
  <si>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</si>
  <si>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</si>
  <si>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</si>
  <si>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</si>
  <si>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</si>
  <si>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</si>
  <si>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</si>
  <si>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</si>
  <si>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</si>
  <si>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</si>
  <si>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</si>
  <si>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</si>
  <si>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</si>
  <si>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</si>
  <si>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</si>
  <si>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</si>
  <si>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</si>
  <si>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</si>
  <si>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</si>
  <si>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</si>
  <si>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</si>
  <si>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</si>
  <si>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</si>
  <si>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</si>
  <si>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</si>
  <si>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</si>
  <si>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</si>
  <si>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</si>
  <si>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</si>
  <si>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</si>
  <si>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</si>
  <si>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</si>
  <si>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</si>
  <si>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</si>
  <si>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</si>
  <si>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</si>
  <si>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</si>
  <si>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</si>
  <si>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</si>
  <si>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</si>
  <si>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</si>
  <si>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</si>
  <si>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</si>
  <si>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</si>
  <si>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</si>
  <si>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</si>
  <si>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</si>
  <si>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</si>
  <si>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</si>
  <si>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</si>
  <si>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</si>
  <si>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</si>
  <si>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</si>
  <si>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</si>
  <si>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</si>
  <si>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</si>
  <si>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</si>
  <si>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</si>
  <si>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</si>
  <si>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</si>
  <si>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</si>
  <si>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</si>
  <si>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</si>
  <si>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</si>
  <si>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</si>
  <si>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</si>
  <si>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</si>
  <si>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</si>
  <si>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</si>
  <si>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</si>
  <si>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</si>
  <si>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</si>
  <si>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</si>
  <si>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</si>
  <si>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</si>
  <si>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</si>
  <si>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</si>
  <si>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</si>
  <si>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</si>
  <si>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</si>
  <si>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</si>
  <si>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</si>
  <si>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</si>
  <si>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</si>
  <si>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</si>
  <si>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</si>
  <si>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</si>
  <si>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</si>
  <si>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</si>
  <si>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</si>
  <si>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</si>
  <si>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</si>
  <si>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</si>
  <si>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</si>
  <si>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</si>
  <si>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企業会計へと移行して間もないため、経営状況の推移を分析することは難しい状況です。
　当面は、平成28年度に策定した経営戦略（秦野市公共下水道事業計画）を指標として、今後さらに、健全で持続的な事業運営を行うことが出来るよう、普及･広報活動を強化し、水洗化率の向上に努めるとともに、人口減少を踏まえた適切な料金水準について、検討を進めていく予定です。</t>
    <rPh sb="11" eb="12">
      <t>マ</t>
    </rPh>
    <rPh sb="36" eb="38">
      <t>ジョウキョウ</t>
    </rPh>
    <phoneticPr fontId="4"/>
  </si>
  <si>
    <t>　平成28年度から大きく増減があった「経費回収率」及び「汚水処理原価」については、分流式経費の算定方法の見直しによるものであり、この見直しの結果、いずれの指標とも、類似団体平均を下回りました。
　市街化区域における汚水整備については、ほぼ概成しましたが、「水洗化率」が伸び悩んでおり、「経費回収率」の結果に見られるとおり、見込んでいた投資効果が充分に得られていない状況にあります。
　本市においては、平成28年度に策定した経営戦略に基づき、近い将来に迎える施設の大規模更新に備えて、財務体質の強化を図っているところであり、企業債残高は、概ね計画どおり減少の傾向にあります。
　今後さらに、健全で持続的な事業運営を行うことが出来るよう、普及・広報活動を強化し、水洗化率の向上に努めるとともに、人口減少を踏まえた適切な料金水準について、検討を進めていく予定です。
　</t>
    <rPh sb="1" eb="3">
      <t>ヘイセイ</t>
    </rPh>
    <rPh sb="5" eb="7">
      <t>ネンド</t>
    </rPh>
    <rPh sb="9" eb="10">
      <t>オオ</t>
    </rPh>
    <rPh sb="12" eb="14">
      <t>ゾウゲン</t>
    </rPh>
    <rPh sb="41" eb="43">
      <t>ブンリュウ</t>
    </rPh>
    <rPh sb="43" eb="44">
      <t>シキ</t>
    </rPh>
    <rPh sb="44" eb="46">
      <t>ケイヒ</t>
    </rPh>
    <rPh sb="47" eb="49">
      <t>サンテイ</t>
    </rPh>
    <rPh sb="49" eb="51">
      <t>ホウホウ</t>
    </rPh>
    <rPh sb="52" eb="54">
      <t>ミナオ</t>
    </rPh>
    <rPh sb="66" eb="68">
      <t>ミナオ</t>
    </rPh>
    <rPh sb="70" eb="72">
      <t>ケッカ</t>
    </rPh>
    <rPh sb="77" eb="79">
      <t>シヒョウ</t>
    </rPh>
    <rPh sb="82" eb="84">
      <t>ルイジ</t>
    </rPh>
    <rPh sb="84" eb="86">
      <t>ダンタイ</t>
    </rPh>
    <rPh sb="86" eb="88">
      <t>ヘイキン</t>
    </rPh>
    <rPh sb="89" eb="91">
      <t>シタマワ</t>
    </rPh>
    <rPh sb="98" eb="101">
      <t>シガイカ</t>
    </rPh>
    <rPh sb="101" eb="103">
      <t>クイキ</t>
    </rPh>
    <rPh sb="107" eb="108">
      <t>オ</t>
    </rPh>
    <rPh sb="108" eb="109">
      <t>スイ</t>
    </rPh>
    <rPh sb="109" eb="111">
      <t>セイビ</t>
    </rPh>
    <rPh sb="119" eb="120">
      <t>ガイ</t>
    </rPh>
    <rPh sb="120" eb="121">
      <t>セイ</t>
    </rPh>
    <rPh sb="128" eb="131">
      <t>スイセンカ</t>
    </rPh>
    <rPh sb="131" eb="132">
      <t>リツ</t>
    </rPh>
    <rPh sb="134" eb="135">
      <t>ノ</t>
    </rPh>
    <rPh sb="136" eb="137">
      <t>ナヤ</t>
    </rPh>
    <rPh sb="161" eb="163">
      <t>ミコ</t>
    </rPh>
    <rPh sb="167" eb="169">
      <t>トウシ</t>
    </rPh>
    <rPh sb="169" eb="171">
      <t>コウカ</t>
    </rPh>
    <rPh sb="172" eb="174">
      <t>ジュウブン</t>
    </rPh>
    <rPh sb="175" eb="176">
      <t>エ</t>
    </rPh>
    <rPh sb="182" eb="184">
      <t>ジョウキョウ</t>
    </rPh>
    <rPh sb="192" eb="193">
      <t>ホン</t>
    </rPh>
    <rPh sb="193" eb="194">
      <t>シ</t>
    </rPh>
    <rPh sb="200" eb="202">
      <t>ヘイセイ</t>
    </rPh>
    <rPh sb="204" eb="206">
      <t>ネンド</t>
    </rPh>
    <rPh sb="207" eb="209">
      <t>サクテイ</t>
    </rPh>
    <rPh sb="211" eb="213">
      <t>ケイエイ</t>
    </rPh>
    <rPh sb="213" eb="215">
      <t>センリャク</t>
    </rPh>
    <rPh sb="216" eb="217">
      <t>モト</t>
    </rPh>
    <rPh sb="220" eb="221">
      <t>チカ</t>
    </rPh>
    <rPh sb="222" eb="224">
      <t>ショウライ</t>
    </rPh>
    <rPh sb="225" eb="226">
      <t>ムカ</t>
    </rPh>
    <rPh sb="228" eb="230">
      <t>シセツ</t>
    </rPh>
    <rPh sb="231" eb="234">
      <t>ダイキボ</t>
    </rPh>
    <rPh sb="234" eb="236">
      <t>コウシン</t>
    </rPh>
    <rPh sb="237" eb="238">
      <t>ソナ</t>
    </rPh>
    <rPh sb="241" eb="243">
      <t>ザイム</t>
    </rPh>
    <rPh sb="243" eb="245">
      <t>タイシツ</t>
    </rPh>
    <rPh sb="246" eb="248">
      <t>キョウカ</t>
    </rPh>
    <rPh sb="249" eb="250">
      <t>ハカ</t>
    </rPh>
    <rPh sb="261" eb="263">
      <t>キギョウ</t>
    </rPh>
    <rPh sb="263" eb="264">
      <t>サイ</t>
    </rPh>
    <rPh sb="264" eb="266">
      <t>ザンダカ</t>
    </rPh>
    <rPh sb="268" eb="269">
      <t>オオム</t>
    </rPh>
    <rPh sb="288" eb="290">
      <t>コンゴ</t>
    </rPh>
    <rPh sb="294" eb="296">
      <t>ケンゼン</t>
    </rPh>
    <rPh sb="297" eb="300">
      <t>ジゾクテキ</t>
    </rPh>
    <rPh sb="301" eb="303">
      <t>ジギョウ</t>
    </rPh>
    <rPh sb="303" eb="305">
      <t>ウンエイ</t>
    </rPh>
    <rPh sb="306" eb="307">
      <t>オコナ</t>
    </rPh>
    <rPh sb="311" eb="313">
      <t>デキ</t>
    </rPh>
    <rPh sb="317" eb="319">
      <t>フキュウ</t>
    </rPh>
    <rPh sb="320" eb="322">
      <t>コウホウ</t>
    </rPh>
    <rPh sb="322" eb="324">
      <t>カツドウ</t>
    </rPh>
    <rPh sb="325" eb="327">
      <t>キョウカ</t>
    </rPh>
    <rPh sb="329" eb="332">
      <t>スイセンカ</t>
    </rPh>
    <rPh sb="332" eb="333">
      <t>リツ</t>
    </rPh>
    <rPh sb="334" eb="336">
      <t>コウジョウ</t>
    </rPh>
    <rPh sb="337" eb="338">
      <t>ツト</t>
    </rPh>
    <rPh sb="345" eb="347">
      <t>ジンコウ</t>
    </rPh>
    <rPh sb="347" eb="349">
      <t>ゲンショウ</t>
    </rPh>
    <rPh sb="350" eb="351">
      <t>フ</t>
    </rPh>
    <rPh sb="354" eb="356">
      <t>テキセツ</t>
    </rPh>
    <rPh sb="357" eb="359">
      <t>リョウキン</t>
    </rPh>
    <rPh sb="359" eb="361">
      <t>スイジュン</t>
    </rPh>
    <rPh sb="366" eb="368">
      <t>ケントウ</t>
    </rPh>
    <rPh sb="369" eb="370">
      <t>スス</t>
    </rPh>
    <rPh sb="374" eb="376">
      <t>ヨテイ</t>
    </rPh>
    <phoneticPr fontId="4"/>
  </si>
  <si>
    <r>
      <t>　平成29年度決算時点で、法定耐用年数を超えた管きょはなく、</t>
    </r>
    <r>
      <rPr>
        <sz val="11"/>
        <rFont val="ＭＳ ゴシック"/>
        <family val="3"/>
        <charset val="128"/>
      </rPr>
      <t>有形固定資産</t>
    </r>
    <r>
      <rPr>
        <sz val="11"/>
        <color theme="1"/>
        <rFont val="ＭＳ ゴシック"/>
        <family val="3"/>
        <charset val="128"/>
      </rPr>
      <t>減価償却率も類似団体と比べて低い状況にあります。
　しかしながら、近い将来に確実に迎える大規模更新に備えて、終末処理場施設を含め、計画的に施設の更新、耐震化を実施しているところです。
　管路施設については、過去から継続して、防災拠点等の重要施設から終末処理場までの汚水幹線について耐震化を実施するとともに、管きょの更新事業費の平準化を図るため、管きょ改良（長寿命化）事業も継続して実施しています。
　今後も、市民の生活を支えるライフラインの安定した維持管理及びサービスの供給に努めます。</t>
    </r>
    <rPh sb="1" eb="3">
      <t>ヘイセイ</t>
    </rPh>
    <rPh sb="5" eb="7">
      <t>ネンド</t>
    </rPh>
    <rPh sb="7" eb="9">
      <t>ケッサン</t>
    </rPh>
    <rPh sb="9" eb="11">
      <t>ジテン</t>
    </rPh>
    <rPh sb="13" eb="15">
      <t>ホウテイ</t>
    </rPh>
    <rPh sb="15" eb="17">
      <t>タイヨウ</t>
    </rPh>
    <rPh sb="17" eb="19">
      <t>ネンスウ</t>
    </rPh>
    <rPh sb="20" eb="21">
      <t>コ</t>
    </rPh>
    <rPh sb="23" eb="24">
      <t>カン</t>
    </rPh>
    <rPh sb="30" eb="32">
      <t>ユウケイ</t>
    </rPh>
    <rPh sb="32" eb="34">
      <t>コテイ</t>
    </rPh>
    <rPh sb="34" eb="36">
      <t>シサン</t>
    </rPh>
    <rPh sb="36" eb="38">
      <t>ゲンカ</t>
    </rPh>
    <rPh sb="38" eb="40">
      <t>ショウキャク</t>
    </rPh>
    <rPh sb="40" eb="41">
      <t>リツ</t>
    </rPh>
    <rPh sb="42" eb="44">
      <t>ルイジ</t>
    </rPh>
    <rPh sb="44" eb="46">
      <t>ダンタイ</t>
    </rPh>
    <rPh sb="47" eb="48">
      <t>クラ</t>
    </rPh>
    <rPh sb="50" eb="51">
      <t>ヒク</t>
    </rPh>
    <rPh sb="52" eb="54">
      <t>ジョウキョウ</t>
    </rPh>
    <rPh sb="69" eb="70">
      <t>チカ</t>
    </rPh>
    <rPh sb="71" eb="73">
      <t>ショウライ</t>
    </rPh>
    <rPh sb="74" eb="76">
      <t>カクジツ</t>
    </rPh>
    <rPh sb="77" eb="78">
      <t>ムカ</t>
    </rPh>
    <rPh sb="80" eb="83">
      <t>ダイキボ</t>
    </rPh>
    <rPh sb="83" eb="85">
      <t>コウシン</t>
    </rPh>
    <rPh sb="86" eb="87">
      <t>ソナ</t>
    </rPh>
    <rPh sb="90" eb="92">
      <t>シュウマツ</t>
    </rPh>
    <rPh sb="92" eb="95">
      <t>ショリジョウ</t>
    </rPh>
    <rPh sb="95" eb="97">
      <t>シセツ</t>
    </rPh>
    <rPh sb="98" eb="99">
      <t>フク</t>
    </rPh>
    <rPh sb="101" eb="104">
      <t>ケイカクテキ</t>
    </rPh>
    <rPh sb="105" eb="107">
      <t>シセツ</t>
    </rPh>
    <rPh sb="108" eb="110">
      <t>コウシン</t>
    </rPh>
    <rPh sb="111" eb="114">
      <t>タイシンカ</t>
    </rPh>
    <rPh sb="115" eb="117">
      <t>ジッシ</t>
    </rPh>
    <rPh sb="160" eb="162">
      <t>シュウマツ</t>
    </rPh>
    <rPh sb="162" eb="165">
      <t>ショリジョウ</t>
    </rPh>
    <rPh sb="236" eb="23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</si>
</sst>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407-4A0C-8F3D-1CD8C9F029E9}"/>
            </c:ext>
          </c:extLst>
        </c:ser>
        <c:dLbls>
          <c:showLegendKey val="0"/>
          <c:showVal val="0"/>
          <c:showCatName val="0"/>
          <c:showSerName val="0"/>
          <c:showPercent val="0"/>
          <c:showBubbleSize val="0"/>
        </c:dLbls>
        <c:gapWidth val="150"/>
        <c:axId val="563595288"/>
        <c:axId val="56359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0.17</c:v>
                </c:pt>
              </c:numCache>
            </c:numRef>
          </c:val>
          <c:smooth val="0"/>
          <c:extLst xmlns:c16r2="http://schemas.microsoft.com/office/drawing/2015/06/chart">
            <c:ext xmlns:c16="http://schemas.microsoft.com/office/drawing/2014/chart" uri="{C3380CC4-5D6E-409C-BE32-E72D297353CC}">
              <c16:uniqueId val="{00000001-4407-4A0C-8F3D-1CD8C9F029E9}"/>
            </c:ext>
          </c:extLst>
        </c:ser>
        <c:dLbls>
          <c:showLegendKey val="0"/>
          <c:showVal val="0"/>
          <c:showCatName val="0"/>
          <c:showSerName val="0"/>
          <c:showPercent val="0"/>
          <c:showBubbleSize val="0"/>
        </c:dLbls>
        <c:marker val="1"/>
        <c:smooth val="0"/>
        <c:axId val="563595288"/>
        <c:axId val="563593328"/>
      </c:lineChart>
      <c:dateAx>
        <c:axId val="563595288"/>
        <c:scaling>
          <c:orientation val="minMax"/>
        </c:scaling>
        <c:delete val="1"/>
        <c:axPos val="b"/>
        <c:numFmt formatCode="ge" sourceLinked="1"/>
        <c:majorTickMark val="none"/>
        <c:minorTickMark val="none"/>
        <c:tickLblPos val="none"/>
        <c:crossAx val="563593328"/>
        <c:crosses val="autoZero"/>
        <c:auto val="1"/>
        <c:lblOffset val="100"/>
        <c:baseTimeUnit val="years"/>
      </c:dateAx>
      <c:valAx>
        <c:axId val="56359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9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64.489999999999995</c:v>
                </c:pt>
                <c:pt idx="4">
                  <c:v>66.69</c:v>
                </c:pt>
              </c:numCache>
            </c:numRef>
          </c:val>
          <c:extLst xmlns:c16r2="http://schemas.microsoft.com/office/drawing/2015/06/chart">
            <c:ext xmlns:c16="http://schemas.microsoft.com/office/drawing/2014/chart" uri="{C3380CC4-5D6E-409C-BE32-E72D297353CC}">
              <c16:uniqueId val="{00000000-CB86-4D9B-974F-9366BCC84132}"/>
            </c:ext>
          </c:extLst>
        </c:ser>
        <c:dLbls>
          <c:showLegendKey val="0"/>
          <c:showVal val="0"/>
          <c:showCatName val="0"/>
          <c:showSerName val="0"/>
          <c:showPercent val="0"/>
          <c:showBubbleSize val="0"/>
        </c:dLbls>
        <c:gapWidth val="150"/>
        <c:axId val="579404160"/>
        <c:axId val="57939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63.26</c:v>
                </c:pt>
                <c:pt idx="4">
                  <c:v>61.54</c:v>
                </c:pt>
              </c:numCache>
            </c:numRef>
          </c:val>
          <c:smooth val="0"/>
          <c:extLst xmlns:c16r2="http://schemas.microsoft.com/office/drawing/2015/06/chart">
            <c:ext xmlns:c16="http://schemas.microsoft.com/office/drawing/2014/chart" uri="{C3380CC4-5D6E-409C-BE32-E72D297353CC}">
              <c16:uniqueId val="{00000001-CB86-4D9B-974F-9366BCC84132}"/>
            </c:ext>
          </c:extLst>
        </c:ser>
        <c:dLbls>
          <c:showLegendKey val="0"/>
          <c:showVal val="0"/>
          <c:showCatName val="0"/>
          <c:showSerName val="0"/>
          <c:showPercent val="0"/>
          <c:showBubbleSize val="0"/>
        </c:dLbls>
        <c:marker val="1"/>
        <c:smooth val="0"/>
        <c:axId val="579404160"/>
        <c:axId val="579399456"/>
      </c:lineChart>
      <c:dateAx>
        <c:axId val="579404160"/>
        <c:scaling>
          <c:orientation val="minMax"/>
        </c:scaling>
        <c:delete val="1"/>
        <c:axPos val="b"/>
        <c:numFmt formatCode="ge" sourceLinked="1"/>
        <c:majorTickMark val="none"/>
        <c:minorTickMark val="none"/>
        <c:tickLblPos val="none"/>
        <c:crossAx val="579399456"/>
        <c:crosses val="autoZero"/>
        <c:auto val="1"/>
        <c:lblOffset val="100"/>
        <c:baseTimeUnit val="years"/>
      </c:dateAx>
      <c:valAx>
        <c:axId val="5793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4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89.72</c:v>
                </c:pt>
                <c:pt idx="4">
                  <c:v>89.73</c:v>
                </c:pt>
              </c:numCache>
            </c:numRef>
          </c:val>
          <c:extLst xmlns:c16r2="http://schemas.microsoft.com/office/drawing/2015/06/chart">
            <c:ext xmlns:c16="http://schemas.microsoft.com/office/drawing/2014/chart" uri="{C3380CC4-5D6E-409C-BE32-E72D297353CC}">
              <c16:uniqueId val="{00000000-571B-45EC-8EFD-68BEFEEF8ED3}"/>
            </c:ext>
          </c:extLst>
        </c:ser>
        <c:dLbls>
          <c:showLegendKey val="0"/>
          <c:showVal val="0"/>
          <c:showCatName val="0"/>
          <c:showSerName val="0"/>
          <c:showPercent val="0"/>
          <c:showBubbleSize val="0"/>
        </c:dLbls>
        <c:gapWidth val="150"/>
        <c:axId val="579393968"/>
        <c:axId val="57939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94.07</c:v>
                </c:pt>
                <c:pt idx="4">
                  <c:v>94.13</c:v>
                </c:pt>
              </c:numCache>
            </c:numRef>
          </c:val>
          <c:smooth val="0"/>
          <c:extLst xmlns:c16r2="http://schemas.microsoft.com/office/drawing/2015/06/chart">
            <c:ext xmlns:c16="http://schemas.microsoft.com/office/drawing/2014/chart" uri="{C3380CC4-5D6E-409C-BE32-E72D297353CC}">
              <c16:uniqueId val="{00000001-571B-45EC-8EFD-68BEFEEF8ED3}"/>
            </c:ext>
          </c:extLst>
        </c:ser>
        <c:dLbls>
          <c:showLegendKey val="0"/>
          <c:showVal val="0"/>
          <c:showCatName val="0"/>
          <c:showSerName val="0"/>
          <c:showPercent val="0"/>
          <c:showBubbleSize val="0"/>
        </c:dLbls>
        <c:marker val="1"/>
        <c:smooth val="0"/>
        <c:axId val="579393968"/>
        <c:axId val="579394752"/>
      </c:lineChart>
      <c:dateAx>
        <c:axId val="579393968"/>
        <c:scaling>
          <c:orientation val="minMax"/>
        </c:scaling>
        <c:delete val="1"/>
        <c:axPos val="b"/>
        <c:numFmt formatCode="ge" sourceLinked="1"/>
        <c:majorTickMark val="none"/>
        <c:minorTickMark val="none"/>
        <c:tickLblPos val="none"/>
        <c:crossAx val="579394752"/>
        <c:crosses val="autoZero"/>
        <c:auto val="1"/>
        <c:lblOffset val="100"/>
        <c:baseTimeUnit val="years"/>
      </c:dateAx>
      <c:valAx>
        <c:axId val="5793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116.32</c:v>
                </c:pt>
                <c:pt idx="4">
                  <c:v>117.09</c:v>
                </c:pt>
              </c:numCache>
            </c:numRef>
          </c:val>
          <c:extLst xmlns:c16r2="http://schemas.microsoft.com/office/drawing/2015/06/chart">
            <c:ext xmlns:c16="http://schemas.microsoft.com/office/drawing/2014/chart" uri="{C3380CC4-5D6E-409C-BE32-E72D297353CC}">
              <c16:uniqueId val="{00000000-3626-4AAE-B557-31467D061B5C}"/>
            </c:ext>
          </c:extLst>
        </c:ser>
        <c:dLbls>
          <c:showLegendKey val="0"/>
          <c:showVal val="0"/>
          <c:showCatName val="0"/>
          <c:showSerName val="0"/>
          <c:showPercent val="0"/>
          <c:showBubbleSize val="0"/>
        </c:dLbls>
        <c:gapWidth val="150"/>
        <c:axId val="563588624"/>
        <c:axId val="56358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107.45</c:v>
                </c:pt>
                <c:pt idx="4">
                  <c:v>107.43</c:v>
                </c:pt>
              </c:numCache>
            </c:numRef>
          </c:val>
          <c:smooth val="0"/>
          <c:extLst xmlns:c16r2="http://schemas.microsoft.com/office/drawing/2015/06/chart">
            <c:ext xmlns:c16="http://schemas.microsoft.com/office/drawing/2014/chart" uri="{C3380CC4-5D6E-409C-BE32-E72D297353CC}">
              <c16:uniqueId val="{00000001-3626-4AAE-B557-31467D061B5C}"/>
            </c:ext>
          </c:extLst>
        </c:ser>
        <c:dLbls>
          <c:showLegendKey val="0"/>
          <c:showVal val="0"/>
          <c:showCatName val="0"/>
          <c:showSerName val="0"/>
          <c:showPercent val="0"/>
          <c:showBubbleSize val="0"/>
        </c:dLbls>
        <c:marker val="1"/>
        <c:smooth val="0"/>
        <c:axId val="563588624"/>
        <c:axId val="563585096"/>
      </c:lineChart>
      <c:dateAx>
        <c:axId val="563588624"/>
        <c:scaling>
          <c:orientation val="minMax"/>
        </c:scaling>
        <c:delete val="1"/>
        <c:axPos val="b"/>
        <c:numFmt formatCode="ge" sourceLinked="1"/>
        <c:majorTickMark val="none"/>
        <c:minorTickMark val="none"/>
        <c:tickLblPos val="none"/>
        <c:crossAx val="563585096"/>
        <c:crosses val="autoZero"/>
        <c:auto val="1"/>
        <c:lblOffset val="100"/>
        <c:baseTimeUnit val="years"/>
      </c:dateAx>
      <c:valAx>
        <c:axId val="56358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8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3.43</c:v>
                </c:pt>
                <c:pt idx="4">
                  <c:v>6.65</c:v>
                </c:pt>
              </c:numCache>
            </c:numRef>
          </c:val>
          <c:extLst xmlns:c16r2="http://schemas.microsoft.com/office/drawing/2015/06/chart">
            <c:ext xmlns:c16="http://schemas.microsoft.com/office/drawing/2014/chart" uri="{C3380CC4-5D6E-409C-BE32-E72D297353CC}">
              <c16:uniqueId val="{00000000-CA68-41E5-9796-E93D0CC6668B}"/>
            </c:ext>
          </c:extLst>
        </c:ser>
        <c:dLbls>
          <c:showLegendKey val="0"/>
          <c:showVal val="0"/>
          <c:showCatName val="0"/>
          <c:showSerName val="0"/>
          <c:showPercent val="0"/>
          <c:showBubbleSize val="0"/>
        </c:dLbls>
        <c:gapWidth val="150"/>
        <c:axId val="563605872"/>
        <c:axId val="56360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28.95</c:v>
                </c:pt>
                <c:pt idx="4">
                  <c:v>30.11</c:v>
                </c:pt>
              </c:numCache>
            </c:numRef>
          </c:val>
          <c:smooth val="0"/>
          <c:extLst xmlns:c16r2="http://schemas.microsoft.com/office/drawing/2015/06/chart">
            <c:ext xmlns:c16="http://schemas.microsoft.com/office/drawing/2014/chart" uri="{C3380CC4-5D6E-409C-BE32-E72D297353CC}">
              <c16:uniqueId val="{00000001-CA68-41E5-9796-E93D0CC6668B}"/>
            </c:ext>
          </c:extLst>
        </c:ser>
        <c:dLbls>
          <c:showLegendKey val="0"/>
          <c:showVal val="0"/>
          <c:showCatName val="0"/>
          <c:showSerName val="0"/>
          <c:showPercent val="0"/>
          <c:showBubbleSize val="0"/>
        </c:dLbls>
        <c:marker val="1"/>
        <c:smooth val="0"/>
        <c:axId val="563605872"/>
        <c:axId val="563602344"/>
      </c:lineChart>
      <c:dateAx>
        <c:axId val="563605872"/>
        <c:scaling>
          <c:orientation val="minMax"/>
        </c:scaling>
        <c:delete val="1"/>
        <c:axPos val="b"/>
        <c:numFmt formatCode="ge" sourceLinked="1"/>
        <c:majorTickMark val="none"/>
        <c:minorTickMark val="none"/>
        <c:tickLblPos val="none"/>
        <c:crossAx val="563602344"/>
        <c:crosses val="autoZero"/>
        <c:auto val="1"/>
        <c:lblOffset val="100"/>
        <c:baseTimeUnit val="years"/>
      </c:dateAx>
      <c:valAx>
        <c:axId val="56360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70E-4044-AE18-38BDC439071B}"/>
            </c:ext>
          </c:extLst>
        </c:ser>
        <c:dLbls>
          <c:showLegendKey val="0"/>
          <c:showVal val="0"/>
          <c:showCatName val="0"/>
          <c:showSerName val="0"/>
          <c:showPercent val="0"/>
          <c:showBubbleSize val="0"/>
        </c:dLbls>
        <c:gapWidth val="150"/>
        <c:axId val="563609400"/>
        <c:axId val="56360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4.07</c:v>
                </c:pt>
                <c:pt idx="4">
                  <c:v>4.54</c:v>
                </c:pt>
              </c:numCache>
            </c:numRef>
          </c:val>
          <c:smooth val="0"/>
          <c:extLst xmlns:c16r2="http://schemas.microsoft.com/office/drawing/2015/06/chart">
            <c:ext xmlns:c16="http://schemas.microsoft.com/office/drawing/2014/chart" uri="{C3380CC4-5D6E-409C-BE32-E72D297353CC}">
              <c16:uniqueId val="{00000001-C70E-4044-AE18-38BDC439071B}"/>
            </c:ext>
          </c:extLst>
        </c:ser>
        <c:dLbls>
          <c:showLegendKey val="0"/>
          <c:showVal val="0"/>
          <c:showCatName val="0"/>
          <c:showSerName val="0"/>
          <c:showPercent val="0"/>
          <c:showBubbleSize val="0"/>
        </c:dLbls>
        <c:marker val="1"/>
        <c:smooth val="0"/>
        <c:axId val="563609400"/>
        <c:axId val="563600776"/>
      </c:lineChart>
      <c:dateAx>
        <c:axId val="563609400"/>
        <c:scaling>
          <c:orientation val="minMax"/>
        </c:scaling>
        <c:delete val="1"/>
        <c:axPos val="b"/>
        <c:numFmt formatCode="ge" sourceLinked="1"/>
        <c:majorTickMark val="none"/>
        <c:minorTickMark val="none"/>
        <c:tickLblPos val="none"/>
        <c:crossAx val="563600776"/>
        <c:crosses val="autoZero"/>
        <c:auto val="1"/>
        <c:lblOffset val="100"/>
        <c:baseTimeUnit val="years"/>
      </c:dateAx>
      <c:valAx>
        <c:axId val="56360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714-43DC-B6F9-2EA36629ED39}"/>
            </c:ext>
          </c:extLst>
        </c:ser>
        <c:dLbls>
          <c:showLegendKey val="0"/>
          <c:showVal val="0"/>
          <c:showCatName val="0"/>
          <c:showSerName val="0"/>
          <c:showPercent val="0"/>
          <c:showBubbleSize val="0"/>
        </c:dLbls>
        <c:gapWidth val="150"/>
        <c:axId val="563603520"/>
        <c:axId val="56360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4714-43DC-B6F9-2EA36629ED39}"/>
            </c:ext>
          </c:extLst>
        </c:ser>
        <c:dLbls>
          <c:showLegendKey val="0"/>
          <c:showVal val="0"/>
          <c:showCatName val="0"/>
          <c:showSerName val="0"/>
          <c:showPercent val="0"/>
          <c:showBubbleSize val="0"/>
        </c:dLbls>
        <c:marker val="1"/>
        <c:smooth val="0"/>
        <c:axId val="563603520"/>
        <c:axId val="563601168"/>
      </c:lineChart>
      <c:dateAx>
        <c:axId val="563603520"/>
        <c:scaling>
          <c:orientation val="minMax"/>
        </c:scaling>
        <c:delete val="1"/>
        <c:axPos val="b"/>
        <c:numFmt formatCode="ge" sourceLinked="1"/>
        <c:majorTickMark val="none"/>
        <c:minorTickMark val="none"/>
        <c:tickLblPos val="none"/>
        <c:crossAx val="563601168"/>
        <c:crosses val="autoZero"/>
        <c:auto val="1"/>
        <c:lblOffset val="100"/>
        <c:baseTimeUnit val="years"/>
      </c:dateAx>
      <c:valAx>
        <c:axId val="56360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46.76</c:v>
                </c:pt>
                <c:pt idx="4">
                  <c:v>42.15</c:v>
                </c:pt>
              </c:numCache>
            </c:numRef>
          </c:val>
          <c:extLst xmlns:c16r2="http://schemas.microsoft.com/office/drawing/2015/06/chart">
            <c:ext xmlns:c16="http://schemas.microsoft.com/office/drawing/2014/chart" uri="{C3380CC4-5D6E-409C-BE32-E72D297353CC}">
              <c16:uniqueId val="{00000000-37D1-4872-A839-E71FDC84F8CB}"/>
            </c:ext>
          </c:extLst>
        </c:ser>
        <c:dLbls>
          <c:showLegendKey val="0"/>
          <c:showVal val="0"/>
          <c:showCatName val="0"/>
          <c:showSerName val="0"/>
          <c:showPercent val="0"/>
          <c:showBubbleSize val="0"/>
        </c:dLbls>
        <c:gapWidth val="150"/>
        <c:axId val="563605088"/>
        <c:axId val="56360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54.03</c:v>
                </c:pt>
                <c:pt idx="4">
                  <c:v>65.83</c:v>
                </c:pt>
              </c:numCache>
            </c:numRef>
          </c:val>
          <c:smooth val="0"/>
          <c:extLst xmlns:c16r2="http://schemas.microsoft.com/office/drawing/2015/06/chart">
            <c:ext xmlns:c16="http://schemas.microsoft.com/office/drawing/2014/chart" uri="{C3380CC4-5D6E-409C-BE32-E72D297353CC}">
              <c16:uniqueId val="{00000001-37D1-4872-A839-E71FDC84F8CB}"/>
            </c:ext>
          </c:extLst>
        </c:ser>
        <c:dLbls>
          <c:showLegendKey val="0"/>
          <c:showVal val="0"/>
          <c:showCatName val="0"/>
          <c:showSerName val="0"/>
          <c:showPercent val="0"/>
          <c:showBubbleSize val="0"/>
        </c:dLbls>
        <c:marker val="1"/>
        <c:smooth val="0"/>
        <c:axId val="563605088"/>
        <c:axId val="563609008"/>
      </c:lineChart>
      <c:dateAx>
        <c:axId val="563605088"/>
        <c:scaling>
          <c:orientation val="minMax"/>
        </c:scaling>
        <c:delete val="1"/>
        <c:axPos val="b"/>
        <c:numFmt formatCode="ge" sourceLinked="1"/>
        <c:majorTickMark val="none"/>
        <c:minorTickMark val="none"/>
        <c:tickLblPos val="none"/>
        <c:crossAx val="563609008"/>
        <c:crosses val="autoZero"/>
        <c:auto val="1"/>
        <c:lblOffset val="100"/>
        <c:baseTimeUnit val="years"/>
      </c:dateAx>
      <c:valAx>
        <c:axId val="56360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813.06</c:v>
                </c:pt>
                <c:pt idx="4">
                  <c:v>598.79</c:v>
                </c:pt>
              </c:numCache>
            </c:numRef>
          </c:val>
          <c:extLst xmlns:c16r2="http://schemas.microsoft.com/office/drawing/2015/06/chart">
            <c:ext xmlns:c16="http://schemas.microsoft.com/office/drawing/2014/chart" uri="{C3380CC4-5D6E-409C-BE32-E72D297353CC}">
              <c16:uniqueId val="{00000000-C0EB-44C1-A77A-E055DAC01A86}"/>
            </c:ext>
          </c:extLst>
        </c:ser>
        <c:dLbls>
          <c:showLegendKey val="0"/>
          <c:showVal val="0"/>
          <c:showCatName val="0"/>
          <c:showSerName val="0"/>
          <c:showPercent val="0"/>
          <c:showBubbleSize val="0"/>
        </c:dLbls>
        <c:gapWidth val="150"/>
        <c:axId val="563599992"/>
        <c:axId val="56360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802.49</c:v>
                </c:pt>
                <c:pt idx="4">
                  <c:v>805.14</c:v>
                </c:pt>
              </c:numCache>
            </c:numRef>
          </c:val>
          <c:smooth val="0"/>
          <c:extLst xmlns:c16r2="http://schemas.microsoft.com/office/drawing/2015/06/chart">
            <c:ext xmlns:c16="http://schemas.microsoft.com/office/drawing/2014/chart" uri="{C3380CC4-5D6E-409C-BE32-E72D297353CC}">
              <c16:uniqueId val="{00000001-C0EB-44C1-A77A-E055DAC01A86}"/>
            </c:ext>
          </c:extLst>
        </c:ser>
        <c:dLbls>
          <c:showLegendKey val="0"/>
          <c:showVal val="0"/>
          <c:showCatName val="0"/>
          <c:showSerName val="0"/>
          <c:showPercent val="0"/>
          <c:showBubbleSize val="0"/>
        </c:dLbls>
        <c:marker val="1"/>
        <c:smooth val="0"/>
        <c:axId val="563599992"/>
        <c:axId val="563603912"/>
      </c:lineChart>
      <c:dateAx>
        <c:axId val="563599992"/>
        <c:scaling>
          <c:orientation val="minMax"/>
        </c:scaling>
        <c:delete val="1"/>
        <c:axPos val="b"/>
        <c:numFmt formatCode="ge" sourceLinked="1"/>
        <c:majorTickMark val="none"/>
        <c:minorTickMark val="none"/>
        <c:tickLblPos val="none"/>
        <c:crossAx val="563603912"/>
        <c:crosses val="autoZero"/>
        <c:auto val="1"/>
        <c:lblOffset val="100"/>
        <c:baseTimeUnit val="years"/>
      </c:dateAx>
      <c:valAx>
        <c:axId val="56360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9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172.2</c:v>
                </c:pt>
                <c:pt idx="4">
                  <c:v>93.72</c:v>
                </c:pt>
              </c:numCache>
            </c:numRef>
          </c:val>
          <c:extLst xmlns:c16r2="http://schemas.microsoft.com/office/drawing/2015/06/chart">
            <c:ext xmlns:c16="http://schemas.microsoft.com/office/drawing/2014/chart" uri="{C3380CC4-5D6E-409C-BE32-E72D297353CC}">
              <c16:uniqueId val="{00000000-2651-4BF3-95D0-16982CA2A747}"/>
            </c:ext>
          </c:extLst>
        </c:ser>
        <c:dLbls>
          <c:showLegendKey val="0"/>
          <c:showVal val="0"/>
          <c:showCatName val="0"/>
          <c:showSerName val="0"/>
          <c:showPercent val="0"/>
          <c:showBubbleSize val="0"/>
        </c:dLbls>
        <c:gapWidth val="150"/>
        <c:axId val="563605480"/>
        <c:axId val="56360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103.18</c:v>
                </c:pt>
                <c:pt idx="4">
                  <c:v>100.22</c:v>
                </c:pt>
              </c:numCache>
            </c:numRef>
          </c:val>
          <c:smooth val="0"/>
          <c:extLst xmlns:c16r2="http://schemas.microsoft.com/office/drawing/2015/06/chart">
            <c:ext xmlns:c16="http://schemas.microsoft.com/office/drawing/2014/chart" uri="{C3380CC4-5D6E-409C-BE32-E72D297353CC}">
              <c16:uniqueId val="{00000001-2651-4BF3-95D0-16982CA2A747}"/>
            </c:ext>
          </c:extLst>
        </c:ser>
        <c:dLbls>
          <c:showLegendKey val="0"/>
          <c:showVal val="0"/>
          <c:showCatName val="0"/>
          <c:showSerName val="0"/>
          <c:showPercent val="0"/>
          <c:showBubbleSize val="0"/>
        </c:dLbls>
        <c:marker val="1"/>
        <c:smooth val="0"/>
        <c:axId val="563605480"/>
        <c:axId val="563606264"/>
      </c:lineChart>
      <c:dateAx>
        <c:axId val="563605480"/>
        <c:scaling>
          <c:orientation val="minMax"/>
        </c:scaling>
        <c:delete val="1"/>
        <c:axPos val="b"/>
        <c:numFmt formatCode="ge" sourceLinked="1"/>
        <c:majorTickMark val="none"/>
        <c:minorTickMark val="none"/>
        <c:tickLblPos val="none"/>
        <c:crossAx val="563606264"/>
        <c:crosses val="autoZero"/>
        <c:auto val="1"/>
        <c:lblOffset val="100"/>
        <c:baseTimeUnit val="years"/>
      </c:dateAx>
      <c:valAx>
        <c:axId val="56360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79.86</c:v>
                </c:pt>
                <c:pt idx="4">
                  <c:v>152.78</c:v>
                </c:pt>
              </c:numCache>
            </c:numRef>
          </c:val>
          <c:extLst xmlns:c16r2="http://schemas.microsoft.com/office/drawing/2015/06/chart">
            <c:ext xmlns:c16="http://schemas.microsoft.com/office/drawing/2014/chart" uri="{C3380CC4-5D6E-409C-BE32-E72D297353CC}">
              <c16:uniqueId val="{00000000-9D3E-4497-8E32-FA3D267E6121}"/>
            </c:ext>
          </c:extLst>
        </c:ser>
        <c:dLbls>
          <c:showLegendKey val="0"/>
          <c:showVal val="0"/>
          <c:showCatName val="0"/>
          <c:showSerName val="0"/>
          <c:showPercent val="0"/>
          <c:showBubbleSize val="0"/>
        </c:dLbls>
        <c:gapWidth val="150"/>
        <c:axId val="563603128"/>
        <c:axId val="5636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9D3E-4497-8E32-FA3D267E6121}"/>
            </c:ext>
          </c:extLst>
        </c:ser>
        <c:dLbls>
          <c:showLegendKey val="0"/>
          <c:showVal val="0"/>
          <c:showCatName val="0"/>
          <c:showSerName val="0"/>
          <c:showPercent val="0"/>
          <c:showBubbleSize val="0"/>
        </c:dLbls>
        <c:marker val="1"/>
        <c:smooth val="0"/>
        <c:axId val="563603128"/>
        <c:axId val="563606656"/>
      </c:lineChart>
      <c:dateAx>
        <c:axId val="563603128"/>
        <c:scaling>
          <c:orientation val="minMax"/>
        </c:scaling>
        <c:delete val="1"/>
        <c:axPos val="b"/>
        <c:numFmt formatCode="ge" sourceLinked="1"/>
        <c:majorTickMark val="none"/>
        <c:minorTickMark val="none"/>
        <c:tickLblPos val="none"/>
        <c:crossAx val="563606656"/>
        <c:crosses val="autoZero"/>
        <c:auto val="1"/>
        <c:lblOffset val="100"/>
        <c:baseTimeUnit val="years"/>
      </c:dateAx>
      <c:valAx>
        <c:axId val="5636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秦野市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非設置</v>
      </c>
      <c r="AE8" s="49"/>
      <c r="AF8" s="49"/>
      <c r="AG8" s="49"/>
      <c r="AH8" s="49"/>
      <c r="AI8" s="49"/>
      <c r="AJ8" s="49"/>
      <c r="AK8" s="3"/>
      <c r="AL8" s="50">
        <f>データ!S6</f>
        <v>162296</v>
      </c>
      <c r="AM8" s="50"/>
      <c r="AN8" s="50"/>
      <c r="AO8" s="50"/>
      <c r="AP8" s="50"/>
      <c r="AQ8" s="50"/>
      <c r="AR8" s="50"/>
      <c r="AS8" s="50"/>
      <c r="AT8" s="45">
        <f>データ!T6</f>
        <v>103.76</v>
      </c>
      <c r="AU8" s="45"/>
      <c r="AV8" s="45"/>
      <c r="AW8" s="45"/>
      <c r="AX8" s="45"/>
      <c r="AY8" s="45"/>
      <c r="AZ8" s="45"/>
      <c r="BA8" s="45"/>
      <c r="BB8" s="45">
        <f>データ!U6</f>
        <v>1564.15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55.15</v>
      </c>
      <c r="J10" s="45"/>
      <c r="K10" s="45"/>
      <c r="L10" s="45"/>
      <c r="M10" s="45"/>
      <c r="N10" s="45"/>
      <c r="O10" s="45"/>
      <c r="P10" s="45">
        <f>データ!P6</f>
        <v>87.74</v>
      </c>
      <c r="Q10" s="45"/>
      <c r="R10" s="45"/>
      <c r="S10" s="45"/>
      <c r="T10" s="45"/>
      <c r="U10" s="45"/>
      <c r="V10" s="45"/>
      <c r="W10" s="45">
        <f>データ!Q6</f>
        <v>96.75</v>
      </c>
      <c r="X10" s="45"/>
      <c r="Y10" s="45"/>
      <c r="Z10" s="45"/>
      <c r="AA10" s="45"/>
      <c r="AB10" s="45"/>
      <c r="AC10" s="45"/>
      <c r="AD10" s="50">
        <f>データ!R6</f>
        <v>2424</v>
      </c>
      <c r="AE10" s="50"/>
      <c r="AF10" s="50"/>
      <c r="AG10" s="50"/>
      <c r="AH10" s="50"/>
      <c r="AI10" s="50"/>
      <c r="AJ10" s="50"/>
      <c r="AK10" s="2"/>
      <c r="AL10" s="50">
        <f>データ!V6</f>
        <v>141962</v>
      </c>
      <c r="AM10" s="50"/>
      <c r="AN10" s="50"/>
      <c r="AO10" s="50"/>
      <c r="AP10" s="50"/>
      <c r="AQ10" s="50"/>
      <c r="AR10" s="50"/>
      <c r="AS10" s="50"/>
      <c r="AT10" s="45">
        <f>データ!W6</f>
        <v>21.7</v>
      </c>
      <c r="AU10" s="45"/>
      <c r="AV10" s="45"/>
      <c r="AW10" s="45"/>
      <c r="AX10" s="45"/>
      <c r="AY10" s="45"/>
      <c r="AZ10" s="45"/>
      <c r="BA10" s="45"/>
      <c r="BB10" s="45">
        <f>データ!X6</f>
        <v>6542.03</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122</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lSJBLZ34QfaE28FsgEE2zCoNq0LpY/adkulbizuVi3wQkzN3hYUtH2Y/CfGLyaTi4C/UIHoS/6OI1JgkO79pZQ==" saltValue="B1lokLw5PN39CVIm+BuK8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142115</v>
      </c>
      <c r="D6" s="33">
        <f t="shared" si="3"/>
        <v>46</v>
      </c>
      <c r="E6" s="33">
        <f t="shared" si="3"/>
        <v>17</v>
      </c>
      <c r="F6" s="33">
        <f t="shared" si="3"/>
        <v>1</v>
      </c>
      <c r="G6" s="33">
        <f t="shared" si="3"/>
        <v>0</v>
      </c>
      <c r="H6" s="33" t="str">
        <f t="shared" si="3"/>
        <v>神奈川県　秦野市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55.15</v>
      </c>
      <c r="P6" s="34">
        <f t="shared" si="3"/>
        <v>87.74</v>
      </c>
      <c r="Q6" s="34">
        <f t="shared" si="3"/>
        <v>96.75</v>
      </c>
      <c r="R6" s="34">
        <f t="shared" si="3"/>
        <v>2424</v>
      </c>
      <c r="S6" s="34">
        <f t="shared" si="3"/>
        <v>162296</v>
      </c>
      <c r="T6" s="34">
        <f t="shared" si="3"/>
        <v>103.76</v>
      </c>
      <c r="U6" s="34">
        <f t="shared" si="3"/>
        <v>1564.15</v>
      </c>
      <c r="V6" s="34">
        <f t="shared" si="3"/>
        <v>141962</v>
      </c>
      <c r="W6" s="34">
        <f t="shared" si="3"/>
        <v>21.7</v>
      </c>
      <c r="X6" s="34">
        <f t="shared" si="3"/>
        <v>6542.03</v>
      </c>
      <c r="Y6" s="35" t="str">
        <f>IF(Y7="",NA(),Y7)</f>
        <v>-</v>
      </c>
      <c r="Z6" s="35" t="str">
        <f t="shared" ref="Z6:AH6" si="4">IF(Z7="",NA(),Z7)</f>
        <v>-</v>
      </c>
      <c r="AA6" s="35" t="str">
        <f t="shared" si="4"/>
        <v>-</v>
      </c>
      <c r="AB6" s="35">
        <f t="shared" si="4"/>
        <v>116.32</v>
      </c>
      <c r="AC6" s="35">
        <f t="shared" si="4"/>
        <v>117.09</v>
      </c>
      <c r="AD6" s="35" t="str">
        <f t="shared" si="4"/>
        <v>-</v>
      </c>
      <c r="AE6" s="35" t="str">
        <f t="shared" si="4"/>
        <v>-</v>
      </c>
      <c r="AF6" s="35" t="str">
        <f t="shared" si="4"/>
        <v>-</v>
      </c>
      <c r="AG6" s="35">
        <f t="shared" si="4"/>
        <v>107.45</v>
      </c>
      <c r="AH6" s="35">
        <f t="shared" si="4"/>
        <v>107.43</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11.01</v>
      </c>
      <c r="AS6" s="35">
        <f t="shared" si="5"/>
        <v>10.199999999999999</v>
      </c>
      <c r="AT6" s="34" t="str">
        <f>IF(AT7="","",IF(AT7="-","【-】","【"&amp;SUBSTITUTE(TEXT(AT7,"#,##0.00"),"-","△")&amp;"】"))</f>
        <v>【4.27】</v>
      </c>
      <c r="AU6" s="35" t="str">
        <f>IF(AU7="",NA(),AU7)</f>
        <v>-</v>
      </c>
      <c r="AV6" s="35" t="str">
        <f t="shared" ref="AV6:BD6" si="6">IF(AV7="",NA(),AV7)</f>
        <v>-</v>
      </c>
      <c r="AW6" s="35" t="str">
        <f t="shared" si="6"/>
        <v>-</v>
      </c>
      <c r="AX6" s="35">
        <f t="shared" si="6"/>
        <v>46.76</v>
      </c>
      <c r="AY6" s="35">
        <f t="shared" si="6"/>
        <v>42.15</v>
      </c>
      <c r="AZ6" s="35" t="str">
        <f t="shared" si="6"/>
        <v>-</v>
      </c>
      <c r="BA6" s="35" t="str">
        <f t="shared" si="6"/>
        <v>-</v>
      </c>
      <c r="BB6" s="35" t="str">
        <f t="shared" si="6"/>
        <v>-</v>
      </c>
      <c r="BC6" s="35">
        <f t="shared" si="6"/>
        <v>54.03</v>
      </c>
      <c r="BD6" s="35">
        <f t="shared" si="6"/>
        <v>65.83</v>
      </c>
      <c r="BE6" s="34" t="str">
        <f>IF(BE7="","",IF(BE7="-","【-】","【"&amp;SUBSTITUTE(TEXT(BE7,"#,##0.00"),"-","△")&amp;"】"))</f>
        <v>【66.41】</v>
      </c>
      <c r="BF6" s="35" t="str">
        <f>IF(BF7="",NA(),BF7)</f>
        <v>-</v>
      </c>
      <c r="BG6" s="35" t="str">
        <f t="shared" ref="BG6:BO6" si="7">IF(BG7="",NA(),BG7)</f>
        <v>-</v>
      </c>
      <c r="BH6" s="35" t="str">
        <f t="shared" si="7"/>
        <v>-</v>
      </c>
      <c r="BI6" s="35">
        <f t="shared" si="7"/>
        <v>813.06</v>
      </c>
      <c r="BJ6" s="35">
        <f t="shared" si="7"/>
        <v>598.79</v>
      </c>
      <c r="BK6" s="35" t="str">
        <f t="shared" si="7"/>
        <v>-</v>
      </c>
      <c r="BL6" s="35" t="str">
        <f t="shared" si="7"/>
        <v>-</v>
      </c>
      <c r="BM6" s="35" t="str">
        <f t="shared" si="7"/>
        <v>-</v>
      </c>
      <c r="BN6" s="35">
        <f t="shared" si="7"/>
        <v>802.49</v>
      </c>
      <c r="BO6" s="35">
        <f t="shared" si="7"/>
        <v>805.14</v>
      </c>
      <c r="BP6" s="34" t="str">
        <f>IF(BP7="","",IF(BP7="-","【-】","【"&amp;SUBSTITUTE(TEXT(BP7,"#,##0.00"),"-","△")&amp;"】"))</f>
        <v>【707.33】</v>
      </c>
      <c r="BQ6" s="35" t="str">
        <f>IF(BQ7="",NA(),BQ7)</f>
        <v>-</v>
      </c>
      <c r="BR6" s="35" t="str">
        <f t="shared" ref="BR6:BZ6" si="8">IF(BR7="",NA(),BR7)</f>
        <v>-</v>
      </c>
      <c r="BS6" s="35" t="str">
        <f t="shared" si="8"/>
        <v>-</v>
      </c>
      <c r="BT6" s="35">
        <f t="shared" si="8"/>
        <v>172.2</v>
      </c>
      <c r="BU6" s="35">
        <f t="shared" si="8"/>
        <v>93.72</v>
      </c>
      <c r="BV6" s="35" t="str">
        <f t="shared" si="8"/>
        <v>-</v>
      </c>
      <c r="BW6" s="35" t="str">
        <f t="shared" si="8"/>
        <v>-</v>
      </c>
      <c r="BX6" s="35" t="str">
        <f t="shared" si="8"/>
        <v>-</v>
      </c>
      <c r="BY6" s="35">
        <f t="shared" si="8"/>
        <v>103.18</v>
      </c>
      <c r="BZ6" s="35">
        <f t="shared" si="8"/>
        <v>100.22</v>
      </c>
      <c r="CA6" s="34" t="str">
        <f>IF(CA7="","",IF(CA7="-","【-】","【"&amp;SUBSTITUTE(TEXT(CA7,"#,##0.00"),"-","△")&amp;"】"))</f>
        <v>【101.26】</v>
      </c>
      <c r="CB6" s="35" t="str">
        <f>IF(CB7="",NA(),CB7)</f>
        <v>-</v>
      </c>
      <c r="CC6" s="35" t="str">
        <f t="shared" ref="CC6:CK6" si="9">IF(CC7="",NA(),CC7)</f>
        <v>-</v>
      </c>
      <c r="CD6" s="35" t="str">
        <f t="shared" si="9"/>
        <v>-</v>
      </c>
      <c r="CE6" s="35">
        <f t="shared" si="9"/>
        <v>79.86</v>
      </c>
      <c r="CF6" s="35">
        <f t="shared" si="9"/>
        <v>152.78</v>
      </c>
      <c r="CG6" s="35" t="str">
        <f t="shared" si="9"/>
        <v>-</v>
      </c>
      <c r="CH6" s="35" t="str">
        <f t="shared" si="9"/>
        <v>-</v>
      </c>
      <c r="CI6" s="35" t="str">
        <f t="shared" si="9"/>
        <v>-</v>
      </c>
      <c r="CJ6" s="35">
        <f t="shared" si="9"/>
        <v>141.11000000000001</v>
      </c>
      <c r="CK6" s="35">
        <f t="shared" si="9"/>
        <v>144.79</v>
      </c>
      <c r="CL6" s="34" t="str">
        <f>IF(CL7="","",IF(CL7="-","【-】","【"&amp;SUBSTITUTE(TEXT(CL7,"#,##0.00"),"-","△")&amp;"】"))</f>
        <v>【136.39】</v>
      </c>
      <c r="CM6" s="35" t="str">
        <f>IF(CM7="",NA(),CM7)</f>
        <v>-</v>
      </c>
      <c r="CN6" s="35" t="str">
        <f t="shared" ref="CN6:CV6" si="10">IF(CN7="",NA(),CN7)</f>
        <v>-</v>
      </c>
      <c r="CO6" s="35" t="str">
        <f t="shared" si="10"/>
        <v>-</v>
      </c>
      <c r="CP6" s="35">
        <f t="shared" si="10"/>
        <v>64.489999999999995</v>
      </c>
      <c r="CQ6" s="35">
        <f t="shared" si="10"/>
        <v>66.69</v>
      </c>
      <c r="CR6" s="35" t="str">
        <f t="shared" si="10"/>
        <v>-</v>
      </c>
      <c r="CS6" s="35" t="str">
        <f t="shared" si="10"/>
        <v>-</v>
      </c>
      <c r="CT6" s="35" t="str">
        <f t="shared" si="10"/>
        <v>-</v>
      </c>
      <c r="CU6" s="35">
        <f t="shared" si="10"/>
        <v>63.26</v>
      </c>
      <c r="CV6" s="35">
        <f t="shared" si="10"/>
        <v>61.54</v>
      </c>
      <c r="CW6" s="34" t="str">
        <f>IF(CW7="","",IF(CW7="-","【-】","【"&amp;SUBSTITUTE(TEXT(CW7,"#,##0.00"),"-","△")&amp;"】"))</f>
        <v>【60.13】</v>
      </c>
      <c r="CX6" s="35" t="str">
        <f>IF(CX7="",NA(),CX7)</f>
        <v>-</v>
      </c>
      <c r="CY6" s="35" t="str">
        <f t="shared" ref="CY6:DG6" si="11">IF(CY7="",NA(),CY7)</f>
        <v>-</v>
      </c>
      <c r="CZ6" s="35" t="str">
        <f t="shared" si="11"/>
        <v>-</v>
      </c>
      <c r="DA6" s="35">
        <f t="shared" si="11"/>
        <v>89.72</v>
      </c>
      <c r="DB6" s="35">
        <f t="shared" si="11"/>
        <v>89.73</v>
      </c>
      <c r="DC6" s="35" t="str">
        <f t="shared" si="11"/>
        <v>-</v>
      </c>
      <c r="DD6" s="35" t="str">
        <f t="shared" si="11"/>
        <v>-</v>
      </c>
      <c r="DE6" s="35" t="str">
        <f t="shared" si="11"/>
        <v>-</v>
      </c>
      <c r="DF6" s="35">
        <f t="shared" si="11"/>
        <v>94.07</v>
      </c>
      <c r="DG6" s="35">
        <f t="shared" si="11"/>
        <v>94.13</v>
      </c>
      <c r="DH6" s="34" t="str">
        <f>IF(DH7="","",IF(DH7="-","【-】","【"&amp;SUBSTITUTE(TEXT(DH7,"#,##0.00"),"-","△")&amp;"】"))</f>
        <v>【95.06】</v>
      </c>
      <c r="DI6" s="35" t="str">
        <f>IF(DI7="",NA(),DI7)</f>
        <v>-</v>
      </c>
      <c r="DJ6" s="35" t="str">
        <f t="shared" ref="DJ6:DR6" si="12">IF(DJ7="",NA(),DJ7)</f>
        <v>-</v>
      </c>
      <c r="DK6" s="35" t="str">
        <f t="shared" si="12"/>
        <v>-</v>
      </c>
      <c r="DL6" s="35">
        <f t="shared" si="12"/>
        <v>3.43</v>
      </c>
      <c r="DM6" s="35">
        <f t="shared" si="12"/>
        <v>6.65</v>
      </c>
      <c r="DN6" s="35" t="str">
        <f t="shared" si="12"/>
        <v>-</v>
      </c>
      <c r="DO6" s="35" t="str">
        <f t="shared" si="12"/>
        <v>-</v>
      </c>
      <c r="DP6" s="35" t="str">
        <f t="shared" si="12"/>
        <v>-</v>
      </c>
      <c r="DQ6" s="35">
        <f t="shared" si="12"/>
        <v>28.95</v>
      </c>
      <c r="DR6" s="35">
        <f t="shared" si="12"/>
        <v>30.11</v>
      </c>
      <c r="DS6" s="34" t="str">
        <f>IF(DS7="","",IF(DS7="-","【-】","【"&amp;SUBSTITUTE(TEXT(DS7,"#,##0.00"),"-","△")&amp;"】"))</f>
        <v>【38.13】</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4.07</v>
      </c>
      <c r="EC6" s="35">
        <f t="shared" si="13"/>
        <v>4.54</v>
      </c>
      <c r="ED6" s="34" t="str">
        <f>IF(ED7="","",IF(ED7="-","【-】","【"&amp;SUBSTITUTE(TEXT(ED7,"#,##0.00"),"-","△")&amp;"】"))</f>
        <v>【5.37】</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0.13</v>
      </c>
      <c r="EN6" s="35">
        <f t="shared" si="14"/>
        <v>0.17</v>
      </c>
      <c r="EO6" s="34" t="str">
        <f>IF(EO7="","",IF(EO7="-","【-】","【"&amp;SUBSTITUTE(TEXT(EO7,"#,##0.00"),"-","△")&amp;"】"))</f>
        <v>【0.23】</v>
      </c>
    </row>
    <row r="7" spans="1:148" s="36" customFormat="1" x14ac:dyDescent="0.2">
      <c r="A7" s="28"/>
      <c r="B7" s="37">
        <v>2017</v>
      </c>
      <c r="C7" s="37">
        <v>142115</v>
      </c>
      <c r="D7" s="37">
        <v>46</v>
      </c>
      <c r="E7" s="37">
        <v>17</v>
      </c>
      <c r="F7" s="37">
        <v>1</v>
      </c>
      <c r="G7" s="37">
        <v>0</v>
      </c>
      <c r="H7" s="37" t="s">
        <v>108</v>
      </c>
      <c r="I7" s="37" t="s">
        <v>109</v>
      </c>
      <c r="J7" s="37" t="s">
        <v>110</v>
      </c>
      <c r="K7" s="37" t="s">
        <v>111</v>
      </c>
      <c r="L7" s="37" t="s">
        <v>112</v>
      </c>
      <c r="M7" s="37" t="s">
        <v>113</v>
      </c>
      <c r="N7" s="38" t="s">
        <v>114</v>
      </c>
      <c r="O7" s="38">
        <v>55.15</v>
      </c>
      <c r="P7" s="38">
        <v>87.74</v>
      </c>
      <c r="Q7" s="38">
        <v>96.75</v>
      </c>
      <c r="R7" s="38">
        <v>2424</v>
      </c>
      <c r="S7" s="38">
        <v>162296</v>
      </c>
      <c r="T7" s="38">
        <v>103.76</v>
      </c>
      <c r="U7" s="38">
        <v>1564.15</v>
      </c>
      <c r="V7" s="38">
        <v>141962</v>
      </c>
      <c r="W7" s="38">
        <v>21.7</v>
      </c>
      <c r="X7" s="38">
        <v>6542.03</v>
      </c>
      <c r="Y7" s="38" t="s">
        <v>114</v>
      </c>
      <c r="Z7" s="38" t="s">
        <v>114</v>
      </c>
      <c r="AA7" s="38" t="s">
        <v>114</v>
      </c>
      <c r="AB7" s="38">
        <v>116.32</v>
      </c>
      <c r="AC7" s="38">
        <v>117.09</v>
      </c>
      <c r="AD7" s="38" t="s">
        <v>114</v>
      </c>
      <c r="AE7" s="38" t="s">
        <v>114</v>
      </c>
      <c r="AF7" s="38" t="s">
        <v>114</v>
      </c>
      <c r="AG7" s="38">
        <v>107.45</v>
      </c>
      <c r="AH7" s="38">
        <v>107.43</v>
      </c>
      <c r="AI7" s="38">
        <v>108.8</v>
      </c>
      <c r="AJ7" s="38" t="s">
        <v>114</v>
      </c>
      <c r="AK7" s="38" t="s">
        <v>114</v>
      </c>
      <c r="AL7" s="38" t="s">
        <v>114</v>
      </c>
      <c r="AM7" s="38">
        <v>0</v>
      </c>
      <c r="AN7" s="38">
        <v>0</v>
      </c>
      <c r="AO7" s="38" t="s">
        <v>114</v>
      </c>
      <c r="AP7" s="38" t="s">
        <v>114</v>
      </c>
      <c r="AQ7" s="38" t="s">
        <v>114</v>
      </c>
      <c r="AR7" s="38">
        <v>11.01</v>
      </c>
      <c r="AS7" s="38">
        <v>10.199999999999999</v>
      </c>
      <c r="AT7" s="38">
        <v>4.2699999999999996</v>
      </c>
      <c r="AU7" s="38" t="s">
        <v>114</v>
      </c>
      <c r="AV7" s="38" t="s">
        <v>114</v>
      </c>
      <c r="AW7" s="38" t="s">
        <v>114</v>
      </c>
      <c r="AX7" s="38">
        <v>46.76</v>
      </c>
      <c r="AY7" s="38">
        <v>42.15</v>
      </c>
      <c r="AZ7" s="38" t="s">
        <v>114</v>
      </c>
      <c r="BA7" s="38" t="s">
        <v>114</v>
      </c>
      <c r="BB7" s="38" t="s">
        <v>114</v>
      </c>
      <c r="BC7" s="38">
        <v>54.03</v>
      </c>
      <c r="BD7" s="38">
        <v>65.83</v>
      </c>
      <c r="BE7" s="38">
        <v>66.41</v>
      </c>
      <c r="BF7" s="38" t="s">
        <v>114</v>
      </c>
      <c r="BG7" s="38" t="s">
        <v>114</v>
      </c>
      <c r="BH7" s="38" t="s">
        <v>114</v>
      </c>
      <c r="BI7" s="38">
        <v>813.06</v>
      </c>
      <c r="BJ7" s="38">
        <v>598.79</v>
      </c>
      <c r="BK7" s="38" t="s">
        <v>114</v>
      </c>
      <c r="BL7" s="38" t="s">
        <v>114</v>
      </c>
      <c r="BM7" s="38" t="s">
        <v>114</v>
      </c>
      <c r="BN7" s="38">
        <v>802.49</v>
      </c>
      <c r="BO7" s="38">
        <v>805.14</v>
      </c>
      <c r="BP7" s="38">
        <v>707.33</v>
      </c>
      <c r="BQ7" s="38" t="s">
        <v>114</v>
      </c>
      <c r="BR7" s="38" t="s">
        <v>114</v>
      </c>
      <c r="BS7" s="38" t="s">
        <v>114</v>
      </c>
      <c r="BT7" s="38">
        <v>172.2</v>
      </c>
      <c r="BU7" s="38">
        <v>93.72</v>
      </c>
      <c r="BV7" s="38" t="s">
        <v>114</v>
      </c>
      <c r="BW7" s="38" t="s">
        <v>114</v>
      </c>
      <c r="BX7" s="38" t="s">
        <v>114</v>
      </c>
      <c r="BY7" s="38">
        <v>103.18</v>
      </c>
      <c r="BZ7" s="38">
        <v>100.22</v>
      </c>
      <c r="CA7" s="38">
        <v>101.26</v>
      </c>
      <c r="CB7" s="38" t="s">
        <v>114</v>
      </c>
      <c r="CC7" s="38" t="s">
        <v>114</v>
      </c>
      <c r="CD7" s="38" t="s">
        <v>114</v>
      </c>
      <c r="CE7" s="38">
        <v>79.86</v>
      </c>
      <c r="CF7" s="38">
        <v>152.78</v>
      </c>
      <c r="CG7" s="38" t="s">
        <v>114</v>
      </c>
      <c r="CH7" s="38" t="s">
        <v>114</v>
      </c>
      <c r="CI7" s="38" t="s">
        <v>114</v>
      </c>
      <c r="CJ7" s="38">
        <v>141.11000000000001</v>
      </c>
      <c r="CK7" s="38">
        <v>144.79</v>
      </c>
      <c r="CL7" s="38">
        <v>136.38999999999999</v>
      </c>
      <c r="CM7" s="38" t="s">
        <v>114</v>
      </c>
      <c r="CN7" s="38" t="s">
        <v>114</v>
      </c>
      <c r="CO7" s="38" t="s">
        <v>114</v>
      </c>
      <c r="CP7" s="38">
        <v>64.489999999999995</v>
      </c>
      <c r="CQ7" s="38">
        <v>66.69</v>
      </c>
      <c r="CR7" s="38" t="s">
        <v>114</v>
      </c>
      <c r="CS7" s="38" t="s">
        <v>114</v>
      </c>
      <c r="CT7" s="38" t="s">
        <v>114</v>
      </c>
      <c r="CU7" s="38">
        <v>63.26</v>
      </c>
      <c r="CV7" s="38">
        <v>61.54</v>
      </c>
      <c r="CW7" s="38">
        <v>60.13</v>
      </c>
      <c r="CX7" s="38" t="s">
        <v>114</v>
      </c>
      <c r="CY7" s="38" t="s">
        <v>114</v>
      </c>
      <c r="CZ7" s="38" t="s">
        <v>114</v>
      </c>
      <c r="DA7" s="38">
        <v>89.72</v>
      </c>
      <c r="DB7" s="38">
        <v>89.73</v>
      </c>
      <c r="DC7" s="38" t="s">
        <v>114</v>
      </c>
      <c r="DD7" s="38" t="s">
        <v>114</v>
      </c>
      <c r="DE7" s="38" t="s">
        <v>114</v>
      </c>
      <c r="DF7" s="38">
        <v>94.07</v>
      </c>
      <c r="DG7" s="38">
        <v>94.13</v>
      </c>
      <c r="DH7" s="38">
        <v>95.06</v>
      </c>
      <c r="DI7" s="38" t="s">
        <v>114</v>
      </c>
      <c r="DJ7" s="38" t="s">
        <v>114</v>
      </c>
      <c r="DK7" s="38" t="s">
        <v>114</v>
      </c>
      <c r="DL7" s="38">
        <v>3.43</v>
      </c>
      <c r="DM7" s="38">
        <v>6.65</v>
      </c>
      <c r="DN7" s="38" t="s">
        <v>114</v>
      </c>
      <c r="DO7" s="38" t="s">
        <v>114</v>
      </c>
      <c r="DP7" s="38" t="s">
        <v>114</v>
      </c>
      <c r="DQ7" s="38">
        <v>28.95</v>
      </c>
      <c r="DR7" s="38">
        <v>30.11</v>
      </c>
      <c r="DS7" s="38">
        <v>38.130000000000003</v>
      </c>
      <c r="DT7" s="38" t="s">
        <v>114</v>
      </c>
      <c r="DU7" s="38" t="s">
        <v>114</v>
      </c>
      <c r="DV7" s="38" t="s">
        <v>114</v>
      </c>
      <c r="DW7" s="38">
        <v>0</v>
      </c>
      <c r="DX7" s="38">
        <v>0</v>
      </c>
      <c r="DY7" s="38" t="s">
        <v>114</v>
      </c>
      <c r="DZ7" s="38" t="s">
        <v>114</v>
      </c>
      <c r="EA7" s="38" t="s">
        <v>114</v>
      </c>
      <c r="EB7" s="38">
        <v>4.07</v>
      </c>
      <c r="EC7" s="38">
        <v>4.54</v>
      </c>
      <c r="ED7" s="38">
        <v>5.37</v>
      </c>
      <c r="EE7" s="38" t="s">
        <v>114</v>
      </c>
      <c r="EF7" s="38" t="s">
        <v>114</v>
      </c>
      <c r="EG7" s="38" t="s">
        <v>114</v>
      </c>
      <c r="EH7" s="38">
        <v>0</v>
      </c>
      <c r="EI7" s="38">
        <v>0</v>
      </c>
      <c r="EJ7" s="38" t="s">
        <v>114</v>
      </c>
      <c r="EK7" s="38" t="s">
        <v>114</v>
      </c>
      <c r="EL7" s="38" t="s">
        <v>114</v>
      </c>
      <c r="EM7" s="38">
        <v>0.13</v>
      </c>
      <c r="EN7" s="38">
        <v>0.17</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2019-01-30T07:23:44Z</cp:lastPrinted>
  <dcterms:created xsi:type="dcterms:W3CDTF">2018-12-03T08:48:26Z</dcterms:created>
  <dcterms:modified xsi:type="dcterms:W3CDTF">2019-02-18T06:11:07Z</dcterms:modified>
  <cp:category/>
</cp:coreProperties>
</file>