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12_秦野市\"/>
    </mc:Choice>
  </mc:AlternateContent>
  <workbookProtection workbookAlgorithmName="SHA-512" workbookHashValue="dy74wTIakDZHMO724WL7q6GJ8/GZO+a/BQxoJIWFDG618xbzahAN8h5hmaVZN7okdlcpFarKbGXQ9JYoVXyw4A==" workbookSaltValue="i1KFbaVfvH1g5P0Pn6eyqA==" workbookSpinCount="100000" lockStructure="1"/>
  <bookViews>
    <workbookView xWindow="0" yWindow="0" windowWidth="15360" windowHeight="7632"/>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<sst xmlns="http://schemas.openxmlformats.org/spreadsheetml/2006/main" count="228" uniqueCount="113">
  <si>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</si>
  <si>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</si>
  <si>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</si>
  <si>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</si>
  <si>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</si>
  <si>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</si>
  <si>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</si>
  <si>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</si>
  <si>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</si>
  <si>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</si>
  <si>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</si>
  <si>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</si>
  <si>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</si>
  <si>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</si>
  <si>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</si>
  <si>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</si>
  <si>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</si>
  <si>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</si>
  <si>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</si>
  <si>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</si>
  <si>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</si>
  <si>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</si>
  <si>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</si>
  <si>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</si>
  <si>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</si>
  <si>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</si>
  <si>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</si>
  <si>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</si>
  <si>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</si>
  <si>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</si>
  <si>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</si>
  <si>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</si>
  <si>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</si>
  <si>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</si>
  <si>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</si>
  <si>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</si>
  <si>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</si>
  <si>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</si>
  <si>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</si>
  <si>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</si>
  <si>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</si>
  <si>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</si>
  <si>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</si>
  <si>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</si>
  <si>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</si>
  <si>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</si>
  <si>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</si>
  <si>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</si>
  <si>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</si>
  <si>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</si>
  <si>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</si>
  <si>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</si>
  <si>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</si>
  <si>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</si>
  <si>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</si>
  <si>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</si>
  <si>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</si>
  <si>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</si>
  <si>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</si>
  <si>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</si>
  <si>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</si>
  <si>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</si>
  <si>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</si>
  <si>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</si>
  <si>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</si>
  <si>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</si>
  <si>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</si>
  <si>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</si>
  <si>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</si>
  <si>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</si>
  <si>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</si>
  <si>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</si>
  <si>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</si>
  <si>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</si>
  <si>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</si>
  <si>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</si>
  <si>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</si>
  <si>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</si>
  <si>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</si>
  <si>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</si>
  <si>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</si>
  <si>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</si>
  <si>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</si>
  <si>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</si>
  <si>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</si>
  <si>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</si>
  <si>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</si>
  <si>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</si>
  <si>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</si>
  <si>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</si>
  <si>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</si>
  <si>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</si>
  <si>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</si>
  <si>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秦野市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</si>
  <si>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</si>
  <si>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</si>
  <si>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</si>
  <si>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</si>
  <si>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</si>
  <si>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</si>
  <si>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</si>
  <si>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</si>
  <si>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</si>
  <si>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</si>
  <si>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</si>
  <si>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</si>
  <si>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</si>
  <si>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</si>
  <si>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</si>
  <si>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</si>
  <si>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水道料金等の収入で、維持管理費等の費用をどの程度賄えているかを示す「経常収支比率」については、前年度に比べて6.37ポイントの減となったものの、経常収支は、引き続き黒字を維持しています。
　しかし、前年度に比べ、利用者の使用水量が減少したことにより水道料金収入が減となり、また、配水給水に係る修繕費の増、旧庁舎の解体に伴う資産減耗費の大幅な増などに伴い費用が増となり、「料金回収率」が100％を下回りました。平成28年度の料金改定以降初めて、給水に係る費用が水道料金収入を上回った結果となります。
　また、配水した水量に対する料金徴収の対象となった水量の割合を示す「有収率」は、引き続き類似団体平均を上回っており、施設の稼働が収益につながっていると分析します。
　さらに、水道料金収入に対する企業債残高の割合を示す「企業債残高対給水収益比率」については、前年度に比べ、1.03ポイントの増となったものの、企業債残高は、引き続き減となりました。
　今後も人口減少などによる使用水量の減少に伴う水道料金収入の減に加え、施設の老朽化に伴う費用の増が見込まれるため、引き続き健全経営の確保とともに経営基盤の強化に努める必要があります。
　</t>
    <rPh sb="1" eb="3">
      <t>スイドウ</t>
    </rPh>
    <rPh sb="3" eb="5">
      <t>リョウキン</t>
    </rPh>
    <rPh sb="5" eb="6">
      <t>トウ</t>
    </rPh>
    <rPh sb="7" eb="9">
      <t>シュウニュウ</t>
    </rPh>
    <rPh sb="11" eb="13">
      <t>イジ</t>
    </rPh>
    <rPh sb="13" eb="16">
      <t>カンリヒ</t>
    </rPh>
    <rPh sb="16" eb="17">
      <t>トウ</t>
    </rPh>
    <rPh sb="18" eb="20">
      <t>ヒヨウ</t>
    </rPh>
    <rPh sb="23" eb="25">
      <t>テイド</t>
    </rPh>
    <rPh sb="25" eb="26">
      <t>マカナ</t>
    </rPh>
    <rPh sb="32" eb="33">
      <t>シメ</t>
    </rPh>
    <rPh sb="35" eb="37">
      <t>ケイジョウ</t>
    </rPh>
    <rPh sb="37" eb="39">
      <t>シュウシ</t>
    </rPh>
    <rPh sb="39" eb="41">
      <t>ヒリツ</t>
    </rPh>
    <rPh sb="48" eb="51">
      <t>ゼンネンド</t>
    </rPh>
    <rPh sb="52" eb="53">
      <t>クラ</t>
    </rPh>
    <rPh sb="64" eb="65">
      <t>ゲン</t>
    </rPh>
    <rPh sb="73" eb="75">
      <t>ケイジョウ</t>
    </rPh>
    <rPh sb="75" eb="77">
      <t>シュウシ</t>
    </rPh>
    <rPh sb="79" eb="80">
      <t>ヒ</t>
    </rPh>
    <rPh sb="81" eb="82">
      <t>ツヅ</t>
    </rPh>
    <rPh sb="83" eb="85">
      <t>クロジ</t>
    </rPh>
    <rPh sb="86" eb="88">
      <t>イジ</t>
    </rPh>
    <rPh sb="100" eb="103">
      <t>ゼンネンド</t>
    </rPh>
    <rPh sb="104" eb="105">
      <t>クラ</t>
    </rPh>
    <rPh sb="125" eb="127">
      <t>スイドウ</t>
    </rPh>
    <rPh sb="127" eb="129">
      <t>リョウキン</t>
    </rPh>
    <rPh sb="129" eb="131">
      <t>シュウニュウ</t>
    </rPh>
    <rPh sb="222" eb="224">
      <t>キュウスイ</t>
    </rPh>
    <rPh sb="225" eb="226">
      <t>カカ</t>
    </rPh>
    <rPh sb="230" eb="232">
      <t>スイドウ</t>
    </rPh>
    <rPh sb="232" eb="234">
      <t>リョウキン</t>
    </rPh>
    <rPh sb="234" eb="236">
      <t>シュウニュウ</t>
    </rPh>
    <rPh sb="237" eb="239">
      <t>ウワマワ</t>
    </rPh>
    <rPh sb="241" eb="243">
      <t>ケッカ</t>
    </rPh>
    <rPh sb="254" eb="256">
      <t>ハイスイ</t>
    </rPh>
    <rPh sb="258" eb="260">
      <t>スイリョウ</t>
    </rPh>
    <rPh sb="261" eb="262">
      <t>タイ</t>
    </rPh>
    <rPh sb="264" eb="266">
      <t>リョウキン</t>
    </rPh>
    <rPh sb="266" eb="268">
      <t>チョウシュウ</t>
    </rPh>
    <rPh sb="269" eb="271">
      <t>タイショウ</t>
    </rPh>
    <rPh sb="275" eb="277">
      <t>スイリョウ</t>
    </rPh>
    <rPh sb="278" eb="280">
      <t>ワリアイ</t>
    </rPh>
    <rPh sb="281" eb="282">
      <t>シメ</t>
    </rPh>
    <rPh sb="284" eb="286">
      <t>ユウシュウ</t>
    </rPh>
    <rPh sb="286" eb="287">
      <t>リツ</t>
    </rPh>
    <rPh sb="290" eb="291">
      <t>ヒ</t>
    </rPh>
    <rPh sb="292" eb="293">
      <t>ツヅ</t>
    </rPh>
    <rPh sb="294" eb="296">
      <t>ルイジ</t>
    </rPh>
    <rPh sb="296" eb="298">
      <t>ダンタイ</t>
    </rPh>
    <rPh sb="298" eb="300">
      <t>ヘイキン</t>
    </rPh>
    <rPh sb="301" eb="303">
      <t>ウワマワ</t>
    </rPh>
    <rPh sb="308" eb="310">
      <t>シセツ</t>
    </rPh>
    <rPh sb="311" eb="313">
      <t>カドウ</t>
    </rPh>
    <rPh sb="314" eb="316">
      <t>シュウエキ</t>
    </rPh>
    <rPh sb="325" eb="327">
      <t>ブンセキ</t>
    </rPh>
    <rPh sb="337" eb="343">
      <t>スイドウリョウキンシュウニュウ</t>
    </rPh>
    <rPh sb="344" eb="345">
      <t>タイ</t>
    </rPh>
    <rPh sb="347" eb="349">
      <t>キギョウ</t>
    </rPh>
    <rPh sb="349" eb="350">
      <t>サイ</t>
    </rPh>
    <rPh sb="350" eb="352">
      <t>ザンダカ</t>
    </rPh>
    <rPh sb="353" eb="355">
      <t>ワリアイ</t>
    </rPh>
    <rPh sb="356" eb="357">
      <t>シメ</t>
    </rPh>
    <rPh sb="359" eb="361">
      <t>キギョウ</t>
    </rPh>
    <rPh sb="361" eb="362">
      <t>サイ</t>
    </rPh>
    <rPh sb="362" eb="364">
      <t>ザンダカ</t>
    </rPh>
    <rPh sb="364" eb="365">
      <t>タイ</t>
    </rPh>
    <rPh sb="365" eb="367">
      <t>キュウスイ</t>
    </rPh>
    <rPh sb="367" eb="369">
      <t>シュウエキ</t>
    </rPh>
    <rPh sb="369" eb="371">
      <t>ヒリツ</t>
    </rPh>
    <rPh sb="378" eb="381">
      <t>ゼンネンド</t>
    </rPh>
    <rPh sb="382" eb="383">
      <t>クラ</t>
    </rPh>
    <rPh sb="394" eb="395">
      <t>ゾウ</t>
    </rPh>
    <rPh sb="403" eb="405">
      <t>キギョウ</t>
    </rPh>
    <rPh sb="405" eb="406">
      <t>サイ</t>
    </rPh>
    <rPh sb="406" eb="408">
      <t>ザンダカ</t>
    </rPh>
    <rPh sb="410" eb="411">
      <t>ヒ</t>
    </rPh>
    <rPh sb="412" eb="413">
      <t>ツヅ</t>
    </rPh>
    <rPh sb="414" eb="415">
      <t>ゲン</t>
    </rPh>
    <rPh sb="424" eb="426">
      <t>コンゴ</t>
    </rPh>
    <rPh sb="427" eb="429">
      <t>ジンコウ</t>
    </rPh>
    <rPh sb="429" eb="431">
      <t>ゲンショウ</t>
    </rPh>
    <rPh sb="436" eb="438">
      <t>シヨウ</t>
    </rPh>
    <rPh sb="438" eb="440">
      <t>スイリョウ</t>
    </rPh>
    <rPh sb="441" eb="443">
      <t>ゲンショウ</t>
    </rPh>
    <rPh sb="444" eb="445">
      <t>トモナ</t>
    </rPh>
    <rPh sb="446" eb="452">
      <t>スイドウリョウキンシュウニュウ</t>
    </rPh>
    <rPh sb="453" eb="454">
      <t>ゲン</t>
    </rPh>
    <rPh sb="455" eb="456">
      <t>クワ</t>
    </rPh>
    <rPh sb="458" eb="460">
      <t>シセツ</t>
    </rPh>
    <rPh sb="461" eb="464">
      <t>ロウキュウカ</t>
    </rPh>
    <rPh sb="465" eb="466">
      <t>トモナ</t>
    </rPh>
    <rPh sb="467" eb="469">
      <t>ヒヨウ</t>
    </rPh>
    <rPh sb="470" eb="471">
      <t>ゾウ</t>
    </rPh>
    <rPh sb="472" eb="474">
      <t>ミコ</t>
    </rPh>
    <rPh sb="480" eb="481">
      <t>ヒ</t>
    </rPh>
    <rPh sb="482" eb="483">
      <t>ツヅ</t>
    </rPh>
    <rPh sb="484" eb="486">
      <t>ケンゼン</t>
    </rPh>
    <rPh sb="486" eb="488">
      <t>ケイエイ</t>
    </rPh>
    <rPh sb="489" eb="491">
      <t>カクホ</t>
    </rPh>
    <rPh sb="495" eb="497">
      <t>ケイエイ</t>
    </rPh>
    <rPh sb="497" eb="499">
      <t>キバン</t>
    </rPh>
    <rPh sb="500" eb="502">
      <t>キョウカ</t>
    </rPh>
    <rPh sb="503" eb="504">
      <t>ツト</t>
    </rPh>
    <rPh sb="506" eb="508">
      <t>ヒツヨウ</t>
    </rPh>
    <phoneticPr fontId="4"/>
  </si>
  <si>
    <t>　償却対象の有形固定資産の減価償却がどの程度進んでいるかを示す「有形固定資産減価償却率」及び法定耐用年数を超えた管路の長さの割合を示す「管路経年化率」は、共に前年度に比べ増となりました。施設の老朽化度は前年度に比べて更に高くなり、加えて類似団体と比べても引き続き施設の老朽化度が高い結果となっています。
　また、管路の更新ペースについては、類似団体に比べて遅い状態が続いています。
　今後は、令和12年度までに施設の更新需要はピークを迎えることになります。このため、統廃合など施設の効率化を図りながら、事業量を平準化し、計画的な更新を進めるとともに、予防保全型管理による施設の機能維持に努める必要があります。</t>
    <rPh sb="32" eb="34">
      <t>ユウケイ</t>
    </rPh>
    <rPh sb="34" eb="36">
      <t>コテイ</t>
    </rPh>
    <rPh sb="36" eb="38">
      <t>シサン</t>
    </rPh>
    <rPh sb="38" eb="40">
      <t>ゲンカ</t>
    </rPh>
    <rPh sb="40" eb="42">
      <t>ショウキャク</t>
    </rPh>
    <rPh sb="42" eb="43">
      <t>リツ</t>
    </rPh>
    <rPh sb="44" eb="45">
      <t>オヨ</t>
    </rPh>
    <rPh sb="46" eb="48">
      <t>ホウテイ</t>
    </rPh>
    <rPh sb="48" eb="50">
      <t>タイヨウ</t>
    </rPh>
    <rPh sb="50" eb="52">
      <t>ネンスウ</t>
    </rPh>
    <rPh sb="53" eb="54">
      <t>コ</t>
    </rPh>
    <rPh sb="56" eb="58">
      <t>カンロ</t>
    </rPh>
    <rPh sb="59" eb="60">
      <t>ナガ</t>
    </rPh>
    <rPh sb="62" eb="64">
      <t>ワリアイ</t>
    </rPh>
    <rPh sb="65" eb="66">
      <t>シメ</t>
    </rPh>
    <rPh sb="68" eb="70">
      <t>カンロ</t>
    </rPh>
    <rPh sb="70" eb="73">
      <t>ケイネンカ</t>
    </rPh>
    <rPh sb="73" eb="74">
      <t>リツ</t>
    </rPh>
    <rPh sb="77" eb="78">
      <t>トモ</t>
    </rPh>
    <rPh sb="79" eb="82">
      <t>ゼンネンド</t>
    </rPh>
    <rPh sb="83" eb="84">
      <t>クラ</t>
    </rPh>
    <rPh sb="85" eb="86">
      <t>ゾウ</t>
    </rPh>
    <rPh sb="93" eb="95">
      <t>シセツ</t>
    </rPh>
    <rPh sb="96" eb="99">
      <t>ロウキュウカ</t>
    </rPh>
    <rPh sb="99" eb="100">
      <t>ド</t>
    </rPh>
    <rPh sb="101" eb="104">
      <t>ゼンネンド</t>
    </rPh>
    <rPh sb="105" eb="106">
      <t>クラ</t>
    </rPh>
    <rPh sb="108" eb="109">
      <t>サラ</t>
    </rPh>
    <rPh sb="110" eb="111">
      <t>タカ</t>
    </rPh>
    <rPh sb="115" eb="116">
      <t>クワ</t>
    </rPh>
    <rPh sb="118" eb="120">
      <t>ルイジ</t>
    </rPh>
    <rPh sb="120" eb="122">
      <t>ダンタイ</t>
    </rPh>
    <rPh sb="123" eb="124">
      <t>クラ</t>
    </rPh>
    <rPh sb="131" eb="133">
      <t>シセツ</t>
    </rPh>
    <rPh sb="134" eb="137">
      <t>ロウキュウカ</t>
    </rPh>
    <rPh sb="137" eb="138">
      <t>ド</t>
    </rPh>
    <rPh sb="139" eb="140">
      <t>タカ</t>
    </rPh>
    <rPh sb="141" eb="143">
      <t>ケッカ</t>
    </rPh>
    <rPh sb="156" eb="158">
      <t>カンロ</t>
    </rPh>
    <rPh sb="159" eb="161">
      <t>コウシン</t>
    </rPh>
    <rPh sb="170" eb="172">
      <t>ルイジ</t>
    </rPh>
    <rPh sb="172" eb="174">
      <t>ダンタイ</t>
    </rPh>
    <rPh sb="175" eb="176">
      <t>クラ</t>
    </rPh>
    <rPh sb="178" eb="179">
      <t>オソ</t>
    </rPh>
    <rPh sb="180" eb="182">
      <t>ジョウタイ</t>
    </rPh>
    <rPh sb="183" eb="184">
      <t>ツヅ</t>
    </rPh>
    <rPh sb="192" eb="194">
      <t>コンゴ</t>
    </rPh>
    <rPh sb="196" eb="198">
      <t>レイワ</t>
    </rPh>
    <rPh sb="200" eb="202">
      <t>ネンド</t>
    </rPh>
    <rPh sb="205" eb="207">
      <t>シセツ</t>
    </rPh>
    <rPh sb="208" eb="210">
      <t>コウシン</t>
    </rPh>
    <rPh sb="210" eb="212">
      <t>ジュヨウ</t>
    </rPh>
    <rPh sb="217" eb="218">
      <t>ムカ</t>
    </rPh>
    <rPh sb="233" eb="236">
      <t>トウハイゴウ</t>
    </rPh>
    <rPh sb="238" eb="240">
      <t>シセツ</t>
    </rPh>
    <rPh sb="241" eb="244">
      <t>コウリツカ</t>
    </rPh>
    <rPh sb="245" eb="246">
      <t>ハカ</t>
    </rPh>
    <rPh sb="251" eb="253">
      <t>ジギョウ</t>
    </rPh>
    <rPh sb="253" eb="254">
      <t>リョウ</t>
    </rPh>
    <rPh sb="255" eb="258">
      <t>ヘイジュンカ</t>
    </rPh>
    <rPh sb="260" eb="262">
      <t>ケイカク</t>
    </rPh>
    <rPh sb="262" eb="263">
      <t>テキ</t>
    </rPh>
    <rPh sb="264" eb="266">
      <t>コウシン</t>
    </rPh>
    <rPh sb="267" eb="268">
      <t>スス</t>
    </rPh>
    <rPh sb="275" eb="277">
      <t>ヨボウ</t>
    </rPh>
    <rPh sb="277" eb="280">
      <t>ホゼンガタ</t>
    </rPh>
    <rPh sb="280" eb="282">
      <t>カンリ</t>
    </rPh>
    <rPh sb="285" eb="287">
      <t>シセツ</t>
    </rPh>
    <rPh sb="288" eb="290">
      <t>キノウ</t>
    </rPh>
    <rPh sb="290" eb="292">
      <t>イジ</t>
    </rPh>
    <rPh sb="293" eb="294">
      <t>ツト</t>
    </rPh>
    <rPh sb="296" eb="298">
      <t>ヒツヨウ</t>
    </rPh>
    <phoneticPr fontId="4"/>
  </si>
  <si>
    <t xml:space="preserve">　水道事業の主たる収入である水道料金収入は、新型コロナウイルス感染症拡大の影響もあり、令和２年度においても減収の見込みで、今後も厳しい事業環境が続くことが想定されます。
　現在、令和３年度を始期とする、本市における上下水道事業経営のあるべき姿とともに、具体的な行動である事業計画（施設整備計画・財政計画）を示す「はだの上下水道ビジョン」の策定作業を進めているところです。
　今後は、この「はだの上下水道ビジョン」に基づき、直面する課題に着実に対応し、健全経営の持続に努めていきます。
</t>
    <rPh sb="1" eb="3">
      <t>スイドウ</t>
    </rPh>
    <rPh sb="3" eb="5">
      <t>ジギョウ</t>
    </rPh>
    <rPh sb="6" eb="7">
      <t>シュ</t>
    </rPh>
    <rPh sb="9" eb="11">
      <t>シュウニュウ</t>
    </rPh>
    <rPh sb="14" eb="16">
      <t>スイドウ</t>
    </rPh>
    <rPh sb="16" eb="18">
      <t>リョウキン</t>
    </rPh>
    <rPh sb="18" eb="20">
      <t>シュウニュウ</t>
    </rPh>
    <rPh sb="22" eb="24">
      <t>シンガタ</t>
    </rPh>
    <rPh sb="31" eb="34">
      <t>カンセンショウ</t>
    </rPh>
    <rPh sb="34" eb="36">
      <t>カクダイ</t>
    </rPh>
    <rPh sb="37" eb="39">
      <t>エイキョウ</t>
    </rPh>
    <rPh sb="43" eb="45">
      <t>レイワ</t>
    </rPh>
    <rPh sb="46" eb="48">
      <t>ネンド</t>
    </rPh>
    <rPh sb="53" eb="55">
      <t>ゲンシュウ</t>
    </rPh>
    <rPh sb="56" eb="58">
      <t>ミコ</t>
    </rPh>
    <rPh sb="61" eb="63">
      <t>コンゴ</t>
    </rPh>
    <rPh sb="64" eb="65">
      <t>キビ</t>
    </rPh>
    <rPh sb="67" eb="69">
      <t>ジギョウ</t>
    </rPh>
    <rPh sb="69" eb="71">
      <t>カンキョウ</t>
    </rPh>
    <rPh sb="72" eb="73">
      <t>ツヅ</t>
    </rPh>
    <rPh sb="77" eb="79">
      <t>ソウテイ</t>
    </rPh>
    <rPh sb="86" eb="88">
      <t>ゲンザイ</t>
    </rPh>
    <rPh sb="89" eb="91">
      <t>レイワ</t>
    </rPh>
    <rPh sb="92" eb="94">
      <t>ネンド</t>
    </rPh>
    <rPh sb="95" eb="97">
      <t>シキ</t>
    </rPh>
    <rPh sb="101" eb="103">
      <t>ホンシ</t>
    </rPh>
    <rPh sb="107" eb="109">
      <t>ジョウゲ</t>
    </rPh>
    <rPh sb="109" eb="111">
      <t>スイドウ</t>
    </rPh>
    <rPh sb="111" eb="113">
      <t>ジギョウ</t>
    </rPh>
    <rPh sb="113" eb="115">
      <t>ケイエイ</t>
    </rPh>
    <rPh sb="120" eb="121">
      <t>スガタ</t>
    </rPh>
    <rPh sb="126" eb="129">
      <t>グタイテキ</t>
    </rPh>
    <rPh sb="130" eb="132">
      <t>コウドウ</t>
    </rPh>
    <rPh sb="135" eb="137">
      <t>ジギョウ</t>
    </rPh>
    <rPh sb="137" eb="139">
      <t>ケイカク</t>
    </rPh>
    <rPh sb="140" eb="142">
      <t>シセツ</t>
    </rPh>
    <rPh sb="142" eb="144">
      <t>セイビ</t>
    </rPh>
    <rPh sb="144" eb="146">
      <t>ケイカク</t>
    </rPh>
    <rPh sb="147" eb="149">
      <t>ザイセイ</t>
    </rPh>
    <rPh sb="149" eb="151">
      <t>ケイカク</t>
    </rPh>
    <rPh sb="153" eb="154">
      <t>シメ</t>
    </rPh>
    <rPh sb="159" eb="161">
      <t>ジョウゲ</t>
    </rPh>
    <rPh sb="161" eb="163">
      <t>スイドウ</t>
    </rPh>
    <rPh sb="169" eb="171">
      <t>サクテイ</t>
    </rPh>
    <rPh sb="171" eb="173">
      <t>サギョウ</t>
    </rPh>
    <rPh sb="174" eb="175">
      <t>スス</t>
    </rPh>
    <rPh sb="187" eb="189">
      <t>コンゴ</t>
    </rPh>
    <rPh sb="197" eb="199">
      <t>ジョウゲ</t>
    </rPh>
    <rPh sb="199" eb="201">
      <t>スイドウ</t>
    </rPh>
    <rPh sb="207" eb="208">
      <t>モト</t>
    </rPh>
    <rPh sb="211" eb="213">
      <t>チョクメン</t>
    </rPh>
    <rPh sb="215" eb="217">
      <t>カダイ</t>
    </rPh>
    <rPh sb="218" eb="220">
      <t>チャクジツ</t>
    </rPh>
    <rPh sb="221" eb="223">
      <t>タイオウ</t>
    </rPh>
    <rPh sb="225" eb="227">
      <t>ケンゼン</t>
    </rPh>
    <rPh sb="227" eb="229">
      <t>ケイエイ</t>
    </rPh>
    <rPh sb="230" eb="232">
      <t>ジゾク</t>
    </rPh>
    <rPh sb="233" eb="234">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</si>
</sst>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Border="1" applyAlignment="1">
      <alignment horizontal="left" vertical="center"/>
    </xf>
    <xf numFmtId="0" fontId="16"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0.39</c:v>
                </c:pt>
                <c:pt idx="1">
                  <c:v>0.36</c:v>
                </c:pt>
                <c:pt idx="2">
                  <c:v>0.32</c:v>
                </c:pt>
                <c:pt idx="3">
                  <c:v>0.55000000000000004</c:v>
                </c:pt>
                <c:pt idx="4">
                  <c:v>0.56000000000000005</c:v>
                </c:pt>
              </c:numCache>
            </c:numRef>
          </c:val>
          <c:extLst xmlns:c16r2="http://schemas.microsoft.com/office/drawing/2015/06/chart">
            <c:ext xmlns:c16="http://schemas.microsoft.com/office/drawing/2014/chart" uri="{C3380CC4-5D6E-409C-BE32-E72D297353CC}">
              <c16:uniqueId val="{00000000-C253-4029-A72C-40DDC7E91C57}"/>
            </c:ext>
          </c:extLst>
        </c:ser>
        <c:dLbls>
          <c:showLegendKey val="0"/>
          <c:showVal val="0"/>
          <c:showCatName val="0"/>
          <c:showSerName val="0"/>
          <c:showPercent val="0"/>
          <c:showBubbleSize val="0"/>
        </c:dLbls>
        <c:gapWidth val="150"/>
        <c:axId val="364189672"/>
        <c:axId val="364192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0.65</c:v>
                </c:pt>
                <c:pt idx="3">
                  <c:v>0.7</c:v>
                </c:pt>
                <c:pt idx="4">
                  <c:v>0.72</c:v>
                </c:pt>
              </c:numCache>
            </c:numRef>
          </c:val>
          <c:smooth val="0"/>
          <c:extLst xmlns:c16r2="http://schemas.microsoft.com/office/drawing/2015/06/chart">
            <c:ext xmlns:c16="http://schemas.microsoft.com/office/drawing/2014/chart" uri="{C3380CC4-5D6E-409C-BE32-E72D297353CC}">
              <c16:uniqueId val="{00000001-C253-4029-A72C-40DDC7E91C57}"/>
            </c:ext>
          </c:extLst>
        </c:ser>
        <c:dLbls>
          <c:showLegendKey val="0"/>
          <c:showVal val="0"/>
          <c:showCatName val="0"/>
          <c:showSerName val="0"/>
          <c:showPercent val="0"/>
          <c:showBubbleSize val="0"/>
        </c:dLbls>
        <c:marker val="1"/>
        <c:smooth val="0"/>
        <c:axId val="364189672"/>
        <c:axId val="364192840"/>
      </c:lineChart>
      <c:dateAx>
        <c:axId val="364189672"/>
        <c:scaling>
          <c:orientation val="minMax"/>
        </c:scaling>
        <c:delete val="1"/>
        <c:axPos val="b"/>
        <c:numFmt formatCode="&quot;H&quot;yy" sourceLinked="1"/>
        <c:majorTickMark val="none"/>
        <c:minorTickMark val="none"/>
        <c:tickLblPos val="none"/>
        <c:crossAx val="364192840"/>
        <c:crosses val="autoZero"/>
        <c:auto val="1"/>
        <c:lblOffset val="100"/>
        <c:baseTimeUnit val="years"/>
      </c:dateAx>
      <c:valAx>
        <c:axId val="364192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189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56.83</c:v>
                </c:pt>
                <c:pt idx="1">
                  <c:v>56.5</c:v>
                </c:pt>
                <c:pt idx="2">
                  <c:v>56.46</c:v>
                </c:pt>
                <c:pt idx="3">
                  <c:v>55.75</c:v>
                </c:pt>
                <c:pt idx="4">
                  <c:v>58.38</c:v>
                </c:pt>
              </c:numCache>
            </c:numRef>
          </c:val>
          <c:extLst xmlns:c16r2="http://schemas.microsoft.com/office/drawing/2015/06/chart">
            <c:ext xmlns:c16="http://schemas.microsoft.com/office/drawing/2014/chart" uri="{C3380CC4-5D6E-409C-BE32-E72D297353CC}">
              <c16:uniqueId val="{00000000-3790-4208-8235-81F12A30E62E}"/>
            </c:ext>
          </c:extLst>
        </c:ser>
        <c:dLbls>
          <c:showLegendKey val="0"/>
          <c:showVal val="0"/>
          <c:showCatName val="0"/>
          <c:showSerName val="0"/>
          <c:showPercent val="0"/>
          <c:showBubbleSize val="0"/>
        </c:dLbls>
        <c:gapWidth val="150"/>
        <c:axId val="364266928"/>
        <c:axId val="364261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62.34</c:v>
                </c:pt>
                <c:pt idx="1">
                  <c:v>62.46</c:v>
                </c:pt>
                <c:pt idx="2">
                  <c:v>62.88</c:v>
                </c:pt>
                <c:pt idx="3">
                  <c:v>62.32</c:v>
                </c:pt>
                <c:pt idx="4">
                  <c:v>61.71</c:v>
                </c:pt>
              </c:numCache>
            </c:numRef>
          </c:val>
          <c:smooth val="0"/>
          <c:extLst xmlns:c16r2="http://schemas.microsoft.com/office/drawing/2015/06/chart">
            <c:ext xmlns:c16="http://schemas.microsoft.com/office/drawing/2014/chart" uri="{C3380CC4-5D6E-409C-BE32-E72D297353CC}">
              <c16:uniqueId val="{00000001-3790-4208-8235-81F12A30E62E}"/>
            </c:ext>
          </c:extLst>
        </c:ser>
        <c:dLbls>
          <c:showLegendKey val="0"/>
          <c:showVal val="0"/>
          <c:showCatName val="0"/>
          <c:showSerName val="0"/>
          <c:showPercent val="0"/>
          <c:showBubbleSize val="0"/>
        </c:dLbls>
        <c:marker val="1"/>
        <c:smooth val="0"/>
        <c:axId val="364266928"/>
        <c:axId val="364261048"/>
      </c:lineChart>
      <c:dateAx>
        <c:axId val="364266928"/>
        <c:scaling>
          <c:orientation val="minMax"/>
        </c:scaling>
        <c:delete val="1"/>
        <c:axPos val="b"/>
        <c:numFmt formatCode="&quot;H&quot;yy" sourceLinked="1"/>
        <c:majorTickMark val="none"/>
        <c:minorTickMark val="none"/>
        <c:tickLblPos val="none"/>
        <c:crossAx val="364261048"/>
        <c:crosses val="autoZero"/>
        <c:auto val="1"/>
        <c:lblOffset val="100"/>
        <c:baseTimeUnit val="years"/>
      </c:dateAx>
      <c:valAx>
        <c:axId val="364261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26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93.65</c:v>
                </c:pt>
                <c:pt idx="1">
                  <c:v>93.63</c:v>
                </c:pt>
                <c:pt idx="2">
                  <c:v>93.64</c:v>
                </c:pt>
                <c:pt idx="3">
                  <c:v>93.63</c:v>
                </c:pt>
                <c:pt idx="4">
                  <c:v>93.61</c:v>
                </c:pt>
              </c:numCache>
            </c:numRef>
          </c:val>
          <c:extLst xmlns:c16r2="http://schemas.microsoft.com/office/drawing/2015/06/chart">
            <c:ext xmlns:c16="http://schemas.microsoft.com/office/drawing/2014/chart" uri="{C3380CC4-5D6E-409C-BE32-E72D297353CC}">
              <c16:uniqueId val="{00000000-E6BF-4AC4-9784-A38D13DE5856}"/>
            </c:ext>
          </c:extLst>
        </c:ser>
        <c:dLbls>
          <c:showLegendKey val="0"/>
          <c:showVal val="0"/>
          <c:showCatName val="0"/>
          <c:showSerName val="0"/>
          <c:showPercent val="0"/>
          <c:showBubbleSize val="0"/>
        </c:dLbls>
        <c:gapWidth val="150"/>
        <c:axId val="364262224"/>
        <c:axId val="364267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90.15</c:v>
                </c:pt>
                <c:pt idx="1">
                  <c:v>90.62</c:v>
                </c:pt>
                <c:pt idx="2">
                  <c:v>90.13</c:v>
                </c:pt>
                <c:pt idx="3">
                  <c:v>90.19</c:v>
                </c:pt>
                <c:pt idx="4">
                  <c:v>90.03</c:v>
                </c:pt>
              </c:numCache>
            </c:numRef>
          </c:val>
          <c:smooth val="0"/>
          <c:extLst xmlns:c16r2="http://schemas.microsoft.com/office/drawing/2015/06/chart">
            <c:ext xmlns:c16="http://schemas.microsoft.com/office/drawing/2014/chart" uri="{C3380CC4-5D6E-409C-BE32-E72D297353CC}">
              <c16:uniqueId val="{00000001-E6BF-4AC4-9784-A38D13DE5856}"/>
            </c:ext>
          </c:extLst>
        </c:ser>
        <c:dLbls>
          <c:showLegendKey val="0"/>
          <c:showVal val="0"/>
          <c:showCatName val="0"/>
          <c:showSerName val="0"/>
          <c:showPercent val="0"/>
          <c:showBubbleSize val="0"/>
        </c:dLbls>
        <c:marker val="1"/>
        <c:smooth val="0"/>
        <c:axId val="364262224"/>
        <c:axId val="364267320"/>
      </c:lineChart>
      <c:dateAx>
        <c:axId val="364262224"/>
        <c:scaling>
          <c:orientation val="minMax"/>
        </c:scaling>
        <c:delete val="1"/>
        <c:axPos val="b"/>
        <c:numFmt formatCode="&quot;H&quot;yy" sourceLinked="1"/>
        <c:majorTickMark val="none"/>
        <c:minorTickMark val="none"/>
        <c:tickLblPos val="none"/>
        <c:crossAx val="364267320"/>
        <c:crosses val="autoZero"/>
        <c:auto val="1"/>
        <c:lblOffset val="100"/>
        <c:baseTimeUnit val="years"/>
      </c:dateAx>
      <c:valAx>
        <c:axId val="364267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26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99.31</c:v>
                </c:pt>
                <c:pt idx="1">
                  <c:v>115.82</c:v>
                </c:pt>
                <c:pt idx="2">
                  <c:v>114.73</c:v>
                </c:pt>
                <c:pt idx="3">
                  <c:v>114.77</c:v>
                </c:pt>
                <c:pt idx="4">
                  <c:v>108.4</c:v>
                </c:pt>
              </c:numCache>
            </c:numRef>
          </c:val>
          <c:extLst xmlns:c16r2="http://schemas.microsoft.com/office/drawing/2015/06/chart">
            <c:ext xmlns:c16="http://schemas.microsoft.com/office/drawing/2014/chart" uri="{C3380CC4-5D6E-409C-BE32-E72D297353CC}">
              <c16:uniqueId val="{00000000-B4AD-4006-9EAE-4FC45399196D}"/>
            </c:ext>
          </c:extLst>
        </c:ser>
        <c:dLbls>
          <c:showLegendKey val="0"/>
          <c:showVal val="0"/>
          <c:showCatName val="0"/>
          <c:showSerName val="0"/>
          <c:showPercent val="0"/>
          <c:showBubbleSize val="0"/>
        </c:dLbls>
        <c:gapWidth val="150"/>
        <c:axId val="364190096"/>
        <c:axId val="364192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114.08</c:v>
                </c:pt>
                <c:pt idx="1">
                  <c:v>115.36</c:v>
                </c:pt>
                <c:pt idx="2">
                  <c:v>113.95</c:v>
                </c:pt>
                <c:pt idx="3">
                  <c:v>112.62</c:v>
                </c:pt>
                <c:pt idx="4">
                  <c:v>113.35</c:v>
                </c:pt>
              </c:numCache>
            </c:numRef>
          </c:val>
          <c:smooth val="0"/>
          <c:extLst xmlns:c16r2="http://schemas.microsoft.com/office/drawing/2015/06/chart">
            <c:ext xmlns:c16="http://schemas.microsoft.com/office/drawing/2014/chart" uri="{C3380CC4-5D6E-409C-BE32-E72D297353CC}">
              <c16:uniqueId val="{00000001-B4AD-4006-9EAE-4FC45399196D}"/>
            </c:ext>
          </c:extLst>
        </c:ser>
        <c:dLbls>
          <c:showLegendKey val="0"/>
          <c:showVal val="0"/>
          <c:showCatName val="0"/>
          <c:showSerName val="0"/>
          <c:showPercent val="0"/>
          <c:showBubbleSize val="0"/>
        </c:dLbls>
        <c:marker val="1"/>
        <c:smooth val="0"/>
        <c:axId val="364190096"/>
        <c:axId val="364192056"/>
      </c:lineChart>
      <c:dateAx>
        <c:axId val="364190096"/>
        <c:scaling>
          <c:orientation val="minMax"/>
        </c:scaling>
        <c:delete val="1"/>
        <c:axPos val="b"/>
        <c:numFmt formatCode="&quot;H&quot;yy" sourceLinked="1"/>
        <c:majorTickMark val="none"/>
        <c:minorTickMark val="none"/>
        <c:tickLblPos val="none"/>
        <c:crossAx val="364192056"/>
        <c:crosses val="autoZero"/>
        <c:auto val="1"/>
        <c:lblOffset val="100"/>
        <c:baseTimeUnit val="years"/>
      </c:dateAx>
      <c:valAx>
        <c:axId val="364192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419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51.87</c:v>
                </c:pt>
                <c:pt idx="1">
                  <c:v>53.39</c:v>
                </c:pt>
                <c:pt idx="2">
                  <c:v>54.45</c:v>
                </c:pt>
                <c:pt idx="3">
                  <c:v>55.68</c:v>
                </c:pt>
                <c:pt idx="4">
                  <c:v>56.35</c:v>
                </c:pt>
              </c:numCache>
            </c:numRef>
          </c:val>
          <c:extLst xmlns:c16r2="http://schemas.microsoft.com/office/drawing/2015/06/chart">
            <c:ext xmlns:c16="http://schemas.microsoft.com/office/drawing/2014/chart" uri="{C3380CC4-5D6E-409C-BE32-E72D297353CC}">
              <c16:uniqueId val="{00000000-7DF0-40ED-A1AC-84A6A0444F6B}"/>
            </c:ext>
          </c:extLst>
        </c:ser>
        <c:dLbls>
          <c:showLegendKey val="0"/>
          <c:showVal val="0"/>
          <c:showCatName val="0"/>
          <c:showSerName val="0"/>
          <c:showPercent val="0"/>
          <c:showBubbleSize val="0"/>
        </c:dLbls>
        <c:gapWidth val="150"/>
        <c:axId val="364192448"/>
        <c:axId val="364193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47.37</c:v>
                </c:pt>
                <c:pt idx="1">
                  <c:v>48.01</c:v>
                </c:pt>
                <c:pt idx="2">
                  <c:v>48.01</c:v>
                </c:pt>
                <c:pt idx="3">
                  <c:v>48.86</c:v>
                </c:pt>
                <c:pt idx="4">
                  <c:v>49.6</c:v>
                </c:pt>
              </c:numCache>
            </c:numRef>
          </c:val>
          <c:smooth val="0"/>
          <c:extLst xmlns:c16r2="http://schemas.microsoft.com/office/drawing/2015/06/chart">
            <c:ext xmlns:c16="http://schemas.microsoft.com/office/drawing/2014/chart" uri="{C3380CC4-5D6E-409C-BE32-E72D297353CC}">
              <c16:uniqueId val="{00000001-7DF0-40ED-A1AC-84A6A0444F6B}"/>
            </c:ext>
          </c:extLst>
        </c:ser>
        <c:dLbls>
          <c:showLegendKey val="0"/>
          <c:showVal val="0"/>
          <c:showCatName val="0"/>
          <c:showSerName val="0"/>
          <c:showPercent val="0"/>
          <c:showBubbleSize val="0"/>
        </c:dLbls>
        <c:marker val="1"/>
        <c:smooth val="0"/>
        <c:axId val="364192448"/>
        <c:axId val="364193232"/>
      </c:lineChart>
      <c:dateAx>
        <c:axId val="364192448"/>
        <c:scaling>
          <c:orientation val="minMax"/>
        </c:scaling>
        <c:delete val="1"/>
        <c:axPos val="b"/>
        <c:numFmt formatCode="&quot;H&quot;yy" sourceLinked="1"/>
        <c:majorTickMark val="none"/>
        <c:minorTickMark val="none"/>
        <c:tickLblPos val="none"/>
        <c:crossAx val="364193232"/>
        <c:crosses val="autoZero"/>
        <c:auto val="1"/>
        <c:lblOffset val="100"/>
        <c:baseTimeUnit val="years"/>
      </c:dateAx>
      <c:valAx>
        <c:axId val="36419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19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16.54</c:v>
                </c:pt>
                <c:pt idx="1">
                  <c:v>17.28</c:v>
                </c:pt>
                <c:pt idx="2">
                  <c:v>18.899999999999999</c:v>
                </c:pt>
                <c:pt idx="3">
                  <c:v>19.809999999999999</c:v>
                </c:pt>
                <c:pt idx="4">
                  <c:v>22.43</c:v>
                </c:pt>
              </c:numCache>
            </c:numRef>
          </c:val>
          <c:extLst xmlns:c16r2="http://schemas.microsoft.com/office/drawing/2015/06/chart">
            <c:ext xmlns:c16="http://schemas.microsoft.com/office/drawing/2014/chart" uri="{C3380CC4-5D6E-409C-BE32-E72D297353CC}">
              <c16:uniqueId val="{00000000-979A-40CE-B729-7F9E26649F03}"/>
            </c:ext>
          </c:extLst>
        </c:ser>
        <c:dLbls>
          <c:showLegendKey val="0"/>
          <c:showVal val="0"/>
          <c:showCatName val="0"/>
          <c:showSerName val="0"/>
          <c:showPercent val="0"/>
          <c:showBubbleSize val="0"/>
        </c:dLbls>
        <c:gapWidth val="150"/>
        <c:axId val="363975416"/>
        <c:axId val="363980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14.27</c:v>
                </c:pt>
                <c:pt idx="1">
                  <c:v>16.170000000000002</c:v>
                </c:pt>
                <c:pt idx="2">
                  <c:v>16.600000000000001</c:v>
                </c:pt>
                <c:pt idx="3">
                  <c:v>18.510000000000002</c:v>
                </c:pt>
                <c:pt idx="4">
                  <c:v>20.49</c:v>
                </c:pt>
              </c:numCache>
            </c:numRef>
          </c:val>
          <c:smooth val="0"/>
          <c:extLst xmlns:c16r2="http://schemas.microsoft.com/office/drawing/2015/06/chart">
            <c:ext xmlns:c16="http://schemas.microsoft.com/office/drawing/2014/chart" uri="{C3380CC4-5D6E-409C-BE32-E72D297353CC}">
              <c16:uniqueId val="{00000001-979A-40CE-B729-7F9E26649F03}"/>
            </c:ext>
          </c:extLst>
        </c:ser>
        <c:dLbls>
          <c:showLegendKey val="0"/>
          <c:showVal val="0"/>
          <c:showCatName val="0"/>
          <c:showSerName val="0"/>
          <c:showPercent val="0"/>
          <c:showBubbleSize val="0"/>
        </c:dLbls>
        <c:marker val="1"/>
        <c:smooth val="0"/>
        <c:axId val="363975416"/>
        <c:axId val="363980120"/>
      </c:lineChart>
      <c:dateAx>
        <c:axId val="363975416"/>
        <c:scaling>
          <c:orientation val="minMax"/>
        </c:scaling>
        <c:delete val="1"/>
        <c:axPos val="b"/>
        <c:numFmt formatCode="&quot;H&quot;yy" sourceLinked="1"/>
        <c:majorTickMark val="none"/>
        <c:minorTickMark val="none"/>
        <c:tickLblPos val="none"/>
        <c:crossAx val="363980120"/>
        <c:crosses val="autoZero"/>
        <c:auto val="1"/>
        <c:lblOffset val="100"/>
        <c:baseTimeUnit val="years"/>
      </c:dateAx>
      <c:valAx>
        <c:axId val="363980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975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2C5-4E4D-B082-B8B6CF549E4C}"/>
            </c:ext>
          </c:extLst>
        </c:ser>
        <c:dLbls>
          <c:showLegendKey val="0"/>
          <c:showVal val="0"/>
          <c:showCatName val="0"/>
          <c:showSerName val="0"/>
          <c:showPercent val="0"/>
          <c:showBubbleSize val="0"/>
        </c:dLbls>
        <c:gapWidth val="150"/>
        <c:axId val="363976592"/>
        <c:axId val="36397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quot;-&quot;">
                  <c:v>0.75</c:v>
                </c:pt>
                <c:pt idx="4" formatCode="#,##0.00;&quot;△&quot;#,##0.00;&quot;-&quot;">
                  <c:v>0.51</c:v>
                </c:pt>
              </c:numCache>
            </c:numRef>
          </c:val>
          <c:smooth val="0"/>
          <c:extLst xmlns:c16r2="http://schemas.microsoft.com/office/drawing/2015/06/chart">
            <c:ext xmlns:c16="http://schemas.microsoft.com/office/drawing/2014/chart" uri="{C3380CC4-5D6E-409C-BE32-E72D297353CC}">
              <c16:uniqueId val="{00000001-E2C5-4E4D-B082-B8B6CF549E4C}"/>
            </c:ext>
          </c:extLst>
        </c:ser>
        <c:dLbls>
          <c:showLegendKey val="0"/>
          <c:showVal val="0"/>
          <c:showCatName val="0"/>
          <c:showSerName val="0"/>
          <c:showPercent val="0"/>
          <c:showBubbleSize val="0"/>
        </c:dLbls>
        <c:marker val="1"/>
        <c:smooth val="0"/>
        <c:axId val="363976592"/>
        <c:axId val="363979728"/>
      </c:lineChart>
      <c:dateAx>
        <c:axId val="363976592"/>
        <c:scaling>
          <c:orientation val="minMax"/>
        </c:scaling>
        <c:delete val="1"/>
        <c:axPos val="b"/>
        <c:numFmt formatCode="&quot;H&quot;yy" sourceLinked="1"/>
        <c:majorTickMark val="none"/>
        <c:minorTickMark val="none"/>
        <c:tickLblPos val="none"/>
        <c:crossAx val="363979728"/>
        <c:crosses val="autoZero"/>
        <c:auto val="1"/>
        <c:lblOffset val="100"/>
        <c:baseTimeUnit val="years"/>
      </c:dateAx>
      <c:valAx>
        <c:axId val="363979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397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240.29</c:v>
                </c:pt>
                <c:pt idx="1">
                  <c:v>275.14</c:v>
                </c:pt>
                <c:pt idx="2">
                  <c:v>268.66000000000003</c:v>
                </c:pt>
                <c:pt idx="3">
                  <c:v>313.64</c:v>
                </c:pt>
                <c:pt idx="4">
                  <c:v>311.31</c:v>
                </c:pt>
              </c:numCache>
            </c:numRef>
          </c:val>
          <c:extLst xmlns:c16r2="http://schemas.microsoft.com/office/drawing/2015/06/chart">
            <c:ext xmlns:c16="http://schemas.microsoft.com/office/drawing/2014/chart" uri="{C3380CC4-5D6E-409C-BE32-E72D297353CC}">
              <c16:uniqueId val="{00000000-BADF-4DC4-AE19-C6E981D323CC}"/>
            </c:ext>
          </c:extLst>
        </c:ser>
        <c:dLbls>
          <c:showLegendKey val="0"/>
          <c:showVal val="0"/>
          <c:showCatName val="0"/>
          <c:showSerName val="0"/>
          <c:showPercent val="0"/>
          <c:showBubbleSize val="0"/>
        </c:dLbls>
        <c:gapWidth val="150"/>
        <c:axId val="363977376"/>
        <c:axId val="363977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299.44</c:v>
                </c:pt>
                <c:pt idx="1">
                  <c:v>311.99</c:v>
                </c:pt>
                <c:pt idx="2">
                  <c:v>307.83</c:v>
                </c:pt>
                <c:pt idx="3">
                  <c:v>318.89</c:v>
                </c:pt>
                <c:pt idx="4">
                  <c:v>309.10000000000002</c:v>
                </c:pt>
              </c:numCache>
            </c:numRef>
          </c:val>
          <c:smooth val="0"/>
          <c:extLst xmlns:c16r2="http://schemas.microsoft.com/office/drawing/2015/06/chart">
            <c:ext xmlns:c16="http://schemas.microsoft.com/office/drawing/2014/chart" uri="{C3380CC4-5D6E-409C-BE32-E72D297353CC}">
              <c16:uniqueId val="{00000001-BADF-4DC4-AE19-C6E981D323CC}"/>
            </c:ext>
          </c:extLst>
        </c:ser>
        <c:dLbls>
          <c:showLegendKey val="0"/>
          <c:showVal val="0"/>
          <c:showCatName val="0"/>
          <c:showSerName val="0"/>
          <c:showPercent val="0"/>
          <c:showBubbleSize val="0"/>
        </c:dLbls>
        <c:marker val="1"/>
        <c:smooth val="0"/>
        <c:axId val="363977376"/>
        <c:axId val="363977768"/>
      </c:lineChart>
      <c:dateAx>
        <c:axId val="363977376"/>
        <c:scaling>
          <c:orientation val="minMax"/>
        </c:scaling>
        <c:delete val="1"/>
        <c:axPos val="b"/>
        <c:numFmt formatCode="&quot;H&quot;yy" sourceLinked="1"/>
        <c:majorTickMark val="none"/>
        <c:minorTickMark val="none"/>
        <c:tickLblPos val="none"/>
        <c:crossAx val="363977768"/>
        <c:crosses val="autoZero"/>
        <c:auto val="1"/>
        <c:lblOffset val="100"/>
        <c:baseTimeUnit val="years"/>
      </c:dateAx>
      <c:valAx>
        <c:axId val="363977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397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383.65</c:v>
                </c:pt>
                <c:pt idx="1">
                  <c:v>337</c:v>
                </c:pt>
                <c:pt idx="2">
                  <c:v>328.46</c:v>
                </c:pt>
                <c:pt idx="3">
                  <c:v>316.68</c:v>
                </c:pt>
                <c:pt idx="4">
                  <c:v>317.70999999999998</c:v>
                </c:pt>
              </c:numCache>
            </c:numRef>
          </c:val>
          <c:extLst xmlns:c16r2="http://schemas.microsoft.com/office/drawing/2015/06/chart">
            <c:ext xmlns:c16="http://schemas.microsoft.com/office/drawing/2014/chart" uri="{C3380CC4-5D6E-409C-BE32-E72D297353CC}">
              <c16:uniqueId val="{00000000-1DBA-4ED9-90E7-FFF292D3F806}"/>
            </c:ext>
          </c:extLst>
        </c:ser>
        <c:dLbls>
          <c:showLegendKey val="0"/>
          <c:showVal val="0"/>
          <c:showCatName val="0"/>
          <c:showSerName val="0"/>
          <c:showPercent val="0"/>
          <c:showBubbleSize val="0"/>
        </c:dLbls>
        <c:gapWidth val="150"/>
        <c:axId val="363981688"/>
        <c:axId val="363974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298.08999999999997</c:v>
                </c:pt>
                <c:pt idx="1">
                  <c:v>291.77999999999997</c:v>
                </c:pt>
                <c:pt idx="2">
                  <c:v>295.44</c:v>
                </c:pt>
                <c:pt idx="3">
                  <c:v>290.07</c:v>
                </c:pt>
                <c:pt idx="4">
                  <c:v>290.42</c:v>
                </c:pt>
              </c:numCache>
            </c:numRef>
          </c:val>
          <c:smooth val="0"/>
          <c:extLst xmlns:c16r2="http://schemas.microsoft.com/office/drawing/2015/06/chart">
            <c:ext xmlns:c16="http://schemas.microsoft.com/office/drawing/2014/chart" uri="{C3380CC4-5D6E-409C-BE32-E72D297353CC}">
              <c16:uniqueId val="{00000001-1DBA-4ED9-90E7-FFF292D3F806}"/>
            </c:ext>
          </c:extLst>
        </c:ser>
        <c:dLbls>
          <c:showLegendKey val="0"/>
          <c:showVal val="0"/>
          <c:showCatName val="0"/>
          <c:showSerName val="0"/>
          <c:showPercent val="0"/>
          <c:showBubbleSize val="0"/>
        </c:dLbls>
        <c:marker val="1"/>
        <c:smooth val="0"/>
        <c:axId val="363981688"/>
        <c:axId val="363974632"/>
      </c:lineChart>
      <c:dateAx>
        <c:axId val="363981688"/>
        <c:scaling>
          <c:orientation val="minMax"/>
        </c:scaling>
        <c:delete val="1"/>
        <c:axPos val="b"/>
        <c:numFmt formatCode="&quot;H&quot;yy" sourceLinked="1"/>
        <c:majorTickMark val="none"/>
        <c:minorTickMark val="none"/>
        <c:tickLblPos val="none"/>
        <c:crossAx val="363974632"/>
        <c:crosses val="autoZero"/>
        <c:auto val="1"/>
        <c:lblOffset val="100"/>
        <c:baseTimeUnit val="years"/>
      </c:dateAx>
      <c:valAx>
        <c:axId val="363974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3981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87.9</c:v>
                </c:pt>
                <c:pt idx="1">
                  <c:v>105.03</c:v>
                </c:pt>
                <c:pt idx="2">
                  <c:v>106.34</c:v>
                </c:pt>
                <c:pt idx="3">
                  <c:v>105.08</c:v>
                </c:pt>
                <c:pt idx="4">
                  <c:v>99.26</c:v>
                </c:pt>
              </c:numCache>
            </c:numRef>
          </c:val>
          <c:extLst xmlns:c16r2="http://schemas.microsoft.com/office/drawing/2015/06/chart">
            <c:ext xmlns:c16="http://schemas.microsoft.com/office/drawing/2014/chart" uri="{C3380CC4-5D6E-409C-BE32-E72D297353CC}">
              <c16:uniqueId val="{00000000-FC61-45E4-B3E4-D44E7F4C8C07}"/>
            </c:ext>
          </c:extLst>
        </c:ser>
        <c:dLbls>
          <c:showLegendKey val="0"/>
          <c:showVal val="0"/>
          <c:showCatName val="0"/>
          <c:showSerName val="0"/>
          <c:showPercent val="0"/>
          <c:showBubbleSize val="0"/>
        </c:dLbls>
        <c:gapWidth val="150"/>
        <c:axId val="363978552"/>
        <c:axId val="363978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106.4</c:v>
                </c:pt>
                <c:pt idx="1">
                  <c:v>107.61</c:v>
                </c:pt>
                <c:pt idx="2">
                  <c:v>106.02</c:v>
                </c:pt>
                <c:pt idx="3">
                  <c:v>104.84</c:v>
                </c:pt>
                <c:pt idx="4">
                  <c:v>106.11</c:v>
                </c:pt>
              </c:numCache>
            </c:numRef>
          </c:val>
          <c:smooth val="0"/>
          <c:extLst xmlns:c16r2="http://schemas.microsoft.com/office/drawing/2015/06/chart">
            <c:ext xmlns:c16="http://schemas.microsoft.com/office/drawing/2014/chart" uri="{C3380CC4-5D6E-409C-BE32-E72D297353CC}">
              <c16:uniqueId val="{00000001-FC61-45E4-B3E4-D44E7F4C8C07}"/>
            </c:ext>
          </c:extLst>
        </c:ser>
        <c:dLbls>
          <c:showLegendKey val="0"/>
          <c:showVal val="0"/>
          <c:showCatName val="0"/>
          <c:showSerName val="0"/>
          <c:showPercent val="0"/>
          <c:showBubbleSize val="0"/>
        </c:dLbls>
        <c:marker val="1"/>
        <c:smooth val="0"/>
        <c:axId val="363978552"/>
        <c:axId val="363978944"/>
      </c:lineChart>
      <c:dateAx>
        <c:axId val="363978552"/>
        <c:scaling>
          <c:orientation val="minMax"/>
        </c:scaling>
        <c:delete val="1"/>
        <c:axPos val="b"/>
        <c:numFmt formatCode="&quot;H&quot;yy" sourceLinked="1"/>
        <c:majorTickMark val="none"/>
        <c:minorTickMark val="none"/>
        <c:tickLblPos val="none"/>
        <c:crossAx val="363978944"/>
        <c:crosses val="autoZero"/>
        <c:auto val="1"/>
        <c:lblOffset val="100"/>
        <c:baseTimeUnit val="years"/>
      </c:dateAx>
      <c:valAx>
        <c:axId val="36397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978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118.72</c:v>
                </c:pt>
                <c:pt idx="1">
                  <c:v>112.3</c:v>
                </c:pt>
                <c:pt idx="2">
                  <c:v>112.32</c:v>
                </c:pt>
                <c:pt idx="3">
                  <c:v>114.66</c:v>
                </c:pt>
                <c:pt idx="4">
                  <c:v>121.08</c:v>
                </c:pt>
              </c:numCache>
            </c:numRef>
          </c:val>
          <c:extLst xmlns:c16r2="http://schemas.microsoft.com/office/drawing/2015/06/chart">
            <c:ext xmlns:c16="http://schemas.microsoft.com/office/drawing/2014/chart" uri="{C3380CC4-5D6E-409C-BE32-E72D297353CC}">
              <c16:uniqueId val="{00000000-1671-4FE3-9B30-CBEEAE8C7875}"/>
            </c:ext>
          </c:extLst>
        </c:ser>
        <c:dLbls>
          <c:showLegendKey val="0"/>
          <c:showVal val="0"/>
          <c:showCatName val="0"/>
          <c:showSerName val="0"/>
          <c:showPercent val="0"/>
          <c:showBubbleSize val="0"/>
        </c:dLbls>
        <c:gapWidth val="150"/>
        <c:axId val="364268496"/>
        <c:axId val="364266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156.29</c:v>
                </c:pt>
                <c:pt idx="1">
                  <c:v>155.69</c:v>
                </c:pt>
                <c:pt idx="2">
                  <c:v>158.6</c:v>
                </c:pt>
                <c:pt idx="3">
                  <c:v>161.82</c:v>
                </c:pt>
                <c:pt idx="4">
                  <c:v>161.03</c:v>
                </c:pt>
              </c:numCache>
            </c:numRef>
          </c:val>
          <c:smooth val="0"/>
          <c:extLst xmlns:c16r2="http://schemas.microsoft.com/office/drawing/2015/06/chart">
            <c:ext xmlns:c16="http://schemas.microsoft.com/office/drawing/2014/chart" uri="{C3380CC4-5D6E-409C-BE32-E72D297353CC}">
              <c16:uniqueId val="{00000001-1671-4FE3-9B30-CBEEAE8C7875}"/>
            </c:ext>
          </c:extLst>
        </c:ser>
        <c:dLbls>
          <c:showLegendKey val="0"/>
          <c:showVal val="0"/>
          <c:showCatName val="0"/>
          <c:showSerName val="0"/>
          <c:showPercent val="0"/>
          <c:showBubbleSize val="0"/>
        </c:dLbls>
        <c:marker val="1"/>
        <c:smooth val="0"/>
        <c:axId val="364268496"/>
        <c:axId val="364266144"/>
      </c:lineChart>
      <c:dateAx>
        <c:axId val="364268496"/>
        <c:scaling>
          <c:orientation val="minMax"/>
        </c:scaling>
        <c:delete val="1"/>
        <c:axPos val="b"/>
        <c:numFmt formatCode="&quot;H&quot;yy" sourceLinked="1"/>
        <c:majorTickMark val="none"/>
        <c:minorTickMark val="none"/>
        <c:tickLblPos val="none"/>
        <c:crossAx val="364266144"/>
        <c:crosses val="autoZero"/>
        <c:auto val="1"/>
        <c:lblOffset val="100"/>
        <c:baseTimeUnit val="years"/>
      </c:dateAx>
      <c:valAx>
        <c:axId val="36426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26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神奈川県　秦野市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0" t="s">
        <v>1</v>
      </c>
      <c r="C7" s="71"/>
      <c r="D7" s="71"/>
      <c r="E7" s="71"/>
      <c r="F7" s="71"/>
      <c r="G7" s="71"/>
      <c r="H7" s="71"/>
      <c r="I7" s="70" t="s">
        <v>2</v>
      </c>
      <c r="J7" s="71"/>
      <c r="K7" s="71"/>
      <c r="L7" s="71"/>
      <c r="M7" s="71"/>
      <c r="N7" s="71"/>
      <c r="O7" s="72"/>
      <c r="P7" s="73" t="s">
        <v>3</v>
      </c>
      <c r="Q7" s="73"/>
      <c r="R7" s="73"/>
      <c r="S7" s="73"/>
      <c r="T7" s="73"/>
      <c r="U7" s="73"/>
      <c r="V7" s="73"/>
      <c r="W7" s="73" t="s">
        <v>4</v>
      </c>
      <c r="X7" s="73"/>
      <c r="Y7" s="73"/>
      <c r="Z7" s="73"/>
      <c r="AA7" s="73"/>
      <c r="AB7" s="73"/>
      <c r="AC7" s="73"/>
      <c r="AD7" s="73" t="s">
        <v>5</v>
      </c>
      <c r="AE7" s="73"/>
      <c r="AF7" s="73"/>
      <c r="AG7" s="73"/>
      <c r="AH7" s="73"/>
      <c r="AI7" s="73"/>
      <c r="AJ7" s="73"/>
      <c r="AK7" s="4"/>
      <c r="AL7" s="73" t="s">
        <v>6</v>
      </c>
      <c r="AM7" s="73"/>
      <c r="AN7" s="73"/>
      <c r="AO7" s="73"/>
      <c r="AP7" s="73"/>
      <c r="AQ7" s="73"/>
      <c r="AR7" s="73"/>
      <c r="AS7" s="73"/>
      <c r="AT7" s="70" t="s">
        <v>7</v>
      </c>
      <c r="AU7" s="71"/>
      <c r="AV7" s="71"/>
      <c r="AW7" s="71"/>
      <c r="AX7" s="71"/>
      <c r="AY7" s="71"/>
      <c r="AZ7" s="71"/>
      <c r="BA7" s="71"/>
      <c r="BB7" s="73" t="s">
        <v>8</v>
      </c>
      <c r="BC7" s="73"/>
      <c r="BD7" s="73"/>
      <c r="BE7" s="73"/>
      <c r="BF7" s="73"/>
      <c r="BG7" s="73"/>
      <c r="BH7" s="73"/>
      <c r="BI7" s="73"/>
      <c r="BJ7" s="3"/>
      <c r="BK7" s="3"/>
      <c r="BL7" s="5" t="s">
        <v>9</v>
      </c>
      <c r="BM7" s="6"/>
      <c r="BN7" s="6"/>
      <c r="BO7" s="6"/>
      <c r="BP7" s="6"/>
      <c r="BQ7" s="6"/>
      <c r="BR7" s="6"/>
      <c r="BS7" s="6"/>
      <c r="BT7" s="6"/>
      <c r="BU7" s="6"/>
      <c r="BV7" s="6"/>
      <c r="BW7" s="6"/>
      <c r="BX7" s="6"/>
      <c r="BY7" s="7"/>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A2</v>
      </c>
      <c r="X8" s="77"/>
      <c r="Y8" s="77"/>
      <c r="Z8" s="77"/>
      <c r="AA8" s="77"/>
      <c r="AB8" s="77"/>
      <c r="AC8" s="77"/>
      <c r="AD8" s="77" t="str">
        <f>データ!$M$6</f>
        <v>非設置</v>
      </c>
      <c r="AE8" s="77"/>
      <c r="AF8" s="77"/>
      <c r="AG8" s="77"/>
      <c r="AH8" s="77"/>
      <c r="AI8" s="77"/>
      <c r="AJ8" s="77"/>
      <c r="AK8" s="4"/>
      <c r="AL8" s="65">
        <f>データ!$R$6</f>
        <v>161193</v>
      </c>
      <c r="AM8" s="65"/>
      <c r="AN8" s="65"/>
      <c r="AO8" s="65"/>
      <c r="AP8" s="65"/>
      <c r="AQ8" s="65"/>
      <c r="AR8" s="65"/>
      <c r="AS8" s="65"/>
      <c r="AT8" s="61">
        <f>データ!$S$6</f>
        <v>103.76</v>
      </c>
      <c r="AU8" s="62"/>
      <c r="AV8" s="62"/>
      <c r="AW8" s="62"/>
      <c r="AX8" s="62"/>
      <c r="AY8" s="62"/>
      <c r="AZ8" s="62"/>
      <c r="BA8" s="62"/>
      <c r="BB8" s="64">
        <f>データ!$T$6</f>
        <v>1553.52</v>
      </c>
      <c r="BC8" s="64"/>
      <c r="BD8" s="64"/>
      <c r="BE8" s="64"/>
      <c r="BF8" s="64"/>
      <c r="BG8" s="64"/>
      <c r="BH8" s="64"/>
      <c r="BI8" s="64"/>
      <c r="BJ8" s="3"/>
      <c r="BK8" s="3"/>
      <c r="BL8" s="68" t="s">
        <v>10</v>
      </c>
      <c r="BM8" s="69"/>
      <c r="BN8" s="8" t="s">
        <v>11</v>
      </c>
      <c r="BO8" s="9"/>
      <c r="BP8" s="9"/>
      <c r="BQ8" s="9"/>
      <c r="BR8" s="9"/>
      <c r="BS8" s="9"/>
      <c r="BT8" s="9"/>
      <c r="BU8" s="9"/>
      <c r="BV8" s="9"/>
      <c r="BW8" s="9"/>
      <c r="BX8" s="9"/>
      <c r="BY8" s="10"/>
    </row>
    <row r="9" spans="1:78" ht="18.75" customHeight="1" x14ac:dyDescent="0.2">
      <c r="A9" s="2"/>
      <c r="B9" s="70" t="s">
        <v>12</v>
      </c>
      <c r="C9" s="71"/>
      <c r="D9" s="71"/>
      <c r="E9" s="71"/>
      <c r="F9" s="71"/>
      <c r="G9" s="71"/>
      <c r="H9" s="71"/>
      <c r="I9" s="70" t="s">
        <v>13</v>
      </c>
      <c r="J9" s="71"/>
      <c r="K9" s="71"/>
      <c r="L9" s="71"/>
      <c r="M9" s="71"/>
      <c r="N9" s="71"/>
      <c r="O9" s="72"/>
      <c r="P9" s="73" t="s">
        <v>14</v>
      </c>
      <c r="Q9" s="73"/>
      <c r="R9" s="73"/>
      <c r="S9" s="73"/>
      <c r="T9" s="73"/>
      <c r="U9" s="73"/>
      <c r="V9" s="73"/>
      <c r="W9" s="73" t="s">
        <v>15</v>
      </c>
      <c r="X9" s="73"/>
      <c r="Y9" s="73"/>
      <c r="Z9" s="73"/>
      <c r="AA9" s="73"/>
      <c r="AB9" s="73"/>
      <c r="AC9" s="73"/>
      <c r="AD9" s="2"/>
      <c r="AE9" s="2"/>
      <c r="AF9" s="2"/>
      <c r="AG9" s="2"/>
      <c r="AH9" s="4"/>
      <c r="AI9" s="4"/>
      <c r="AJ9" s="4"/>
      <c r="AK9" s="4"/>
      <c r="AL9" s="73" t="s">
        <v>16</v>
      </c>
      <c r="AM9" s="73"/>
      <c r="AN9" s="73"/>
      <c r="AO9" s="73"/>
      <c r="AP9" s="73"/>
      <c r="AQ9" s="73"/>
      <c r="AR9" s="73"/>
      <c r="AS9" s="73"/>
      <c r="AT9" s="70" t="s">
        <v>17</v>
      </c>
      <c r="AU9" s="71"/>
      <c r="AV9" s="71"/>
      <c r="AW9" s="71"/>
      <c r="AX9" s="71"/>
      <c r="AY9" s="71"/>
      <c r="AZ9" s="71"/>
      <c r="BA9" s="71"/>
      <c r="BB9" s="73" t="s">
        <v>18</v>
      </c>
      <c r="BC9" s="73"/>
      <c r="BD9" s="73"/>
      <c r="BE9" s="73"/>
      <c r="BF9" s="73"/>
      <c r="BG9" s="73"/>
      <c r="BH9" s="73"/>
      <c r="BI9" s="73"/>
      <c r="BJ9" s="3"/>
      <c r="BK9" s="3"/>
      <c r="BL9" s="59" t="s">
        <v>19</v>
      </c>
      <c r="BM9" s="60"/>
      <c r="BN9" s="11" t="s">
        <v>20</v>
      </c>
      <c r="BO9" s="12"/>
      <c r="BP9" s="12"/>
      <c r="BQ9" s="12"/>
      <c r="BR9" s="12"/>
      <c r="BS9" s="12"/>
      <c r="BT9" s="12"/>
      <c r="BU9" s="12"/>
      <c r="BV9" s="12"/>
      <c r="BW9" s="12"/>
      <c r="BX9" s="12"/>
      <c r="BY9" s="13"/>
    </row>
    <row r="10" spans="1:78" ht="18.75" customHeight="1" x14ac:dyDescent="0.2">
      <c r="A10" s="2"/>
      <c r="B10" s="61" t="str">
        <f>データ!$N$6</f>
        <v>-</v>
      </c>
      <c r="C10" s="62"/>
      <c r="D10" s="62"/>
      <c r="E10" s="62"/>
      <c r="F10" s="62"/>
      <c r="G10" s="62"/>
      <c r="H10" s="62"/>
      <c r="I10" s="61">
        <f>データ!$O$6</f>
        <v>67.86</v>
      </c>
      <c r="J10" s="62"/>
      <c r="K10" s="62"/>
      <c r="L10" s="62"/>
      <c r="M10" s="62"/>
      <c r="N10" s="62"/>
      <c r="O10" s="63"/>
      <c r="P10" s="64">
        <f>データ!$P$6</f>
        <v>99.88</v>
      </c>
      <c r="Q10" s="64"/>
      <c r="R10" s="64"/>
      <c r="S10" s="64"/>
      <c r="T10" s="64"/>
      <c r="U10" s="64"/>
      <c r="V10" s="64"/>
      <c r="W10" s="65">
        <f>データ!$Q$6</f>
        <v>1870</v>
      </c>
      <c r="X10" s="65"/>
      <c r="Y10" s="65"/>
      <c r="Z10" s="65"/>
      <c r="AA10" s="65"/>
      <c r="AB10" s="65"/>
      <c r="AC10" s="65"/>
      <c r="AD10" s="2"/>
      <c r="AE10" s="2"/>
      <c r="AF10" s="2"/>
      <c r="AG10" s="2"/>
      <c r="AH10" s="4"/>
      <c r="AI10" s="4"/>
      <c r="AJ10" s="4"/>
      <c r="AK10" s="4"/>
      <c r="AL10" s="65">
        <f>データ!$U$6</f>
        <v>160866</v>
      </c>
      <c r="AM10" s="65"/>
      <c r="AN10" s="65"/>
      <c r="AO10" s="65"/>
      <c r="AP10" s="65"/>
      <c r="AQ10" s="65"/>
      <c r="AR10" s="65"/>
      <c r="AS10" s="65"/>
      <c r="AT10" s="61">
        <f>データ!$V$6</f>
        <v>44.58</v>
      </c>
      <c r="AU10" s="62"/>
      <c r="AV10" s="62"/>
      <c r="AW10" s="62"/>
      <c r="AX10" s="62"/>
      <c r="AY10" s="62"/>
      <c r="AZ10" s="62"/>
      <c r="BA10" s="62"/>
      <c r="BB10" s="64">
        <f>データ!$W$6</f>
        <v>3608.48</v>
      </c>
      <c r="BC10" s="64"/>
      <c r="BD10" s="64"/>
      <c r="BE10" s="64"/>
      <c r="BF10" s="64"/>
      <c r="BG10" s="64"/>
      <c r="BH10" s="64"/>
      <c r="BI10" s="64"/>
      <c r="BJ10" s="2"/>
      <c r="BK10" s="2"/>
      <c r="BL10" s="66" t="s">
        <v>21</v>
      </c>
      <c r="BM10" s="67"/>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45" t="s">
        <v>25</v>
      </c>
      <c r="BM14" s="46"/>
      <c r="BN14" s="46"/>
      <c r="BO14" s="46"/>
      <c r="BP14" s="46"/>
      <c r="BQ14" s="46"/>
      <c r="BR14" s="46"/>
      <c r="BS14" s="46"/>
      <c r="BT14" s="46"/>
      <c r="BU14" s="46"/>
      <c r="BV14" s="46"/>
      <c r="BW14" s="46"/>
      <c r="BX14" s="46"/>
      <c r="BY14" s="46"/>
      <c r="BZ14" s="47"/>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8"/>
      <c r="BM15" s="49"/>
      <c r="BN15" s="49"/>
      <c r="BO15" s="49"/>
      <c r="BP15" s="49"/>
      <c r="BQ15" s="49"/>
      <c r="BR15" s="49"/>
      <c r="BS15" s="49"/>
      <c r="BT15" s="49"/>
      <c r="BU15" s="49"/>
      <c r="BV15" s="49"/>
      <c r="BW15" s="49"/>
      <c r="BX15" s="49"/>
      <c r="BY15" s="49"/>
      <c r="BZ15" s="50"/>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9" t="s">
        <v>110</v>
      </c>
      <c r="BM16" s="90"/>
      <c r="BN16" s="90"/>
      <c r="BO16" s="90"/>
      <c r="BP16" s="90"/>
      <c r="BQ16" s="90"/>
      <c r="BR16" s="90"/>
      <c r="BS16" s="90"/>
      <c r="BT16" s="90"/>
      <c r="BU16" s="90"/>
      <c r="BV16" s="90"/>
      <c r="BW16" s="90"/>
      <c r="BX16" s="90"/>
      <c r="BY16" s="90"/>
      <c r="BZ16" s="91"/>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9"/>
      <c r="BM17" s="90"/>
      <c r="BN17" s="90"/>
      <c r="BO17" s="90"/>
      <c r="BP17" s="90"/>
      <c r="BQ17" s="90"/>
      <c r="BR17" s="90"/>
      <c r="BS17" s="90"/>
      <c r="BT17" s="90"/>
      <c r="BU17" s="90"/>
      <c r="BV17" s="90"/>
      <c r="BW17" s="90"/>
      <c r="BX17" s="90"/>
      <c r="BY17" s="90"/>
      <c r="BZ17" s="91"/>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9"/>
      <c r="BM18" s="90"/>
      <c r="BN18" s="90"/>
      <c r="BO18" s="90"/>
      <c r="BP18" s="90"/>
      <c r="BQ18" s="90"/>
      <c r="BR18" s="90"/>
      <c r="BS18" s="90"/>
      <c r="BT18" s="90"/>
      <c r="BU18" s="90"/>
      <c r="BV18" s="90"/>
      <c r="BW18" s="90"/>
      <c r="BX18" s="90"/>
      <c r="BY18" s="90"/>
      <c r="BZ18" s="91"/>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9"/>
      <c r="BM19" s="90"/>
      <c r="BN19" s="90"/>
      <c r="BO19" s="90"/>
      <c r="BP19" s="90"/>
      <c r="BQ19" s="90"/>
      <c r="BR19" s="90"/>
      <c r="BS19" s="90"/>
      <c r="BT19" s="90"/>
      <c r="BU19" s="90"/>
      <c r="BV19" s="90"/>
      <c r="BW19" s="90"/>
      <c r="BX19" s="90"/>
      <c r="BY19" s="90"/>
      <c r="BZ19" s="91"/>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9"/>
      <c r="BM20" s="90"/>
      <c r="BN20" s="90"/>
      <c r="BO20" s="90"/>
      <c r="BP20" s="90"/>
      <c r="BQ20" s="90"/>
      <c r="BR20" s="90"/>
      <c r="BS20" s="90"/>
      <c r="BT20" s="90"/>
      <c r="BU20" s="90"/>
      <c r="BV20" s="90"/>
      <c r="BW20" s="90"/>
      <c r="BX20" s="90"/>
      <c r="BY20" s="90"/>
      <c r="BZ20" s="91"/>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9"/>
      <c r="BM21" s="90"/>
      <c r="BN21" s="90"/>
      <c r="BO21" s="90"/>
      <c r="BP21" s="90"/>
      <c r="BQ21" s="90"/>
      <c r="BR21" s="90"/>
      <c r="BS21" s="90"/>
      <c r="BT21" s="90"/>
      <c r="BU21" s="90"/>
      <c r="BV21" s="90"/>
      <c r="BW21" s="90"/>
      <c r="BX21" s="90"/>
      <c r="BY21" s="90"/>
      <c r="BZ21" s="91"/>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9"/>
      <c r="BM22" s="90"/>
      <c r="BN22" s="90"/>
      <c r="BO22" s="90"/>
      <c r="BP22" s="90"/>
      <c r="BQ22" s="90"/>
      <c r="BR22" s="90"/>
      <c r="BS22" s="90"/>
      <c r="BT22" s="90"/>
      <c r="BU22" s="90"/>
      <c r="BV22" s="90"/>
      <c r="BW22" s="90"/>
      <c r="BX22" s="90"/>
      <c r="BY22" s="90"/>
      <c r="BZ22" s="91"/>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9"/>
      <c r="BM23" s="90"/>
      <c r="BN23" s="90"/>
      <c r="BO23" s="90"/>
      <c r="BP23" s="90"/>
      <c r="BQ23" s="90"/>
      <c r="BR23" s="90"/>
      <c r="BS23" s="90"/>
      <c r="BT23" s="90"/>
      <c r="BU23" s="90"/>
      <c r="BV23" s="90"/>
      <c r="BW23" s="90"/>
      <c r="BX23" s="90"/>
      <c r="BY23" s="90"/>
      <c r="BZ23" s="91"/>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9"/>
      <c r="BM24" s="90"/>
      <c r="BN24" s="90"/>
      <c r="BO24" s="90"/>
      <c r="BP24" s="90"/>
      <c r="BQ24" s="90"/>
      <c r="BR24" s="90"/>
      <c r="BS24" s="90"/>
      <c r="BT24" s="90"/>
      <c r="BU24" s="90"/>
      <c r="BV24" s="90"/>
      <c r="BW24" s="90"/>
      <c r="BX24" s="90"/>
      <c r="BY24" s="90"/>
      <c r="BZ24" s="91"/>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9"/>
      <c r="BM25" s="90"/>
      <c r="BN25" s="90"/>
      <c r="BO25" s="90"/>
      <c r="BP25" s="90"/>
      <c r="BQ25" s="90"/>
      <c r="BR25" s="90"/>
      <c r="BS25" s="90"/>
      <c r="BT25" s="90"/>
      <c r="BU25" s="90"/>
      <c r="BV25" s="90"/>
      <c r="BW25" s="90"/>
      <c r="BX25" s="90"/>
      <c r="BY25" s="90"/>
      <c r="BZ25" s="91"/>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9"/>
      <c r="BM26" s="90"/>
      <c r="BN26" s="90"/>
      <c r="BO26" s="90"/>
      <c r="BP26" s="90"/>
      <c r="BQ26" s="90"/>
      <c r="BR26" s="90"/>
      <c r="BS26" s="90"/>
      <c r="BT26" s="90"/>
      <c r="BU26" s="90"/>
      <c r="BV26" s="90"/>
      <c r="BW26" s="90"/>
      <c r="BX26" s="90"/>
      <c r="BY26" s="90"/>
      <c r="BZ26" s="91"/>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9"/>
      <c r="BM27" s="90"/>
      <c r="BN27" s="90"/>
      <c r="BO27" s="90"/>
      <c r="BP27" s="90"/>
      <c r="BQ27" s="90"/>
      <c r="BR27" s="90"/>
      <c r="BS27" s="90"/>
      <c r="BT27" s="90"/>
      <c r="BU27" s="90"/>
      <c r="BV27" s="90"/>
      <c r="BW27" s="90"/>
      <c r="BX27" s="90"/>
      <c r="BY27" s="90"/>
      <c r="BZ27" s="91"/>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9"/>
      <c r="BM28" s="90"/>
      <c r="BN28" s="90"/>
      <c r="BO28" s="90"/>
      <c r="BP28" s="90"/>
      <c r="BQ28" s="90"/>
      <c r="BR28" s="90"/>
      <c r="BS28" s="90"/>
      <c r="BT28" s="90"/>
      <c r="BU28" s="90"/>
      <c r="BV28" s="90"/>
      <c r="BW28" s="90"/>
      <c r="BX28" s="90"/>
      <c r="BY28" s="90"/>
      <c r="BZ28" s="91"/>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9"/>
      <c r="BM29" s="90"/>
      <c r="BN29" s="90"/>
      <c r="BO29" s="90"/>
      <c r="BP29" s="90"/>
      <c r="BQ29" s="90"/>
      <c r="BR29" s="90"/>
      <c r="BS29" s="90"/>
      <c r="BT29" s="90"/>
      <c r="BU29" s="90"/>
      <c r="BV29" s="90"/>
      <c r="BW29" s="90"/>
      <c r="BX29" s="90"/>
      <c r="BY29" s="90"/>
      <c r="BZ29" s="91"/>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9"/>
      <c r="BM30" s="90"/>
      <c r="BN30" s="90"/>
      <c r="BO30" s="90"/>
      <c r="BP30" s="90"/>
      <c r="BQ30" s="90"/>
      <c r="BR30" s="90"/>
      <c r="BS30" s="90"/>
      <c r="BT30" s="90"/>
      <c r="BU30" s="90"/>
      <c r="BV30" s="90"/>
      <c r="BW30" s="90"/>
      <c r="BX30" s="90"/>
      <c r="BY30" s="90"/>
      <c r="BZ30" s="91"/>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9"/>
      <c r="BM31" s="90"/>
      <c r="BN31" s="90"/>
      <c r="BO31" s="90"/>
      <c r="BP31" s="90"/>
      <c r="BQ31" s="90"/>
      <c r="BR31" s="90"/>
      <c r="BS31" s="90"/>
      <c r="BT31" s="90"/>
      <c r="BU31" s="90"/>
      <c r="BV31" s="90"/>
      <c r="BW31" s="90"/>
      <c r="BX31" s="90"/>
      <c r="BY31" s="90"/>
      <c r="BZ31" s="91"/>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9"/>
      <c r="BM32" s="90"/>
      <c r="BN32" s="90"/>
      <c r="BO32" s="90"/>
      <c r="BP32" s="90"/>
      <c r="BQ32" s="90"/>
      <c r="BR32" s="90"/>
      <c r="BS32" s="90"/>
      <c r="BT32" s="90"/>
      <c r="BU32" s="90"/>
      <c r="BV32" s="90"/>
      <c r="BW32" s="90"/>
      <c r="BX32" s="90"/>
      <c r="BY32" s="90"/>
      <c r="BZ32" s="91"/>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9"/>
      <c r="BM33" s="90"/>
      <c r="BN33" s="90"/>
      <c r="BO33" s="90"/>
      <c r="BP33" s="90"/>
      <c r="BQ33" s="90"/>
      <c r="BR33" s="90"/>
      <c r="BS33" s="90"/>
      <c r="BT33" s="90"/>
      <c r="BU33" s="90"/>
      <c r="BV33" s="90"/>
      <c r="BW33" s="90"/>
      <c r="BX33" s="90"/>
      <c r="BY33" s="90"/>
      <c r="BZ33" s="91"/>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9"/>
      <c r="BM34" s="90"/>
      <c r="BN34" s="90"/>
      <c r="BO34" s="90"/>
      <c r="BP34" s="90"/>
      <c r="BQ34" s="90"/>
      <c r="BR34" s="90"/>
      <c r="BS34" s="90"/>
      <c r="BT34" s="90"/>
      <c r="BU34" s="90"/>
      <c r="BV34" s="90"/>
      <c r="BW34" s="90"/>
      <c r="BX34" s="90"/>
      <c r="BY34" s="90"/>
      <c r="BZ34" s="91"/>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9"/>
      <c r="BM35" s="90"/>
      <c r="BN35" s="90"/>
      <c r="BO35" s="90"/>
      <c r="BP35" s="90"/>
      <c r="BQ35" s="90"/>
      <c r="BR35" s="90"/>
      <c r="BS35" s="90"/>
      <c r="BT35" s="90"/>
      <c r="BU35" s="90"/>
      <c r="BV35" s="90"/>
      <c r="BW35" s="90"/>
      <c r="BX35" s="90"/>
      <c r="BY35" s="90"/>
      <c r="BZ35" s="91"/>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9"/>
      <c r="BM36" s="90"/>
      <c r="BN36" s="90"/>
      <c r="BO36" s="90"/>
      <c r="BP36" s="90"/>
      <c r="BQ36" s="90"/>
      <c r="BR36" s="90"/>
      <c r="BS36" s="90"/>
      <c r="BT36" s="90"/>
      <c r="BU36" s="90"/>
      <c r="BV36" s="90"/>
      <c r="BW36" s="90"/>
      <c r="BX36" s="90"/>
      <c r="BY36" s="90"/>
      <c r="BZ36" s="91"/>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9"/>
      <c r="BM37" s="90"/>
      <c r="BN37" s="90"/>
      <c r="BO37" s="90"/>
      <c r="BP37" s="90"/>
      <c r="BQ37" s="90"/>
      <c r="BR37" s="90"/>
      <c r="BS37" s="90"/>
      <c r="BT37" s="90"/>
      <c r="BU37" s="90"/>
      <c r="BV37" s="90"/>
      <c r="BW37" s="90"/>
      <c r="BX37" s="90"/>
      <c r="BY37" s="90"/>
      <c r="BZ37" s="91"/>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9"/>
      <c r="BM38" s="90"/>
      <c r="BN38" s="90"/>
      <c r="BO38" s="90"/>
      <c r="BP38" s="90"/>
      <c r="BQ38" s="90"/>
      <c r="BR38" s="90"/>
      <c r="BS38" s="90"/>
      <c r="BT38" s="90"/>
      <c r="BU38" s="90"/>
      <c r="BV38" s="90"/>
      <c r="BW38" s="90"/>
      <c r="BX38" s="90"/>
      <c r="BY38" s="90"/>
      <c r="BZ38" s="91"/>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9"/>
      <c r="BM39" s="90"/>
      <c r="BN39" s="90"/>
      <c r="BO39" s="90"/>
      <c r="BP39" s="90"/>
      <c r="BQ39" s="90"/>
      <c r="BR39" s="90"/>
      <c r="BS39" s="90"/>
      <c r="BT39" s="90"/>
      <c r="BU39" s="90"/>
      <c r="BV39" s="90"/>
      <c r="BW39" s="90"/>
      <c r="BX39" s="90"/>
      <c r="BY39" s="90"/>
      <c r="BZ39" s="91"/>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9"/>
      <c r="BM40" s="90"/>
      <c r="BN40" s="90"/>
      <c r="BO40" s="90"/>
      <c r="BP40" s="90"/>
      <c r="BQ40" s="90"/>
      <c r="BR40" s="90"/>
      <c r="BS40" s="90"/>
      <c r="BT40" s="90"/>
      <c r="BU40" s="90"/>
      <c r="BV40" s="90"/>
      <c r="BW40" s="90"/>
      <c r="BX40" s="90"/>
      <c r="BY40" s="90"/>
      <c r="BZ40" s="91"/>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9"/>
      <c r="BM41" s="90"/>
      <c r="BN41" s="90"/>
      <c r="BO41" s="90"/>
      <c r="BP41" s="90"/>
      <c r="BQ41" s="90"/>
      <c r="BR41" s="90"/>
      <c r="BS41" s="90"/>
      <c r="BT41" s="90"/>
      <c r="BU41" s="90"/>
      <c r="BV41" s="90"/>
      <c r="BW41" s="90"/>
      <c r="BX41" s="90"/>
      <c r="BY41" s="90"/>
      <c r="BZ41" s="91"/>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9"/>
      <c r="BM42" s="90"/>
      <c r="BN42" s="90"/>
      <c r="BO42" s="90"/>
      <c r="BP42" s="90"/>
      <c r="BQ42" s="90"/>
      <c r="BR42" s="90"/>
      <c r="BS42" s="90"/>
      <c r="BT42" s="90"/>
      <c r="BU42" s="90"/>
      <c r="BV42" s="90"/>
      <c r="BW42" s="90"/>
      <c r="BX42" s="90"/>
      <c r="BY42" s="90"/>
      <c r="BZ42" s="91"/>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9"/>
      <c r="BM43" s="90"/>
      <c r="BN43" s="90"/>
      <c r="BO43" s="90"/>
      <c r="BP43" s="90"/>
      <c r="BQ43" s="90"/>
      <c r="BR43" s="90"/>
      <c r="BS43" s="90"/>
      <c r="BT43" s="90"/>
      <c r="BU43" s="90"/>
      <c r="BV43" s="90"/>
      <c r="BW43" s="90"/>
      <c r="BX43" s="90"/>
      <c r="BY43" s="90"/>
      <c r="BZ43" s="91"/>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9"/>
      <c r="BM44" s="90"/>
      <c r="BN44" s="90"/>
      <c r="BO44" s="90"/>
      <c r="BP44" s="90"/>
      <c r="BQ44" s="90"/>
      <c r="BR44" s="90"/>
      <c r="BS44" s="90"/>
      <c r="BT44" s="90"/>
      <c r="BU44" s="90"/>
      <c r="BV44" s="90"/>
      <c r="BW44" s="90"/>
      <c r="BX44" s="90"/>
      <c r="BY44" s="90"/>
      <c r="BZ44" s="91"/>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92" t="s">
        <v>26</v>
      </c>
      <c r="BM45" s="93"/>
      <c r="BN45" s="93"/>
      <c r="BO45" s="93"/>
      <c r="BP45" s="93"/>
      <c r="BQ45" s="93"/>
      <c r="BR45" s="93"/>
      <c r="BS45" s="93"/>
      <c r="BT45" s="93"/>
      <c r="BU45" s="93"/>
      <c r="BV45" s="93"/>
      <c r="BW45" s="93"/>
      <c r="BX45" s="93"/>
      <c r="BY45" s="93"/>
      <c r="BZ45" s="94"/>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95"/>
      <c r="BM46" s="96"/>
      <c r="BN46" s="96"/>
      <c r="BO46" s="96"/>
      <c r="BP46" s="96"/>
      <c r="BQ46" s="96"/>
      <c r="BR46" s="96"/>
      <c r="BS46" s="96"/>
      <c r="BT46" s="96"/>
      <c r="BU46" s="96"/>
      <c r="BV46" s="96"/>
      <c r="BW46" s="96"/>
      <c r="BX46" s="96"/>
      <c r="BY46" s="96"/>
      <c r="BZ46" s="97"/>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9" t="s">
        <v>111</v>
      </c>
      <c r="BM47" s="90"/>
      <c r="BN47" s="90"/>
      <c r="BO47" s="90"/>
      <c r="BP47" s="90"/>
      <c r="BQ47" s="90"/>
      <c r="BR47" s="90"/>
      <c r="BS47" s="90"/>
      <c r="BT47" s="90"/>
      <c r="BU47" s="90"/>
      <c r="BV47" s="90"/>
      <c r="BW47" s="90"/>
      <c r="BX47" s="90"/>
      <c r="BY47" s="90"/>
      <c r="BZ47" s="91"/>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9"/>
      <c r="BM48" s="90"/>
      <c r="BN48" s="90"/>
      <c r="BO48" s="90"/>
      <c r="BP48" s="90"/>
      <c r="BQ48" s="90"/>
      <c r="BR48" s="90"/>
      <c r="BS48" s="90"/>
      <c r="BT48" s="90"/>
      <c r="BU48" s="90"/>
      <c r="BV48" s="90"/>
      <c r="BW48" s="90"/>
      <c r="BX48" s="90"/>
      <c r="BY48" s="90"/>
      <c r="BZ48" s="91"/>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9"/>
      <c r="BM49" s="90"/>
      <c r="BN49" s="90"/>
      <c r="BO49" s="90"/>
      <c r="BP49" s="90"/>
      <c r="BQ49" s="90"/>
      <c r="BR49" s="90"/>
      <c r="BS49" s="90"/>
      <c r="BT49" s="90"/>
      <c r="BU49" s="90"/>
      <c r="BV49" s="90"/>
      <c r="BW49" s="90"/>
      <c r="BX49" s="90"/>
      <c r="BY49" s="90"/>
      <c r="BZ49" s="91"/>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9"/>
      <c r="BM50" s="90"/>
      <c r="BN50" s="90"/>
      <c r="BO50" s="90"/>
      <c r="BP50" s="90"/>
      <c r="BQ50" s="90"/>
      <c r="BR50" s="90"/>
      <c r="BS50" s="90"/>
      <c r="BT50" s="90"/>
      <c r="BU50" s="90"/>
      <c r="BV50" s="90"/>
      <c r="BW50" s="90"/>
      <c r="BX50" s="90"/>
      <c r="BY50" s="90"/>
      <c r="BZ50" s="91"/>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9"/>
      <c r="BM51" s="90"/>
      <c r="BN51" s="90"/>
      <c r="BO51" s="90"/>
      <c r="BP51" s="90"/>
      <c r="BQ51" s="90"/>
      <c r="BR51" s="90"/>
      <c r="BS51" s="90"/>
      <c r="BT51" s="90"/>
      <c r="BU51" s="90"/>
      <c r="BV51" s="90"/>
      <c r="BW51" s="90"/>
      <c r="BX51" s="90"/>
      <c r="BY51" s="90"/>
      <c r="BZ51" s="91"/>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9"/>
      <c r="BM52" s="90"/>
      <c r="BN52" s="90"/>
      <c r="BO52" s="90"/>
      <c r="BP52" s="90"/>
      <c r="BQ52" s="90"/>
      <c r="BR52" s="90"/>
      <c r="BS52" s="90"/>
      <c r="BT52" s="90"/>
      <c r="BU52" s="90"/>
      <c r="BV52" s="90"/>
      <c r="BW52" s="90"/>
      <c r="BX52" s="90"/>
      <c r="BY52" s="90"/>
      <c r="BZ52" s="91"/>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9"/>
      <c r="BM53" s="90"/>
      <c r="BN53" s="90"/>
      <c r="BO53" s="90"/>
      <c r="BP53" s="90"/>
      <c r="BQ53" s="90"/>
      <c r="BR53" s="90"/>
      <c r="BS53" s="90"/>
      <c r="BT53" s="90"/>
      <c r="BU53" s="90"/>
      <c r="BV53" s="90"/>
      <c r="BW53" s="90"/>
      <c r="BX53" s="90"/>
      <c r="BY53" s="90"/>
      <c r="BZ53" s="91"/>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9"/>
      <c r="BM54" s="90"/>
      <c r="BN54" s="90"/>
      <c r="BO54" s="90"/>
      <c r="BP54" s="90"/>
      <c r="BQ54" s="90"/>
      <c r="BR54" s="90"/>
      <c r="BS54" s="90"/>
      <c r="BT54" s="90"/>
      <c r="BU54" s="90"/>
      <c r="BV54" s="90"/>
      <c r="BW54" s="90"/>
      <c r="BX54" s="90"/>
      <c r="BY54" s="90"/>
      <c r="BZ54" s="91"/>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9"/>
      <c r="BM55" s="90"/>
      <c r="BN55" s="90"/>
      <c r="BO55" s="90"/>
      <c r="BP55" s="90"/>
      <c r="BQ55" s="90"/>
      <c r="BR55" s="90"/>
      <c r="BS55" s="90"/>
      <c r="BT55" s="90"/>
      <c r="BU55" s="90"/>
      <c r="BV55" s="90"/>
      <c r="BW55" s="90"/>
      <c r="BX55" s="90"/>
      <c r="BY55" s="90"/>
      <c r="BZ55" s="91"/>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9"/>
      <c r="BM56" s="90"/>
      <c r="BN56" s="90"/>
      <c r="BO56" s="90"/>
      <c r="BP56" s="90"/>
      <c r="BQ56" s="90"/>
      <c r="BR56" s="90"/>
      <c r="BS56" s="90"/>
      <c r="BT56" s="90"/>
      <c r="BU56" s="90"/>
      <c r="BV56" s="90"/>
      <c r="BW56" s="90"/>
      <c r="BX56" s="90"/>
      <c r="BY56" s="90"/>
      <c r="BZ56" s="91"/>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9"/>
      <c r="BM57" s="90"/>
      <c r="BN57" s="90"/>
      <c r="BO57" s="90"/>
      <c r="BP57" s="90"/>
      <c r="BQ57" s="90"/>
      <c r="BR57" s="90"/>
      <c r="BS57" s="90"/>
      <c r="BT57" s="90"/>
      <c r="BU57" s="90"/>
      <c r="BV57" s="90"/>
      <c r="BW57" s="90"/>
      <c r="BX57" s="90"/>
      <c r="BY57" s="90"/>
      <c r="BZ57" s="91"/>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9"/>
      <c r="BM58" s="90"/>
      <c r="BN58" s="90"/>
      <c r="BO58" s="90"/>
      <c r="BP58" s="90"/>
      <c r="BQ58" s="90"/>
      <c r="BR58" s="90"/>
      <c r="BS58" s="90"/>
      <c r="BT58" s="90"/>
      <c r="BU58" s="90"/>
      <c r="BV58" s="90"/>
      <c r="BW58" s="90"/>
      <c r="BX58" s="90"/>
      <c r="BY58" s="90"/>
      <c r="BZ58" s="91"/>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9"/>
      <c r="BM59" s="90"/>
      <c r="BN59" s="90"/>
      <c r="BO59" s="90"/>
      <c r="BP59" s="90"/>
      <c r="BQ59" s="90"/>
      <c r="BR59" s="90"/>
      <c r="BS59" s="90"/>
      <c r="BT59" s="90"/>
      <c r="BU59" s="90"/>
      <c r="BV59" s="90"/>
      <c r="BW59" s="90"/>
      <c r="BX59" s="90"/>
      <c r="BY59" s="90"/>
      <c r="BZ59" s="91"/>
    </row>
    <row r="60" spans="1:78" ht="13.5" customHeight="1" x14ac:dyDescent="0.2">
      <c r="A60" s="2"/>
      <c r="B60" s="56" t="s">
        <v>27</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89"/>
      <c r="BM60" s="90"/>
      <c r="BN60" s="90"/>
      <c r="BO60" s="90"/>
      <c r="BP60" s="90"/>
      <c r="BQ60" s="90"/>
      <c r="BR60" s="90"/>
      <c r="BS60" s="90"/>
      <c r="BT60" s="90"/>
      <c r="BU60" s="90"/>
      <c r="BV60" s="90"/>
      <c r="BW60" s="90"/>
      <c r="BX60" s="90"/>
      <c r="BY60" s="90"/>
      <c r="BZ60" s="91"/>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89"/>
      <c r="BM61" s="90"/>
      <c r="BN61" s="90"/>
      <c r="BO61" s="90"/>
      <c r="BP61" s="90"/>
      <c r="BQ61" s="90"/>
      <c r="BR61" s="90"/>
      <c r="BS61" s="90"/>
      <c r="BT61" s="90"/>
      <c r="BU61" s="90"/>
      <c r="BV61" s="90"/>
      <c r="BW61" s="90"/>
      <c r="BX61" s="90"/>
      <c r="BY61" s="90"/>
      <c r="BZ61" s="91"/>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9"/>
      <c r="BM62" s="90"/>
      <c r="BN62" s="90"/>
      <c r="BO62" s="90"/>
      <c r="BP62" s="90"/>
      <c r="BQ62" s="90"/>
      <c r="BR62" s="90"/>
      <c r="BS62" s="90"/>
      <c r="BT62" s="90"/>
      <c r="BU62" s="90"/>
      <c r="BV62" s="90"/>
      <c r="BW62" s="90"/>
      <c r="BX62" s="90"/>
      <c r="BY62" s="90"/>
      <c r="BZ62" s="91"/>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9"/>
      <c r="BM63" s="90"/>
      <c r="BN63" s="90"/>
      <c r="BO63" s="90"/>
      <c r="BP63" s="90"/>
      <c r="BQ63" s="90"/>
      <c r="BR63" s="90"/>
      <c r="BS63" s="90"/>
      <c r="BT63" s="90"/>
      <c r="BU63" s="90"/>
      <c r="BV63" s="90"/>
      <c r="BW63" s="90"/>
      <c r="BX63" s="90"/>
      <c r="BY63" s="90"/>
      <c r="BZ63" s="91"/>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92" t="s">
        <v>28</v>
      </c>
      <c r="BM64" s="93"/>
      <c r="BN64" s="93"/>
      <c r="BO64" s="93"/>
      <c r="BP64" s="93"/>
      <c r="BQ64" s="93"/>
      <c r="BR64" s="93"/>
      <c r="BS64" s="93"/>
      <c r="BT64" s="93"/>
      <c r="BU64" s="93"/>
      <c r="BV64" s="93"/>
      <c r="BW64" s="93"/>
      <c r="BX64" s="93"/>
      <c r="BY64" s="93"/>
      <c r="BZ64" s="94"/>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95"/>
      <c r="BM65" s="96"/>
      <c r="BN65" s="96"/>
      <c r="BO65" s="96"/>
      <c r="BP65" s="96"/>
      <c r="BQ65" s="96"/>
      <c r="BR65" s="96"/>
      <c r="BS65" s="96"/>
      <c r="BT65" s="96"/>
      <c r="BU65" s="96"/>
      <c r="BV65" s="96"/>
      <c r="BW65" s="96"/>
      <c r="BX65" s="96"/>
      <c r="BY65" s="96"/>
      <c r="BZ65" s="97"/>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9" t="s">
        <v>112</v>
      </c>
      <c r="BM66" s="90"/>
      <c r="BN66" s="90"/>
      <c r="BO66" s="90"/>
      <c r="BP66" s="90"/>
      <c r="BQ66" s="90"/>
      <c r="BR66" s="90"/>
      <c r="BS66" s="90"/>
      <c r="BT66" s="90"/>
      <c r="BU66" s="90"/>
      <c r="BV66" s="90"/>
      <c r="BW66" s="90"/>
      <c r="BX66" s="90"/>
      <c r="BY66" s="90"/>
      <c r="BZ66" s="91"/>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9"/>
      <c r="BM67" s="90"/>
      <c r="BN67" s="90"/>
      <c r="BO67" s="90"/>
      <c r="BP67" s="90"/>
      <c r="BQ67" s="90"/>
      <c r="BR67" s="90"/>
      <c r="BS67" s="90"/>
      <c r="BT67" s="90"/>
      <c r="BU67" s="90"/>
      <c r="BV67" s="90"/>
      <c r="BW67" s="90"/>
      <c r="BX67" s="90"/>
      <c r="BY67" s="90"/>
      <c r="BZ67" s="91"/>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9"/>
      <c r="BM68" s="90"/>
      <c r="BN68" s="90"/>
      <c r="BO68" s="90"/>
      <c r="BP68" s="90"/>
      <c r="BQ68" s="90"/>
      <c r="BR68" s="90"/>
      <c r="BS68" s="90"/>
      <c r="BT68" s="90"/>
      <c r="BU68" s="90"/>
      <c r="BV68" s="90"/>
      <c r="BW68" s="90"/>
      <c r="BX68" s="90"/>
      <c r="BY68" s="90"/>
      <c r="BZ68" s="91"/>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9"/>
      <c r="BM69" s="90"/>
      <c r="BN69" s="90"/>
      <c r="BO69" s="90"/>
      <c r="BP69" s="90"/>
      <c r="BQ69" s="90"/>
      <c r="BR69" s="90"/>
      <c r="BS69" s="90"/>
      <c r="BT69" s="90"/>
      <c r="BU69" s="90"/>
      <c r="BV69" s="90"/>
      <c r="BW69" s="90"/>
      <c r="BX69" s="90"/>
      <c r="BY69" s="90"/>
      <c r="BZ69" s="91"/>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9"/>
      <c r="BM70" s="90"/>
      <c r="BN70" s="90"/>
      <c r="BO70" s="90"/>
      <c r="BP70" s="90"/>
      <c r="BQ70" s="90"/>
      <c r="BR70" s="90"/>
      <c r="BS70" s="90"/>
      <c r="BT70" s="90"/>
      <c r="BU70" s="90"/>
      <c r="BV70" s="90"/>
      <c r="BW70" s="90"/>
      <c r="BX70" s="90"/>
      <c r="BY70" s="90"/>
      <c r="BZ70" s="91"/>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9"/>
      <c r="BM71" s="90"/>
      <c r="BN71" s="90"/>
      <c r="BO71" s="90"/>
      <c r="BP71" s="90"/>
      <c r="BQ71" s="90"/>
      <c r="BR71" s="90"/>
      <c r="BS71" s="90"/>
      <c r="BT71" s="90"/>
      <c r="BU71" s="90"/>
      <c r="BV71" s="90"/>
      <c r="BW71" s="90"/>
      <c r="BX71" s="90"/>
      <c r="BY71" s="90"/>
      <c r="BZ71" s="91"/>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9"/>
      <c r="BM72" s="90"/>
      <c r="BN72" s="90"/>
      <c r="BO72" s="90"/>
      <c r="BP72" s="90"/>
      <c r="BQ72" s="90"/>
      <c r="BR72" s="90"/>
      <c r="BS72" s="90"/>
      <c r="BT72" s="90"/>
      <c r="BU72" s="90"/>
      <c r="BV72" s="90"/>
      <c r="BW72" s="90"/>
      <c r="BX72" s="90"/>
      <c r="BY72" s="90"/>
      <c r="BZ72" s="91"/>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9"/>
      <c r="BM73" s="90"/>
      <c r="BN73" s="90"/>
      <c r="BO73" s="90"/>
      <c r="BP73" s="90"/>
      <c r="BQ73" s="90"/>
      <c r="BR73" s="90"/>
      <c r="BS73" s="90"/>
      <c r="BT73" s="90"/>
      <c r="BU73" s="90"/>
      <c r="BV73" s="90"/>
      <c r="BW73" s="90"/>
      <c r="BX73" s="90"/>
      <c r="BY73" s="90"/>
      <c r="BZ73" s="91"/>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9"/>
      <c r="BM74" s="90"/>
      <c r="BN74" s="90"/>
      <c r="BO74" s="90"/>
      <c r="BP74" s="90"/>
      <c r="BQ74" s="90"/>
      <c r="BR74" s="90"/>
      <c r="BS74" s="90"/>
      <c r="BT74" s="90"/>
      <c r="BU74" s="90"/>
      <c r="BV74" s="90"/>
      <c r="BW74" s="90"/>
      <c r="BX74" s="90"/>
      <c r="BY74" s="90"/>
      <c r="BZ74" s="91"/>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9"/>
      <c r="BM75" s="90"/>
      <c r="BN75" s="90"/>
      <c r="BO75" s="90"/>
      <c r="BP75" s="90"/>
      <c r="BQ75" s="90"/>
      <c r="BR75" s="90"/>
      <c r="BS75" s="90"/>
      <c r="BT75" s="90"/>
      <c r="BU75" s="90"/>
      <c r="BV75" s="90"/>
      <c r="BW75" s="90"/>
      <c r="BX75" s="90"/>
      <c r="BY75" s="90"/>
      <c r="BZ75" s="91"/>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9"/>
      <c r="BM76" s="90"/>
      <c r="BN76" s="90"/>
      <c r="BO76" s="90"/>
      <c r="BP76" s="90"/>
      <c r="BQ76" s="90"/>
      <c r="BR76" s="90"/>
      <c r="BS76" s="90"/>
      <c r="BT76" s="90"/>
      <c r="BU76" s="90"/>
      <c r="BV76" s="90"/>
      <c r="BW76" s="90"/>
      <c r="BX76" s="90"/>
      <c r="BY76" s="90"/>
      <c r="BZ76" s="91"/>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9"/>
      <c r="BM77" s="90"/>
      <c r="BN77" s="90"/>
      <c r="BO77" s="90"/>
      <c r="BP77" s="90"/>
      <c r="BQ77" s="90"/>
      <c r="BR77" s="90"/>
      <c r="BS77" s="90"/>
      <c r="BT77" s="90"/>
      <c r="BU77" s="90"/>
      <c r="BV77" s="90"/>
      <c r="BW77" s="90"/>
      <c r="BX77" s="90"/>
      <c r="BY77" s="90"/>
      <c r="BZ77" s="91"/>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9"/>
      <c r="BM78" s="90"/>
      <c r="BN78" s="90"/>
      <c r="BO78" s="90"/>
      <c r="BP78" s="90"/>
      <c r="BQ78" s="90"/>
      <c r="BR78" s="90"/>
      <c r="BS78" s="90"/>
      <c r="BT78" s="90"/>
      <c r="BU78" s="90"/>
      <c r="BV78" s="90"/>
      <c r="BW78" s="90"/>
      <c r="BX78" s="90"/>
      <c r="BY78" s="90"/>
      <c r="BZ78" s="91"/>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89"/>
      <c r="BM79" s="90"/>
      <c r="BN79" s="90"/>
      <c r="BO79" s="90"/>
      <c r="BP79" s="90"/>
      <c r="BQ79" s="90"/>
      <c r="BR79" s="90"/>
      <c r="BS79" s="90"/>
      <c r="BT79" s="90"/>
      <c r="BU79" s="90"/>
      <c r="BV79" s="90"/>
      <c r="BW79" s="90"/>
      <c r="BX79" s="90"/>
      <c r="BY79" s="90"/>
      <c r="BZ79" s="91"/>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89"/>
      <c r="BM80" s="90"/>
      <c r="BN80" s="90"/>
      <c r="BO80" s="90"/>
      <c r="BP80" s="90"/>
      <c r="BQ80" s="90"/>
      <c r="BR80" s="90"/>
      <c r="BS80" s="90"/>
      <c r="BT80" s="90"/>
      <c r="BU80" s="90"/>
      <c r="BV80" s="90"/>
      <c r="BW80" s="90"/>
      <c r="BX80" s="90"/>
      <c r="BY80" s="90"/>
      <c r="BZ80" s="91"/>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89"/>
      <c r="BM81" s="90"/>
      <c r="BN81" s="90"/>
      <c r="BO81" s="90"/>
      <c r="BP81" s="90"/>
      <c r="BQ81" s="90"/>
      <c r="BR81" s="90"/>
      <c r="BS81" s="90"/>
      <c r="BT81" s="90"/>
      <c r="BU81" s="90"/>
      <c r="BV81" s="90"/>
      <c r="BW81" s="90"/>
      <c r="BX81" s="90"/>
      <c r="BY81" s="90"/>
      <c r="BZ81" s="91"/>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8"/>
      <c r="BM82" s="99"/>
      <c r="BN82" s="99"/>
      <c r="BO82" s="99"/>
      <c r="BP82" s="99"/>
      <c r="BQ82" s="99"/>
      <c r="BR82" s="99"/>
      <c r="BS82" s="99"/>
      <c r="BT82" s="99"/>
      <c r="BU82" s="99"/>
      <c r="BV82" s="99"/>
      <c r="BW82" s="99"/>
      <c r="BX82" s="99"/>
      <c r="BY82" s="99"/>
      <c r="BZ82" s="100"/>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1/3y6r3P8L9ti1j6lsfzeiEglkROHMhBI06+UkmYdqo3tNOcCqZDP6OpyuNfoHmisW+ATIkDBBjxF8tj4Dd1nw==" saltValue="4V+ZGie/brs6sOppiN3Li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29" t="s">
        <v>53</v>
      </c>
      <c r="B4" s="31"/>
      <c r="C4" s="31"/>
      <c r="D4" s="31"/>
      <c r="E4" s="31"/>
      <c r="F4" s="31"/>
      <c r="G4" s="31"/>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2019</v>
      </c>
      <c r="C6" s="34">
        <f t="shared" ref="C6:W6" si="3">C7</f>
        <v>142115</v>
      </c>
      <c r="D6" s="34">
        <f t="shared" si="3"/>
        <v>46</v>
      </c>
      <c r="E6" s="34">
        <f t="shared" si="3"/>
        <v>1</v>
      </c>
      <c r="F6" s="34">
        <f t="shared" si="3"/>
        <v>0</v>
      </c>
      <c r="G6" s="34">
        <f t="shared" si="3"/>
        <v>1</v>
      </c>
      <c r="H6" s="34" t="str">
        <f t="shared" si="3"/>
        <v>神奈川県　秦野市</v>
      </c>
      <c r="I6" s="34" t="str">
        <f t="shared" si="3"/>
        <v>法適用</v>
      </c>
      <c r="J6" s="34" t="str">
        <f t="shared" si="3"/>
        <v>水道事業</v>
      </c>
      <c r="K6" s="34" t="str">
        <f t="shared" si="3"/>
        <v>末端給水事業</v>
      </c>
      <c r="L6" s="34" t="str">
        <f t="shared" si="3"/>
        <v>A2</v>
      </c>
      <c r="M6" s="34" t="str">
        <f t="shared" si="3"/>
        <v>非設置</v>
      </c>
      <c r="N6" s="35" t="str">
        <f t="shared" si="3"/>
        <v>-</v>
      </c>
      <c r="O6" s="35">
        <f t="shared" si="3"/>
        <v>67.86</v>
      </c>
      <c r="P6" s="35">
        <f t="shared" si="3"/>
        <v>99.88</v>
      </c>
      <c r="Q6" s="35">
        <f t="shared" si="3"/>
        <v>1870</v>
      </c>
      <c r="R6" s="35">
        <f t="shared" si="3"/>
        <v>161193</v>
      </c>
      <c r="S6" s="35">
        <f t="shared" si="3"/>
        <v>103.76</v>
      </c>
      <c r="T6" s="35">
        <f t="shared" si="3"/>
        <v>1553.52</v>
      </c>
      <c r="U6" s="35">
        <f t="shared" si="3"/>
        <v>160866</v>
      </c>
      <c r="V6" s="35">
        <f t="shared" si="3"/>
        <v>44.58</v>
      </c>
      <c r="W6" s="35">
        <f t="shared" si="3"/>
        <v>3608.48</v>
      </c>
      <c r="X6" s="36">
        <f>IF(X7="",NA(),X7)</f>
        <v>99.31</v>
      </c>
      <c r="Y6" s="36">
        <f t="shared" ref="Y6:AG6" si="4">IF(Y7="",NA(),Y7)</f>
        <v>115.82</v>
      </c>
      <c r="Z6" s="36">
        <f t="shared" si="4"/>
        <v>114.73</v>
      </c>
      <c r="AA6" s="36">
        <f t="shared" si="4"/>
        <v>114.77</v>
      </c>
      <c r="AB6" s="36">
        <f t="shared" si="4"/>
        <v>108.4</v>
      </c>
      <c r="AC6" s="36">
        <f t="shared" si="4"/>
        <v>114.08</v>
      </c>
      <c r="AD6" s="36">
        <f t="shared" si="4"/>
        <v>115.36</v>
      </c>
      <c r="AE6" s="36">
        <f t="shared" si="4"/>
        <v>113.95</v>
      </c>
      <c r="AF6" s="36">
        <f t="shared" si="4"/>
        <v>112.62</v>
      </c>
      <c r="AG6" s="36">
        <f t="shared" si="4"/>
        <v>113.35</v>
      </c>
      <c r="AH6" s="35" t="str">
        <f>IF(AH7="","",IF(AH7="-","【-】","【"&amp;SUBSTITUTE(TEXT(AH7,"#,##0.00"),"-","△")&amp;"】"))</f>
        <v>【112.01】</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6">
        <f t="shared" si="5"/>
        <v>0.75</v>
      </c>
      <c r="AR6" s="36">
        <f t="shared" si="5"/>
        <v>0.51</v>
      </c>
      <c r="AS6" s="35" t="str">
        <f>IF(AS7="","",IF(AS7="-","【-】","【"&amp;SUBSTITUTE(TEXT(AS7,"#,##0.00"),"-","△")&amp;"】"))</f>
        <v>【1.08】</v>
      </c>
      <c r="AT6" s="36">
        <f>IF(AT7="",NA(),AT7)</f>
        <v>240.29</v>
      </c>
      <c r="AU6" s="36">
        <f t="shared" ref="AU6:BC6" si="6">IF(AU7="",NA(),AU7)</f>
        <v>275.14</v>
      </c>
      <c r="AV6" s="36">
        <f t="shared" si="6"/>
        <v>268.66000000000003</v>
      </c>
      <c r="AW6" s="36">
        <f t="shared" si="6"/>
        <v>313.64</v>
      </c>
      <c r="AX6" s="36">
        <f t="shared" si="6"/>
        <v>311.31</v>
      </c>
      <c r="AY6" s="36">
        <f t="shared" si="6"/>
        <v>299.44</v>
      </c>
      <c r="AZ6" s="36">
        <f t="shared" si="6"/>
        <v>311.99</v>
      </c>
      <c r="BA6" s="36">
        <f t="shared" si="6"/>
        <v>307.83</v>
      </c>
      <c r="BB6" s="36">
        <f t="shared" si="6"/>
        <v>318.89</v>
      </c>
      <c r="BC6" s="36">
        <f t="shared" si="6"/>
        <v>309.10000000000002</v>
      </c>
      <c r="BD6" s="35" t="str">
        <f>IF(BD7="","",IF(BD7="-","【-】","【"&amp;SUBSTITUTE(TEXT(BD7,"#,##0.00"),"-","△")&amp;"】"))</f>
        <v>【264.97】</v>
      </c>
      <c r="BE6" s="36">
        <f>IF(BE7="",NA(),BE7)</f>
        <v>383.65</v>
      </c>
      <c r="BF6" s="36">
        <f t="shared" ref="BF6:BN6" si="7">IF(BF7="",NA(),BF7)</f>
        <v>337</v>
      </c>
      <c r="BG6" s="36">
        <f t="shared" si="7"/>
        <v>328.46</v>
      </c>
      <c r="BH6" s="36">
        <f t="shared" si="7"/>
        <v>316.68</v>
      </c>
      <c r="BI6" s="36">
        <f t="shared" si="7"/>
        <v>317.70999999999998</v>
      </c>
      <c r="BJ6" s="36">
        <f t="shared" si="7"/>
        <v>298.08999999999997</v>
      </c>
      <c r="BK6" s="36">
        <f t="shared" si="7"/>
        <v>291.77999999999997</v>
      </c>
      <c r="BL6" s="36">
        <f t="shared" si="7"/>
        <v>295.44</v>
      </c>
      <c r="BM6" s="36">
        <f t="shared" si="7"/>
        <v>290.07</v>
      </c>
      <c r="BN6" s="36">
        <f t="shared" si="7"/>
        <v>290.42</v>
      </c>
      <c r="BO6" s="35" t="str">
        <f>IF(BO7="","",IF(BO7="-","【-】","【"&amp;SUBSTITUTE(TEXT(BO7,"#,##0.00"),"-","△")&amp;"】"))</f>
        <v>【266.61】</v>
      </c>
      <c r="BP6" s="36">
        <f>IF(BP7="",NA(),BP7)</f>
        <v>87.9</v>
      </c>
      <c r="BQ6" s="36">
        <f t="shared" ref="BQ6:BY6" si="8">IF(BQ7="",NA(),BQ7)</f>
        <v>105.03</v>
      </c>
      <c r="BR6" s="36">
        <f t="shared" si="8"/>
        <v>106.34</v>
      </c>
      <c r="BS6" s="36">
        <f t="shared" si="8"/>
        <v>105.08</v>
      </c>
      <c r="BT6" s="36">
        <f t="shared" si="8"/>
        <v>99.26</v>
      </c>
      <c r="BU6" s="36">
        <f t="shared" si="8"/>
        <v>106.4</v>
      </c>
      <c r="BV6" s="36">
        <f t="shared" si="8"/>
        <v>107.61</v>
      </c>
      <c r="BW6" s="36">
        <f t="shared" si="8"/>
        <v>106.02</v>
      </c>
      <c r="BX6" s="36">
        <f t="shared" si="8"/>
        <v>104.84</v>
      </c>
      <c r="BY6" s="36">
        <f t="shared" si="8"/>
        <v>106.11</v>
      </c>
      <c r="BZ6" s="35" t="str">
        <f>IF(BZ7="","",IF(BZ7="-","【-】","【"&amp;SUBSTITUTE(TEXT(BZ7,"#,##0.00"),"-","△")&amp;"】"))</f>
        <v>【103.24】</v>
      </c>
      <c r="CA6" s="36">
        <f>IF(CA7="",NA(),CA7)</f>
        <v>118.72</v>
      </c>
      <c r="CB6" s="36">
        <f t="shared" ref="CB6:CJ6" si="9">IF(CB7="",NA(),CB7)</f>
        <v>112.3</v>
      </c>
      <c r="CC6" s="36">
        <f t="shared" si="9"/>
        <v>112.32</v>
      </c>
      <c r="CD6" s="36">
        <f t="shared" si="9"/>
        <v>114.66</v>
      </c>
      <c r="CE6" s="36">
        <f t="shared" si="9"/>
        <v>121.08</v>
      </c>
      <c r="CF6" s="36">
        <f t="shared" si="9"/>
        <v>156.29</v>
      </c>
      <c r="CG6" s="36">
        <f t="shared" si="9"/>
        <v>155.69</v>
      </c>
      <c r="CH6" s="36">
        <f t="shared" si="9"/>
        <v>158.6</v>
      </c>
      <c r="CI6" s="36">
        <f t="shared" si="9"/>
        <v>161.82</v>
      </c>
      <c r="CJ6" s="36">
        <f t="shared" si="9"/>
        <v>161.03</v>
      </c>
      <c r="CK6" s="35" t="str">
        <f>IF(CK7="","",IF(CK7="-","【-】","【"&amp;SUBSTITUTE(TEXT(CK7,"#,##0.00"),"-","△")&amp;"】"))</f>
        <v>【168.38】</v>
      </c>
      <c r="CL6" s="36">
        <f>IF(CL7="",NA(),CL7)</f>
        <v>56.83</v>
      </c>
      <c r="CM6" s="36">
        <f t="shared" ref="CM6:CU6" si="10">IF(CM7="",NA(),CM7)</f>
        <v>56.5</v>
      </c>
      <c r="CN6" s="36">
        <f t="shared" si="10"/>
        <v>56.46</v>
      </c>
      <c r="CO6" s="36">
        <f t="shared" si="10"/>
        <v>55.75</v>
      </c>
      <c r="CP6" s="36">
        <f t="shared" si="10"/>
        <v>58.38</v>
      </c>
      <c r="CQ6" s="36">
        <f t="shared" si="10"/>
        <v>62.34</v>
      </c>
      <c r="CR6" s="36">
        <f t="shared" si="10"/>
        <v>62.46</v>
      </c>
      <c r="CS6" s="36">
        <f t="shared" si="10"/>
        <v>62.88</v>
      </c>
      <c r="CT6" s="36">
        <f t="shared" si="10"/>
        <v>62.32</v>
      </c>
      <c r="CU6" s="36">
        <f t="shared" si="10"/>
        <v>61.71</v>
      </c>
      <c r="CV6" s="35" t="str">
        <f>IF(CV7="","",IF(CV7="-","【-】","【"&amp;SUBSTITUTE(TEXT(CV7,"#,##0.00"),"-","△")&amp;"】"))</f>
        <v>【60.00】</v>
      </c>
      <c r="CW6" s="36">
        <f>IF(CW7="",NA(),CW7)</f>
        <v>93.65</v>
      </c>
      <c r="CX6" s="36">
        <f t="shared" ref="CX6:DF6" si="11">IF(CX7="",NA(),CX7)</f>
        <v>93.63</v>
      </c>
      <c r="CY6" s="36">
        <f t="shared" si="11"/>
        <v>93.64</v>
      </c>
      <c r="CZ6" s="36">
        <f t="shared" si="11"/>
        <v>93.63</v>
      </c>
      <c r="DA6" s="36">
        <f t="shared" si="11"/>
        <v>93.61</v>
      </c>
      <c r="DB6" s="36">
        <f t="shared" si="11"/>
        <v>90.15</v>
      </c>
      <c r="DC6" s="36">
        <f t="shared" si="11"/>
        <v>90.62</v>
      </c>
      <c r="DD6" s="36">
        <f t="shared" si="11"/>
        <v>90.13</v>
      </c>
      <c r="DE6" s="36">
        <f t="shared" si="11"/>
        <v>90.19</v>
      </c>
      <c r="DF6" s="36">
        <f t="shared" si="11"/>
        <v>90.03</v>
      </c>
      <c r="DG6" s="35" t="str">
        <f>IF(DG7="","",IF(DG7="-","【-】","【"&amp;SUBSTITUTE(TEXT(DG7,"#,##0.00"),"-","△")&amp;"】"))</f>
        <v>【89.80】</v>
      </c>
      <c r="DH6" s="36">
        <f>IF(DH7="",NA(),DH7)</f>
        <v>51.87</v>
      </c>
      <c r="DI6" s="36">
        <f t="shared" ref="DI6:DQ6" si="12">IF(DI7="",NA(),DI7)</f>
        <v>53.39</v>
      </c>
      <c r="DJ6" s="36">
        <f t="shared" si="12"/>
        <v>54.45</v>
      </c>
      <c r="DK6" s="36">
        <f t="shared" si="12"/>
        <v>55.68</v>
      </c>
      <c r="DL6" s="36">
        <f t="shared" si="12"/>
        <v>56.35</v>
      </c>
      <c r="DM6" s="36">
        <f t="shared" si="12"/>
        <v>47.37</v>
      </c>
      <c r="DN6" s="36">
        <f t="shared" si="12"/>
        <v>48.01</v>
      </c>
      <c r="DO6" s="36">
        <f t="shared" si="12"/>
        <v>48.01</v>
      </c>
      <c r="DP6" s="36">
        <f t="shared" si="12"/>
        <v>48.86</v>
      </c>
      <c r="DQ6" s="36">
        <f t="shared" si="12"/>
        <v>49.6</v>
      </c>
      <c r="DR6" s="35" t="str">
        <f>IF(DR7="","",IF(DR7="-","【-】","【"&amp;SUBSTITUTE(TEXT(DR7,"#,##0.00"),"-","△")&amp;"】"))</f>
        <v>【49.59】</v>
      </c>
      <c r="DS6" s="36">
        <f>IF(DS7="",NA(),DS7)</f>
        <v>16.54</v>
      </c>
      <c r="DT6" s="36">
        <f t="shared" ref="DT6:EB6" si="13">IF(DT7="",NA(),DT7)</f>
        <v>17.28</v>
      </c>
      <c r="DU6" s="36">
        <f t="shared" si="13"/>
        <v>18.899999999999999</v>
      </c>
      <c r="DV6" s="36">
        <f t="shared" si="13"/>
        <v>19.809999999999999</v>
      </c>
      <c r="DW6" s="36">
        <f t="shared" si="13"/>
        <v>22.43</v>
      </c>
      <c r="DX6" s="36">
        <f t="shared" si="13"/>
        <v>14.27</v>
      </c>
      <c r="DY6" s="36">
        <f t="shared" si="13"/>
        <v>16.170000000000002</v>
      </c>
      <c r="DZ6" s="36">
        <f t="shared" si="13"/>
        <v>16.600000000000001</v>
      </c>
      <c r="EA6" s="36">
        <f t="shared" si="13"/>
        <v>18.510000000000002</v>
      </c>
      <c r="EB6" s="36">
        <f t="shared" si="13"/>
        <v>20.49</v>
      </c>
      <c r="EC6" s="35" t="str">
        <f>IF(EC7="","",IF(EC7="-","【-】","【"&amp;SUBSTITUTE(TEXT(EC7,"#,##0.00"),"-","△")&amp;"】"))</f>
        <v>【19.44】</v>
      </c>
      <c r="ED6" s="36">
        <f>IF(ED7="",NA(),ED7)</f>
        <v>0.39</v>
      </c>
      <c r="EE6" s="36">
        <f t="shared" ref="EE6:EM6" si="14">IF(EE7="",NA(),EE7)</f>
        <v>0.36</v>
      </c>
      <c r="EF6" s="36">
        <f t="shared" si="14"/>
        <v>0.32</v>
      </c>
      <c r="EG6" s="36">
        <f t="shared" si="14"/>
        <v>0.55000000000000004</v>
      </c>
      <c r="EH6" s="36">
        <f t="shared" si="14"/>
        <v>0.56000000000000005</v>
      </c>
      <c r="EI6" s="36">
        <f t="shared" si="14"/>
        <v>0.67</v>
      </c>
      <c r="EJ6" s="36">
        <f t="shared" si="14"/>
        <v>0.67</v>
      </c>
      <c r="EK6" s="36">
        <f t="shared" si="14"/>
        <v>0.65</v>
      </c>
      <c r="EL6" s="36">
        <f t="shared" si="14"/>
        <v>0.7</v>
      </c>
      <c r="EM6" s="36">
        <f t="shared" si="14"/>
        <v>0.72</v>
      </c>
      <c r="EN6" s="35" t="str">
        <f>IF(EN7="","",IF(EN7="-","【-】","【"&amp;SUBSTITUTE(TEXT(EN7,"#,##0.00"),"-","△")&amp;"】"))</f>
        <v>【0.68】</v>
      </c>
    </row>
    <row r="7" spans="1:144" s="37" customFormat="1" x14ac:dyDescent="0.2">
      <c r="A7" s="29"/>
      <c r="B7" s="38">
        <v>2019</v>
      </c>
      <c r="C7" s="38">
        <v>142115</v>
      </c>
      <c r="D7" s="38">
        <v>46</v>
      </c>
      <c r="E7" s="38">
        <v>1</v>
      </c>
      <c r="F7" s="38">
        <v>0</v>
      </c>
      <c r="G7" s="38">
        <v>1</v>
      </c>
      <c r="H7" s="38" t="s">
        <v>93</v>
      </c>
      <c r="I7" s="38" t="s">
        <v>94</v>
      </c>
      <c r="J7" s="38" t="s">
        <v>95</v>
      </c>
      <c r="K7" s="38" t="s">
        <v>96</v>
      </c>
      <c r="L7" s="38" t="s">
        <v>97</v>
      </c>
      <c r="M7" s="38" t="s">
        <v>98</v>
      </c>
      <c r="N7" s="39" t="s">
        <v>99</v>
      </c>
      <c r="O7" s="39">
        <v>67.86</v>
      </c>
      <c r="P7" s="39">
        <v>99.88</v>
      </c>
      <c r="Q7" s="39">
        <v>1870</v>
      </c>
      <c r="R7" s="39">
        <v>161193</v>
      </c>
      <c r="S7" s="39">
        <v>103.76</v>
      </c>
      <c r="T7" s="39">
        <v>1553.52</v>
      </c>
      <c r="U7" s="39">
        <v>160866</v>
      </c>
      <c r="V7" s="39">
        <v>44.58</v>
      </c>
      <c r="W7" s="39">
        <v>3608.48</v>
      </c>
      <c r="X7" s="39">
        <v>99.31</v>
      </c>
      <c r="Y7" s="39">
        <v>115.82</v>
      </c>
      <c r="Z7" s="39">
        <v>114.73</v>
      </c>
      <c r="AA7" s="39">
        <v>114.77</v>
      </c>
      <c r="AB7" s="39">
        <v>108.4</v>
      </c>
      <c r="AC7" s="39">
        <v>114.08</v>
      </c>
      <c r="AD7" s="39">
        <v>115.36</v>
      </c>
      <c r="AE7" s="39">
        <v>113.95</v>
      </c>
      <c r="AF7" s="39">
        <v>112.62</v>
      </c>
      <c r="AG7" s="39">
        <v>113.35</v>
      </c>
      <c r="AH7" s="39">
        <v>112.01</v>
      </c>
      <c r="AI7" s="39">
        <v>0</v>
      </c>
      <c r="AJ7" s="39">
        <v>0</v>
      </c>
      <c r="AK7" s="39">
        <v>0</v>
      </c>
      <c r="AL7" s="39">
        <v>0</v>
      </c>
      <c r="AM7" s="39">
        <v>0</v>
      </c>
      <c r="AN7" s="39">
        <v>0</v>
      </c>
      <c r="AO7" s="39">
        <v>0</v>
      </c>
      <c r="AP7" s="39">
        <v>0</v>
      </c>
      <c r="AQ7" s="39">
        <v>0.75</v>
      </c>
      <c r="AR7" s="39">
        <v>0.51</v>
      </c>
      <c r="AS7" s="39">
        <v>1.08</v>
      </c>
      <c r="AT7" s="39">
        <v>240.29</v>
      </c>
      <c r="AU7" s="39">
        <v>275.14</v>
      </c>
      <c r="AV7" s="39">
        <v>268.66000000000003</v>
      </c>
      <c r="AW7" s="39">
        <v>313.64</v>
      </c>
      <c r="AX7" s="39">
        <v>311.31</v>
      </c>
      <c r="AY7" s="39">
        <v>299.44</v>
      </c>
      <c r="AZ7" s="39">
        <v>311.99</v>
      </c>
      <c r="BA7" s="39">
        <v>307.83</v>
      </c>
      <c r="BB7" s="39">
        <v>318.89</v>
      </c>
      <c r="BC7" s="39">
        <v>309.10000000000002</v>
      </c>
      <c r="BD7" s="39">
        <v>264.97000000000003</v>
      </c>
      <c r="BE7" s="39">
        <v>383.65</v>
      </c>
      <c r="BF7" s="39">
        <v>337</v>
      </c>
      <c r="BG7" s="39">
        <v>328.46</v>
      </c>
      <c r="BH7" s="39">
        <v>316.68</v>
      </c>
      <c r="BI7" s="39">
        <v>317.70999999999998</v>
      </c>
      <c r="BJ7" s="39">
        <v>298.08999999999997</v>
      </c>
      <c r="BK7" s="39">
        <v>291.77999999999997</v>
      </c>
      <c r="BL7" s="39">
        <v>295.44</v>
      </c>
      <c r="BM7" s="39">
        <v>290.07</v>
      </c>
      <c r="BN7" s="39">
        <v>290.42</v>
      </c>
      <c r="BO7" s="39">
        <v>266.61</v>
      </c>
      <c r="BP7" s="39">
        <v>87.9</v>
      </c>
      <c r="BQ7" s="39">
        <v>105.03</v>
      </c>
      <c r="BR7" s="39">
        <v>106.34</v>
      </c>
      <c r="BS7" s="39">
        <v>105.08</v>
      </c>
      <c r="BT7" s="39">
        <v>99.26</v>
      </c>
      <c r="BU7" s="39">
        <v>106.4</v>
      </c>
      <c r="BV7" s="39">
        <v>107.61</v>
      </c>
      <c r="BW7" s="39">
        <v>106.02</v>
      </c>
      <c r="BX7" s="39">
        <v>104.84</v>
      </c>
      <c r="BY7" s="39">
        <v>106.11</v>
      </c>
      <c r="BZ7" s="39">
        <v>103.24</v>
      </c>
      <c r="CA7" s="39">
        <v>118.72</v>
      </c>
      <c r="CB7" s="39">
        <v>112.3</v>
      </c>
      <c r="CC7" s="39">
        <v>112.32</v>
      </c>
      <c r="CD7" s="39">
        <v>114.66</v>
      </c>
      <c r="CE7" s="39">
        <v>121.08</v>
      </c>
      <c r="CF7" s="39">
        <v>156.29</v>
      </c>
      <c r="CG7" s="39">
        <v>155.69</v>
      </c>
      <c r="CH7" s="39">
        <v>158.6</v>
      </c>
      <c r="CI7" s="39">
        <v>161.82</v>
      </c>
      <c r="CJ7" s="39">
        <v>161.03</v>
      </c>
      <c r="CK7" s="39">
        <v>168.38</v>
      </c>
      <c r="CL7" s="39">
        <v>56.83</v>
      </c>
      <c r="CM7" s="39">
        <v>56.5</v>
      </c>
      <c r="CN7" s="39">
        <v>56.46</v>
      </c>
      <c r="CO7" s="39">
        <v>55.75</v>
      </c>
      <c r="CP7" s="39">
        <v>58.38</v>
      </c>
      <c r="CQ7" s="39">
        <v>62.34</v>
      </c>
      <c r="CR7" s="39">
        <v>62.46</v>
      </c>
      <c r="CS7" s="39">
        <v>62.88</v>
      </c>
      <c r="CT7" s="39">
        <v>62.32</v>
      </c>
      <c r="CU7" s="39">
        <v>61.71</v>
      </c>
      <c r="CV7" s="39">
        <v>60</v>
      </c>
      <c r="CW7" s="39">
        <v>93.65</v>
      </c>
      <c r="CX7" s="39">
        <v>93.63</v>
      </c>
      <c r="CY7" s="39">
        <v>93.64</v>
      </c>
      <c r="CZ7" s="39">
        <v>93.63</v>
      </c>
      <c r="DA7" s="39">
        <v>93.61</v>
      </c>
      <c r="DB7" s="39">
        <v>90.15</v>
      </c>
      <c r="DC7" s="39">
        <v>90.62</v>
      </c>
      <c r="DD7" s="39">
        <v>90.13</v>
      </c>
      <c r="DE7" s="39">
        <v>90.19</v>
      </c>
      <c r="DF7" s="39">
        <v>90.03</v>
      </c>
      <c r="DG7" s="39">
        <v>89.8</v>
      </c>
      <c r="DH7" s="39">
        <v>51.87</v>
      </c>
      <c r="DI7" s="39">
        <v>53.39</v>
      </c>
      <c r="DJ7" s="39">
        <v>54.45</v>
      </c>
      <c r="DK7" s="39">
        <v>55.68</v>
      </c>
      <c r="DL7" s="39">
        <v>56.35</v>
      </c>
      <c r="DM7" s="39">
        <v>47.37</v>
      </c>
      <c r="DN7" s="39">
        <v>48.01</v>
      </c>
      <c r="DO7" s="39">
        <v>48.01</v>
      </c>
      <c r="DP7" s="39">
        <v>48.86</v>
      </c>
      <c r="DQ7" s="39">
        <v>49.6</v>
      </c>
      <c r="DR7" s="39">
        <v>49.59</v>
      </c>
      <c r="DS7" s="39">
        <v>16.54</v>
      </c>
      <c r="DT7" s="39">
        <v>17.28</v>
      </c>
      <c r="DU7" s="39">
        <v>18.899999999999999</v>
      </c>
      <c r="DV7" s="39">
        <v>19.809999999999999</v>
      </c>
      <c r="DW7" s="39">
        <v>22.43</v>
      </c>
      <c r="DX7" s="39">
        <v>14.27</v>
      </c>
      <c r="DY7" s="39">
        <v>16.170000000000002</v>
      </c>
      <c r="DZ7" s="39">
        <v>16.600000000000001</v>
      </c>
      <c r="EA7" s="39">
        <v>18.510000000000002</v>
      </c>
      <c r="EB7" s="39">
        <v>20.49</v>
      </c>
      <c r="EC7" s="39">
        <v>19.440000000000001</v>
      </c>
      <c r="ED7" s="39">
        <v>0.39</v>
      </c>
      <c r="EE7" s="39">
        <v>0.36</v>
      </c>
      <c r="EF7" s="39">
        <v>0.32</v>
      </c>
      <c r="EG7" s="39">
        <v>0.55000000000000004</v>
      </c>
      <c r="EH7" s="39">
        <v>0.56000000000000005</v>
      </c>
      <c r="EI7" s="39">
        <v>0.67</v>
      </c>
      <c r="EJ7" s="39">
        <v>0.67</v>
      </c>
      <c r="EK7" s="39">
        <v>0.65</v>
      </c>
      <c r="EL7" s="39">
        <v>0.7</v>
      </c>
      <c r="EM7" s="39">
        <v>0.72</v>
      </c>
      <c r="EN7" s="39">
        <v>0.68</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2">
      <c r="B11">
        <v>4</v>
      </c>
      <c r="C11">
        <v>3</v>
      </c>
      <c r="D11">
        <v>2</v>
      </c>
      <c r="E11">
        <v>1</v>
      </c>
      <c r="F11">
        <v>0</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2021-02-24T07:56:34Z</cp:lastPrinted>
  <dcterms:created xsi:type="dcterms:W3CDTF">2020-12-04T02:06:57Z</dcterms:created>
  <dcterms:modified xsi:type="dcterms:W3CDTF">2021-02-24T07:56:39Z</dcterms:modified>
  <cp:category/>
</cp:coreProperties>
</file>