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5決算\99-1_市町村送付用（確定版）\１回目\"/>
    </mc:Choice>
  </mc:AlternateContent>
  <bookViews>
    <workbookView xWindow="0" yWindow="0" windowWidth="23040" windowHeight="91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<sst xmlns="http://schemas.openxmlformats.org/spreadsheetml/2006/main" count="1042" uniqueCount="558">
  <si>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</si>
  <si>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</si>
  <si>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</si>
  <si>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</si>
  <si>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</si>
  <si>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</si>
  <si>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</si>
  <si>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</si>
  <si>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</si>
  <si>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</si>
  <si>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</si>
  <si>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</si>
  <si>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</si>
  <si>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</si>
  <si>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</si>
  <si>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</si>
  <si>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</si>
  <si>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</si>
  <si>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</si>
  <si>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</si>
  <si>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</si>
  <si>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</si>
  <si>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</si>
  <si>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</si>
  <si>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</si>
  <si>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</si>
  <si>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</si>
  <si>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</si>
  <si>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</si>
  <si>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</si>
  <si>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</si>
  <si>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</si>
  <si>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</si>
  <si>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</si>
  <si>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</si>
  <si>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</si>
  <si>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</si>
  <si>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</si>
  <si>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</si>
  <si>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</si>
  <si>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</si>
  <si>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</si>
  <si>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</si>
  <si>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</si>
  <si>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</si>
  <si>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</si>
  <si>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</si>
  <si>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</si>
  <si>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</si>
  <si>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</si>
  <si>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</si>
  <si>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</si>
  <si>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</si>
  <si>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</si>
  <si>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</si>
  <si>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</si>
  <si>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</si>
  <si>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</si>
  <si>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</si>
  <si>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</si>
  <si>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</si>
  <si>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</si>
  <si>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</si>
  <si>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</si>
  <si>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</si>
  <si>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</si>
  <si>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</si>
  <si>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</si>
  <si>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</si>
  <si>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</si>
  <si>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</si>
  <si>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</si>
  <si>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</si>
  <si>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</si>
  <si>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</si>
  <si>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</si>
  <si>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</si>
  <si>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</si>
  <si>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</si>
  <si>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</si>
  <si>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</si>
  <si>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</si>
  <si>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</si>
  <si>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</si>
  <si>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</si>
  <si>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</si>
  <si>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</si>
  <si>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</si>
  <si>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</si>
  <si>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</si>
  <si>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</si>
  <si>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</si>
  <si>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</si>
  <si>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</si>
  <si>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秦野市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</si>
  <si>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</si>
  <si>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</si>
  <si>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</si>
  <si>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</si>
  <si>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</si>
  <si>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</si>
  <si>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</si>
  <si>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</si>
  <si>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</si>
  <si>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</si>
  <si>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</si>
  <si>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</si>
  <si>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</si>
  <si>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</si>
  <si>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</si>
  <si>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</si>
  <si>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</si>
  <si>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</si>
  <si>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</si>
  <si>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</si>
  <si>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</si>
  <si>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</si>
  <si>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</si>
  <si>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</si>
  <si>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</si>
  <si>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</si>
  <si>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</si>
  <si>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</si>
  <si>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</si>
  <si>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</si>
  <si>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</si>
  <si>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</si>
  <si>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</si>
  <si>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</si>
  <si>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</si>
  <si>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</si>
  <si>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</si>
  <si>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</si>
  <si>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</si>
  <si>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</si>
  <si>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</si>
  <si>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</si>
  <si>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</si>
  <si>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</si>
  <si>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</si>
  <si>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</si>
  <si>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</si>
  <si>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</si>
  <si>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</si>
  <si>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</si>
  <si>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</si>
  <si>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</si>
  <si>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</si>
  <si>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</si>
  <si>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</si>
  <si>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</si>
  <si>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</si>
  <si>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</si>
  <si>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</si>
  <si>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</si>
  <si>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</si>
  <si>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</si>
  <si>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</si>
  <si>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</si>
  <si>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</si>
  <si>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</si>
  <si>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</si>
  <si>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</si>
  <si>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</si>
  <si>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</si>
  <si>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</si>
  <si>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</si>
  <si>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</si>
  <si>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</si>
  <si>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</si>
  <si>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</si>
  <si>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</si>
  <si>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</si>
  <si>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</si>
  <si>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</si>
  <si>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</si>
  <si>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</si>
  <si>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</si>
  <si>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</si>
  <si>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</si>
  <si>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</si>
  <si>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</si>
  <si>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</si>
  <si>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</si>
  <si>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</si>
  <si>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</si>
  <si>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</si>
  <si>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</si>
  <si>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</si>
  <si>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</si>
  <si>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</si>
  <si>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</si>
  <si>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</si>
  <si>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</si>
  <si>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</si>
  <si>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</si>
  <si>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</si>
  <si>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</si>
  <si>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</si>
  <si>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</si>
  <si>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</si>
  <si>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</si>
  <si>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</si>
  <si>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神奈川県秦野市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</si>
  <si>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</si>
  <si>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</si>
  <si>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</si>
  <si>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</si>
  <si>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</si>
  <si>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</si>
  <si>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</si>
  <si>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</si>
  <si>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</si>
  <si>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</si>
  <si>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</si>
  <si>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</si>
  <si>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</si>
  <si>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</si>
  <si>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</si>
  <si>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</si>
  <si>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</si>
  <si>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</si>
  <si>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</si>
  <si>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</si>
  <si>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</si>
  <si>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</si>
  <si>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</si>
  <si>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</si>
  <si>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</si>
  <si>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</si>
  <si>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</si>
  <si>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</si>
  <si>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</si>
  <si>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</si>
  <si>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</si>
  <si>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</si>
  <si>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</si>
  <si>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</si>
  <si>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</si>
  <si>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</si>
  <si>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</si>
  <si>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</si>
  <si>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</si>
  <si>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</si>
  <si>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</si>
  <si>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</si>
  <si>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</si>
  <si>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</si>
  <si>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</si>
  <si>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</si>
  <si>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</si>
  <si>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</si>
  <si>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</si>
  <si>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</si>
  <si>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</si>
  <si>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</si>
  <si>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</si>
  <si>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</si>
  <si>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</si>
  <si>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</si>
  <si>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</si>
  <si>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</si>
  <si>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</si>
  <si>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</si>
  <si>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</si>
  <si>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</si>
  <si>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</si>
  <si>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</si>
  <si>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</si>
  <si>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</si>
  <si>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</si>
  <si>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</si>
  <si>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</si>
  <si>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</si>
  <si>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</si>
  <si>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</si>
  <si>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</si>
  <si>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</si>
  <si>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</si>
  <si>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</si>
  <si>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</si>
  <si>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</si>
  <si>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</si>
  <si>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</si>
  <si>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</si>
  <si>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</si>
  <si>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</si>
  <si>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</si>
  <si>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</si>
  <si>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</si>
  <si>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</si>
  <si>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</si>
  <si>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</si>
  <si>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</si>
  <si>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</si>
  <si>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</si>
  <si>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</si>
  <si>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</si>
  <si>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</si>
  <si>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</si>
  <si>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</si>
  <si>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</si>
  <si>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</si>
  <si>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</si>
  <si>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</si>
  <si>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</si>
  <si>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</si>
  <si>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</si>
  <si>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</si>
  <si>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</si>
  <si>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</si>
  <si>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</si>
  <si>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</si>
  <si>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</si>
  <si>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</si>
  <si>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</si>
  <si>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</si>
  <si>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</si>
  <si>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</si>
  <si>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</si>
  <si>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</si>
  <si>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</si>
  <si>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</si>
  <si>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</si>
  <si>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</si>
  <si>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</si>
  <si>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</si>
  <si>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</si>
  <si>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</si>
  <si>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</si>
  <si>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</si>
  <si>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</si>
  <si>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</si>
  <si>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</si>
  <si>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</si>
  <si>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</si>
  <si>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</si>
  <si>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</si>
  <si>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</si>
  <si>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</si>
  <si>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</si>
  <si>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</si>
  <si>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</si>
  <si>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</si>
  <si>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</si>
  <si>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</si>
  <si>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</si>
  <si>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</si>
  <si>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</si>
  <si>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</si>
  <si>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</si>
  <si>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</si>
  <si>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</si>
  <si>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</si>
  <si>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神奈川県秦野市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</si>
  <si>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</si>
  <si>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</si>
  <si>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</si>
  <si>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</si>
  <si>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</si>
  <si>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</si>
  <si>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</si>
  <si>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</si>
  <si>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</si>
  <si>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</si>
  <si>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</si>
  <si>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</si>
  <si>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</si>
  <si>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</si>
  <si>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</si>
  <si>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</si>
  <si>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</si>
  <si>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</si>
  <si>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</si>
  <si>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</si>
  <si>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</si>
  <si>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</si>
  <si>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</si>
  <si>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</si>
  <si>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</si>
  <si>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</si>
  <si>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</si>
  <si>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</si>
  <si>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</si>
  <si>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</si>
  <si>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</si>
  <si>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</si>
  <si>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</si>
  <si>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</si>
  <si>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</si>
  <si>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</si>
  <si>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</si>
  <si>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</si>
  <si>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</si>
  <si>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</si>
  <si>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</si>
  <si>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</si>
  <si>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</si>
  <si>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</si>
  <si>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</si>
  <si>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</si>
  <si>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</si>
  <si>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</si>
  <si>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</si>
  <si>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</si>
  <si>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</si>
  <si>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</si>
  <si>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</si>
  <si>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</si>
  <si>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</si>
  <si>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</si>
  <si>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</si>
  <si>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</si>
  <si>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</si>
  <si>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</si>
  <si>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</si>
  <si>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</si>
  <si>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</si>
  <si>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</si>
  <si>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</si>
  <si>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</si>
  <si>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</si>
  <si>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</si>
  <si>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</si>
  <si>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</si>
  <si>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</si>
  <si>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</si>
  <si>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</si>
  <si>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</si>
  <si>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</si>
  <si>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</si>
  <si>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</si>
  <si>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</si>
  <si>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</si>
  <si>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</si>
  <si>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</si>
  <si>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</si>
  <si>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</si>
  <si>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</si>
  <si>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</si>
  <si>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</si>
  <si>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</si>
  <si>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</si>
  <si>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</si>
  <si>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</si>
  <si>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</si>
  <si>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</si>
  <si>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</si>
  <si>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</si>
  <si>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</si>
  <si>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</si>
  <si>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</si>
  <si>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</si>
  <si>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</si>
  <si>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</si>
  <si>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</si>
  <si>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</si>
  <si>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</si>
  <si>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</si>
  <si>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</si>
  <si>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</si>
  <si>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</si>
  <si>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</si>
  <si>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</si>
  <si>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</si>
  <si>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</si>
  <si>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</si>
  <si>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</si>
  <si>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</si>
  <si>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</si>
  <si>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</si>
  <si>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</si>
  <si>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</si>
  <si>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</si>
  <si>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</si>
  <si>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</si>
  <si>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</si>
  <si>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</si>
  <si>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</si>
  <si>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</si>
  <si>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</si>
  <si>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</si>
  <si>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</si>
  <si>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</si>
  <si>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</si>
  <si>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</si>
  <si>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</si>
  <si>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</si>
  <si>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</si>
  <si>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</si>
  <si>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</si>
  <si>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</si>
  <si>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</si>
  <si>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</si>
  <si>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</si>
  <si>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</si>
  <si>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</si>
  <si>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</si>
  <si>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</si>
  <si>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</si>
  <si>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</si>
  <si>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</si>
  <si>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</si>
  <si>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</si>
  <si>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</si>
  <si>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</si>
  <si>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</si>
  <si>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</si>
  <si>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</si>
  <si>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</si>
  <si>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</si>
  <si>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</si>
  <si>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</si>
  <si>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</si>
  <si>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</si>
  <si>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</si>
  <si>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</si>
  <si>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</si>
  <si>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</si>
  <si>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</si>
  <si>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</si>
  <si>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</si>
  <si>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</si>
  <si>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</si>
  <si>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</si>
  <si>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</si>
  <si>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</si>
  <si>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</si>
  <si>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</si>
  <si>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2.69</t>
  </si>
  <si>
    <t>▲ 1.22</t>
  </si>
  <si>
    <t>▲ 4.01</t>
  </si>
  <si>
    <t>▲ 2.61</t>
  </si>
  <si>
    <t>一般会計</t>
  </si>
  <si>
    <t>水道事業会計</t>
  </si>
  <si>
    <t>公共下水道事業会計</t>
  </si>
  <si>
    <t>介護保険事業特別会計</t>
  </si>
  <si>
    <t>後期高齢者医療事業特別会計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</si>
  <si>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</si>
  <si>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</si>
  <si>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</si>
  <si>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</si>
  <si>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</si>
  <si>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</si>
  <si>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</si>
  <si>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</si>
  <si>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ふるさと基金</t>
    <rPh sb="4" eb="6">
      <t>キキン</t>
    </rPh>
    <phoneticPr fontId="5"/>
  </si>
  <si>
    <t>新型コロナウイルス感染症対策利子補給基金</t>
    <rPh sb="0" eb="2">
      <t>シンガタ</t>
    </rPh>
    <rPh sb="9" eb="12">
      <t>カンセンショウ</t>
    </rPh>
    <rPh sb="12" eb="14">
      <t>タイサク</t>
    </rPh>
    <rPh sb="14" eb="20">
      <t>リシホキュウキキン</t>
    </rPh>
    <phoneticPr fontId="5"/>
  </si>
  <si>
    <t>公共施設整備基金</t>
    <rPh sb="0" eb="2">
      <t>コウキョウ</t>
    </rPh>
    <rPh sb="2" eb="4">
      <t>シセツ</t>
    </rPh>
    <rPh sb="4" eb="8">
      <t>セイビキキン</t>
    </rPh>
    <phoneticPr fontId="5"/>
  </si>
  <si>
    <t>職員退職給与準備基金</t>
    <rPh sb="0" eb="2">
      <t>ショクイン</t>
    </rPh>
    <rPh sb="2" eb="4">
      <t>タイショク</t>
    </rPh>
    <rPh sb="4" eb="6">
      <t>キュウヨ</t>
    </rPh>
    <rPh sb="6" eb="10">
      <t>ジュンビキキン</t>
    </rPh>
    <phoneticPr fontId="5"/>
  </si>
  <si>
    <t>文化振興基金</t>
    <rPh sb="0" eb="6">
      <t>ブンカシンコウキキン</t>
    </rPh>
    <phoneticPr fontId="5"/>
  </si>
  <si>
    <t>〇</t>
  </si>
  <si>
    <t>秦野市土地開発公社</t>
    <rPh sb="0" eb="3">
      <t>ハダノシ</t>
    </rPh>
    <rPh sb="3" eb="5">
      <t>トチ</t>
    </rPh>
    <rPh sb="5" eb="7">
      <t>カイハツ</t>
    </rPh>
    <rPh sb="7" eb="9">
      <t>コウシャ</t>
    </rPh>
    <phoneticPr fontId="10"/>
  </si>
  <si>
    <t>秦野市スポーツ協会</t>
    <rPh sb="0" eb="3">
      <t>ハダノシ</t>
    </rPh>
    <rPh sb="7" eb="9">
      <t>キョウカイ</t>
    </rPh>
    <phoneticPr fontId="10"/>
  </si>
  <si>
    <t>秦野市伊勢原市環境衛生組合</t>
    <rPh sb="0" eb="3">
      <t>ハダノシ</t>
    </rPh>
    <rPh sb="3" eb="7">
      <t>イセハラシ</t>
    </rPh>
    <rPh sb="7" eb="9">
      <t>カンキョウ</t>
    </rPh>
    <rPh sb="9" eb="11">
      <t>エイセイ</t>
    </rPh>
    <rPh sb="11" eb="13">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</si>
  <si>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</si>
  <si>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</si>
  <si>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金目川水害予防組合</t>
    <rPh sb="0" eb="2">
      <t>カナメ</t>
    </rPh>
    <rPh sb="2" eb="3">
      <t>ガワ</t>
    </rPh>
    <rPh sb="3" eb="5">
      <t>スイガイ</t>
    </rPh>
    <rPh sb="5" eb="7">
      <t>ヨボウ</t>
    </rPh>
    <rPh sb="7" eb="9">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</si>
</sst>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1387-4AEA-93F5-9E0F783003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23990</c:v>
                </c:pt>
                <c:pt idx="1">
                  <c:v>32182</c:v>
                </c:pt>
                <c:pt idx="2">
                  <c:v>26367</c:v>
                </c:pt>
                <c:pt idx="3">
                  <c:v>21188</c:v>
                </c:pt>
                <c:pt idx="4">
                  <c:v>26641</c:v>
                </c:pt>
              </c:numCache>
            </c:numRef>
          </c:val>
          <c:smooth val="0"/>
          <c:extLst>
            <c:ext xmlns:c16="http://schemas.microsoft.com/office/drawing/2014/chart" uri="{C3380CC4-5D6E-409C-BE32-E72D297353CC}">
              <c16:uniqueId val="{00000001-1387-4AEA-93F5-9E0F783003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3.31</c:v>
                </c:pt>
                <c:pt idx="1">
                  <c:v>5.74</c:v>
                </c:pt>
                <c:pt idx="2">
                  <c:v>10.69</c:v>
                </c:pt>
                <c:pt idx="3">
                  <c:v>8.9700000000000006</c:v>
                </c:pt>
                <c:pt idx="4">
                  <c:v>7.88</c:v>
                </c:pt>
              </c:numCache>
            </c:numRef>
          </c:val>
          <c:extLst>
            <c:ext xmlns:c16="http://schemas.microsoft.com/office/drawing/2014/chart" uri="{C3380CC4-5D6E-409C-BE32-E72D297353CC}">
              <c16:uniqueId val="{00000000-7E0A-4D30-A3FE-B1365FF700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10.87</c:v>
                </c:pt>
                <c:pt idx="1">
                  <c:v>7.68</c:v>
                </c:pt>
                <c:pt idx="2">
                  <c:v>10.79</c:v>
                </c:pt>
                <c:pt idx="3">
                  <c:v>13.87</c:v>
                </c:pt>
                <c:pt idx="4">
                  <c:v>12.83</c:v>
                </c:pt>
              </c:numCache>
            </c:numRef>
          </c:val>
          <c:extLst>
            <c:ext xmlns:c16="http://schemas.microsoft.com/office/drawing/2014/chart" uri="{C3380CC4-5D6E-409C-BE32-E72D297353CC}">
              <c16:uniqueId val="{00000001-7E0A-4D30-A3FE-B1365FF700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-2.69</c:v>
                </c:pt>
                <c:pt idx="1">
                  <c:v>-1.22</c:v>
                </c:pt>
                <c:pt idx="2">
                  <c:v>6.57</c:v>
                </c:pt>
                <c:pt idx="3">
                  <c:v>-4.01</c:v>
                </c:pt>
                <c:pt idx="4">
                  <c:v>-2.61</c:v>
                </c:pt>
              </c:numCache>
            </c:numRef>
          </c:val>
          <c:smooth val="0"/>
          <c:extLst>
            <c:ext xmlns:c16="http://schemas.microsoft.com/office/drawing/2014/chart" uri="{C3380CC4-5D6E-409C-BE32-E72D297353CC}">
              <c16:uniqueId val="{00000002-7E0A-4D30-A3FE-B1365FF700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E1-4453-90F6-C66E7CF729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E1-4453-90F6-C66E7CF729D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E1-4453-90F6-C66E7CF729D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9E1-4453-90F6-C66E7CF729D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0.06</c:v>
                </c:pt>
                <c:pt idx="4">
                  <c:v>#N/A</c:v>
                </c:pt>
                <c:pt idx="5">
                  <c:v>0.02</c:v>
                </c:pt>
                <c:pt idx="6">
                  <c:v>#N/A</c:v>
                </c:pt>
                <c:pt idx="7">
                  <c:v>0.37</c:v>
                </c:pt>
                <c:pt idx="8">
                  <c:v>#N/A</c:v>
                </c:pt>
                <c:pt idx="9">
                  <c:v>0.16</c:v>
                </c:pt>
              </c:numCache>
            </c:numRef>
          </c:val>
          <c:extLst>
            <c:ext xmlns:c16="http://schemas.microsoft.com/office/drawing/2014/chart" uri="{C3380CC4-5D6E-409C-BE32-E72D297353CC}">
              <c16:uniqueId val="{00000004-E9E1-4453-90F6-C66E7CF729D2}"/>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0.36</c:v>
                </c:pt>
                <c:pt idx="2">
                  <c:v>#N/A</c:v>
                </c:pt>
                <c:pt idx="3">
                  <c:v>0.44</c:v>
                </c:pt>
                <c:pt idx="4">
                  <c:v>#N/A</c:v>
                </c:pt>
                <c:pt idx="5">
                  <c:v>0.27</c:v>
                </c:pt>
                <c:pt idx="6">
                  <c:v>#N/A</c:v>
                </c:pt>
                <c:pt idx="7">
                  <c:v>0.43</c:v>
                </c:pt>
                <c:pt idx="8">
                  <c:v>#N/A</c:v>
                </c:pt>
                <c:pt idx="9">
                  <c:v>0.52</c:v>
                </c:pt>
              </c:numCache>
            </c:numRef>
          </c:val>
          <c:extLst>
            <c:ext xmlns:c16="http://schemas.microsoft.com/office/drawing/2014/chart" uri="{C3380CC4-5D6E-409C-BE32-E72D297353CC}">
              <c16:uniqueId val="{00000005-E9E1-4453-90F6-C66E7CF729D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0.39</c:v>
                </c:pt>
                <c:pt idx="2">
                  <c:v>#N/A</c:v>
                </c:pt>
                <c:pt idx="3">
                  <c:v>0.44</c:v>
                </c:pt>
                <c:pt idx="4">
                  <c:v>#N/A</c:v>
                </c:pt>
                <c:pt idx="5">
                  <c:v>0.55000000000000004</c:v>
                </c:pt>
                <c:pt idx="6">
                  <c:v>#N/A</c:v>
                </c:pt>
                <c:pt idx="7">
                  <c:v>0.87</c:v>
                </c:pt>
                <c:pt idx="8">
                  <c:v>#N/A</c:v>
                </c:pt>
                <c:pt idx="9">
                  <c:v>0.62</c:v>
                </c:pt>
              </c:numCache>
            </c:numRef>
          </c:val>
          <c:extLst>
            <c:ext xmlns:c16="http://schemas.microsoft.com/office/drawing/2014/chart" uri="{C3380CC4-5D6E-409C-BE32-E72D297353CC}">
              <c16:uniqueId val="{00000006-E9E1-4453-90F6-C66E7CF729D2}"/>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3.46</c:v>
                </c:pt>
                <c:pt idx="2">
                  <c:v>#N/A</c:v>
                </c:pt>
                <c:pt idx="3">
                  <c:v>3.81</c:v>
                </c:pt>
                <c:pt idx="4">
                  <c:v>#N/A</c:v>
                </c:pt>
                <c:pt idx="5">
                  <c:v>3.33</c:v>
                </c:pt>
                <c:pt idx="6">
                  <c:v>#N/A</c:v>
                </c:pt>
                <c:pt idx="7">
                  <c:v>3.06</c:v>
                </c:pt>
                <c:pt idx="8">
                  <c:v>#N/A</c:v>
                </c:pt>
                <c:pt idx="9">
                  <c:v>2.2999999999999998</c:v>
                </c:pt>
              </c:numCache>
            </c:numRef>
          </c:val>
          <c:extLst>
            <c:ext xmlns:c16="http://schemas.microsoft.com/office/drawing/2014/chart" uri="{C3380CC4-5D6E-409C-BE32-E72D297353CC}">
              <c16:uniqueId val="{00000007-E9E1-4453-90F6-C66E7CF729D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6.95</c:v>
                </c:pt>
                <c:pt idx="2">
                  <c:v>#N/A</c:v>
                </c:pt>
                <c:pt idx="3">
                  <c:v>6.84</c:v>
                </c:pt>
                <c:pt idx="4">
                  <c:v>#N/A</c:v>
                </c:pt>
                <c:pt idx="5">
                  <c:v>6.82</c:v>
                </c:pt>
                <c:pt idx="6">
                  <c:v>#N/A</c:v>
                </c:pt>
                <c:pt idx="7">
                  <c:v>6.88</c:v>
                </c:pt>
                <c:pt idx="8">
                  <c:v>#N/A</c:v>
                </c:pt>
                <c:pt idx="9">
                  <c:v>6.52</c:v>
                </c:pt>
              </c:numCache>
            </c:numRef>
          </c:val>
          <c:extLst>
            <c:ext xmlns:c16="http://schemas.microsoft.com/office/drawing/2014/chart" uri="{C3380CC4-5D6E-409C-BE32-E72D297353CC}">
              <c16:uniqueId val="{00000008-E9E1-4453-90F6-C66E7CF729D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3.31</c:v>
                </c:pt>
                <c:pt idx="2">
                  <c:v>#N/A</c:v>
                </c:pt>
                <c:pt idx="3">
                  <c:v>5.74</c:v>
                </c:pt>
                <c:pt idx="4">
                  <c:v>#N/A</c:v>
                </c:pt>
                <c:pt idx="5">
                  <c:v>10.68</c:v>
                </c:pt>
                <c:pt idx="6">
                  <c:v>#N/A</c:v>
                </c:pt>
                <c:pt idx="7">
                  <c:v>8.9600000000000009</c:v>
                </c:pt>
                <c:pt idx="8">
                  <c:v>#N/A</c:v>
                </c:pt>
                <c:pt idx="9">
                  <c:v>7.88</c:v>
                </c:pt>
              </c:numCache>
            </c:numRef>
          </c:val>
          <c:extLst>
            <c:ext xmlns:c16="http://schemas.microsoft.com/office/drawing/2014/chart" uri="{C3380CC4-5D6E-409C-BE32-E72D297353CC}">
              <c16:uniqueId val="{00000009-E9E1-4453-90F6-C66E7CF729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5186</c:v>
                </c:pt>
                <c:pt idx="5">
                  <c:v>5120</c:v>
                </c:pt>
                <c:pt idx="8">
                  <c:v>5032</c:v>
                </c:pt>
                <c:pt idx="11">
                  <c:v>4980</c:v>
                </c:pt>
                <c:pt idx="14">
                  <c:v>4910</c:v>
                </c:pt>
              </c:numCache>
            </c:numRef>
          </c:val>
          <c:extLst>
            <c:ext xmlns:c16="http://schemas.microsoft.com/office/drawing/2014/chart" uri="{C3380CC4-5D6E-409C-BE32-E72D297353CC}">
              <c16:uniqueId val="{00000000-1636-46AA-97E2-C988249DD4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36-46AA-97E2-C988249DD4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132</c:v>
                </c:pt>
                <c:pt idx="3">
                  <c:v>130</c:v>
                </c:pt>
                <c:pt idx="6">
                  <c:v>202</c:v>
                </c:pt>
                <c:pt idx="9">
                  <c:v>212</c:v>
                </c:pt>
                <c:pt idx="12">
                  <c:v>210</c:v>
                </c:pt>
              </c:numCache>
            </c:numRef>
          </c:val>
          <c:extLst>
            <c:ext xmlns:c16="http://schemas.microsoft.com/office/drawing/2014/chart" uri="{C3380CC4-5D6E-409C-BE32-E72D297353CC}">
              <c16:uniqueId val="{00000002-1636-46AA-97E2-C988249DD4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320</c:v>
                </c:pt>
                <c:pt idx="3">
                  <c:v>384</c:v>
                </c:pt>
                <c:pt idx="6">
                  <c:v>411</c:v>
                </c:pt>
                <c:pt idx="9">
                  <c:v>423</c:v>
                </c:pt>
                <c:pt idx="12">
                  <c:v>424</c:v>
                </c:pt>
              </c:numCache>
            </c:numRef>
          </c:val>
          <c:extLst>
            <c:ext xmlns:c16="http://schemas.microsoft.com/office/drawing/2014/chart" uri="{C3380CC4-5D6E-409C-BE32-E72D297353CC}">
              <c16:uniqueId val="{00000003-1636-46AA-97E2-C988249DD4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1681</c:v>
                </c:pt>
                <c:pt idx="3">
                  <c:v>1655</c:v>
                </c:pt>
                <c:pt idx="6">
                  <c:v>1525</c:v>
                </c:pt>
                <c:pt idx="9">
                  <c:v>1343</c:v>
                </c:pt>
                <c:pt idx="12">
                  <c:v>1273</c:v>
                </c:pt>
              </c:numCache>
            </c:numRef>
          </c:val>
          <c:extLst>
            <c:ext xmlns:c16="http://schemas.microsoft.com/office/drawing/2014/chart" uri="{C3380CC4-5D6E-409C-BE32-E72D297353CC}">
              <c16:uniqueId val="{00000004-1636-46AA-97E2-C988249DD4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36-46AA-97E2-C988249DD4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36-46AA-97E2-C988249DD4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3220</c:v>
                </c:pt>
                <c:pt idx="3">
                  <c:v>3338</c:v>
                </c:pt>
                <c:pt idx="6">
                  <c:v>3444</c:v>
                </c:pt>
                <c:pt idx="9">
                  <c:v>3451</c:v>
                </c:pt>
                <c:pt idx="12">
                  <c:v>3428</c:v>
                </c:pt>
              </c:numCache>
            </c:numRef>
          </c:val>
          <c:extLst>
            <c:ext xmlns:c16="http://schemas.microsoft.com/office/drawing/2014/chart" uri="{C3380CC4-5D6E-409C-BE32-E72D297353CC}">
              <c16:uniqueId val="{00000007-1636-46AA-97E2-C988249DD4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167</c:v>
                </c:pt>
                <c:pt idx="2">
                  <c:v>#N/A</c:v>
                </c:pt>
                <c:pt idx="3">
                  <c:v>#N/A</c:v>
                </c:pt>
                <c:pt idx="4">
                  <c:v>387</c:v>
                </c:pt>
                <c:pt idx="5">
                  <c:v>#N/A</c:v>
                </c:pt>
                <c:pt idx="6">
                  <c:v>#N/A</c:v>
                </c:pt>
                <c:pt idx="7">
                  <c:v>550</c:v>
                </c:pt>
                <c:pt idx="8">
                  <c:v>#N/A</c:v>
                </c:pt>
                <c:pt idx="9">
                  <c:v>#N/A</c:v>
                </c:pt>
                <c:pt idx="10">
                  <c:v>449</c:v>
                </c:pt>
                <c:pt idx="11">
                  <c:v>#N/A</c:v>
                </c:pt>
                <c:pt idx="12">
                  <c:v>#N/A</c:v>
                </c:pt>
                <c:pt idx="13">
                  <c:v>425</c:v>
                </c:pt>
                <c:pt idx="14">
                  <c:v>#N/A</c:v>
                </c:pt>
              </c:numCache>
            </c:numRef>
          </c:val>
          <c:smooth val="0"/>
          <c:extLst>
            <c:ext xmlns:c16="http://schemas.microsoft.com/office/drawing/2014/chart" uri="{C3380CC4-5D6E-409C-BE32-E72D297353CC}">
              <c16:uniqueId val="{00000008-1636-46AA-97E2-C988249DD4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42003</c:v>
                </c:pt>
                <c:pt idx="5">
                  <c:v>41453</c:v>
                </c:pt>
                <c:pt idx="8">
                  <c:v>40608</c:v>
                </c:pt>
                <c:pt idx="11">
                  <c:v>38638</c:v>
                </c:pt>
                <c:pt idx="14">
                  <c:v>36213</c:v>
                </c:pt>
              </c:numCache>
            </c:numRef>
          </c:val>
          <c:extLst>
            <c:ext xmlns:c16="http://schemas.microsoft.com/office/drawing/2014/chart" uri="{C3380CC4-5D6E-409C-BE32-E72D297353CC}">
              <c16:uniqueId val="{00000000-3F83-4CDD-94F7-0EFA034C8E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15686</c:v>
                </c:pt>
                <c:pt idx="5">
                  <c:v>15142</c:v>
                </c:pt>
                <c:pt idx="8">
                  <c:v>14531</c:v>
                </c:pt>
                <c:pt idx="11">
                  <c:v>13808</c:v>
                </c:pt>
                <c:pt idx="14">
                  <c:v>13278</c:v>
                </c:pt>
              </c:numCache>
            </c:numRef>
          </c:val>
          <c:extLst>
            <c:ext xmlns:c16="http://schemas.microsoft.com/office/drawing/2014/chart" uri="{C3380CC4-5D6E-409C-BE32-E72D297353CC}">
              <c16:uniqueId val="{00000001-3F83-4CDD-94F7-0EFA034C8E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5457</c:v>
                </c:pt>
                <c:pt idx="5">
                  <c:v>4834</c:v>
                </c:pt>
                <c:pt idx="8">
                  <c:v>5891</c:v>
                </c:pt>
                <c:pt idx="11">
                  <c:v>6678</c:v>
                </c:pt>
                <c:pt idx="14">
                  <c:v>6351</c:v>
                </c:pt>
              </c:numCache>
            </c:numRef>
          </c:val>
          <c:extLst>
            <c:ext xmlns:c16="http://schemas.microsoft.com/office/drawing/2014/chart" uri="{C3380CC4-5D6E-409C-BE32-E72D297353CC}">
              <c16:uniqueId val="{00000002-3F83-4CDD-94F7-0EFA034C8E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83-4CDD-94F7-0EFA034C8E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83-4CDD-94F7-0EFA034C8E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1271</c:v>
                </c:pt>
                <c:pt idx="3">
                  <c:v>1111</c:v>
                </c:pt>
                <c:pt idx="6">
                  <c:v>1022</c:v>
                </c:pt>
                <c:pt idx="9">
                  <c:v>966</c:v>
                </c:pt>
                <c:pt idx="12">
                  <c:v>936</c:v>
                </c:pt>
              </c:numCache>
            </c:numRef>
          </c:val>
          <c:extLst>
            <c:ext xmlns:c16="http://schemas.microsoft.com/office/drawing/2014/chart" uri="{C3380CC4-5D6E-409C-BE32-E72D297353CC}">
              <c16:uniqueId val="{00000005-3F83-4CDD-94F7-0EFA034C8E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6465</c:v>
                </c:pt>
                <c:pt idx="3">
                  <c:v>6383</c:v>
                </c:pt>
                <c:pt idx="6">
                  <c:v>6401</c:v>
                </c:pt>
                <c:pt idx="9">
                  <c:v>6408</c:v>
                </c:pt>
                <c:pt idx="12">
                  <c:v>6601</c:v>
                </c:pt>
              </c:numCache>
            </c:numRef>
          </c:val>
          <c:extLst>
            <c:ext xmlns:c16="http://schemas.microsoft.com/office/drawing/2014/chart" uri="{C3380CC4-5D6E-409C-BE32-E72D297353CC}">
              <c16:uniqueId val="{00000006-3F83-4CDD-94F7-0EFA034C8E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3454</c:v>
                </c:pt>
                <c:pt idx="3">
                  <c:v>3067</c:v>
                </c:pt>
                <c:pt idx="6">
                  <c:v>2664</c:v>
                </c:pt>
                <c:pt idx="9">
                  <c:v>2247</c:v>
                </c:pt>
                <c:pt idx="12">
                  <c:v>1833</c:v>
                </c:pt>
              </c:numCache>
            </c:numRef>
          </c:val>
          <c:extLst>
            <c:ext xmlns:c16="http://schemas.microsoft.com/office/drawing/2014/chart" uri="{C3380CC4-5D6E-409C-BE32-E72D297353CC}">
              <c16:uniqueId val="{00000007-3F83-4CDD-94F7-0EFA034C8E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20188</c:v>
                </c:pt>
                <c:pt idx="3">
                  <c:v>18919</c:v>
                </c:pt>
                <c:pt idx="6">
                  <c:v>17427</c:v>
                </c:pt>
                <c:pt idx="9">
                  <c:v>15866</c:v>
                </c:pt>
                <c:pt idx="12">
                  <c:v>14269</c:v>
                </c:pt>
              </c:numCache>
            </c:numRef>
          </c:val>
          <c:extLst>
            <c:ext xmlns:c16="http://schemas.microsoft.com/office/drawing/2014/chart" uri="{C3380CC4-5D6E-409C-BE32-E72D297353CC}">
              <c16:uniqueId val="{00000008-3F83-4CDD-94F7-0EFA034C8E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1715</c:v>
                </c:pt>
                <c:pt idx="3">
                  <c:v>1600</c:v>
                </c:pt>
                <c:pt idx="6">
                  <c:v>3165</c:v>
                </c:pt>
                <c:pt idx="9">
                  <c:v>3008</c:v>
                </c:pt>
                <c:pt idx="12">
                  <c:v>2829</c:v>
                </c:pt>
              </c:numCache>
            </c:numRef>
          </c:val>
          <c:extLst>
            <c:ext xmlns:c16="http://schemas.microsoft.com/office/drawing/2014/chart" uri="{C3380CC4-5D6E-409C-BE32-E72D297353CC}">
              <c16:uniqueId val="{00000009-3F83-4CDD-94F7-0EFA034C8E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34658</c:v>
                </c:pt>
                <c:pt idx="3">
                  <c:v>35088</c:v>
                </c:pt>
                <c:pt idx="6">
                  <c:v>35887</c:v>
                </c:pt>
                <c:pt idx="9">
                  <c:v>34040</c:v>
                </c:pt>
                <c:pt idx="12">
                  <c:v>31771</c:v>
                </c:pt>
              </c:numCache>
            </c:numRef>
          </c:val>
          <c:extLst>
            <c:ext xmlns:c16="http://schemas.microsoft.com/office/drawing/2014/chart" uri="{C3380CC4-5D6E-409C-BE32-E72D297353CC}">
              <c16:uniqueId val="{0000000A-3F83-4CDD-94F7-0EFA034C8E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4604</c:v>
                </c:pt>
                <c:pt idx="2">
                  <c:v>#N/A</c:v>
                </c:pt>
                <c:pt idx="3">
                  <c:v>#N/A</c:v>
                </c:pt>
                <c:pt idx="4">
                  <c:v>4739</c:v>
                </c:pt>
                <c:pt idx="5">
                  <c:v>#N/A</c:v>
                </c:pt>
                <c:pt idx="6">
                  <c:v>#N/A</c:v>
                </c:pt>
                <c:pt idx="7">
                  <c:v>5533</c:v>
                </c:pt>
                <c:pt idx="8">
                  <c:v>#N/A</c:v>
                </c:pt>
                <c:pt idx="9">
                  <c:v>#N/A</c:v>
                </c:pt>
                <c:pt idx="10">
                  <c:v>3410</c:v>
                </c:pt>
                <c:pt idx="11">
                  <c:v>#N/A</c:v>
                </c:pt>
                <c:pt idx="12">
                  <c:v>#N/A</c:v>
                </c:pt>
                <c:pt idx="13">
                  <c:v>2396</c:v>
                </c:pt>
                <c:pt idx="14">
                  <c:v>#N/A</c:v>
                </c:pt>
              </c:numCache>
            </c:numRef>
          </c:val>
          <c:smooth val="0"/>
          <c:extLst>
            <c:ext xmlns:c16="http://schemas.microsoft.com/office/drawing/2014/chart" uri="{C3380CC4-5D6E-409C-BE32-E72D297353CC}">
              <c16:uniqueId val="{0000000B-3F83-4CDD-94F7-0EFA034C8E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3477</c:v>
                </c:pt>
                <c:pt idx="1">
                  <c:v>4349</c:v>
                </c:pt>
                <c:pt idx="2">
                  <c:v>4113</c:v>
                </c:pt>
              </c:numCache>
            </c:numRef>
          </c:val>
          <c:extLst>
            <c:ext xmlns:c16="http://schemas.microsoft.com/office/drawing/2014/chart" uri="{C3380CC4-5D6E-409C-BE32-E72D297353CC}">
              <c16:uniqueId val="{00000000-C12F-4D5F-B9CA-DE62FBC007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12F-4D5F-B9CA-DE62FBC007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1324</c:v>
                </c:pt>
                <c:pt idx="1">
                  <c:v>1414</c:v>
                </c:pt>
                <c:pt idx="2">
                  <c:v>1501</c:v>
                </c:pt>
              </c:numCache>
            </c:numRef>
          </c:val>
          <c:extLst>
            <c:ext xmlns:c16="http://schemas.microsoft.com/office/drawing/2014/chart" uri="{C3380CC4-5D6E-409C-BE32-E72D297353CC}">
              <c16:uniqueId val="{00000002-C12F-4D5F-B9CA-DE62FBC007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年度の実質公債費比率の分子は、前年度と比べて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百万円減少したものの、元利償還金等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が減少した要因は、公共下水道事業会計が起こした地方債の償還が進んだことで、公営企業債繰入金が減少したことによる。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が減少した要因は、秦野駅南部（今泉）土地区画整理事業費（都市計画事業）の進捗による事業費の増に伴い、都市計画税充当可能額が減少したためである。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今後も、プライマリーバランスや将来の公債費負担を考慮した適正な市債の借入れに努める。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満期一括償還地方債は採用しておらず、減債基金は設置していない。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年度の将来負担比率の分子は、前年度と比べて</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1,014</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これは、充当可能財源等</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3,282</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百万円減少したものの、将来負担額</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4,296</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将来負担額</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が減少した要因は、臨時財政対策債において、令和元年度に借り入れた臨時財政対策債の上半期分の元金償還開始及び令和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年度に借り入れた臨時財政対策債の元金償還開始などに加え、令和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年度に普通交付税で追加交付された臨時財政対策債償還基金費分の繰上償還を行ったことに加え、令和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年度の発行額が大きく減少したことにより、現在高が減少したことによるものである。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充当可能財源等</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が減少した要因は、都市計画税収の減による充当可能特定歳入の減少などによるものである。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今後も、プライマリーバランスや将来の公債費負担を考慮した適正な市債の借入れを行うとともに、適正な規模の財政調整基金残高を確保することにより、将来世代において財政の自由度を狭めることのないよう、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神奈川県秦野市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年度決算で生じた実質収支の増加により、歳計剰余金処分としての財政調整基金への積立額が増加したことなどから、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872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百万円増加したほか、ふるさと基金では、取崩額を上回る額のふるさと寄附金を積み立てたことにより、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百万円増加したことなどから、全体で</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前年度末と比べて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963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年度は、公共施設整備基金やふるさと基金などが取崩額を上回る額の積立てを行ったことにより、その他特定目基金が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百万円増加した。一方で、</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一般財源の補填や臨時財政対策債の繰上償還などの財源として活用したため、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百万円減少したことから、基金全体では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前年度末と比べて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財政調整基金は、災害など不測の事態への備えとして、標準財政規模の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％となる約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百万円を適正な残高の目安とし、確保に努めている。今後も、適正規模の残高を確保しつつ、自然災害や新型感染症対策など、臨時突発的な財政需要にも柔軟かつ迅速に活用していく。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また、その他特定目的基金は、各基金の設置目的に沿って、適正な管理、運用に努める。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・ふるさと基金：市の発展のために全国の寄附者から寄せられた寄附金を活用し、その特性を生かしたまちづくりに役立てる。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・新型コロナウイルス感染症対策利子補給基金：新型感染症の感染拡大の影響により事業資金の融資を受けた中小企業者を支援する。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・公共施設整備基金：教育施設、公園その他の公用又は公共用に供する施設（公共施設）の整備を目的とする寄附金等を積み立て、公共施設の整備を図る。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・ふるさと基金：寄附者が指定した使途に沿った事業の財源とするため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年中に収入した寄附金を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百万円積み立てたことで、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・新型コロナウイルス感染症対策利子補給基金：新型感染症の影響により事業資金の融資を受けた中小企業者等に継続して支援を行うため、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・職員退職給与準備基金：地方公営企業及び秦野市伊勢原市環境衛生組合からの負担金を積み立てる一方で、取崩しを行わなかったため、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・ふるさと基金：寄附者が指定した使途に沿って事業の早期実現を図るため、適正な管理、運用に努める。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・職員退職給与準備基金：退職手当の支払に係る年度間の不均衡を調整するため、一定規模の確保に努めながら、運用を図る。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年度は、一般財源の補填や新型感染症対策事業の財源として活用したことにより、取崩額は、前年度と比べて増加した。しかし、令和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年度に実施した臨時財政対策債償還基金費分の積み立てが完了した一方で、令和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年度決算で生じた剰余金の積立額が増加し、積立額が前年度と比べて増加したことから、残高は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百万円と、前年度末と比べて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普通交付税の再算定により追加交付された、臨時財政対策債償還基金費分を積み立てたことに加え、令和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の決算で生じた剰余金を積み立てた。一方で、一般財源不足の補填や臨時財政対策債の繰上償還の財源として過年度に積み立てた臨時財政対策債償還基金費分を取り崩したことにより、積立額を取崩額が上回ったため、前年度末と比べて</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236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百万円減の</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4,113</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災害など不測の事態への備えとして、標準財政規模の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百万円を適正な残高として確保に努めている。今後も、適正規模の残高を確保しつつ、自然災害や新型感染症対策など、臨時突発的な財政需要にも柔軟かつ迅速に活用していく。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減債基金については該当なし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減債基金については該当なし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単年度の財政力指数は、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人口減少や少子高齢化が進行する中、</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社会保障費</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増加し続けており、平成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を下回ってから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年続けて普通交付税交付団体となっている。令和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0.784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と減少しており、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年間の平均でも減少が続いている。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企業業績の改善により消費の持ち直しが図られるとともに、給与所得が増となることを背景に、地方消費税交付金</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328,632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千円増加</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するとともに</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法人税割が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81,425</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たことなどから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、基準財政収入額は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529,394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千円増加したが、国税収入等の増加を背景に臨時財政対策債の発行額が縮減され、臨時財政対策債振替後の基準財政需要額が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1,029,695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千円増加したことから、この増額幅が基準財政収入額の増額幅を上回ったためである。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103011</xdr:rowOff>
    </xdr:to>
    <xdr:cxnSp macro="">
      <xdr:nvCxnSpPr>
        <xdr:cNvPr id="69" name="直線コネクタ 68"/>
        <xdr:cNvCxnSpPr/>
      </xdr:nvCxnSpPr>
      <xdr:spPr>
        <a:xfrm>
          <a:off x="4114800" y="70922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22578</xdr:rowOff>
    </xdr:from>
    <xdr:to>
      <xdr:col>19</xdr:col>
      <xdr:colOff>133350</xdr:colOff>
      <xdr:row>41</xdr:row>
      <xdr:rowOff>62795</xdr:rowOff>
    </xdr:to>
    <xdr:cxnSp macro="">
      <xdr:nvCxnSpPr>
        <xdr:cNvPr id="72" name="直線コネクタ 71"/>
        <xdr:cNvCxnSpPr/>
      </xdr:nvCxnSpPr>
      <xdr:spPr>
        <a:xfrm>
          <a:off x="3225800" y="70520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41</xdr:row>
      <xdr:rowOff>22578</xdr:rowOff>
    </xdr:to>
    <xdr:cxnSp macro="">
      <xdr:nvCxnSpPr>
        <xdr:cNvPr id="75" name="直線コネクタ 74"/>
        <xdr:cNvCxnSpPr/>
      </xdr:nvCxnSpPr>
      <xdr:spPr>
        <a:xfrm>
          <a:off x="2336800" y="701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153811</xdr:rowOff>
    </xdr:to>
    <xdr:cxnSp macro="">
      <xdr:nvCxnSpPr>
        <xdr:cNvPr id="78" name="直線コネクタ 77"/>
        <xdr:cNvCxnSpPr/>
      </xdr:nvCxnSpPr>
      <xdr:spPr>
        <a:xfrm>
          <a:off x="1447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24288</xdr:rowOff>
    </xdr:from>
    <xdr:ext cx="762000" cy="259045"/>
    <xdr:sp macro="" textlink="">
      <xdr:nvSpPr>
        <xdr:cNvPr id="89" name="財政力該当値テキスト"/>
        <xdr:cNvSpPr txBox="1"/>
      </xdr:nvSpPr>
      <xdr:spPr>
        <a:xfrm>
          <a:off x="5041900" y="70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98372</xdr:rowOff>
    </xdr:from>
    <xdr:ext cx="736600" cy="259045"/>
    <xdr:sp macro="" textlink="">
      <xdr:nvSpPr>
        <xdr:cNvPr id="91" name="テキスト ボックス 90"/>
        <xdr:cNvSpPr txBox="1"/>
      </xdr:nvSpPr>
      <xdr:spPr>
        <a:xfrm>
          <a:off x="3733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143228</xdr:rowOff>
    </xdr:from>
    <xdr:to>
      <xdr:col>15</xdr:col>
      <xdr:colOff>133350</xdr:colOff>
      <xdr:row>41</xdr:row>
      <xdr:rowOff>73378</xdr:rowOff>
    </xdr:to>
    <xdr:sp macro="" textlink="">
      <xdr:nvSpPr>
        <xdr:cNvPr id="92" name="楕円 91"/>
        <xdr:cNvSpPr/>
      </xdr:nvSpPr>
      <xdr:spPr>
        <a:xfrm>
          <a:off x="3175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58155</xdr:rowOff>
    </xdr:from>
    <xdr:ext cx="762000" cy="259045"/>
    <xdr:sp macro="" textlink="">
      <xdr:nvSpPr>
        <xdr:cNvPr id="93" name="テキスト ボックス 92"/>
        <xdr:cNvSpPr txBox="1"/>
      </xdr:nvSpPr>
      <xdr:spPr>
        <a:xfrm>
          <a:off x="2844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17938</xdr:rowOff>
    </xdr:from>
    <xdr:ext cx="762000" cy="259045"/>
    <xdr:sp macro="" textlink="">
      <xdr:nvSpPr>
        <xdr:cNvPr id="95" name="テキスト ボックス 94"/>
        <xdr:cNvSpPr txBox="1"/>
      </xdr:nvSpPr>
      <xdr:spPr>
        <a:xfrm>
          <a:off x="1955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年度は、神奈川県平均を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ポイント下回っているものの、類似団体内平均及び全国平均をそれぞれ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経常収支比率が前年度と比べて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した要因は、物件費や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費等の増加により、分子である経常経費充当一般財源等が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90,343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千円増加した一方で、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市税や株式等譲渡所得割交付金などの増加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により、分母となる経常一般財源等歳入合計が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319,182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予算の編成や執行においては、全ての事務事業の必要性や優先度、経費の内容を見直し、経常経費の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123825</xdr:rowOff>
    </xdr:from>
    <xdr:to>
      <xdr:col>23</xdr:col>
      <xdr:colOff>133350</xdr:colOff>
      <xdr:row>64</xdr:row>
      <xdr:rowOff>166053</xdr:rowOff>
    </xdr:to>
    <xdr:cxnSp macro="">
      <xdr:nvCxnSpPr>
        <xdr:cNvPr id="128" name="直線コネクタ 127"/>
        <xdr:cNvCxnSpPr/>
      </xdr:nvCxnSpPr>
      <xdr:spPr>
        <a:xfrm flipV="1">
          <a:off x="4114800" y="11096625"/>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56515</xdr:rowOff>
    </xdr:from>
    <xdr:to>
      <xdr:col>19</xdr:col>
      <xdr:colOff>133350</xdr:colOff>
      <xdr:row>64</xdr:row>
      <xdr:rowOff>166053</xdr:rowOff>
    </xdr:to>
    <xdr:cxnSp macro="">
      <xdr:nvCxnSpPr>
        <xdr:cNvPr id="131" name="直線コネクタ 130"/>
        <xdr:cNvCxnSpPr/>
      </xdr:nvCxnSpPr>
      <xdr:spPr>
        <a:xfrm>
          <a:off x="3225800" y="10686415"/>
          <a:ext cx="889000" cy="45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56515</xdr:rowOff>
    </xdr:from>
    <xdr:to>
      <xdr:col>15</xdr:col>
      <xdr:colOff>82550</xdr:colOff>
      <xdr:row>64</xdr:row>
      <xdr:rowOff>166053</xdr:rowOff>
    </xdr:to>
    <xdr:cxnSp macro="">
      <xdr:nvCxnSpPr>
        <xdr:cNvPr id="134" name="直線コネクタ 133"/>
        <xdr:cNvCxnSpPr/>
      </xdr:nvCxnSpPr>
      <xdr:spPr>
        <a:xfrm flipV="1">
          <a:off x="2336800" y="10686415"/>
          <a:ext cx="889000" cy="45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141922</xdr:rowOff>
    </xdr:from>
    <xdr:to>
      <xdr:col>11</xdr:col>
      <xdr:colOff>31750</xdr:colOff>
      <xdr:row>64</xdr:row>
      <xdr:rowOff>166053</xdr:rowOff>
    </xdr:to>
    <xdr:cxnSp macro="">
      <xdr:nvCxnSpPr>
        <xdr:cNvPr id="137" name="直線コネクタ 136"/>
        <xdr:cNvCxnSpPr/>
      </xdr:nvCxnSpPr>
      <xdr:spPr>
        <a:xfrm>
          <a:off x="1447800" y="1111472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47" name="楕円 146"/>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45102</xdr:rowOff>
    </xdr:from>
    <xdr:ext cx="762000" cy="259045"/>
    <xdr:sp macro="" textlink="">
      <xdr:nvSpPr>
        <xdr:cNvPr id="148" name="財政構造の弾力性該当値テキスト"/>
        <xdr:cNvSpPr txBox="1"/>
      </xdr:nvSpPr>
      <xdr:spPr>
        <a:xfrm>
          <a:off x="5041900" y="1101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115253</xdr:rowOff>
    </xdr:from>
    <xdr:to>
      <xdr:col>19</xdr:col>
      <xdr:colOff>184150</xdr:colOff>
      <xdr:row>65</xdr:row>
      <xdr:rowOff>45403</xdr:rowOff>
    </xdr:to>
    <xdr:sp macro="" textlink="">
      <xdr:nvSpPr>
        <xdr:cNvPr id="149" name="楕円 148"/>
        <xdr:cNvSpPr/>
      </xdr:nvSpPr>
      <xdr:spPr>
        <a:xfrm>
          <a:off x="4064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30180</xdr:rowOff>
    </xdr:from>
    <xdr:ext cx="736600" cy="259045"/>
    <xdr:sp macro="" textlink="">
      <xdr:nvSpPr>
        <xdr:cNvPr id="150" name="テキスト ボックス 149"/>
        <xdr:cNvSpPr txBox="1"/>
      </xdr:nvSpPr>
      <xdr:spPr>
        <a:xfrm>
          <a:off x="3733800" y="11174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5715</xdr:rowOff>
    </xdr:from>
    <xdr:to>
      <xdr:col>15</xdr:col>
      <xdr:colOff>133350</xdr:colOff>
      <xdr:row>62</xdr:row>
      <xdr:rowOff>107315</xdr:rowOff>
    </xdr:to>
    <xdr:sp macro="" textlink="">
      <xdr:nvSpPr>
        <xdr:cNvPr id="151" name="楕円 150"/>
        <xdr:cNvSpPr/>
      </xdr:nvSpPr>
      <xdr:spPr>
        <a:xfrm>
          <a:off x="3175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52" name="テキスト ボックス 151"/>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115253</xdr:rowOff>
    </xdr:from>
    <xdr:to>
      <xdr:col>11</xdr:col>
      <xdr:colOff>82550</xdr:colOff>
      <xdr:row>65</xdr:row>
      <xdr:rowOff>45403</xdr:rowOff>
    </xdr:to>
    <xdr:sp macro="" textlink="">
      <xdr:nvSpPr>
        <xdr:cNvPr id="153" name="楕円 152"/>
        <xdr:cNvSpPr/>
      </xdr:nvSpPr>
      <xdr:spPr>
        <a:xfrm>
          <a:off x="2286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30180</xdr:rowOff>
    </xdr:from>
    <xdr:ext cx="762000" cy="259045"/>
    <xdr:sp macro="" textlink="">
      <xdr:nvSpPr>
        <xdr:cNvPr id="154" name="テキスト ボックス 153"/>
        <xdr:cNvSpPr txBox="1"/>
      </xdr:nvSpPr>
      <xdr:spPr>
        <a:xfrm>
          <a:off x="1955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91122</xdr:rowOff>
    </xdr:from>
    <xdr:to>
      <xdr:col>7</xdr:col>
      <xdr:colOff>31750</xdr:colOff>
      <xdr:row>65</xdr:row>
      <xdr:rowOff>21272</xdr:rowOff>
    </xdr:to>
    <xdr:sp macro="" textlink="">
      <xdr:nvSpPr>
        <xdr:cNvPr id="155" name="楕円 154"/>
        <xdr:cNvSpPr/>
      </xdr:nvSpPr>
      <xdr:spPr>
        <a:xfrm>
          <a:off x="1397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6049</xdr:rowOff>
    </xdr:from>
    <xdr:ext cx="762000" cy="259045"/>
    <xdr:sp macro="" textlink="">
      <xdr:nvSpPr>
        <xdr:cNvPr id="156" name="テキスト ボックス 155"/>
        <xdr:cNvSpPr txBox="1"/>
      </xdr:nvSpPr>
      <xdr:spPr>
        <a:xfrm>
          <a:off x="1066800" y="111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年度は、前年度に引き続き、類似団体内平均、全国平均及び神奈川県平均の各数値を下回り、前年度と比べて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2,028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減少した要因は、給料月額や期末・勤勉手当の支給率の引上げに伴う職員給与費の増などにより、人件費全体で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161,393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千円増加したが、新型感染症の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類移行などに伴い、新型コロナウイルスワクチン接種事業費の委託費が大幅に減少したことなどから、物件費全体で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488,008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千円減少したためである。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104025</xdr:rowOff>
    </xdr:from>
    <xdr:to>
      <xdr:col>23</xdr:col>
      <xdr:colOff>133350</xdr:colOff>
      <xdr:row>82</xdr:row>
      <xdr:rowOff>131212</xdr:rowOff>
    </xdr:to>
    <xdr:cxnSp macro="">
      <xdr:nvCxnSpPr>
        <xdr:cNvPr id="191" name="直線コネクタ 190"/>
        <xdr:cNvCxnSpPr/>
      </xdr:nvCxnSpPr>
      <xdr:spPr>
        <a:xfrm flipV="1">
          <a:off x="4114800" y="14162925"/>
          <a:ext cx="838200" cy="2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19597</xdr:rowOff>
    </xdr:from>
    <xdr:to>
      <xdr:col>19</xdr:col>
      <xdr:colOff>133350</xdr:colOff>
      <xdr:row>82</xdr:row>
      <xdr:rowOff>131212</xdr:rowOff>
    </xdr:to>
    <xdr:cxnSp macro="">
      <xdr:nvCxnSpPr>
        <xdr:cNvPr id="194" name="直線コネクタ 193"/>
        <xdr:cNvCxnSpPr/>
      </xdr:nvCxnSpPr>
      <xdr:spPr>
        <a:xfrm>
          <a:off x="3225800" y="14078497"/>
          <a:ext cx="889000" cy="1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87784</xdr:rowOff>
    </xdr:from>
    <xdr:to>
      <xdr:col>15</xdr:col>
      <xdr:colOff>82550</xdr:colOff>
      <xdr:row>82</xdr:row>
      <xdr:rowOff>19597</xdr:rowOff>
    </xdr:to>
    <xdr:cxnSp macro="">
      <xdr:nvCxnSpPr>
        <xdr:cNvPr id="197" name="直線コネクタ 196"/>
        <xdr:cNvCxnSpPr/>
      </xdr:nvCxnSpPr>
      <xdr:spPr>
        <a:xfrm>
          <a:off x="2336800" y="13975234"/>
          <a:ext cx="889000" cy="10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156252</xdr:rowOff>
    </xdr:from>
    <xdr:to>
      <xdr:col>11</xdr:col>
      <xdr:colOff>31750</xdr:colOff>
      <xdr:row>81</xdr:row>
      <xdr:rowOff>87784</xdr:rowOff>
    </xdr:to>
    <xdr:cxnSp macro="">
      <xdr:nvCxnSpPr>
        <xdr:cNvPr id="200" name="直線コネクタ 199"/>
        <xdr:cNvCxnSpPr/>
      </xdr:nvCxnSpPr>
      <xdr:spPr>
        <a:xfrm>
          <a:off x="1447800" y="13872252"/>
          <a:ext cx="889000" cy="10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53225</xdr:rowOff>
    </xdr:from>
    <xdr:to>
      <xdr:col>23</xdr:col>
      <xdr:colOff>184150</xdr:colOff>
      <xdr:row>82</xdr:row>
      <xdr:rowOff>154825</xdr:rowOff>
    </xdr:to>
    <xdr:sp macro="" textlink="">
      <xdr:nvSpPr>
        <xdr:cNvPr id="210" name="楕円 209"/>
        <xdr:cNvSpPr/>
      </xdr:nvSpPr>
      <xdr:spPr>
        <a:xfrm>
          <a:off x="4902200" y="141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69752</xdr:rowOff>
    </xdr:from>
    <xdr:ext cx="762000" cy="259045"/>
    <xdr:sp macro="" textlink="">
      <xdr:nvSpPr>
        <xdr:cNvPr id="211" name="人件費・物件費等の状況該当値テキスト"/>
        <xdr:cNvSpPr txBox="1"/>
      </xdr:nvSpPr>
      <xdr:spPr>
        <a:xfrm>
          <a:off x="5041900" y="1395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80412</xdr:rowOff>
    </xdr:from>
    <xdr:to>
      <xdr:col>19</xdr:col>
      <xdr:colOff>184150</xdr:colOff>
      <xdr:row>83</xdr:row>
      <xdr:rowOff>10562</xdr:rowOff>
    </xdr:to>
    <xdr:sp macro="" textlink="">
      <xdr:nvSpPr>
        <xdr:cNvPr id="212" name="楕円 211"/>
        <xdr:cNvSpPr/>
      </xdr:nvSpPr>
      <xdr:spPr>
        <a:xfrm>
          <a:off x="4064000" y="1413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20739</xdr:rowOff>
    </xdr:from>
    <xdr:ext cx="736600" cy="259045"/>
    <xdr:sp macro="" textlink="">
      <xdr:nvSpPr>
        <xdr:cNvPr id="213" name="テキスト ボックス 212"/>
        <xdr:cNvSpPr txBox="1"/>
      </xdr:nvSpPr>
      <xdr:spPr>
        <a:xfrm>
          <a:off x="3733800" y="1390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140247</xdr:rowOff>
    </xdr:from>
    <xdr:to>
      <xdr:col>15</xdr:col>
      <xdr:colOff>133350</xdr:colOff>
      <xdr:row>82</xdr:row>
      <xdr:rowOff>70397</xdr:rowOff>
    </xdr:to>
    <xdr:sp macro="" textlink="">
      <xdr:nvSpPr>
        <xdr:cNvPr id="214" name="楕円 213"/>
        <xdr:cNvSpPr/>
      </xdr:nvSpPr>
      <xdr:spPr>
        <a:xfrm>
          <a:off x="3175000" y="1402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80574</xdr:rowOff>
    </xdr:from>
    <xdr:ext cx="762000" cy="259045"/>
    <xdr:sp macro="" textlink="">
      <xdr:nvSpPr>
        <xdr:cNvPr id="215" name="テキスト ボックス 214"/>
        <xdr:cNvSpPr txBox="1"/>
      </xdr:nvSpPr>
      <xdr:spPr>
        <a:xfrm>
          <a:off x="2844800" y="1379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36984</xdr:rowOff>
    </xdr:from>
    <xdr:to>
      <xdr:col>11</xdr:col>
      <xdr:colOff>82550</xdr:colOff>
      <xdr:row>81</xdr:row>
      <xdr:rowOff>138584</xdr:rowOff>
    </xdr:to>
    <xdr:sp macro="" textlink="">
      <xdr:nvSpPr>
        <xdr:cNvPr id="216" name="楕円 215"/>
        <xdr:cNvSpPr/>
      </xdr:nvSpPr>
      <xdr:spPr>
        <a:xfrm>
          <a:off x="2286000" y="139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148761</xdr:rowOff>
    </xdr:from>
    <xdr:ext cx="762000" cy="259045"/>
    <xdr:sp macro="" textlink="">
      <xdr:nvSpPr>
        <xdr:cNvPr id="217" name="テキスト ボックス 216"/>
        <xdr:cNvSpPr txBox="1"/>
      </xdr:nvSpPr>
      <xdr:spPr>
        <a:xfrm>
          <a:off x="1955800" y="1369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105452</xdr:rowOff>
    </xdr:from>
    <xdr:to>
      <xdr:col>7</xdr:col>
      <xdr:colOff>31750</xdr:colOff>
      <xdr:row>81</xdr:row>
      <xdr:rowOff>35602</xdr:rowOff>
    </xdr:to>
    <xdr:sp macro="" textlink="">
      <xdr:nvSpPr>
        <xdr:cNvPr id="218" name="楕円 217"/>
        <xdr:cNvSpPr/>
      </xdr:nvSpPr>
      <xdr:spPr>
        <a:xfrm>
          <a:off x="1397000" y="138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45779</xdr:rowOff>
    </xdr:from>
    <xdr:ext cx="762000" cy="259045"/>
    <xdr:sp macro="" textlink="">
      <xdr:nvSpPr>
        <xdr:cNvPr id="219" name="テキスト ボックス 218"/>
        <xdr:cNvSpPr txBox="1"/>
      </xdr:nvSpPr>
      <xdr:spPr>
        <a:xfrm>
          <a:off x="1066800" y="1359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類似団体平均及び全国市平均との比較では、それぞれ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ポイント上回っているが、過去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年間においては、僅差で</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はあるが、同程度の水準で</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推移している。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ラスパイレス指数が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要因としては、高卒者で職位の高い者が多いことや、初任給の基準が国よりも高いことなどが挙げられる。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なお、人件費抑制の取組として、平成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日からの給与制度の総合的見直しを始め、平成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年度の住居手当の見直し（持家手当額の引下げ）や国に準じた扶養手当の見直し（平成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年度から段階的に行っており、令和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年度に制度が完成）を実施しているが、今後も引き続き、給与体系の適正化に努めていく。</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81491</xdr:rowOff>
    </xdr:from>
    <xdr:to>
      <xdr:col>81</xdr:col>
      <xdr:colOff>44450</xdr:colOff>
      <xdr:row>87</xdr:row>
      <xdr:rowOff>70909</xdr:rowOff>
    </xdr:to>
    <xdr:cxnSp macro="">
      <xdr:nvCxnSpPr>
        <xdr:cNvPr id="253" name="直線コネクタ 252"/>
        <xdr:cNvCxnSpPr/>
      </xdr:nvCxnSpPr>
      <xdr:spPr>
        <a:xfrm flipV="1">
          <a:off x="16179800" y="14826191"/>
          <a:ext cx="8382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70909</xdr:rowOff>
    </xdr:from>
    <xdr:to>
      <xdr:col>77</xdr:col>
      <xdr:colOff>44450</xdr:colOff>
      <xdr:row>87</xdr:row>
      <xdr:rowOff>91016</xdr:rowOff>
    </xdr:to>
    <xdr:cxnSp macro="">
      <xdr:nvCxnSpPr>
        <xdr:cNvPr id="256" name="直線コネクタ 255"/>
        <xdr:cNvCxnSpPr/>
      </xdr:nvCxnSpPr>
      <xdr:spPr>
        <a:xfrm flipV="1">
          <a:off x="15290800" y="149870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58" name="テキスト ボックス 257"/>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87</xdr:row>
      <xdr:rowOff>91016</xdr:rowOff>
    </xdr:to>
    <xdr:cxnSp macro="">
      <xdr:nvCxnSpPr>
        <xdr:cNvPr id="259" name="直線コネクタ 258"/>
        <xdr:cNvCxnSpPr/>
      </xdr:nvCxnSpPr>
      <xdr:spPr>
        <a:xfrm>
          <a:off x="14401800" y="1486640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86</xdr:row>
      <xdr:rowOff>141816</xdr:rowOff>
    </xdr:to>
    <xdr:cxnSp macro="">
      <xdr:nvCxnSpPr>
        <xdr:cNvPr id="262" name="直線コネクタ 261"/>
        <xdr:cNvCxnSpPr/>
      </xdr:nvCxnSpPr>
      <xdr:spPr>
        <a:xfrm flipV="1">
          <a:off x="13512800" y="148664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4" name="テキスト ボックス 263"/>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6" name="テキスト ボックス 265"/>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2" name="楕円 271"/>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3" name="給与水準   （国との比較）該当値テキスト"/>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20109</xdr:rowOff>
    </xdr:from>
    <xdr:to>
      <xdr:col>77</xdr:col>
      <xdr:colOff>95250</xdr:colOff>
      <xdr:row>87</xdr:row>
      <xdr:rowOff>121709</xdr:rowOff>
    </xdr:to>
    <xdr:sp macro="" textlink="">
      <xdr:nvSpPr>
        <xdr:cNvPr id="274" name="楕円 273"/>
        <xdr:cNvSpPr/>
      </xdr:nvSpPr>
      <xdr:spPr>
        <a:xfrm>
          <a:off x="16129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106486</xdr:rowOff>
    </xdr:from>
    <xdr:ext cx="736600" cy="259045"/>
    <xdr:sp macro="" textlink="">
      <xdr:nvSpPr>
        <xdr:cNvPr id="275" name="テキスト ボックス 274"/>
        <xdr:cNvSpPr txBox="1"/>
      </xdr:nvSpPr>
      <xdr:spPr>
        <a:xfrm>
          <a:off x="15798800" y="15022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6" name="楕円 275"/>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7" name="テキスト ボックス 276"/>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78" name="楕円 277"/>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79" name="テキスト ボックス 278"/>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0" name="楕円 279"/>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1" name="テキスト ボックス 280"/>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技能労務職の退職者不補充を原則とする業務の民間委託化の推進により、職員数の削減を進めてきているものの、地方創生や防災対策の推進、また、物価高騰対応等の行政需要の高まりのため、近年は、やや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今後は、定年引上げの影響を踏まえながら、定員管理計画に基づき、現状ベースでの職員数の維持を図る。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47897</xdr:rowOff>
    </xdr:from>
    <xdr:to>
      <xdr:col>81</xdr:col>
      <xdr:colOff>44450</xdr:colOff>
      <xdr:row>62</xdr:row>
      <xdr:rowOff>82369</xdr:rowOff>
    </xdr:to>
    <xdr:cxnSp macro="">
      <xdr:nvCxnSpPr>
        <xdr:cNvPr id="318" name="直線コネクタ 317"/>
        <xdr:cNvCxnSpPr/>
      </xdr:nvCxnSpPr>
      <xdr:spPr>
        <a:xfrm>
          <a:off x="16179800" y="1067779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41003</xdr:rowOff>
    </xdr:from>
    <xdr:to>
      <xdr:col>77</xdr:col>
      <xdr:colOff>44450</xdr:colOff>
      <xdr:row>62</xdr:row>
      <xdr:rowOff>47897</xdr:rowOff>
    </xdr:to>
    <xdr:cxnSp macro="">
      <xdr:nvCxnSpPr>
        <xdr:cNvPr id="321" name="直線コネクタ 320"/>
        <xdr:cNvCxnSpPr/>
      </xdr:nvCxnSpPr>
      <xdr:spPr>
        <a:xfrm>
          <a:off x="15290800" y="1067090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37556</xdr:rowOff>
    </xdr:from>
    <xdr:to>
      <xdr:col>72</xdr:col>
      <xdr:colOff>203200</xdr:colOff>
      <xdr:row>62</xdr:row>
      <xdr:rowOff>41003</xdr:rowOff>
    </xdr:to>
    <xdr:cxnSp macro="">
      <xdr:nvCxnSpPr>
        <xdr:cNvPr id="324" name="直線コネクタ 323"/>
        <xdr:cNvCxnSpPr/>
      </xdr:nvCxnSpPr>
      <xdr:spPr>
        <a:xfrm>
          <a:off x="14401800" y="106674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37556</xdr:rowOff>
    </xdr:from>
    <xdr:to>
      <xdr:col>68</xdr:col>
      <xdr:colOff>152400</xdr:colOff>
      <xdr:row>62</xdr:row>
      <xdr:rowOff>41003</xdr:rowOff>
    </xdr:to>
    <xdr:cxnSp macro="">
      <xdr:nvCxnSpPr>
        <xdr:cNvPr id="327" name="直線コネクタ 326"/>
        <xdr:cNvCxnSpPr/>
      </xdr:nvCxnSpPr>
      <xdr:spPr>
        <a:xfrm flipV="1">
          <a:off x="13512800" y="106674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37" name="楕円 336"/>
        <xdr:cNvSpPr/>
      </xdr:nvSpPr>
      <xdr:spPr>
        <a:xfrm>
          <a:off x="169672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3646</xdr:rowOff>
    </xdr:from>
    <xdr:ext cx="762000" cy="259045"/>
    <xdr:sp macro="" textlink="">
      <xdr:nvSpPr>
        <xdr:cNvPr id="338" name="定員管理の状況該当値テキスト"/>
        <xdr:cNvSpPr txBox="1"/>
      </xdr:nvSpPr>
      <xdr:spPr>
        <a:xfrm>
          <a:off x="17106900" y="106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168547</xdr:rowOff>
    </xdr:from>
    <xdr:to>
      <xdr:col>77</xdr:col>
      <xdr:colOff>95250</xdr:colOff>
      <xdr:row>62</xdr:row>
      <xdr:rowOff>98697</xdr:rowOff>
    </xdr:to>
    <xdr:sp macro="" textlink="">
      <xdr:nvSpPr>
        <xdr:cNvPr id="339" name="楕円 338"/>
        <xdr:cNvSpPr/>
      </xdr:nvSpPr>
      <xdr:spPr>
        <a:xfrm>
          <a:off x="16129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83474</xdr:rowOff>
    </xdr:from>
    <xdr:ext cx="736600" cy="259045"/>
    <xdr:sp macro="" textlink="">
      <xdr:nvSpPr>
        <xdr:cNvPr id="340" name="テキスト ボックス 339"/>
        <xdr:cNvSpPr txBox="1"/>
      </xdr:nvSpPr>
      <xdr:spPr>
        <a:xfrm>
          <a:off x="15798800" y="1071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161653</xdr:rowOff>
    </xdr:from>
    <xdr:to>
      <xdr:col>73</xdr:col>
      <xdr:colOff>44450</xdr:colOff>
      <xdr:row>62</xdr:row>
      <xdr:rowOff>91803</xdr:rowOff>
    </xdr:to>
    <xdr:sp macro="" textlink="">
      <xdr:nvSpPr>
        <xdr:cNvPr id="341" name="楕円 340"/>
        <xdr:cNvSpPr/>
      </xdr:nvSpPr>
      <xdr:spPr>
        <a:xfrm>
          <a:off x="15240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76580</xdr:rowOff>
    </xdr:from>
    <xdr:ext cx="762000" cy="259045"/>
    <xdr:sp macro="" textlink="">
      <xdr:nvSpPr>
        <xdr:cNvPr id="342" name="テキスト ボックス 341"/>
        <xdr:cNvSpPr txBox="1"/>
      </xdr:nvSpPr>
      <xdr:spPr>
        <a:xfrm>
          <a:off x="14909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158206</xdr:rowOff>
    </xdr:from>
    <xdr:to>
      <xdr:col>68</xdr:col>
      <xdr:colOff>203200</xdr:colOff>
      <xdr:row>62</xdr:row>
      <xdr:rowOff>88356</xdr:rowOff>
    </xdr:to>
    <xdr:sp macro="" textlink="">
      <xdr:nvSpPr>
        <xdr:cNvPr id="343" name="楕円 342"/>
        <xdr:cNvSpPr/>
      </xdr:nvSpPr>
      <xdr:spPr>
        <a:xfrm>
          <a:off x="14351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44" name="テキスト ボックス 343"/>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161653</xdr:rowOff>
    </xdr:from>
    <xdr:to>
      <xdr:col>64</xdr:col>
      <xdr:colOff>152400</xdr:colOff>
      <xdr:row>62</xdr:row>
      <xdr:rowOff>91803</xdr:rowOff>
    </xdr:to>
    <xdr:sp macro="" textlink="">
      <xdr:nvSpPr>
        <xdr:cNvPr id="345" name="楕円 344"/>
        <xdr:cNvSpPr/>
      </xdr:nvSpPr>
      <xdr:spPr>
        <a:xfrm>
          <a:off x="13462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76580</xdr:rowOff>
    </xdr:from>
    <xdr:ext cx="762000" cy="259045"/>
    <xdr:sp macro="" textlink="">
      <xdr:nvSpPr>
        <xdr:cNvPr id="346" name="テキスト ボックス 345"/>
        <xdr:cNvSpPr txBox="1"/>
      </xdr:nvSpPr>
      <xdr:spPr>
        <a:xfrm>
          <a:off x="13131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年度は、類似団体内平均、全国平均及び神奈川県平均をそれぞれ</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5</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年度と令和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の単年度での比率を比較すると、分母では、</a:t>
          </a:r>
          <a:r>
            <a:rPr kumimoji="1" lang="ja-JP" altLang="en-US" sz="1100">
              <a:solidFill>
                <a:schemeClr val="tx1"/>
              </a:solidFill>
              <a:latin typeface="ＭＳ Ｐゴシック" panose="020B0600070205080204" pitchFamily="50" charset="-128"/>
              <a:ea typeface="ＭＳ Ｐゴシック" panose="020B0600070205080204" pitchFamily="50" charset="-128"/>
            </a:rPr>
            <a:t>普通交付税額が増加したことにより標準財政規模が増加したため、</a:t>
          </a:r>
          <a:r>
            <a:rPr kumimoji="1" lang="en-US" altLang="ja-JP" sz="1100">
              <a:solidFill>
                <a:schemeClr val="tx1"/>
              </a:solidFill>
              <a:latin typeface="ＭＳ Ｐゴシック" panose="020B0600070205080204" pitchFamily="50" charset="-128"/>
              <a:ea typeface="ＭＳ Ｐゴシック" panose="020B0600070205080204" pitchFamily="50" charset="-128"/>
            </a:rPr>
            <a:t>1,545,787</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千円の増額となった。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分子では、公共下水道事業で借り入れた地方債の償還が進み、公営企業に要する経費の財源繰入が減少したものの、学校給食施設整備事業費などの債務負担行為額が増加したことにより公債費に準ずる債務が増加したため、</a:t>
          </a:r>
          <a:r>
            <a:rPr kumimoji="1" lang="en-US" altLang="ja-JP" sz="1100">
              <a:solidFill>
                <a:schemeClr val="tx1"/>
              </a:solidFill>
              <a:latin typeface="ＭＳ Ｐゴシック" panose="020B0600070205080204" pitchFamily="50" charset="-128"/>
              <a:ea typeface="ＭＳ Ｐゴシック" panose="020B0600070205080204" pitchFamily="50" charset="-128"/>
            </a:rPr>
            <a:t>37,453</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千円の増額となった。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結果として、令和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年度と令和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年度の単年度の実質公債費比率に大きな増減が生じなかったことから、</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か年平均では同じとなった。</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38</xdr:row>
      <xdr:rowOff>136676</xdr:rowOff>
    </xdr:to>
    <xdr:cxnSp macro="">
      <xdr:nvCxnSpPr>
        <xdr:cNvPr id="381" name="直線コネクタ 380"/>
        <xdr:cNvCxnSpPr/>
      </xdr:nvCxnSpPr>
      <xdr:spPr>
        <a:xfrm>
          <a:off x="16179800" y="6651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102205</xdr:rowOff>
    </xdr:from>
    <xdr:to>
      <xdr:col>77</xdr:col>
      <xdr:colOff>44450</xdr:colOff>
      <xdr:row>38</xdr:row>
      <xdr:rowOff>136676</xdr:rowOff>
    </xdr:to>
    <xdr:cxnSp macro="">
      <xdr:nvCxnSpPr>
        <xdr:cNvPr id="384" name="直線コネクタ 383"/>
        <xdr:cNvCxnSpPr/>
      </xdr:nvCxnSpPr>
      <xdr:spPr>
        <a:xfrm>
          <a:off x="15290800" y="66173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102205</xdr:rowOff>
    </xdr:to>
    <xdr:cxnSp macro="">
      <xdr:nvCxnSpPr>
        <xdr:cNvPr id="387" name="直線コネクタ 386"/>
        <xdr:cNvCxnSpPr/>
      </xdr:nvCxnSpPr>
      <xdr:spPr>
        <a:xfrm>
          <a:off x="14401800" y="65943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79224</xdr:rowOff>
    </xdr:from>
    <xdr:to>
      <xdr:col>68</xdr:col>
      <xdr:colOff>152400</xdr:colOff>
      <xdr:row>38</xdr:row>
      <xdr:rowOff>90715</xdr:rowOff>
    </xdr:to>
    <xdr:cxnSp macro="">
      <xdr:nvCxnSpPr>
        <xdr:cNvPr id="390" name="直線コネクタ 389"/>
        <xdr:cNvCxnSpPr/>
      </xdr:nvCxnSpPr>
      <xdr:spPr>
        <a:xfrm flipV="1">
          <a:off x="13512800" y="65943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85876</xdr:rowOff>
    </xdr:from>
    <xdr:to>
      <xdr:col>81</xdr:col>
      <xdr:colOff>95250</xdr:colOff>
      <xdr:row>39</xdr:row>
      <xdr:rowOff>16026</xdr:rowOff>
    </xdr:to>
    <xdr:sp macro="" textlink="">
      <xdr:nvSpPr>
        <xdr:cNvPr id="400" name="楕円 399"/>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102403</xdr:rowOff>
    </xdr:from>
    <xdr:ext cx="762000" cy="259045"/>
    <xdr:sp macro="" textlink="">
      <xdr:nvSpPr>
        <xdr:cNvPr id="401" name="公債費負担の状況該当値テキスト"/>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402" name="楕円 401"/>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403" name="テキスト ボックス 402"/>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51405</xdr:rowOff>
    </xdr:from>
    <xdr:to>
      <xdr:col>73</xdr:col>
      <xdr:colOff>44450</xdr:colOff>
      <xdr:row>38</xdr:row>
      <xdr:rowOff>153005</xdr:rowOff>
    </xdr:to>
    <xdr:sp macro="" textlink="">
      <xdr:nvSpPr>
        <xdr:cNvPr id="404" name="楕円 403"/>
        <xdr:cNvSpPr/>
      </xdr:nvSpPr>
      <xdr:spPr>
        <a:xfrm>
          <a:off x="15240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163182</xdr:rowOff>
    </xdr:from>
    <xdr:ext cx="762000" cy="259045"/>
    <xdr:sp macro="" textlink="">
      <xdr:nvSpPr>
        <xdr:cNvPr id="405" name="テキスト ボックス 404"/>
        <xdr:cNvSpPr txBox="1"/>
      </xdr:nvSpPr>
      <xdr:spPr>
        <a:xfrm>
          <a:off x="14909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06" name="楕円 405"/>
        <xdr:cNvSpPr/>
      </xdr:nvSpPr>
      <xdr:spPr>
        <a:xfrm>
          <a:off x="14351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07" name="テキスト ボックス 406"/>
        <xdr:cNvSpPr txBox="1"/>
      </xdr:nvSpPr>
      <xdr:spPr>
        <a:xfrm>
          <a:off x="14020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39915</xdr:rowOff>
    </xdr:from>
    <xdr:to>
      <xdr:col>64</xdr:col>
      <xdr:colOff>152400</xdr:colOff>
      <xdr:row>38</xdr:row>
      <xdr:rowOff>141515</xdr:rowOff>
    </xdr:to>
    <xdr:sp macro="" textlink="">
      <xdr:nvSpPr>
        <xdr:cNvPr id="408" name="楕円 407"/>
        <xdr:cNvSpPr/>
      </xdr:nvSpPr>
      <xdr:spPr>
        <a:xfrm>
          <a:off x="13462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151691</xdr:rowOff>
    </xdr:from>
    <xdr:ext cx="762000" cy="259045"/>
    <xdr:sp macro="" textlink="">
      <xdr:nvSpPr>
        <xdr:cNvPr id="409" name="テキスト ボックス 408"/>
        <xdr:cNvSpPr txBox="1"/>
      </xdr:nvSpPr>
      <xdr:spPr>
        <a:xfrm>
          <a:off x="13131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年度は、類似団体内平均、全国平均をそれぞれ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分母となる標準財政規模については、臨時財政対策債発行可能額は減少したものの、普通交付税及び標準税収入額等の増加額が臨時財政対策債発行可能額の減少額を上回ったため、全体で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739,817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の増額となった。一方、分子では、公共下水道事業で借り入れた地方債の償還が進み公営企業債等繰入見込額が減少したほか、秦野市伊勢原市環境衛生組合で借り入れたクリーンセンター建設事業債の償還が進んだことにより、組合への負担等見込額が減少するなど、全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1,014,079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結果、分母が増額し、分子が減額したため、負担比率は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ポイントの減少となった。</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139277</xdr:rowOff>
    </xdr:from>
    <xdr:to>
      <xdr:col>81</xdr:col>
      <xdr:colOff>44450</xdr:colOff>
      <xdr:row>15</xdr:row>
      <xdr:rowOff>44238</xdr:rowOff>
    </xdr:to>
    <xdr:cxnSp macro="">
      <xdr:nvCxnSpPr>
        <xdr:cNvPr id="443" name="直線コネクタ 442"/>
        <xdr:cNvCxnSpPr/>
      </xdr:nvCxnSpPr>
      <xdr:spPr>
        <a:xfrm flipV="1">
          <a:off x="16179800" y="2539577"/>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44238</xdr:rowOff>
    </xdr:from>
    <xdr:to>
      <xdr:col>77</xdr:col>
      <xdr:colOff>44450</xdr:colOff>
      <xdr:row>16</xdr:row>
      <xdr:rowOff>15558</xdr:rowOff>
    </xdr:to>
    <xdr:cxnSp macro="">
      <xdr:nvCxnSpPr>
        <xdr:cNvPr id="446" name="直線コネクタ 445"/>
        <xdr:cNvCxnSpPr/>
      </xdr:nvCxnSpPr>
      <xdr:spPr>
        <a:xfrm flipV="1">
          <a:off x="15290800" y="2615988"/>
          <a:ext cx="889000" cy="14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150813</xdr:rowOff>
    </xdr:from>
    <xdr:to>
      <xdr:col>72</xdr:col>
      <xdr:colOff>203200</xdr:colOff>
      <xdr:row>16</xdr:row>
      <xdr:rowOff>15558</xdr:rowOff>
    </xdr:to>
    <xdr:cxnSp macro="">
      <xdr:nvCxnSpPr>
        <xdr:cNvPr id="449" name="直線コネクタ 448"/>
        <xdr:cNvCxnSpPr/>
      </xdr:nvCxnSpPr>
      <xdr:spPr>
        <a:xfrm>
          <a:off x="14401800" y="272256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150813</xdr:rowOff>
    </xdr:from>
    <xdr:to>
      <xdr:col>68</xdr:col>
      <xdr:colOff>152400</xdr:colOff>
      <xdr:row>15</xdr:row>
      <xdr:rowOff>152823</xdr:rowOff>
    </xdr:to>
    <xdr:cxnSp macro="">
      <xdr:nvCxnSpPr>
        <xdr:cNvPr id="452" name="直線コネクタ 451"/>
        <xdr:cNvCxnSpPr/>
      </xdr:nvCxnSpPr>
      <xdr:spPr>
        <a:xfrm flipV="1">
          <a:off x="13512800" y="272256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62" name="楕円 461"/>
        <xdr:cNvSpPr/>
      </xdr:nvSpPr>
      <xdr:spPr>
        <a:xfrm>
          <a:off x="169672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60554</xdr:rowOff>
    </xdr:from>
    <xdr:ext cx="762000" cy="259045"/>
    <xdr:sp macro="" textlink="">
      <xdr:nvSpPr>
        <xdr:cNvPr id="463" name="将来負担の状況該当値テキスト"/>
        <xdr:cNvSpPr txBox="1"/>
      </xdr:nvSpPr>
      <xdr:spPr>
        <a:xfrm>
          <a:off x="17106900" y="2460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164888</xdr:rowOff>
    </xdr:from>
    <xdr:to>
      <xdr:col>77</xdr:col>
      <xdr:colOff>95250</xdr:colOff>
      <xdr:row>15</xdr:row>
      <xdr:rowOff>95038</xdr:rowOff>
    </xdr:to>
    <xdr:sp macro="" textlink="">
      <xdr:nvSpPr>
        <xdr:cNvPr id="464" name="楕円 463"/>
        <xdr:cNvSpPr/>
      </xdr:nvSpPr>
      <xdr:spPr>
        <a:xfrm>
          <a:off x="16129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79815</xdr:rowOff>
    </xdr:from>
    <xdr:ext cx="736600" cy="259045"/>
    <xdr:sp macro="" textlink="">
      <xdr:nvSpPr>
        <xdr:cNvPr id="465" name="テキスト ボックス 464"/>
        <xdr:cNvSpPr txBox="1"/>
      </xdr:nvSpPr>
      <xdr:spPr>
        <a:xfrm>
          <a:off x="15798800" y="265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136208</xdr:rowOff>
    </xdr:from>
    <xdr:to>
      <xdr:col>73</xdr:col>
      <xdr:colOff>44450</xdr:colOff>
      <xdr:row>16</xdr:row>
      <xdr:rowOff>66358</xdr:rowOff>
    </xdr:to>
    <xdr:sp macro="" textlink="">
      <xdr:nvSpPr>
        <xdr:cNvPr id="466" name="楕円 465"/>
        <xdr:cNvSpPr/>
      </xdr:nvSpPr>
      <xdr:spPr>
        <a:xfrm>
          <a:off x="15240000" y="27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51135</xdr:rowOff>
    </xdr:from>
    <xdr:ext cx="762000" cy="259045"/>
    <xdr:sp macro="" textlink="">
      <xdr:nvSpPr>
        <xdr:cNvPr id="467" name="テキスト ボックス 466"/>
        <xdr:cNvSpPr txBox="1"/>
      </xdr:nvSpPr>
      <xdr:spPr>
        <a:xfrm>
          <a:off x="14909800" y="279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100013</xdr:rowOff>
    </xdr:from>
    <xdr:to>
      <xdr:col>68</xdr:col>
      <xdr:colOff>203200</xdr:colOff>
      <xdr:row>16</xdr:row>
      <xdr:rowOff>30163</xdr:rowOff>
    </xdr:to>
    <xdr:sp macro="" textlink="">
      <xdr:nvSpPr>
        <xdr:cNvPr id="468" name="楕円 467"/>
        <xdr:cNvSpPr/>
      </xdr:nvSpPr>
      <xdr:spPr>
        <a:xfrm>
          <a:off x="14351000" y="267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14940</xdr:rowOff>
    </xdr:from>
    <xdr:ext cx="762000" cy="259045"/>
    <xdr:sp macro="" textlink="">
      <xdr:nvSpPr>
        <xdr:cNvPr id="469" name="テキスト ボックス 468"/>
        <xdr:cNvSpPr txBox="1"/>
      </xdr:nvSpPr>
      <xdr:spPr>
        <a:xfrm>
          <a:off x="14020800" y="275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102023</xdr:rowOff>
    </xdr:from>
    <xdr:to>
      <xdr:col>64</xdr:col>
      <xdr:colOff>152400</xdr:colOff>
      <xdr:row>16</xdr:row>
      <xdr:rowOff>32173</xdr:rowOff>
    </xdr:to>
    <xdr:sp macro="" textlink="">
      <xdr:nvSpPr>
        <xdr:cNvPr id="470" name="楕円 469"/>
        <xdr:cNvSpPr/>
      </xdr:nvSpPr>
      <xdr:spPr>
        <a:xfrm>
          <a:off x="13462000" y="2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16950</xdr:rowOff>
    </xdr:from>
    <xdr:ext cx="762000" cy="259045"/>
    <xdr:sp macro="" textlink="">
      <xdr:nvSpPr>
        <xdr:cNvPr id="471" name="テキスト ボックス 470"/>
        <xdr:cNvSpPr txBox="1"/>
      </xdr:nvSpPr>
      <xdr:spPr>
        <a:xfrm>
          <a:off x="13131800" y="27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年度は、前年度と比べて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ポイント減少し、神奈川県平均を</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ポイント下回っているものの、類似団体内平均、全国平均をそれぞれ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減少した要因は、給料月額などの支給率の引上げに伴う職員給与費の増などにより、分子となる経常経費充当一般財源が</a:t>
          </a:r>
          <a:r>
            <a:rPr kumimoji="1" lang="en-US" altLang="ja-JP" sz="1100">
              <a:latin typeface="ＭＳ Ｐゴシック" panose="020B0600070205080204" pitchFamily="50" charset="-128"/>
              <a:ea typeface="ＭＳ Ｐゴシック" panose="020B0600070205080204" pitchFamily="50" charset="-128"/>
            </a:rPr>
            <a:t>23,712</a:t>
          </a:r>
          <a:r>
            <a:rPr kumimoji="1" lang="ja-JP" altLang="en-US" sz="1100">
              <a:latin typeface="ＭＳ Ｐゴシック" panose="020B0600070205080204" pitchFamily="50" charset="-128"/>
              <a:ea typeface="ＭＳ Ｐゴシック" panose="020B0600070205080204" pitchFamily="50" charset="-128"/>
            </a:rPr>
            <a:t>千円増加となった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一方で、社会経済活動の正常化が進み、地方税や交付金等が増加したことにより、分母となる経常一般財源等歳入額も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319,182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千円増加し、増加額が分母の方が大きかったためである。</a:t>
          </a:r>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88900</xdr:rowOff>
    </xdr:from>
    <xdr:to>
      <xdr:col>24</xdr:col>
      <xdr:colOff>25400</xdr:colOff>
      <xdr:row>40</xdr:row>
      <xdr:rowOff>110672</xdr:rowOff>
    </xdr:to>
    <xdr:cxnSp macro="">
      <xdr:nvCxnSpPr>
        <xdr:cNvPr id="68" name="直線コネクタ 67"/>
        <xdr:cNvCxnSpPr/>
      </xdr:nvCxnSpPr>
      <xdr:spPr>
        <a:xfrm flipV="1">
          <a:off x="3987800" y="6946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70955</xdr:rowOff>
    </xdr:from>
    <xdr:ext cx="762000" cy="259045"/>
    <xdr:sp macro="" textlink="">
      <xdr:nvSpPr>
        <xdr:cNvPr id="69" name="人件費平均値テキスト"/>
        <xdr:cNvSpPr txBox="1"/>
      </xdr:nvSpPr>
      <xdr:spPr>
        <a:xfrm>
          <a:off x="4914900" y="64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162378</xdr:rowOff>
    </xdr:from>
    <xdr:to>
      <xdr:col>19</xdr:col>
      <xdr:colOff>187325</xdr:colOff>
      <xdr:row>40</xdr:row>
      <xdr:rowOff>110672</xdr:rowOff>
    </xdr:to>
    <xdr:cxnSp macro="">
      <xdr:nvCxnSpPr>
        <xdr:cNvPr id="71" name="直線コネクタ 70"/>
        <xdr:cNvCxnSpPr/>
      </xdr:nvCxnSpPr>
      <xdr:spPr>
        <a:xfrm>
          <a:off x="3098800" y="68489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70955</xdr:rowOff>
    </xdr:from>
    <xdr:ext cx="736600" cy="259045"/>
    <xdr:sp macro="" textlink="">
      <xdr:nvSpPr>
        <xdr:cNvPr id="73" name="テキスト ボックス 72"/>
        <xdr:cNvSpPr txBox="1"/>
      </xdr:nvSpPr>
      <xdr:spPr>
        <a:xfrm>
          <a:off x="3606800" y="641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162378</xdr:rowOff>
    </xdr:from>
    <xdr:to>
      <xdr:col>15</xdr:col>
      <xdr:colOff>98425</xdr:colOff>
      <xdr:row>41</xdr:row>
      <xdr:rowOff>146050</xdr:rowOff>
    </xdr:to>
    <xdr:cxnSp macro="">
      <xdr:nvCxnSpPr>
        <xdr:cNvPr id="74" name="直線コネクタ 73"/>
        <xdr:cNvCxnSpPr/>
      </xdr:nvCxnSpPr>
      <xdr:spPr>
        <a:xfrm flipV="1">
          <a:off x="2209800" y="6848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38299</xdr:rowOff>
    </xdr:from>
    <xdr:ext cx="762000" cy="259045"/>
    <xdr:sp macro="" textlink="">
      <xdr:nvSpPr>
        <xdr:cNvPr id="76" name="テキスト ボックス 75"/>
        <xdr:cNvSpPr txBox="1"/>
      </xdr:nvSpPr>
      <xdr:spPr>
        <a:xfrm>
          <a:off x="2717800" y="63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78015</xdr:rowOff>
    </xdr:from>
    <xdr:to>
      <xdr:col>11</xdr:col>
      <xdr:colOff>9525</xdr:colOff>
      <xdr:row>41</xdr:row>
      <xdr:rowOff>146050</xdr:rowOff>
    </xdr:to>
    <xdr:cxnSp macro="">
      <xdr:nvCxnSpPr>
        <xdr:cNvPr id="77" name="直線コネクタ 76"/>
        <xdr:cNvCxnSpPr/>
      </xdr:nvCxnSpPr>
      <xdr:spPr>
        <a:xfrm>
          <a:off x="1320800" y="6936015"/>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114499</xdr:rowOff>
    </xdr:from>
    <xdr:ext cx="762000" cy="259045"/>
    <xdr:sp macro="" textlink="">
      <xdr:nvSpPr>
        <xdr:cNvPr id="81" name="テキスト ボックス 80"/>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7" name="楕円 86"/>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10177</xdr:rowOff>
    </xdr:from>
    <xdr:ext cx="762000" cy="259045"/>
    <xdr:sp macro="" textlink="">
      <xdr:nvSpPr>
        <xdr:cNvPr id="88" name="人件費該当値テキスト"/>
        <xdr:cNvSpPr txBox="1"/>
      </xdr:nvSpPr>
      <xdr:spPr>
        <a:xfrm>
          <a:off x="49149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59872</xdr:rowOff>
    </xdr:from>
    <xdr:to>
      <xdr:col>20</xdr:col>
      <xdr:colOff>38100</xdr:colOff>
      <xdr:row>40</xdr:row>
      <xdr:rowOff>161472</xdr:rowOff>
    </xdr:to>
    <xdr:sp macro="" textlink="">
      <xdr:nvSpPr>
        <xdr:cNvPr id="89" name="楕円 88"/>
        <xdr:cNvSpPr/>
      </xdr:nvSpPr>
      <xdr:spPr>
        <a:xfrm>
          <a:off x="3937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146249</xdr:rowOff>
    </xdr:from>
    <xdr:ext cx="736600" cy="259045"/>
    <xdr:sp macro="" textlink="">
      <xdr:nvSpPr>
        <xdr:cNvPr id="90" name="テキスト ボックス 89"/>
        <xdr:cNvSpPr txBox="1"/>
      </xdr:nvSpPr>
      <xdr:spPr>
        <a:xfrm>
          <a:off x="3606800" y="700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111578</xdr:rowOff>
    </xdr:from>
    <xdr:to>
      <xdr:col>15</xdr:col>
      <xdr:colOff>149225</xdr:colOff>
      <xdr:row>40</xdr:row>
      <xdr:rowOff>41728</xdr:rowOff>
    </xdr:to>
    <xdr:sp macro="" textlink="">
      <xdr:nvSpPr>
        <xdr:cNvPr id="91" name="楕円 90"/>
        <xdr:cNvSpPr/>
      </xdr:nvSpPr>
      <xdr:spPr>
        <a:xfrm>
          <a:off x="3048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26505</xdr:rowOff>
    </xdr:from>
    <xdr:ext cx="762000" cy="259045"/>
    <xdr:sp macro="" textlink="">
      <xdr:nvSpPr>
        <xdr:cNvPr id="92" name="テキスト ボックス 91"/>
        <xdr:cNvSpPr txBox="1"/>
      </xdr:nvSpPr>
      <xdr:spPr>
        <a:xfrm>
          <a:off x="2717800" y="68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95250</xdr:rowOff>
    </xdr:from>
    <xdr:to>
      <xdr:col>11</xdr:col>
      <xdr:colOff>60325</xdr:colOff>
      <xdr:row>42</xdr:row>
      <xdr:rowOff>25400</xdr:rowOff>
    </xdr:to>
    <xdr:sp macro="" textlink="">
      <xdr:nvSpPr>
        <xdr:cNvPr id="93" name="楕円 92"/>
        <xdr:cNvSpPr/>
      </xdr:nvSpPr>
      <xdr:spPr>
        <a:xfrm>
          <a:off x="2159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10177</xdr:rowOff>
    </xdr:from>
    <xdr:ext cx="762000" cy="259045"/>
    <xdr:sp macro="" textlink="">
      <xdr:nvSpPr>
        <xdr:cNvPr id="94" name="テキスト ボックス 93"/>
        <xdr:cNvSpPr txBox="1"/>
      </xdr:nvSpPr>
      <xdr:spPr>
        <a:xfrm>
          <a:off x="1828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27215</xdr:rowOff>
    </xdr:from>
    <xdr:to>
      <xdr:col>6</xdr:col>
      <xdr:colOff>171450</xdr:colOff>
      <xdr:row>40</xdr:row>
      <xdr:rowOff>128815</xdr:rowOff>
    </xdr:to>
    <xdr:sp macro="" textlink="">
      <xdr:nvSpPr>
        <xdr:cNvPr id="95" name="楕円 94"/>
        <xdr:cNvSpPr/>
      </xdr:nvSpPr>
      <xdr:spPr>
        <a:xfrm>
          <a:off x="1270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113592</xdr:rowOff>
    </xdr:from>
    <xdr:ext cx="762000" cy="259045"/>
    <xdr:sp macro="" textlink="">
      <xdr:nvSpPr>
        <xdr:cNvPr id="96" name="テキスト ボックス 95"/>
        <xdr:cNvSpPr txBox="1"/>
      </xdr:nvSpPr>
      <xdr:spPr>
        <a:xfrm>
          <a:off x="939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ポイント上回っているものの、類似団体内平均と比べると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増加した要因は、重層的支援体制整備事業を介護保険事業特別会計から一般会計へ移管したことにより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51,315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千円増加したことに加え、労務単価の上昇により塵芥収集関係経費が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58,137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222,494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73660</xdr:rowOff>
    </xdr:to>
    <xdr:cxnSp macro="">
      <xdr:nvCxnSpPr>
        <xdr:cNvPr id="129" name="直線コネクタ 128"/>
        <xdr:cNvCxnSpPr/>
      </xdr:nvCxnSpPr>
      <xdr:spPr>
        <a:xfrm>
          <a:off x="15671800" y="27787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16</xdr:row>
      <xdr:rowOff>35560</xdr:rowOff>
    </xdr:to>
    <xdr:cxnSp macro="">
      <xdr:nvCxnSpPr>
        <xdr:cNvPr id="132" name="直線コネクタ 131"/>
        <xdr:cNvCxnSpPr/>
      </xdr:nvCxnSpPr>
      <xdr:spPr>
        <a:xfrm>
          <a:off x="14782800" y="26339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69850</xdr:rowOff>
    </xdr:to>
    <xdr:cxnSp macro="">
      <xdr:nvCxnSpPr>
        <xdr:cNvPr id="135" name="直線コネクタ 134"/>
        <xdr:cNvCxnSpPr/>
      </xdr:nvCxnSpPr>
      <xdr:spPr>
        <a:xfrm flipV="1">
          <a:off x="13893800" y="263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130810</xdr:rowOff>
    </xdr:to>
    <xdr:cxnSp macro="">
      <xdr:nvCxnSpPr>
        <xdr:cNvPr id="138" name="直線コネクタ 137"/>
        <xdr:cNvCxnSpPr/>
      </xdr:nvCxnSpPr>
      <xdr:spPr>
        <a:xfrm flipV="1">
          <a:off x="13004800" y="2641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2" name="テキスト ボックス 141"/>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8" name="楕円 147"/>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9" name="物件費該当値テキスト"/>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50" name="楕円 149"/>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51" name="テキスト ボックス 150"/>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52" name="楕円 151"/>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53" name="テキスト ボックス 152"/>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4" name="楕円 153"/>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5" name="テキスト ボックス 154"/>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6" name="楕円 155"/>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7" name="テキスト ボックス 156"/>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ポイント増加し、神奈川県平均を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ポイント、類似団体内平均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下回っているものの、全国平均を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増加した要因は、障害福祉サービス利用者の増により、介護給付・訓練等給付費事業費が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81,758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千円増加したことに加え、公定価格の改定等により、施設型給付費が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44,845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166,381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69850</xdr:rowOff>
    </xdr:to>
    <xdr:cxnSp macro="">
      <xdr:nvCxnSpPr>
        <xdr:cNvPr id="190" name="直線コネクタ 189"/>
        <xdr:cNvCxnSpPr/>
      </xdr:nvCxnSpPr>
      <xdr:spPr>
        <a:xfrm>
          <a:off x="3987800" y="9956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58</xdr:row>
      <xdr:rowOff>12700</xdr:rowOff>
    </xdr:to>
    <xdr:cxnSp macro="">
      <xdr:nvCxnSpPr>
        <xdr:cNvPr id="193" name="直線コネクタ 192"/>
        <xdr:cNvCxnSpPr/>
      </xdr:nvCxnSpPr>
      <xdr:spPr>
        <a:xfrm>
          <a:off x="3098800" y="9690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165100</xdr:rowOff>
    </xdr:to>
    <xdr:cxnSp macro="">
      <xdr:nvCxnSpPr>
        <xdr:cNvPr id="196" name="直線コネクタ 195"/>
        <xdr:cNvCxnSpPr/>
      </xdr:nvCxnSpPr>
      <xdr:spPr>
        <a:xfrm flipV="1">
          <a:off x="2209800" y="9690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127000</xdr:rowOff>
    </xdr:to>
    <xdr:cxnSp macro="">
      <xdr:nvCxnSpPr>
        <xdr:cNvPr id="199" name="直線コネクタ 198"/>
        <xdr:cNvCxnSpPr/>
      </xdr:nvCxnSpPr>
      <xdr:spPr>
        <a:xfrm flipV="1">
          <a:off x="1320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9" name="楕円 208"/>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35577</xdr:rowOff>
    </xdr:from>
    <xdr:ext cx="762000" cy="259045"/>
    <xdr:sp macro="" textlink="">
      <xdr:nvSpPr>
        <xdr:cNvPr id="210" name="扶助費該当値テキスト"/>
        <xdr:cNvSpPr txBox="1"/>
      </xdr:nvSpPr>
      <xdr:spPr>
        <a:xfrm>
          <a:off x="49149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3" name="楕円 212"/>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4" name="テキスト ボックス 213"/>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5" name="楕円 214"/>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16" name="テキスト ボックス 215"/>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年度は、前年度と比べてポイントの増減はないが、類似団体内平均、全国平均及び神奈川県平均をそれぞれ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要因としては、雨水排水施設の修繕等が減少し、維持補修費分が減額となったものの、被保険者の減少により国民健康保険事業への繰出金が増加したことや後期高齢者医療事業の対象者である</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歳以上人口が増加したため後期高齢者医療事業への繰出金が増額となったことにより、経常経費充当一般財源で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17,436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千円の微増となったためである。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139700</xdr:rowOff>
    </xdr:to>
    <xdr:cxnSp macro="">
      <xdr:nvCxnSpPr>
        <xdr:cNvPr id="251" name="直線コネクタ 250"/>
        <xdr:cNvCxnSpPr/>
      </xdr:nvCxnSpPr>
      <xdr:spPr>
        <a:xfrm>
          <a:off x="156718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139700</xdr:rowOff>
    </xdr:to>
    <xdr:cxnSp macro="">
      <xdr:nvCxnSpPr>
        <xdr:cNvPr id="254" name="直線コネクタ 253"/>
        <xdr:cNvCxnSpPr/>
      </xdr:nvCxnSpPr>
      <xdr:spPr>
        <a:xfrm>
          <a:off x="14782800" y="9931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6" name="テキスト ボックス 255"/>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127000</xdr:rowOff>
    </xdr:to>
    <xdr:cxnSp macro="">
      <xdr:nvCxnSpPr>
        <xdr:cNvPr id="257" name="直線コネクタ 256"/>
        <xdr:cNvCxnSpPr/>
      </xdr:nvCxnSpPr>
      <xdr:spPr>
        <a:xfrm flipV="1">
          <a:off x="13893800" y="9931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9" name="テキスト ボックス 258"/>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127000</xdr:rowOff>
    </xdr:to>
    <xdr:cxnSp macro="">
      <xdr:nvCxnSpPr>
        <xdr:cNvPr id="260" name="直線コネクタ 259"/>
        <xdr:cNvCxnSpPr/>
      </xdr:nvCxnSpPr>
      <xdr:spPr>
        <a:xfrm>
          <a:off x="13004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2" name="テキスト ボックス 261"/>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0" name="楕円 269"/>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1" name="その他該当値テキスト"/>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2" name="楕円 271"/>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3" name="テキスト ボックス 272"/>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74" name="楕円 273"/>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22877</xdr:rowOff>
    </xdr:from>
    <xdr:ext cx="762000" cy="259045"/>
    <xdr:sp macro="" textlink="">
      <xdr:nvSpPr>
        <xdr:cNvPr id="275" name="テキスト ボックス 274"/>
        <xdr:cNvSpPr txBox="1"/>
      </xdr:nvSpPr>
      <xdr:spPr>
        <a:xfrm>
          <a:off x="14401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8" name="楕円 277"/>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9" name="テキスト ボックス 278"/>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ポイント減少し、全国平均は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ポイント下回ったが、類似団体内平均及び神奈川県平均をそれぞれ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減少した要因は、秦野市伊勢原市環境衛生組合における維持補修費等の減に伴い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182,803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千円減少したことに加え、過年度の精算に伴う国県支出金等返納金が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116,639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したことなどにより経常経費充当一般財源が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308,811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千円減少したためである。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38</xdr:row>
      <xdr:rowOff>18143</xdr:rowOff>
    </xdr:to>
    <xdr:cxnSp macro="">
      <xdr:nvCxnSpPr>
        <xdr:cNvPr id="314" name="直線コネクタ 313"/>
        <xdr:cNvCxnSpPr/>
      </xdr:nvCxnSpPr>
      <xdr:spPr>
        <a:xfrm flipV="1">
          <a:off x="15671800" y="64135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37193</xdr:rowOff>
    </xdr:from>
    <xdr:to>
      <xdr:col>78</xdr:col>
      <xdr:colOff>69850</xdr:colOff>
      <xdr:row>38</xdr:row>
      <xdr:rowOff>18143</xdr:rowOff>
    </xdr:to>
    <xdr:cxnSp macro="">
      <xdr:nvCxnSpPr>
        <xdr:cNvPr id="317" name="直線コネクタ 316"/>
        <xdr:cNvCxnSpPr/>
      </xdr:nvCxnSpPr>
      <xdr:spPr>
        <a:xfrm>
          <a:off x="14782800" y="638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37193</xdr:rowOff>
    </xdr:from>
    <xdr:to>
      <xdr:col>73</xdr:col>
      <xdr:colOff>180975</xdr:colOff>
      <xdr:row>38</xdr:row>
      <xdr:rowOff>18143</xdr:rowOff>
    </xdr:to>
    <xdr:cxnSp macro="">
      <xdr:nvCxnSpPr>
        <xdr:cNvPr id="320" name="直線コネクタ 319"/>
        <xdr:cNvCxnSpPr/>
      </xdr:nvCxnSpPr>
      <xdr:spPr>
        <a:xfrm flipV="1">
          <a:off x="13893800" y="638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18143</xdr:rowOff>
    </xdr:from>
    <xdr:to>
      <xdr:col>69</xdr:col>
      <xdr:colOff>92075</xdr:colOff>
      <xdr:row>38</xdr:row>
      <xdr:rowOff>94343</xdr:rowOff>
    </xdr:to>
    <xdr:cxnSp macro="">
      <xdr:nvCxnSpPr>
        <xdr:cNvPr id="323" name="直線コネクタ 322"/>
        <xdr:cNvCxnSpPr/>
      </xdr:nvCxnSpPr>
      <xdr:spPr>
        <a:xfrm flipV="1">
          <a:off x="13004800" y="6533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3" name="楕円 332"/>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4"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138793</xdr:rowOff>
    </xdr:from>
    <xdr:to>
      <xdr:col>78</xdr:col>
      <xdr:colOff>120650</xdr:colOff>
      <xdr:row>38</xdr:row>
      <xdr:rowOff>68943</xdr:rowOff>
    </xdr:to>
    <xdr:sp macro="" textlink="">
      <xdr:nvSpPr>
        <xdr:cNvPr id="335" name="楕円 334"/>
        <xdr:cNvSpPr/>
      </xdr:nvSpPr>
      <xdr:spPr>
        <a:xfrm>
          <a:off x="15621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53720</xdr:rowOff>
    </xdr:from>
    <xdr:ext cx="736600" cy="259045"/>
    <xdr:sp macro="" textlink="">
      <xdr:nvSpPr>
        <xdr:cNvPr id="336" name="テキスト ボックス 335"/>
        <xdr:cNvSpPr txBox="1"/>
      </xdr:nvSpPr>
      <xdr:spPr>
        <a:xfrm>
          <a:off x="15290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157843</xdr:rowOff>
    </xdr:from>
    <xdr:to>
      <xdr:col>74</xdr:col>
      <xdr:colOff>31750</xdr:colOff>
      <xdr:row>37</xdr:row>
      <xdr:rowOff>87993</xdr:rowOff>
    </xdr:to>
    <xdr:sp macro="" textlink="">
      <xdr:nvSpPr>
        <xdr:cNvPr id="337" name="楕円 336"/>
        <xdr:cNvSpPr/>
      </xdr:nvSpPr>
      <xdr:spPr>
        <a:xfrm>
          <a:off x="14732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72770</xdr:rowOff>
    </xdr:from>
    <xdr:ext cx="762000" cy="259045"/>
    <xdr:sp macro="" textlink="">
      <xdr:nvSpPr>
        <xdr:cNvPr id="338" name="テキスト ボックス 337"/>
        <xdr:cNvSpPr txBox="1"/>
      </xdr:nvSpPr>
      <xdr:spPr>
        <a:xfrm>
          <a:off x="14401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138793</xdr:rowOff>
    </xdr:from>
    <xdr:to>
      <xdr:col>69</xdr:col>
      <xdr:colOff>142875</xdr:colOff>
      <xdr:row>38</xdr:row>
      <xdr:rowOff>68943</xdr:rowOff>
    </xdr:to>
    <xdr:sp macro="" textlink="">
      <xdr:nvSpPr>
        <xdr:cNvPr id="339" name="楕円 338"/>
        <xdr:cNvSpPr/>
      </xdr:nvSpPr>
      <xdr:spPr>
        <a:xfrm>
          <a:off x="13843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53720</xdr:rowOff>
    </xdr:from>
    <xdr:ext cx="762000" cy="259045"/>
    <xdr:sp macro="" textlink="">
      <xdr:nvSpPr>
        <xdr:cNvPr id="340" name="テキスト ボックス 339"/>
        <xdr:cNvSpPr txBox="1"/>
      </xdr:nvSpPr>
      <xdr:spPr>
        <a:xfrm>
          <a:off x="13512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43543</xdr:rowOff>
    </xdr:from>
    <xdr:to>
      <xdr:col>65</xdr:col>
      <xdr:colOff>53975</xdr:colOff>
      <xdr:row>38</xdr:row>
      <xdr:rowOff>145143</xdr:rowOff>
    </xdr:to>
    <xdr:sp macro="" textlink="">
      <xdr:nvSpPr>
        <xdr:cNvPr id="341" name="楕円 340"/>
        <xdr:cNvSpPr/>
      </xdr:nvSpPr>
      <xdr:spPr>
        <a:xfrm>
          <a:off x="12954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129920</xdr:rowOff>
    </xdr:from>
    <xdr:ext cx="762000" cy="259045"/>
    <xdr:sp macro="" textlink="">
      <xdr:nvSpPr>
        <xdr:cNvPr id="342" name="テキスト ボックス 341"/>
        <xdr:cNvSpPr txBox="1"/>
      </xdr:nvSpPr>
      <xdr:spPr>
        <a:xfrm>
          <a:off x="12623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市債のプライマリーバランスの黒字化や繰上償還など、平成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年度から取り組んできた市債残高を縮減する取組により、令和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減少した要因は、国税収入の増加による臨時財政対策債への振替率の低下に伴い、令和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年度以降はプライマリーバランスの黒字化を達成していることから、経常経費充当一般財源が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30,869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引き続き、プライマリーバランスや将来の公債費負担を考慮した適正な市債の借入れに努める。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76</xdr:row>
      <xdr:rowOff>123734</xdr:rowOff>
    </xdr:to>
    <xdr:cxnSp macro="">
      <xdr:nvCxnSpPr>
        <xdr:cNvPr id="376" name="直線コネクタ 375"/>
        <xdr:cNvCxnSpPr/>
      </xdr:nvCxnSpPr>
      <xdr:spPr>
        <a:xfrm flipV="1">
          <a:off x="3987800" y="1314087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91077</xdr:rowOff>
    </xdr:from>
    <xdr:to>
      <xdr:col>19</xdr:col>
      <xdr:colOff>187325</xdr:colOff>
      <xdr:row>76</xdr:row>
      <xdr:rowOff>123734</xdr:rowOff>
    </xdr:to>
    <xdr:cxnSp macro="">
      <xdr:nvCxnSpPr>
        <xdr:cNvPr id="379" name="直線コネクタ 378"/>
        <xdr:cNvCxnSpPr/>
      </xdr:nvCxnSpPr>
      <xdr:spPr>
        <a:xfrm>
          <a:off x="3098800" y="131212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91077</xdr:rowOff>
    </xdr:from>
    <xdr:to>
      <xdr:col>15</xdr:col>
      <xdr:colOff>98425</xdr:colOff>
      <xdr:row>76</xdr:row>
      <xdr:rowOff>130266</xdr:rowOff>
    </xdr:to>
    <xdr:cxnSp macro="">
      <xdr:nvCxnSpPr>
        <xdr:cNvPr id="382" name="直線コネクタ 381"/>
        <xdr:cNvCxnSpPr/>
      </xdr:nvCxnSpPr>
      <xdr:spPr>
        <a:xfrm flipV="1">
          <a:off x="2209800" y="131212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117202</xdr:rowOff>
    </xdr:from>
    <xdr:to>
      <xdr:col>11</xdr:col>
      <xdr:colOff>9525</xdr:colOff>
      <xdr:row>76</xdr:row>
      <xdr:rowOff>130266</xdr:rowOff>
    </xdr:to>
    <xdr:cxnSp macro="">
      <xdr:nvCxnSpPr>
        <xdr:cNvPr id="385" name="直線コネクタ 384"/>
        <xdr:cNvCxnSpPr/>
      </xdr:nvCxnSpPr>
      <xdr:spPr>
        <a:xfrm>
          <a:off x="1320800" y="131474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9" name="テキスト ボックス 388"/>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95" name="楕円 394"/>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6" name="公債費該当値テキスト"/>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72934</xdr:rowOff>
    </xdr:from>
    <xdr:to>
      <xdr:col>20</xdr:col>
      <xdr:colOff>38100</xdr:colOff>
      <xdr:row>77</xdr:row>
      <xdr:rowOff>3084</xdr:rowOff>
    </xdr:to>
    <xdr:sp macro="" textlink="">
      <xdr:nvSpPr>
        <xdr:cNvPr id="397" name="楕円 396"/>
        <xdr:cNvSpPr/>
      </xdr:nvSpPr>
      <xdr:spPr>
        <a:xfrm>
          <a:off x="3937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13261</xdr:rowOff>
    </xdr:from>
    <xdr:ext cx="736600" cy="259045"/>
    <xdr:sp macro="" textlink="">
      <xdr:nvSpPr>
        <xdr:cNvPr id="398" name="テキスト ボックス 397"/>
        <xdr:cNvSpPr txBox="1"/>
      </xdr:nvSpPr>
      <xdr:spPr>
        <a:xfrm>
          <a:off x="3606800" y="12872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40277</xdr:rowOff>
    </xdr:from>
    <xdr:to>
      <xdr:col>15</xdr:col>
      <xdr:colOff>149225</xdr:colOff>
      <xdr:row>76</xdr:row>
      <xdr:rowOff>141877</xdr:rowOff>
    </xdr:to>
    <xdr:sp macro="" textlink="">
      <xdr:nvSpPr>
        <xdr:cNvPr id="399" name="楕円 398"/>
        <xdr:cNvSpPr/>
      </xdr:nvSpPr>
      <xdr:spPr>
        <a:xfrm>
          <a:off x="3048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152054</xdr:rowOff>
    </xdr:from>
    <xdr:ext cx="762000" cy="259045"/>
    <xdr:sp macro="" textlink="">
      <xdr:nvSpPr>
        <xdr:cNvPr id="400" name="テキスト ボックス 399"/>
        <xdr:cNvSpPr txBox="1"/>
      </xdr:nvSpPr>
      <xdr:spPr>
        <a:xfrm>
          <a:off x="2717800" y="1283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79466</xdr:rowOff>
    </xdr:from>
    <xdr:to>
      <xdr:col>11</xdr:col>
      <xdr:colOff>60325</xdr:colOff>
      <xdr:row>77</xdr:row>
      <xdr:rowOff>9616</xdr:rowOff>
    </xdr:to>
    <xdr:sp macro="" textlink="">
      <xdr:nvSpPr>
        <xdr:cNvPr id="401" name="楕円 400"/>
        <xdr:cNvSpPr/>
      </xdr:nvSpPr>
      <xdr:spPr>
        <a:xfrm>
          <a:off x="2159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19793</xdr:rowOff>
    </xdr:from>
    <xdr:ext cx="762000" cy="259045"/>
    <xdr:sp macro="" textlink="">
      <xdr:nvSpPr>
        <xdr:cNvPr id="402" name="テキスト ボックス 401"/>
        <xdr:cNvSpPr txBox="1"/>
      </xdr:nvSpPr>
      <xdr:spPr>
        <a:xfrm>
          <a:off x="1828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66402</xdr:rowOff>
    </xdr:from>
    <xdr:to>
      <xdr:col>6</xdr:col>
      <xdr:colOff>171450</xdr:colOff>
      <xdr:row>76</xdr:row>
      <xdr:rowOff>168002</xdr:rowOff>
    </xdr:to>
    <xdr:sp macro="" textlink="">
      <xdr:nvSpPr>
        <xdr:cNvPr id="403" name="楕円 402"/>
        <xdr:cNvSpPr/>
      </xdr:nvSpPr>
      <xdr:spPr>
        <a:xfrm>
          <a:off x="1270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6730</xdr:rowOff>
    </xdr:from>
    <xdr:ext cx="762000" cy="259045"/>
    <xdr:sp macro="" textlink="">
      <xdr:nvSpPr>
        <xdr:cNvPr id="404" name="テキスト ボックス 403"/>
        <xdr:cNvSpPr txBox="1"/>
      </xdr:nvSpPr>
      <xdr:spPr>
        <a:xfrm>
          <a:off x="939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公債費を除いた令和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年度の経常収支比率は、前年度と比べて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ポイント減少したが、類似団体内平均、全国平均及び神奈川県平均をそれぞれ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減少した要因は、物件費及び扶助費等の増加により、分子である経常経費充当一般財源が全体で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121,212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千円増加となった一方で、社会経済活動の正常化が進み、地方税や交付金等が増加したことにより、分母となる経常一般財源等歳入額も</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319,182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千円増加し、増加額が分母の方が大きかったためである。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99786</xdr:rowOff>
    </xdr:from>
    <xdr:to>
      <xdr:col>82</xdr:col>
      <xdr:colOff>107950</xdr:colOff>
      <xdr:row>80</xdr:row>
      <xdr:rowOff>154214</xdr:rowOff>
    </xdr:to>
    <xdr:cxnSp macro="">
      <xdr:nvCxnSpPr>
        <xdr:cNvPr id="439" name="直線コネクタ 438"/>
        <xdr:cNvCxnSpPr/>
      </xdr:nvCxnSpPr>
      <xdr:spPr>
        <a:xfrm flipV="1">
          <a:off x="15671800" y="138157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78014</xdr:rowOff>
    </xdr:from>
    <xdr:to>
      <xdr:col>78</xdr:col>
      <xdr:colOff>69850</xdr:colOff>
      <xdr:row>80</xdr:row>
      <xdr:rowOff>154214</xdr:rowOff>
    </xdr:to>
    <xdr:cxnSp macro="">
      <xdr:nvCxnSpPr>
        <xdr:cNvPr id="442" name="直線コネクタ 441"/>
        <xdr:cNvCxnSpPr/>
      </xdr:nvCxnSpPr>
      <xdr:spPr>
        <a:xfrm>
          <a:off x="14782800" y="13108214"/>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78014</xdr:rowOff>
    </xdr:from>
    <xdr:to>
      <xdr:col>73</xdr:col>
      <xdr:colOff>180975</xdr:colOff>
      <xdr:row>80</xdr:row>
      <xdr:rowOff>143329</xdr:rowOff>
    </xdr:to>
    <xdr:cxnSp macro="">
      <xdr:nvCxnSpPr>
        <xdr:cNvPr id="445" name="直線コネクタ 444"/>
        <xdr:cNvCxnSpPr/>
      </xdr:nvCxnSpPr>
      <xdr:spPr>
        <a:xfrm flipV="1">
          <a:off x="13893800" y="13108214"/>
          <a:ext cx="889000" cy="7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121557</xdr:rowOff>
    </xdr:from>
    <xdr:to>
      <xdr:col>69</xdr:col>
      <xdr:colOff>92075</xdr:colOff>
      <xdr:row>80</xdr:row>
      <xdr:rowOff>143329</xdr:rowOff>
    </xdr:to>
    <xdr:cxnSp macro="">
      <xdr:nvCxnSpPr>
        <xdr:cNvPr id="448" name="直線コネクタ 447"/>
        <xdr:cNvCxnSpPr/>
      </xdr:nvCxnSpPr>
      <xdr:spPr>
        <a:xfrm>
          <a:off x="13004800" y="13837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48986</xdr:rowOff>
    </xdr:from>
    <xdr:to>
      <xdr:col>82</xdr:col>
      <xdr:colOff>158750</xdr:colOff>
      <xdr:row>80</xdr:row>
      <xdr:rowOff>150586</xdr:rowOff>
    </xdr:to>
    <xdr:sp macro="" textlink="">
      <xdr:nvSpPr>
        <xdr:cNvPr id="458" name="楕円 457"/>
        <xdr:cNvSpPr/>
      </xdr:nvSpPr>
      <xdr:spPr>
        <a:xfrm>
          <a:off x="164592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129013</xdr:rowOff>
    </xdr:from>
    <xdr:ext cx="762000" cy="259045"/>
    <xdr:sp macro="" textlink="">
      <xdr:nvSpPr>
        <xdr:cNvPr id="459" name="公債費以外該当値テキスト"/>
        <xdr:cNvSpPr txBox="1"/>
      </xdr:nvSpPr>
      <xdr:spPr>
        <a:xfrm>
          <a:off x="16598900" y="1367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103414</xdr:rowOff>
    </xdr:from>
    <xdr:to>
      <xdr:col>78</xdr:col>
      <xdr:colOff>120650</xdr:colOff>
      <xdr:row>81</xdr:row>
      <xdr:rowOff>33564</xdr:rowOff>
    </xdr:to>
    <xdr:sp macro="" textlink="">
      <xdr:nvSpPr>
        <xdr:cNvPr id="460" name="楕円 459"/>
        <xdr:cNvSpPr/>
      </xdr:nvSpPr>
      <xdr:spPr>
        <a:xfrm>
          <a:off x="15621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18341</xdr:rowOff>
    </xdr:from>
    <xdr:ext cx="736600" cy="259045"/>
    <xdr:sp macro="" textlink="">
      <xdr:nvSpPr>
        <xdr:cNvPr id="461" name="テキスト ボックス 460"/>
        <xdr:cNvSpPr txBox="1"/>
      </xdr:nvSpPr>
      <xdr:spPr>
        <a:xfrm>
          <a:off x="15290800" y="1390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27214</xdr:rowOff>
    </xdr:from>
    <xdr:to>
      <xdr:col>74</xdr:col>
      <xdr:colOff>31750</xdr:colOff>
      <xdr:row>76</xdr:row>
      <xdr:rowOff>128814</xdr:rowOff>
    </xdr:to>
    <xdr:sp macro="" textlink="">
      <xdr:nvSpPr>
        <xdr:cNvPr id="462" name="楕円 461"/>
        <xdr:cNvSpPr/>
      </xdr:nvSpPr>
      <xdr:spPr>
        <a:xfrm>
          <a:off x="14732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113591</xdr:rowOff>
    </xdr:from>
    <xdr:ext cx="762000" cy="259045"/>
    <xdr:sp macro="" textlink="">
      <xdr:nvSpPr>
        <xdr:cNvPr id="463" name="テキスト ボックス 462"/>
        <xdr:cNvSpPr txBox="1"/>
      </xdr:nvSpPr>
      <xdr:spPr>
        <a:xfrm>
          <a:off x="144018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92529</xdr:rowOff>
    </xdr:from>
    <xdr:to>
      <xdr:col>69</xdr:col>
      <xdr:colOff>142875</xdr:colOff>
      <xdr:row>81</xdr:row>
      <xdr:rowOff>22679</xdr:rowOff>
    </xdr:to>
    <xdr:sp macro="" textlink="">
      <xdr:nvSpPr>
        <xdr:cNvPr id="464" name="楕円 463"/>
        <xdr:cNvSpPr/>
      </xdr:nvSpPr>
      <xdr:spPr>
        <a:xfrm>
          <a:off x="13843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7456</xdr:rowOff>
    </xdr:from>
    <xdr:ext cx="762000" cy="259045"/>
    <xdr:sp macro="" textlink="">
      <xdr:nvSpPr>
        <xdr:cNvPr id="465" name="テキスト ボックス 464"/>
        <xdr:cNvSpPr txBox="1"/>
      </xdr:nvSpPr>
      <xdr:spPr>
        <a:xfrm>
          <a:off x="13512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70757</xdr:rowOff>
    </xdr:from>
    <xdr:to>
      <xdr:col>65</xdr:col>
      <xdr:colOff>53975</xdr:colOff>
      <xdr:row>81</xdr:row>
      <xdr:rowOff>907</xdr:rowOff>
    </xdr:to>
    <xdr:sp macro="" textlink="">
      <xdr:nvSpPr>
        <xdr:cNvPr id="466" name="楕円 465"/>
        <xdr:cNvSpPr/>
      </xdr:nvSpPr>
      <xdr:spPr>
        <a:xfrm>
          <a:off x="12954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157134</xdr:rowOff>
    </xdr:from>
    <xdr:ext cx="762000" cy="259045"/>
    <xdr:sp macro="" textlink="">
      <xdr:nvSpPr>
        <xdr:cNvPr id="467" name="テキスト ボックス 466"/>
        <xdr:cNvSpPr txBox="1"/>
      </xdr:nvSpPr>
      <xdr:spPr>
        <a:xfrm>
          <a:off x="12623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102464</xdr:rowOff>
    </xdr:from>
    <xdr:to>
      <xdr:col>29</xdr:col>
      <xdr:colOff>127000</xdr:colOff>
      <xdr:row>17</xdr:row>
      <xdr:rowOff>142202</xdr:rowOff>
    </xdr:to>
    <xdr:cxnSp macro="">
      <xdr:nvCxnSpPr>
        <xdr:cNvPr id="50" name="直線コネクタ 49"/>
        <xdr:cNvCxnSpPr/>
      </xdr:nvCxnSpPr>
      <xdr:spPr bwMode="auto">
        <a:xfrm flipV="1">
          <a:off x="5003800" y="3064739"/>
          <a:ext cx="647700" cy="39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142202</xdr:rowOff>
    </xdr:from>
    <xdr:to>
      <xdr:col>26</xdr:col>
      <xdr:colOff>50800</xdr:colOff>
      <xdr:row>18</xdr:row>
      <xdr:rowOff>1384</xdr:rowOff>
    </xdr:to>
    <xdr:cxnSp macro="">
      <xdr:nvCxnSpPr>
        <xdr:cNvPr id="53" name="直線コネクタ 52"/>
        <xdr:cNvCxnSpPr/>
      </xdr:nvCxnSpPr>
      <xdr:spPr bwMode="auto">
        <a:xfrm flipV="1">
          <a:off x="4305300" y="3104477"/>
          <a:ext cx="698500" cy="30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1384</xdr:rowOff>
    </xdr:from>
    <xdr:to>
      <xdr:col>22</xdr:col>
      <xdr:colOff>114300</xdr:colOff>
      <xdr:row>18</xdr:row>
      <xdr:rowOff>3708</xdr:rowOff>
    </xdr:to>
    <xdr:cxnSp macro="">
      <xdr:nvCxnSpPr>
        <xdr:cNvPr id="56" name="直線コネクタ 55"/>
        <xdr:cNvCxnSpPr/>
      </xdr:nvCxnSpPr>
      <xdr:spPr bwMode="auto">
        <a:xfrm flipV="1">
          <a:off x="3606800" y="3135109"/>
          <a:ext cx="698500" cy="2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3708</xdr:rowOff>
    </xdr:from>
    <xdr:to>
      <xdr:col>18</xdr:col>
      <xdr:colOff>177800</xdr:colOff>
      <xdr:row>18</xdr:row>
      <xdr:rowOff>64211</xdr:rowOff>
    </xdr:to>
    <xdr:cxnSp macro="">
      <xdr:nvCxnSpPr>
        <xdr:cNvPr id="59" name="直線コネクタ 58"/>
        <xdr:cNvCxnSpPr/>
      </xdr:nvCxnSpPr>
      <xdr:spPr bwMode="auto">
        <a:xfrm flipV="1">
          <a:off x="2908300" y="3137433"/>
          <a:ext cx="698500" cy="60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51664</xdr:rowOff>
    </xdr:from>
    <xdr:to>
      <xdr:col>29</xdr:col>
      <xdr:colOff>177800</xdr:colOff>
      <xdr:row>17</xdr:row>
      <xdr:rowOff>153264</xdr:rowOff>
    </xdr:to>
    <xdr:sp macro="" textlink="">
      <xdr:nvSpPr>
        <xdr:cNvPr id="69" name="楕円 68"/>
        <xdr:cNvSpPr/>
      </xdr:nvSpPr>
      <xdr:spPr bwMode="auto">
        <a:xfrm>
          <a:off x="5600700" y="301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23741</xdr:rowOff>
    </xdr:from>
    <xdr:ext cx="762000" cy="259045"/>
    <xdr:sp macro="" textlink="">
      <xdr:nvSpPr>
        <xdr:cNvPr id="70" name="人口1人当たり決算額の推移該当値テキスト130"/>
        <xdr:cNvSpPr txBox="1"/>
      </xdr:nvSpPr>
      <xdr:spPr>
        <a:xfrm>
          <a:off x="5740400" y="298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91402</xdr:rowOff>
    </xdr:from>
    <xdr:to>
      <xdr:col>26</xdr:col>
      <xdr:colOff>101600</xdr:colOff>
      <xdr:row>18</xdr:row>
      <xdr:rowOff>21552</xdr:rowOff>
    </xdr:to>
    <xdr:sp macro="" textlink="">
      <xdr:nvSpPr>
        <xdr:cNvPr id="71" name="楕円 70"/>
        <xdr:cNvSpPr/>
      </xdr:nvSpPr>
      <xdr:spPr bwMode="auto">
        <a:xfrm>
          <a:off x="4953000" y="3053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6329</xdr:rowOff>
    </xdr:from>
    <xdr:ext cx="736600" cy="259045"/>
    <xdr:sp macro="" textlink="">
      <xdr:nvSpPr>
        <xdr:cNvPr id="72" name="テキスト ボックス 71"/>
        <xdr:cNvSpPr txBox="1"/>
      </xdr:nvSpPr>
      <xdr:spPr>
        <a:xfrm>
          <a:off x="4622800" y="314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122034</xdr:rowOff>
    </xdr:from>
    <xdr:to>
      <xdr:col>22</xdr:col>
      <xdr:colOff>165100</xdr:colOff>
      <xdr:row>18</xdr:row>
      <xdr:rowOff>52184</xdr:rowOff>
    </xdr:to>
    <xdr:sp macro="" textlink="">
      <xdr:nvSpPr>
        <xdr:cNvPr id="73" name="楕円 72"/>
        <xdr:cNvSpPr/>
      </xdr:nvSpPr>
      <xdr:spPr bwMode="auto">
        <a:xfrm>
          <a:off x="4254500" y="308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36961</xdr:rowOff>
    </xdr:from>
    <xdr:ext cx="762000" cy="259045"/>
    <xdr:sp macro="" textlink="">
      <xdr:nvSpPr>
        <xdr:cNvPr id="74" name="テキスト ボックス 73"/>
        <xdr:cNvSpPr txBox="1"/>
      </xdr:nvSpPr>
      <xdr:spPr>
        <a:xfrm>
          <a:off x="3924300" y="31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124358</xdr:rowOff>
    </xdr:from>
    <xdr:to>
      <xdr:col>19</xdr:col>
      <xdr:colOff>38100</xdr:colOff>
      <xdr:row>18</xdr:row>
      <xdr:rowOff>54508</xdr:rowOff>
    </xdr:to>
    <xdr:sp macro="" textlink="">
      <xdr:nvSpPr>
        <xdr:cNvPr id="75" name="楕円 74"/>
        <xdr:cNvSpPr/>
      </xdr:nvSpPr>
      <xdr:spPr bwMode="auto">
        <a:xfrm>
          <a:off x="3556000" y="308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39285</xdr:rowOff>
    </xdr:from>
    <xdr:ext cx="762000" cy="259045"/>
    <xdr:sp macro="" textlink="">
      <xdr:nvSpPr>
        <xdr:cNvPr id="76" name="テキスト ボックス 75"/>
        <xdr:cNvSpPr txBox="1"/>
      </xdr:nvSpPr>
      <xdr:spPr>
        <a:xfrm>
          <a:off x="3225800" y="317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13411</xdr:rowOff>
    </xdr:from>
    <xdr:to>
      <xdr:col>15</xdr:col>
      <xdr:colOff>101600</xdr:colOff>
      <xdr:row>18</xdr:row>
      <xdr:rowOff>115011</xdr:rowOff>
    </xdr:to>
    <xdr:sp macro="" textlink="">
      <xdr:nvSpPr>
        <xdr:cNvPr id="77" name="楕円 76"/>
        <xdr:cNvSpPr/>
      </xdr:nvSpPr>
      <xdr:spPr bwMode="auto">
        <a:xfrm>
          <a:off x="2857500" y="314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99788</xdr:rowOff>
    </xdr:from>
    <xdr:ext cx="762000" cy="259045"/>
    <xdr:sp macro="" textlink="">
      <xdr:nvSpPr>
        <xdr:cNvPr id="78" name="テキスト ボックス 77"/>
        <xdr:cNvSpPr txBox="1"/>
      </xdr:nvSpPr>
      <xdr:spPr>
        <a:xfrm>
          <a:off x="2527300" y="323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114846</xdr:rowOff>
    </xdr:from>
    <xdr:to>
      <xdr:col>29</xdr:col>
      <xdr:colOff>127000</xdr:colOff>
      <xdr:row>36</xdr:row>
      <xdr:rowOff>120790</xdr:rowOff>
    </xdr:to>
    <xdr:cxnSp macro="">
      <xdr:nvCxnSpPr>
        <xdr:cNvPr id="111" name="直線コネクタ 110"/>
        <xdr:cNvCxnSpPr/>
      </xdr:nvCxnSpPr>
      <xdr:spPr bwMode="auto">
        <a:xfrm>
          <a:off x="5003800" y="7068096"/>
          <a:ext cx="6477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91224</xdr:rowOff>
    </xdr:from>
    <xdr:to>
      <xdr:col>26</xdr:col>
      <xdr:colOff>50800</xdr:colOff>
      <xdr:row>36</xdr:row>
      <xdr:rowOff>114846</xdr:rowOff>
    </xdr:to>
    <xdr:cxnSp macro="">
      <xdr:nvCxnSpPr>
        <xdr:cNvPr id="114" name="直線コネクタ 113"/>
        <xdr:cNvCxnSpPr/>
      </xdr:nvCxnSpPr>
      <xdr:spPr bwMode="auto">
        <a:xfrm>
          <a:off x="4305300" y="7044474"/>
          <a:ext cx="698500" cy="23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91224</xdr:rowOff>
    </xdr:from>
    <xdr:to>
      <xdr:col>22</xdr:col>
      <xdr:colOff>114300</xdr:colOff>
      <xdr:row>36</xdr:row>
      <xdr:rowOff>130429</xdr:rowOff>
    </xdr:to>
    <xdr:cxnSp macro="">
      <xdr:nvCxnSpPr>
        <xdr:cNvPr id="117" name="直線コネクタ 116"/>
        <xdr:cNvCxnSpPr/>
      </xdr:nvCxnSpPr>
      <xdr:spPr bwMode="auto">
        <a:xfrm flipV="1">
          <a:off x="3606800" y="7044474"/>
          <a:ext cx="698500" cy="39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130429</xdr:rowOff>
    </xdr:from>
    <xdr:to>
      <xdr:col>18</xdr:col>
      <xdr:colOff>177800</xdr:colOff>
      <xdr:row>37</xdr:row>
      <xdr:rowOff>11481</xdr:rowOff>
    </xdr:to>
    <xdr:cxnSp macro="">
      <xdr:nvCxnSpPr>
        <xdr:cNvPr id="120" name="直線コネクタ 119"/>
        <xdr:cNvCxnSpPr/>
      </xdr:nvCxnSpPr>
      <xdr:spPr bwMode="auto">
        <a:xfrm flipV="1">
          <a:off x="2908300" y="7083679"/>
          <a:ext cx="698500" cy="52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69990</xdr:rowOff>
    </xdr:from>
    <xdr:to>
      <xdr:col>29</xdr:col>
      <xdr:colOff>177800</xdr:colOff>
      <xdr:row>37</xdr:row>
      <xdr:rowOff>140</xdr:rowOff>
    </xdr:to>
    <xdr:sp macro="" textlink="">
      <xdr:nvSpPr>
        <xdr:cNvPr id="130" name="楕円 129"/>
        <xdr:cNvSpPr/>
      </xdr:nvSpPr>
      <xdr:spPr bwMode="auto">
        <a:xfrm>
          <a:off x="5600700" y="7023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42067</xdr:rowOff>
    </xdr:from>
    <xdr:ext cx="762000" cy="259045"/>
    <xdr:sp macro="" textlink="">
      <xdr:nvSpPr>
        <xdr:cNvPr id="131" name="人口1人当たり決算額の推移該当値テキスト445"/>
        <xdr:cNvSpPr txBox="1"/>
      </xdr:nvSpPr>
      <xdr:spPr>
        <a:xfrm>
          <a:off x="5740400" y="699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64046</xdr:rowOff>
    </xdr:from>
    <xdr:to>
      <xdr:col>26</xdr:col>
      <xdr:colOff>101600</xdr:colOff>
      <xdr:row>36</xdr:row>
      <xdr:rowOff>165646</xdr:rowOff>
    </xdr:to>
    <xdr:sp macro="" textlink="">
      <xdr:nvSpPr>
        <xdr:cNvPr id="132" name="楕円 131"/>
        <xdr:cNvSpPr/>
      </xdr:nvSpPr>
      <xdr:spPr bwMode="auto">
        <a:xfrm>
          <a:off x="4953000" y="7017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150423</xdr:rowOff>
    </xdr:from>
    <xdr:ext cx="736600" cy="259045"/>
    <xdr:sp macro="" textlink="">
      <xdr:nvSpPr>
        <xdr:cNvPr id="133" name="テキスト ボックス 132"/>
        <xdr:cNvSpPr txBox="1"/>
      </xdr:nvSpPr>
      <xdr:spPr>
        <a:xfrm>
          <a:off x="4622800" y="71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40424</xdr:rowOff>
    </xdr:from>
    <xdr:to>
      <xdr:col>22</xdr:col>
      <xdr:colOff>165100</xdr:colOff>
      <xdr:row>36</xdr:row>
      <xdr:rowOff>142024</xdr:rowOff>
    </xdr:to>
    <xdr:sp macro="" textlink="">
      <xdr:nvSpPr>
        <xdr:cNvPr id="134" name="楕円 133"/>
        <xdr:cNvSpPr/>
      </xdr:nvSpPr>
      <xdr:spPr bwMode="auto">
        <a:xfrm>
          <a:off x="4254500" y="6993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126801</xdr:rowOff>
    </xdr:from>
    <xdr:ext cx="762000" cy="259045"/>
    <xdr:sp macro="" textlink="">
      <xdr:nvSpPr>
        <xdr:cNvPr id="135" name="テキスト ボックス 134"/>
        <xdr:cNvSpPr txBox="1"/>
      </xdr:nvSpPr>
      <xdr:spPr>
        <a:xfrm>
          <a:off x="3924300" y="708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79629</xdr:rowOff>
    </xdr:from>
    <xdr:to>
      <xdr:col>19</xdr:col>
      <xdr:colOff>38100</xdr:colOff>
      <xdr:row>37</xdr:row>
      <xdr:rowOff>9779</xdr:rowOff>
    </xdr:to>
    <xdr:sp macro="" textlink="">
      <xdr:nvSpPr>
        <xdr:cNvPr id="136" name="楕円 135"/>
        <xdr:cNvSpPr/>
      </xdr:nvSpPr>
      <xdr:spPr bwMode="auto">
        <a:xfrm>
          <a:off x="3556000" y="703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166006</xdr:rowOff>
    </xdr:from>
    <xdr:ext cx="762000" cy="259045"/>
    <xdr:sp macro="" textlink="">
      <xdr:nvSpPr>
        <xdr:cNvPr id="137" name="テキスト ボックス 136"/>
        <xdr:cNvSpPr txBox="1"/>
      </xdr:nvSpPr>
      <xdr:spPr>
        <a:xfrm>
          <a:off x="3225800" y="711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132131</xdr:rowOff>
    </xdr:from>
    <xdr:to>
      <xdr:col>15</xdr:col>
      <xdr:colOff>101600</xdr:colOff>
      <xdr:row>37</xdr:row>
      <xdr:rowOff>62281</xdr:rowOff>
    </xdr:to>
    <xdr:sp macro="" textlink="">
      <xdr:nvSpPr>
        <xdr:cNvPr id="138" name="楕円 137"/>
        <xdr:cNvSpPr/>
      </xdr:nvSpPr>
      <xdr:spPr bwMode="auto">
        <a:xfrm>
          <a:off x="2857500" y="708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47058</xdr:rowOff>
    </xdr:from>
    <xdr:ext cx="762000" cy="259045"/>
    <xdr:sp macro="" textlink="">
      <xdr:nvSpPr>
        <xdr:cNvPr id="139" name="テキスト ボックス 138"/>
        <xdr:cNvSpPr txBox="1"/>
      </xdr:nvSpPr>
      <xdr:spPr>
        <a:xfrm>
          <a:off x="2527300" y="717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129451</xdr:rowOff>
    </xdr:from>
    <xdr:to>
      <xdr:col>24</xdr:col>
      <xdr:colOff>63500</xdr:colOff>
      <xdr:row>36</xdr:row>
      <xdr:rowOff>136576</xdr:rowOff>
    </xdr:to>
    <xdr:cxnSp macro="">
      <xdr:nvCxnSpPr>
        <xdr:cNvPr id="61" name="直線コネクタ 60"/>
        <xdr:cNvCxnSpPr/>
      </xdr:nvCxnSpPr>
      <xdr:spPr>
        <a:xfrm flipV="1">
          <a:off x="3797300" y="6301651"/>
          <a:ext cx="8382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136576</xdr:rowOff>
    </xdr:from>
    <xdr:to>
      <xdr:col>19</xdr:col>
      <xdr:colOff>177800</xdr:colOff>
      <xdr:row>36</xdr:row>
      <xdr:rowOff>146024</xdr:rowOff>
    </xdr:to>
    <xdr:cxnSp macro="">
      <xdr:nvCxnSpPr>
        <xdr:cNvPr id="64" name="直線コネクタ 63"/>
        <xdr:cNvCxnSpPr/>
      </xdr:nvCxnSpPr>
      <xdr:spPr>
        <a:xfrm flipV="1">
          <a:off x="2908300" y="6308776"/>
          <a:ext cx="8890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119697</xdr:rowOff>
    </xdr:from>
    <xdr:to>
      <xdr:col>15</xdr:col>
      <xdr:colOff>50800</xdr:colOff>
      <xdr:row>36</xdr:row>
      <xdr:rowOff>146024</xdr:rowOff>
    </xdr:to>
    <xdr:cxnSp macro="">
      <xdr:nvCxnSpPr>
        <xdr:cNvPr id="67" name="直線コネクタ 66"/>
        <xdr:cNvCxnSpPr/>
      </xdr:nvCxnSpPr>
      <xdr:spPr>
        <a:xfrm>
          <a:off x="2019300" y="6291897"/>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119697</xdr:rowOff>
    </xdr:from>
    <xdr:to>
      <xdr:col>10</xdr:col>
      <xdr:colOff>114300</xdr:colOff>
      <xdr:row>38</xdr:row>
      <xdr:rowOff>3873</xdr:rowOff>
    </xdr:to>
    <xdr:cxnSp macro="">
      <xdr:nvCxnSpPr>
        <xdr:cNvPr id="70" name="直線コネクタ 69"/>
        <xdr:cNvCxnSpPr/>
      </xdr:nvCxnSpPr>
      <xdr:spPr>
        <a:xfrm flipV="1">
          <a:off x="1130300" y="6291897"/>
          <a:ext cx="889000" cy="2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46817</xdr:rowOff>
    </xdr:from>
    <xdr:ext cx="534377" cy="259045"/>
    <xdr:sp macro="" textlink="">
      <xdr:nvSpPr>
        <xdr:cNvPr id="74" name="テキスト ボックス 73"/>
        <xdr:cNvSpPr txBox="1"/>
      </xdr:nvSpPr>
      <xdr:spPr>
        <a:xfrm>
          <a:off x="863111"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78651</xdr:rowOff>
    </xdr:from>
    <xdr:to>
      <xdr:col>24</xdr:col>
      <xdr:colOff>114300</xdr:colOff>
      <xdr:row>37</xdr:row>
      <xdr:rowOff>8801</xdr:rowOff>
    </xdr:to>
    <xdr:sp macro="" textlink="">
      <xdr:nvSpPr>
        <xdr:cNvPr id="80" name="楕円 79"/>
        <xdr:cNvSpPr/>
      </xdr:nvSpPr>
      <xdr:spPr>
        <a:xfrm>
          <a:off x="4584700" y="625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57078</xdr:rowOff>
    </xdr:from>
    <xdr:ext cx="534377" cy="259045"/>
    <xdr:sp macro="" textlink="">
      <xdr:nvSpPr>
        <xdr:cNvPr id="81" name="人件費該当値テキスト"/>
        <xdr:cNvSpPr txBox="1"/>
      </xdr:nvSpPr>
      <xdr:spPr>
        <a:xfrm>
          <a:off x="4686300" y="622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85776</xdr:rowOff>
    </xdr:from>
    <xdr:to>
      <xdr:col>20</xdr:col>
      <xdr:colOff>38100</xdr:colOff>
      <xdr:row>37</xdr:row>
      <xdr:rowOff>15926</xdr:rowOff>
    </xdr:to>
    <xdr:sp macro="" textlink="">
      <xdr:nvSpPr>
        <xdr:cNvPr id="82" name="楕円 81"/>
        <xdr:cNvSpPr/>
      </xdr:nvSpPr>
      <xdr:spPr>
        <a:xfrm>
          <a:off x="3746500" y="62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7053</xdr:rowOff>
    </xdr:from>
    <xdr:ext cx="534377" cy="259045"/>
    <xdr:sp macro="" textlink="">
      <xdr:nvSpPr>
        <xdr:cNvPr id="83" name="テキスト ボックス 82"/>
        <xdr:cNvSpPr txBox="1"/>
      </xdr:nvSpPr>
      <xdr:spPr>
        <a:xfrm>
          <a:off x="3530111" y="63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95224</xdr:rowOff>
    </xdr:from>
    <xdr:to>
      <xdr:col>15</xdr:col>
      <xdr:colOff>101600</xdr:colOff>
      <xdr:row>37</xdr:row>
      <xdr:rowOff>25374</xdr:rowOff>
    </xdr:to>
    <xdr:sp macro="" textlink="">
      <xdr:nvSpPr>
        <xdr:cNvPr id="84" name="楕円 83"/>
        <xdr:cNvSpPr/>
      </xdr:nvSpPr>
      <xdr:spPr>
        <a:xfrm>
          <a:off x="2857500" y="6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16501</xdr:rowOff>
    </xdr:from>
    <xdr:ext cx="534377" cy="259045"/>
    <xdr:sp macro="" textlink="">
      <xdr:nvSpPr>
        <xdr:cNvPr id="85" name="テキスト ボックス 84"/>
        <xdr:cNvSpPr txBox="1"/>
      </xdr:nvSpPr>
      <xdr:spPr>
        <a:xfrm>
          <a:off x="2641111" y="63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68897</xdr:rowOff>
    </xdr:from>
    <xdr:to>
      <xdr:col>10</xdr:col>
      <xdr:colOff>165100</xdr:colOff>
      <xdr:row>36</xdr:row>
      <xdr:rowOff>170497</xdr:rowOff>
    </xdr:to>
    <xdr:sp macro="" textlink="">
      <xdr:nvSpPr>
        <xdr:cNvPr id="86" name="楕円 85"/>
        <xdr:cNvSpPr/>
      </xdr:nvSpPr>
      <xdr:spPr>
        <a:xfrm>
          <a:off x="1968500" y="62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15574</xdr:rowOff>
    </xdr:from>
    <xdr:ext cx="534377" cy="259045"/>
    <xdr:sp macro="" textlink="">
      <xdr:nvSpPr>
        <xdr:cNvPr id="87" name="テキスト ボックス 86"/>
        <xdr:cNvSpPr txBox="1"/>
      </xdr:nvSpPr>
      <xdr:spPr>
        <a:xfrm>
          <a:off x="1752111" y="601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124523</xdr:rowOff>
    </xdr:from>
    <xdr:to>
      <xdr:col>6</xdr:col>
      <xdr:colOff>38100</xdr:colOff>
      <xdr:row>38</xdr:row>
      <xdr:rowOff>54673</xdr:rowOff>
    </xdr:to>
    <xdr:sp macro="" textlink="">
      <xdr:nvSpPr>
        <xdr:cNvPr id="88" name="楕円 87"/>
        <xdr:cNvSpPr/>
      </xdr:nvSpPr>
      <xdr:spPr>
        <a:xfrm>
          <a:off x="1079500" y="64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45800</xdr:rowOff>
    </xdr:from>
    <xdr:ext cx="534377" cy="259045"/>
    <xdr:sp macro="" textlink="">
      <xdr:nvSpPr>
        <xdr:cNvPr id="89" name="テキスト ボックス 88"/>
        <xdr:cNvSpPr txBox="1"/>
      </xdr:nvSpPr>
      <xdr:spPr>
        <a:xfrm>
          <a:off x="863111" y="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49365</xdr:rowOff>
    </xdr:from>
    <xdr:to>
      <xdr:col>24</xdr:col>
      <xdr:colOff>63500</xdr:colOff>
      <xdr:row>57</xdr:row>
      <xdr:rowOff>105067</xdr:rowOff>
    </xdr:to>
    <xdr:cxnSp macro="">
      <xdr:nvCxnSpPr>
        <xdr:cNvPr id="119" name="直線コネクタ 118"/>
        <xdr:cNvCxnSpPr/>
      </xdr:nvCxnSpPr>
      <xdr:spPr>
        <a:xfrm>
          <a:off x="3797300" y="9822015"/>
          <a:ext cx="8382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0" name="物件費平均値テキスト"/>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49365</xdr:rowOff>
    </xdr:from>
    <xdr:to>
      <xdr:col>19</xdr:col>
      <xdr:colOff>177800</xdr:colOff>
      <xdr:row>58</xdr:row>
      <xdr:rowOff>23667</xdr:rowOff>
    </xdr:to>
    <xdr:cxnSp macro="">
      <xdr:nvCxnSpPr>
        <xdr:cNvPr id="122" name="直線コネクタ 121"/>
        <xdr:cNvCxnSpPr/>
      </xdr:nvCxnSpPr>
      <xdr:spPr>
        <a:xfrm flipV="1">
          <a:off x="2908300" y="9822015"/>
          <a:ext cx="889000" cy="14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4" name="テキスト ボックス 123"/>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23667</xdr:rowOff>
    </xdr:from>
    <xdr:to>
      <xdr:col>15</xdr:col>
      <xdr:colOff>50800</xdr:colOff>
      <xdr:row>58</xdr:row>
      <xdr:rowOff>167551</xdr:rowOff>
    </xdr:to>
    <xdr:cxnSp macro="">
      <xdr:nvCxnSpPr>
        <xdr:cNvPr id="125" name="直線コネクタ 124"/>
        <xdr:cNvCxnSpPr/>
      </xdr:nvCxnSpPr>
      <xdr:spPr>
        <a:xfrm flipV="1">
          <a:off x="2019300" y="9967767"/>
          <a:ext cx="889000" cy="14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132027</xdr:rowOff>
    </xdr:from>
    <xdr:ext cx="534377" cy="259045"/>
    <xdr:sp macro="" textlink="">
      <xdr:nvSpPr>
        <xdr:cNvPr id="127" name="テキスト ボックス 126"/>
        <xdr:cNvSpPr txBox="1"/>
      </xdr:nvSpPr>
      <xdr:spPr>
        <a:xfrm>
          <a:off x="2641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167551</xdr:rowOff>
    </xdr:from>
    <xdr:to>
      <xdr:col>10</xdr:col>
      <xdr:colOff>114300</xdr:colOff>
      <xdr:row>59</xdr:row>
      <xdr:rowOff>75940</xdr:rowOff>
    </xdr:to>
    <xdr:cxnSp macro="">
      <xdr:nvCxnSpPr>
        <xdr:cNvPr id="128" name="直線コネクタ 127"/>
        <xdr:cNvCxnSpPr/>
      </xdr:nvCxnSpPr>
      <xdr:spPr>
        <a:xfrm flipV="1">
          <a:off x="1130300" y="10111651"/>
          <a:ext cx="889000" cy="7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0" name="テキスト ボックス 129"/>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34282</xdr:rowOff>
    </xdr:from>
    <xdr:ext cx="534377" cy="259045"/>
    <xdr:sp macro="" textlink="">
      <xdr:nvSpPr>
        <xdr:cNvPr id="132" name="テキスト ボックス 131"/>
        <xdr:cNvSpPr txBox="1"/>
      </xdr:nvSpPr>
      <xdr:spPr>
        <a:xfrm>
          <a:off x="863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54267</xdr:rowOff>
    </xdr:from>
    <xdr:to>
      <xdr:col>24</xdr:col>
      <xdr:colOff>114300</xdr:colOff>
      <xdr:row>57</xdr:row>
      <xdr:rowOff>155867</xdr:rowOff>
    </xdr:to>
    <xdr:sp macro="" textlink="">
      <xdr:nvSpPr>
        <xdr:cNvPr id="138" name="楕円 137"/>
        <xdr:cNvSpPr/>
      </xdr:nvSpPr>
      <xdr:spPr>
        <a:xfrm>
          <a:off x="4584700" y="982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32694</xdr:rowOff>
    </xdr:from>
    <xdr:ext cx="534377" cy="259045"/>
    <xdr:sp macro="" textlink="">
      <xdr:nvSpPr>
        <xdr:cNvPr id="139" name="物件費該当値テキスト"/>
        <xdr:cNvSpPr txBox="1"/>
      </xdr:nvSpPr>
      <xdr:spPr>
        <a:xfrm>
          <a:off x="4686300" y="98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170015</xdr:rowOff>
    </xdr:from>
    <xdr:to>
      <xdr:col>20</xdr:col>
      <xdr:colOff>38100</xdr:colOff>
      <xdr:row>57</xdr:row>
      <xdr:rowOff>100165</xdr:rowOff>
    </xdr:to>
    <xdr:sp macro="" textlink="">
      <xdr:nvSpPr>
        <xdr:cNvPr id="140" name="楕円 139"/>
        <xdr:cNvSpPr/>
      </xdr:nvSpPr>
      <xdr:spPr>
        <a:xfrm>
          <a:off x="3746500" y="97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91292</xdr:rowOff>
    </xdr:from>
    <xdr:ext cx="534377" cy="259045"/>
    <xdr:sp macro="" textlink="">
      <xdr:nvSpPr>
        <xdr:cNvPr id="141" name="テキスト ボックス 140"/>
        <xdr:cNvSpPr txBox="1"/>
      </xdr:nvSpPr>
      <xdr:spPr>
        <a:xfrm>
          <a:off x="3530111" y="986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144317</xdr:rowOff>
    </xdr:from>
    <xdr:to>
      <xdr:col>15</xdr:col>
      <xdr:colOff>101600</xdr:colOff>
      <xdr:row>58</xdr:row>
      <xdr:rowOff>74467</xdr:rowOff>
    </xdr:to>
    <xdr:sp macro="" textlink="">
      <xdr:nvSpPr>
        <xdr:cNvPr id="142" name="楕円 141"/>
        <xdr:cNvSpPr/>
      </xdr:nvSpPr>
      <xdr:spPr>
        <a:xfrm>
          <a:off x="2857500" y="99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65594</xdr:rowOff>
    </xdr:from>
    <xdr:ext cx="534377" cy="259045"/>
    <xdr:sp macro="" textlink="">
      <xdr:nvSpPr>
        <xdr:cNvPr id="143" name="テキスト ボックス 142"/>
        <xdr:cNvSpPr txBox="1"/>
      </xdr:nvSpPr>
      <xdr:spPr>
        <a:xfrm>
          <a:off x="2641111" y="100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116751</xdr:rowOff>
    </xdr:from>
    <xdr:to>
      <xdr:col>10</xdr:col>
      <xdr:colOff>165100</xdr:colOff>
      <xdr:row>59</xdr:row>
      <xdr:rowOff>46901</xdr:rowOff>
    </xdr:to>
    <xdr:sp macro="" textlink="">
      <xdr:nvSpPr>
        <xdr:cNvPr id="144" name="楕円 143"/>
        <xdr:cNvSpPr/>
      </xdr:nvSpPr>
      <xdr:spPr>
        <a:xfrm>
          <a:off x="1968500" y="100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38028</xdr:rowOff>
    </xdr:from>
    <xdr:ext cx="534377" cy="259045"/>
    <xdr:sp macro="" textlink="">
      <xdr:nvSpPr>
        <xdr:cNvPr id="145" name="テキスト ボックス 144"/>
        <xdr:cNvSpPr txBox="1"/>
      </xdr:nvSpPr>
      <xdr:spPr>
        <a:xfrm>
          <a:off x="1752111" y="101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25140</xdr:rowOff>
    </xdr:from>
    <xdr:to>
      <xdr:col>6</xdr:col>
      <xdr:colOff>38100</xdr:colOff>
      <xdr:row>59</xdr:row>
      <xdr:rowOff>126740</xdr:rowOff>
    </xdr:to>
    <xdr:sp macro="" textlink="">
      <xdr:nvSpPr>
        <xdr:cNvPr id="146" name="楕円 145"/>
        <xdr:cNvSpPr/>
      </xdr:nvSpPr>
      <xdr:spPr>
        <a:xfrm>
          <a:off x="1079500" y="10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117867</xdr:rowOff>
    </xdr:from>
    <xdr:ext cx="534377" cy="259045"/>
    <xdr:sp macro="" textlink="">
      <xdr:nvSpPr>
        <xdr:cNvPr id="147" name="テキスト ボックス 146"/>
        <xdr:cNvSpPr txBox="1"/>
      </xdr:nvSpPr>
      <xdr:spPr>
        <a:xfrm>
          <a:off x="863111" y="1023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39726</xdr:rowOff>
    </xdr:from>
    <xdr:to>
      <xdr:col>24</xdr:col>
      <xdr:colOff>63500</xdr:colOff>
      <xdr:row>78</xdr:row>
      <xdr:rowOff>59767</xdr:rowOff>
    </xdr:to>
    <xdr:cxnSp macro="">
      <xdr:nvCxnSpPr>
        <xdr:cNvPr id="176" name="直線コネクタ 175"/>
        <xdr:cNvCxnSpPr/>
      </xdr:nvCxnSpPr>
      <xdr:spPr>
        <a:xfrm>
          <a:off x="3797300" y="13412826"/>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33782</xdr:rowOff>
    </xdr:from>
    <xdr:to>
      <xdr:col>19</xdr:col>
      <xdr:colOff>177800</xdr:colOff>
      <xdr:row>78</xdr:row>
      <xdr:rowOff>39726</xdr:rowOff>
    </xdr:to>
    <xdr:cxnSp macro="">
      <xdr:nvCxnSpPr>
        <xdr:cNvPr id="179" name="直線コネクタ 178"/>
        <xdr:cNvCxnSpPr/>
      </xdr:nvCxnSpPr>
      <xdr:spPr>
        <a:xfrm>
          <a:off x="2908300" y="1340688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33782</xdr:rowOff>
    </xdr:from>
    <xdr:to>
      <xdr:col>15</xdr:col>
      <xdr:colOff>50800</xdr:colOff>
      <xdr:row>78</xdr:row>
      <xdr:rowOff>43307</xdr:rowOff>
    </xdr:to>
    <xdr:cxnSp macro="">
      <xdr:nvCxnSpPr>
        <xdr:cNvPr id="182" name="直線コネクタ 181"/>
        <xdr:cNvCxnSpPr/>
      </xdr:nvCxnSpPr>
      <xdr:spPr>
        <a:xfrm flipV="1">
          <a:off x="2019300" y="1340688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16256</xdr:rowOff>
    </xdr:from>
    <xdr:to>
      <xdr:col>10</xdr:col>
      <xdr:colOff>114300</xdr:colOff>
      <xdr:row>78</xdr:row>
      <xdr:rowOff>43307</xdr:rowOff>
    </xdr:to>
    <xdr:cxnSp macro="">
      <xdr:nvCxnSpPr>
        <xdr:cNvPr id="185" name="直線コネクタ 184"/>
        <xdr:cNvCxnSpPr/>
      </xdr:nvCxnSpPr>
      <xdr:spPr>
        <a:xfrm>
          <a:off x="1130300" y="13389356"/>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8967</xdr:rowOff>
    </xdr:from>
    <xdr:to>
      <xdr:col>24</xdr:col>
      <xdr:colOff>114300</xdr:colOff>
      <xdr:row>78</xdr:row>
      <xdr:rowOff>110567</xdr:rowOff>
    </xdr:to>
    <xdr:sp macro="" textlink="">
      <xdr:nvSpPr>
        <xdr:cNvPr id="195" name="楕円 194"/>
        <xdr:cNvSpPr/>
      </xdr:nvSpPr>
      <xdr:spPr>
        <a:xfrm>
          <a:off x="4584700" y="13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158844</xdr:rowOff>
    </xdr:from>
    <xdr:ext cx="469744" cy="259045"/>
    <xdr:sp macro="" textlink="">
      <xdr:nvSpPr>
        <xdr:cNvPr id="196" name="維持補修費該当値テキスト"/>
        <xdr:cNvSpPr txBox="1"/>
      </xdr:nvSpPr>
      <xdr:spPr>
        <a:xfrm>
          <a:off x="4686300" y="1336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160376</xdr:rowOff>
    </xdr:from>
    <xdr:to>
      <xdr:col>20</xdr:col>
      <xdr:colOff>38100</xdr:colOff>
      <xdr:row>78</xdr:row>
      <xdr:rowOff>90526</xdr:rowOff>
    </xdr:to>
    <xdr:sp macro="" textlink="">
      <xdr:nvSpPr>
        <xdr:cNvPr id="197" name="楕円 196"/>
        <xdr:cNvSpPr/>
      </xdr:nvSpPr>
      <xdr:spPr>
        <a:xfrm>
          <a:off x="3746500" y="133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81653</xdr:rowOff>
    </xdr:from>
    <xdr:ext cx="469744" cy="259045"/>
    <xdr:sp macro="" textlink="">
      <xdr:nvSpPr>
        <xdr:cNvPr id="198" name="テキスト ボックス 197"/>
        <xdr:cNvSpPr txBox="1"/>
      </xdr:nvSpPr>
      <xdr:spPr>
        <a:xfrm>
          <a:off x="3562428" y="134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154432</xdr:rowOff>
    </xdr:from>
    <xdr:to>
      <xdr:col>15</xdr:col>
      <xdr:colOff>101600</xdr:colOff>
      <xdr:row>78</xdr:row>
      <xdr:rowOff>84582</xdr:rowOff>
    </xdr:to>
    <xdr:sp macro="" textlink="">
      <xdr:nvSpPr>
        <xdr:cNvPr id="199" name="楕円 198"/>
        <xdr:cNvSpPr/>
      </xdr:nvSpPr>
      <xdr:spPr>
        <a:xfrm>
          <a:off x="2857500" y="1335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75709</xdr:rowOff>
    </xdr:from>
    <xdr:ext cx="469744" cy="259045"/>
    <xdr:sp macro="" textlink="">
      <xdr:nvSpPr>
        <xdr:cNvPr id="200" name="テキスト ボックス 199"/>
        <xdr:cNvSpPr txBox="1"/>
      </xdr:nvSpPr>
      <xdr:spPr>
        <a:xfrm>
          <a:off x="2673428" y="1344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163957</xdr:rowOff>
    </xdr:from>
    <xdr:to>
      <xdr:col>10</xdr:col>
      <xdr:colOff>165100</xdr:colOff>
      <xdr:row>78</xdr:row>
      <xdr:rowOff>94107</xdr:rowOff>
    </xdr:to>
    <xdr:sp macro="" textlink="">
      <xdr:nvSpPr>
        <xdr:cNvPr id="201" name="楕円 200"/>
        <xdr:cNvSpPr/>
      </xdr:nvSpPr>
      <xdr:spPr>
        <a:xfrm>
          <a:off x="1968500" y="133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85234</xdr:rowOff>
    </xdr:from>
    <xdr:ext cx="469744" cy="259045"/>
    <xdr:sp macro="" textlink="">
      <xdr:nvSpPr>
        <xdr:cNvPr id="202" name="テキスト ボックス 201"/>
        <xdr:cNvSpPr txBox="1"/>
      </xdr:nvSpPr>
      <xdr:spPr>
        <a:xfrm>
          <a:off x="1784428" y="134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136906</xdr:rowOff>
    </xdr:from>
    <xdr:to>
      <xdr:col>6</xdr:col>
      <xdr:colOff>38100</xdr:colOff>
      <xdr:row>78</xdr:row>
      <xdr:rowOff>67056</xdr:rowOff>
    </xdr:to>
    <xdr:sp macro="" textlink="">
      <xdr:nvSpPr>
        <xdr:cNvPr id="203" name="楕円 202"/>
        <xdr:cNvSpPr/>
      </xdr:nvSpPr>
      <xdr:spPr>
        <a:xfrm>
          <a:off x="1079500" y="13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58183</xdr:rowOff>
    </xdr:from>
    <xdr:ext cx="469744" cy="259045"/>
    <xdr:sp macro="" textlink="">
      <xdr:nvSpPr>
        <xdr:cNvPr id="204" name="テキスト ボックス 203"/>
        <xdr:cNvSpPr txBox="1"/>
      </xdr:nvSpPr>
      <xdr:spPr>
        <a:xfrm>
          <a:off x="895428" y="134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96444</xdr:rowOff>
    </xdr:from>
    <xdr:to>
      <xdr:col>24</xdr:col>
      <xdr:colOff>63500</xdr:colOff>
      <xdr:row>98</xdr:row>
      <xdr:rowOff>28270</xdr:rowOff>
    </xdr:to>
    <xdr:cxnSp macro="">
      <xdr:nvCxnSpPr>
        <xdr:cNvPr id="234" name="直線コネクタ 233"/>
        <xdr:cNvCxnSpPr/>
      </xdr:nvCxnSpPr>
      <xdr:spPr>
        <a:xfrm flipV="1">
          <a:off x="3797300" y="16727094"/>
          <a:ext cx="838200" cy="1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5" name="扶助費平均値テキスト"/>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62407</xdr:rowOff>
    </xdr:from>
    <xdr:to>
      <xdr:col>19</xdr:col>
      <xdr:colOff>177800</xdr:colOff>
      <xdr:row>98</xdr:row>
      <xdr:rowOff>28270</xdr:rowOff>
    </xdr:to>
    <xdr:cxnSp macro="">
      <xdr:nvCxnSpPr>
        <xdr:cNvPr id="237" name="直線コネクタ 236"/>
        <xdr:cNvCxnSpPr/>
      </xdr:nvCxnSpPr>
      <xdr:spPr>
        <a:xfrm>
          <a:off x="2908300" y="16693057"/>
          <a:ext cx="889000" cy="13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39" name="テキスト ボックス 238"/>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62407</xdr:rowOff>
    </xdr:from>
    <xdr:to>
      <xdr:col>15</xdr:col>
      <xdr:colOff>50800</xdr:colOff>
      <xdr:row>99</xdr:row>
      <xdr:rowOff>2972</xdr:rowOff>
    </xdr:to>
    <xdr:cxnSp macro="">
      <xdr:nvCxnSpPr>
        <xdr:cNvPr id="240" name="直線コネクタ 239"/>
        <xdr:cNvCxnSpPr/>
      </xdr:nvCxnSpPr>
      <xdr:spPr>
        <a:xfrm flipV="1">
          <a:off x="2019300" y="16693057"/>
          <a:ext cx="889000" cy="2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2" name="テキスト ボックス 241"/>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2972</xdr:rowOff>
    </xdr:from>
    <xdr:to>
      <xdr:col>10</xdr:col>
      <xdr:colOff>114300</xdr:colOff>
      <xdr:row>99</xdr:row>
      <xdr:rowOff>44590</xdr:rowOff>
    </xdr:to>
    <xdr:cxnSp macro="">
      <xdr:nvCxnSpPr>
        <xdr:cNvPr id="243" name="直線コネクタ 242"/>
        <xdr:cNvCxnSpPr/>
      </xdr:nvCxnSpPr>
      <xdr:spPr>
        <a:xfrm flipV="1">
          <a:off x="1130300" y="16976522"/>
          <a:ext cx="889000" cy="4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5" name="テキスト ボックス 244"/>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7" name="テキスト ボックス 246"/>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45644</xdr:rowOff>
    </xdr:from>
    <xdr:to>
      <xdr:col>24</xdr:col>
      <xdr:colOff>114300</xdr:colOff>
      <xdr:row>97</xdr:row>
      <xdr:rowOff>147244</xdr:rowOff>
    </xdr:to>
    <xdr:sp macro="" textlink="">
      <xdr:nvSpPr>
        <xdr:cNvPr id="253" name="楕円 252"/>
        <xdr:cNvSpPr/>
      </xdr:nvSpPr>
      <xdr:spPr>
        <a:xfrm>
          <a:off x="4584700" y="166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24071</xdr:rowOff>
    </xdr:from>
    <xdr:ext cx="599010" cy="259045"/>
    <xdr:sp macro="" textlink="">
      <xdr:nvSpPr>
        <xdr:cNvPr id="254" name="扶助費該当値テキスト"/>
        <xdr:cNvSpPr txBox="1"/>
      </xdr:nvSpPr>
      <xdr:spPr>
        <a:xfrm>
          <a:off x="4686300" y="1665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148920</xdr:rowOff>
    </xdr:from>
    <xdr:to>
      <xdr:col>20</xdr:col>
      <xdr:colOff>38100</xdr:colOff>
      <xdr:row>98</xdr:row>
      <xdr:rowOff>79070</xdr:rowOff>
    </xdr:to>
    <xdr:sp macro="" textlink="">
      <xdr:nvSpPr>
        <xdr:cNvPr id="255" name="楕円 254"/>
        <xdr:cNvSpPr/>
      </xdr:nvSpPr>
      <xdr:spPr>
        <a:xfrm>
          <a:off x="3746500" y="167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70197</xdr:rowOff>
    </xdr:from>
    <xdr:ext cx="599010" cy="259045"/>
    <xdr:sp macro="" textlink="">
      <xdr:nvSpPr>
        <xdr:cNvPr id="256" name="テキスト ボックス 255"/>
        <xdr:cNvSpPr txBox="1"/>
      </xdr:nvSpPr>
      <xdr:spPr>
        <a:xfrm>
          <a:off x="3497795" y="1687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11607</xdr:rowOff>
    </xdr:from>
    <xdr:to>
      <xdr:col>15</xdr:col>
      <xdr:colOff>101600</xdr:colOff>
      <xdr:row>97</xdr:row>
      <xdr:rowOff>113207</xdr:rowOff>
    </xdr:to>
    <xdr:sp macro="" textlink="">
      <xdr:nvSpPr>
        <xdr:cNvPr id="257" name="楕円 256"/>
        <xdr:cNvSpPr/>
      </xdr:nvSpPr>
      <xdr:spPr>
        <a:xfrm>
          <a:off x="2857500" y="1664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104334</xdr:rowOff>
    </xdr:from>
    <xdr:ext cx="599010" cy="259045"/>
    <xdr:sp macro="" textlink="">
      <xdr:nvSpPr>
        <xdr:cNvPr id="258" name="テキスト ボックス 257"/>
        <xdr:cNvSpPr txBox="1"/>
      </xdr:nvSpPr>
      <xdr:spPr>
        <a:xfrm>
          <a:off x="2608795" y="1673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123622</xdr:rowOff>
    </xdr:from>
    <xdr:to>
      <xdr:col>10</xdr:col>
      <xdr:colOff>165100</xdr:colOff>
      <xdr:row>99</xdr:row>
      <xdr:rowOff>53772</xdr:rowOff>
    </xdr:to>
    <xdr:sp macro="" textlink="">
      <xdr:nvSpPr>
        <xdr:cNvPr id="259" name="楕円 258"/>
        <xdr:cNvSpPr/>
      </xdr:nvSpPr>
      <xdr:spPr>
        <a:xfrm>
          <a:off x="1968500" y="169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44899</xdr:rowOff>
    </xdr:from>
    <xdr:ext cx="534377" cy="259045"/>
    <xdr:sp macro="" textlink="">
      <xdr:nvSpPr>
        <xdr:cNvPr id="260" name="テキスト ボックス 259"/>
        <xdr:cNvSpPr txBox="1"/>
      </xdr:nvSpPr>
      <xdr:spPr>
        <a:xfrm>
          <a:off x="1752111" y="170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165240</xdr:rowOff>
    </xdr:from>
    <xdr:to>
      <xdr:col>6</xdr:col>
      <xdr:colOff>38100</xdr:colOff>
      <xdr:row>99</xdr:row>
      <xdr:rowOff>95390</xdr:rowOff>
    </xdr:to>
    <xdr:sp macro="" textlink="">
      <xdr:nvSpPr>
        <xdr:cNvPr id="261" name="楕円 260"/>
        <xdr:cNvSpPr/>
      </xdr:nvSpPr>
      <xdr:spPr>
        <a:xfrm>
          <a:off x="1079500" y="169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86517</xdr:rowOff>
    </xdr:from>
    <xdr:ext cx="534377" cy="259045"/>
    <xdr:sp macro="" textlink="">
      <xdr:nvSpPr>
        <xdr:cNvPr id="262" name="テキスト ボックス 261"/>
        <xdr:cNvSpPr txBox="1"/>
      </xdr:nvSpPr>
      <xdr:spPr>
        <a:xfrm>
          <a:off x="863111" y="1706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58525</xdr:rowOff>
    </xdr:from>
    <xdr:to>
      <xdr:col>55</xdr:col>
      <xdr:colOff>0</xdr:colOff>
      <xdr:row>37</xdr:row>
      <xdr:rowOff>122131</xdr:rowOff>
    </xdr:to>
    <xdr:cxnSp macro="">
      <xdr:nvCxnSpPr>
        <xdr:cNvPr id="293" name="直線コネクタ 292"/>
        <xdr:cNvCxnSpPr/>
      </xdr:nvCxnSpPr>
      <xdr:spPr>
        <a:xfrm>
          <a:off x="9639300" y="6402175"/>
          <a:ext cx="838200" cy="6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4" name="補助費等平均値テキスト"/>
        <xdr:cNvSpPr txBox="1"/>
      </xdr:nvSpPr>
      <xdr:spPr>
        <a:xfrm>
          <a:off x="10528300" y="6170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58525</xdr:rowOff>
    </xdr:from>
    <xdr:to>
      <xdr:col>50</xdr:col>
      <xdr:colOff>114300</xdr:colOff>
      <xdr:row>37</xdr:row>
      <xdr:rowOff>86262</xdr:rowOff>
    </xdr:to>
    <xdr:cxnSp macro="">
      <xdr:nvCxnSpPr>
        <xdr:cNvPr id="296" name="直線コネクタ 295"/>
        <xdr:cNvCxnSpPr/>
      </xdr:nvCxnSpPr>
      <xdr:spPr>
        <a:xfrm flipV="1">
          <a:off x="8750300" y="6402175"/>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68485</xdr:rowOff>
    </xdr:from>
    <xdr:ext cx="534377" cy="259045"/>
    <xdr:sp macro="" textlink="">
      <xdr:nvSpPr>
        <xdr:cNvPr id="298" name="テキスト ボックス 297"/>
        <xdr:cNvSpPr txBox="1"/>
      </xdr:nvSpPr>
      <xdr:spPr>
        <a:xfrm>
          <a:off x="9372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25422</xdr:rowOff>
    </xdr:from>
    <xdr:to>
      <xdr:col>45</xdr:col>
      <xdr:colOff>177800</xdr:colOff>
      <xdr:row>37</xdr:row>
      <xdr:rowOff>86262</xdr:rowOff>
    </xdr:to>
    <xdr:cxnSp macro="">
      <xdr:nvCxnSpPr>
        <xdr:cNvPr id="299" name="直線コネクタ 298"/>
        <xdr:cNvCxnSpPr/>
      </xdr:nvCxnSpPr>
      <xdr:spPr>
        <a:xfrm>
          <a:off x="7861300" y="5340372"/>
          <a:ext cx="889000" cy="108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1" name="テキスト ボックス 300"/>
        <xdr:cNvSpPr txBox="1"/>
      </xdr:nvSpPr>
      <xdr:spPr>
        <a:xfrm>
          <a:off x="8483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25422</xdr:rowOff>
    </xdr:from>
    <xdr:to>
      <xdr:col>41</xdr:col>
      <xdr:colOff>50800</xdr:colOff>
      <xdr:row>37</xdr:row>
      <xdr:rowOff>103973</xdr:rowOff>
    </xdr:to>
    <xdr:cxnSp macro="">
      <xdr:nvCxnSpPr>
        <xdr:cNvPr id="302" name="直線コネクタ 301"/>
        <xdr:cNvCxnSpPr/>
      </xdr:nvCxnSpPr>
      <xdr:spPr>
        <a:xfrm flipV="1">
          <a:off x="6972300" y="5340372"/>
          <a:ext cx="889000" cy="110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4" name="テキスト ボックス 303"/>
        <xdr:cNvSpPr txBox="1"/>
      </xdr:nvSpPr>
      <xdr:spPr>
        <a:xfrm>
          <a:off x="7561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71331</xdr:rowOff>
    </xdr:from>
    <xdr:to>
      <xdr:col>55</xdr:col>
      <xdr:colOff>50800</xdr:colOff>
      <xdr:row>38</xdr:row>
      <xdr:rowOff>1481</xdr:rowOff>
    </xdr:to>
    <xdr:sp macro="" textlink="">
      <xdr:nvSpPr>
        <xdr:cNvPr id="312" name="楕円 311"/>
        <xdr:cNvSpPr/>
      </xdr:nvSpPr>
      <xdr:spPr>
        <a:xfrm>
          <a:off x="10426700" y="64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49758</xdr:rowOff>
    </xdr:from>
    <xdr:ext cx="534377" cy="259045"/>
    <xdr:sp macro="" textlink="">
      <xdr:nvSpPr>
        <xdr:cNvPr id="313" name="補助費等該当値テキスト"/>
        <xdr:cNvSpPr txBox="1"/>
      </xdr:nvSpPr>
      <xdr:spPr>
        <a:xfrm>
          <a:off x="10528300" y="639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7725</xdr:rowOff>
    </xdr:from>
    <xdr:to>
      <xdr:col>50</xdr:col>
      <xdr:colOff>165100</xdr:colOff>
      <xdr:row>37</xdr:row>
      <xdr:rowOff>109325</xdr:rowOff>
    </xdr:to>
    <xdr:sp macro="" textlink="">
      <xdr:nvSpPr>
        <xdr:cNvPr id="314" name="楕円 313"/>
        <xdr:cNvSpPr/>
      </xdr:nvSpPr>
      <xdr:spPr>
        <a:xfrm>
          <a:off x="9588500" y="6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100452</xdr:rowOff>
    </xdr:from>
    <xdr:ext cx="534377" cy="259045"/>
    <xdr:sp macro="" textlink="">
      <xdr:nvSpPr>
        <xdr:cNvPr id="315" name="テキスト ボックス 314"/>
        <xdr:cNvSpPr txBox="1"/>
      </xdr:nvSpPr>
      <xdr:spPr>
        <a:xfrm>
          <a:off x="9372111" y="644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35462</xdr:rowOff>
    </xdr:from>
    <xdr:to>
      <xdr:col>46</xdr:col>
      <xdr:colOff>38100</xdr:colOff>
      <xdr:row>37</xdr:row>
      <xdr:rowOff>137062</xdr:rowOff>
    </xdr:to>
    <xdr:sp macro="" textlink="">
      <xdr:nvSpPr>
        <xdr:cNvPr id="316" name="楕円 315"/>
        <xdr:cNvSpPr/>
      </xdr:nvSpPr>
      <xdr:spPr>
        <a:xfrm>
          <a:off x="8699500" y="63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128189</xdr:rowOff>
    </xdr:from>
    <xdr:ext cx="534377" cy="259045"/>
    <xdr:sp macro="" textlink="">
      <xdr:nvSpPr>
        <xdr:cNvPr id="317" name="テキスト ボックス 316"/>
        <xdr:cNvSpPr txBox="1"/>
      </xdr:nvSpPr>
      <xdr:spPr>
        <a:xfrm>
          <a:off x="8483111" y="64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146072</xdr:rowOff>
    </xdr:from>
    <xdr:to>
      <xdr:col>41</xdr:col>
      <xdr:colOff>101600</xdr:colOff>
      <xdr:row>31</xdr:row>
      <xdr:rowOff>76222</xdr:rowOff>
    </xdr:to>
    <xdr:sp macro="" textlink="">
      <xdr:nvSpPr>
        <xdr:cNvPr id="318" name="楕円 317"/>
        <xdr:cNvSpPr/>
      </xdr:nvSpPr>
      <xdr:spPr>
        <a:xfrm>
          <a:off x="7810500" y="52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67349</xdr:rowOff>
    </xdr:from>
    <xdr:ext cx="599010" cy="259045"/>
    <xdr:sp macro="" textlink="">
      <xdr:nvSpPr>
        <xdr:cNvPr id="319" name="テキスト ボックス 318"/>
        <xdr:cNvSpPr txBox="1"/>
      </xdr:nvSpPr>
      <xdr:spPr>
        <a:xfrm>
          <a:off x="7561795" y="538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53173</xdr:rowOff>
    </xdr:from>
    <xdr:to>
      <xdr:col>36</xdr:col>
      <xdr:colOff>165100</xdr:colOff>
      <xdr:row>37</xdr:row>
      <xdr:rowOff>154773</xdr:rowOff>
    </xdr:to>
    <xdr:sp macro="" textlink="">
      <xdr:nvSpPr>
        <xdr:cNvPr id="320" name="楕円 319"/>
        <xdr:cNvSpPr/>
      </xdr:nvSpPr>
      <xdr:spPr>
        <a:xfrm>
          <a:off x="6921500" y="63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171300</xdr:rowOff>
    </xdr:from>
    <xdr:ext cx="534377" cy="259045"/>
    <xdr:sp macro="" textlink="">
      <xdr:nvSpPr>
        <xdr:cNvPr id="321" name="テキスト ボックス 320"/>
        <xdr:cNvSpPr txBox="1"/>
      </xdr:nvSpPr>
      <xdr:spPr>
        <a:xfrm>
          <a:off x="6705111" y="617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89389</xdr:rowOff>
    </xdr:from>
    <xdr:to>
      <xdr:col>55</xdr:col>
      <xdr:colOff>0</xdr:colOff>
      <xdr:row>59</xdr:row>
      <xdr:rowOff>21819</xdr:rowOff>
    </xdr:to>
    <xdr:cxnSp macro="">
      <xdr:nvCxnSpPr>
        <xdr:cNvPr id="351" name="直線コネクタ 350"/>
        <xdr:cNvCxnSpPr/>
      </xdr:nvCxnSpPr>
      <xdr:spPr>
        <a:xfrm flipV="1">
          <a:off x="9639300" y="10033489"/>
          <a:ext cx="838200" cy="10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94609</xdr:rowOff>
    </xdr:from>
    <xdr:to>
      <xdr:col>50</xdr:col>
      <xdr:colOff>114300</xdr:colOff>
      <xdr:row>59</xdr:row>
      <xdr:rowOff>21819</xdr:rowOff>
    </xdr:to>
    <xdr:cxnSp macro="">
      <xdr:nvCxnSpPr>
        <xdr:cNvPr id="354" name="直線コネクタ 353"/>
        <xdr:cNvCxnSpPr/>
      </xdr:nvCxnSpPr>
      <xdr:spPr>
        <a:xfrm>
          <a:off x="8750300" y="10038709"/>
          <a:ext cx="889000" cy="9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155283</xdr:rowOff>
    </xdr:from>
    <xdr:to>
      <xdr:col>45</xdr:col>
      <xdr:colOff>177800</xdr:colOff>
      <xdr:row>58</xdr:row>
      <xdr:rowOff>94609</xdr:rowOff>
    </xdr:to>
    <xdr:cxnSp macro="">
      <xdr:nvCxnSpPr>
        <xdr:cNvPr id="357" name="直線コネクタ 356"/>
        <xdr:cNvCxnSpPr/>
      </xdr:nvCxnSpPr>
      <xdr:spPr>
        <a:xfrm>
          <a:off x="7861300" y="9927933"/>
          <a:ext cx="889000" cy="1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155283</xdr:rowOff>
    </xdr:from>
    <xdr:to>
      <xdr:col>41</xdr:col>
      <xdr:colOff>50800</xdr:colOff>
      <xdr:row>58</xdr:row>
      <xdr:rowOff>139891</xdr:rowOff>
    </xdr:to>
    <xdr:cxnSp macro="">
      <xdr:nvCxnSpPr>
        <xdr:cNvPr id="360" name="直線コネクタ 359"/>
        <xdr:cNvCxnSpPr/>
      </xdr:nvCxnSpPr>
      <xdr:spPr>
        <a:xfrm flipV="1">
          <a:off x="6972300" y="9927933"/>
          <a:ext cx="889000" cy="15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88517</xdr:rowOff>
    </xdr:from>
    <xdr:ext cx="534377" cy="259045"/>
    <xdr:sp macro="" textlink="">
      <xdr:nvSpPr>
        <xdr:cNvPr id="362" name="テキスト ボックス 361"/>
        <xdr:cNvSpPr txBox="1"/>
      </xdr:nvSpPr>
      <xdr:spPr>
        <a:xfrm>
          <a:off x="7594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4" name="テキスト ボックス 363"/>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38589</xdr:rowOff>
    </xdr:from>
    <xdr:to>
      <xdr:col>55</xdr:col>
      <xdr:colOff>50800</xdr:colOff>
      <xdr:row>58</xdr:row>
      <xdr:rowOff>140189</xdr:rowOff>
    </xdr:to>
    <xdr:sp macro="" textlink="">
      <xdr:nvSpPr>
        <xdr:cNvPr id="370" name="楕円 369"/>
        <xdr:cNvSpPr/>
      </xdr:nvSpPr>
      <xdr:spPr>
        <a:xfrm>
          <a:off x="10426700" y="998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17016</xdr:rowOff>
    </xdr:from>
    <xdr:ext cx="534377" cy="259045"/>
    <xdr:sp macro="" textlink="">
      <xdr:nvSpPr>
        <xdr:cNvPr id="371" name="普通建設事業費該当値テキスト"/>
        <xdr:cNvSpPr txBox="1"/>
      </xdr:nvSpPr>
      <xdr:spPr>
        <a:xfrm>
          <a:off x="10528300" y="99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142469</xdr:rowOff>
    </xdr:from>
    <xdr:to>
      <xdr:col>50</xdr:col>
      <xdr:colOff>165100</xdr:colOff>
      <xdr:row>59</xdr:row>
      <xdr:rowOff>72619</xdr:rowOff>
    </xdr:to>
    <xdr:sp macro="" textlink="">
      <xdr:nvSpPr>
        <xdr:cNvPr id="372" name="楕円 371"/>
        <xdr:cNvSpPr/>
      </xdr:nvSpPr>
      <xdr:spPr>
        <a:xfrm>
          <a:off x="9588500" y="100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63746</xdr:rowOff>
    </xdr:from>
    <xdr:ext cx="534377" cy="259045"/>
    <xdr:sp macro="" textlink="">
      <xdr:nvSpPr>
        <xdr:cNvPr id="373" name="テキスト ボックス 372"/>
        <xdr:cNvSpPr txBox="1"/>
      </xdr:nvSpPr>
      <xdr:spPr>
        <a:xfrm>
          <a:off x="9372111" y="1017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43809</xdr:rowOff>
    </xdr:from>
    <xdr:to>
      <xdr:col>46</xdr:col>
      <xdr:colOff>38100</xdr:colOff>
      <xdr:row>58</xdr:row>
      <xdr:rowOff>145409</xdr:rowOff>
    </xdr:to>
    <xdr:sp macro="" textlink="">
      <xdr:nvSpPr>
        <xdr:cNvPr id="374" name="楕円 373"/>
        <xdr:cNvSpPr/>
      </xdr:nvSpPr>
      <xdr:spPr>
        <a:xfrm>
          <a:off x="8699500" y="998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136536</xdr:rowOff>
    </xdr:from>
    <xdr:ext cx="534377" cy="259045"/>
    <xdr:sp macro="" textlink="">
      <xdr:nvSpPr>
        <xdr:cNvPr id="375" name="テキスト ボックス 374"/>
        <xdr:cNvSpPr txBox="1"/>
      </xdr:nvSpPr>
      <xdr:spPr>
        <a:xfrm>
          <a:off x="8483111" y="1008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104483</xdr:rowOff>
    </xdr:from>
    <xdr:to>
      <xdr:col>41</xdr:col>
      <xdr:colOff>101600</xdr:colOff>
      <xdr:row>58</xdr:row>
      <xdr:rowOff>34633</xdr:rowOff>
    </xdr:to>
    <xdr:sp macro="" textlink="">
      <xdr:nvSpPr>
        <xdr:cNvPr id="376" name="楕円 375"/>
        <xdr:cNvSpPr/>
      </xdr:nvSpPr>
      <xdr:spPr>
        <a:xfrm>
          <a:off x="7810500" y="987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25760</xdr:rowOff>
    </xdr:from>
    <xdr:ext cx="534377" cy="259045"/>
    <xdr:sp macro="" textlink="">
      <xdr:nvSpPr>
        <xdr:cNvPr id="377" name="テキスト ボックス 376"/>
        <xdr:cNvSpPr txBox="1"/>
      </xdr:nvSpPr>
      <xdr:spPr>
        <a:xfrm>
          <a:off x="7594111" y="996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89091</xdr:rowOff>
    </xdr:from>
    <xdr:to>
      <xdr:col>36</xdr:col>
      <xdr:colOff>165100</xdr:colOff>
      <xdr:row>59</xdr:row>
      <xdr:rowOff>19241</xdr:rowOff>
    </xdr:to>
    <xdr:sp macro="" textlink="">
      <xdr:nvSpPr>
        <xdr:cNvPr id="378" name="楕円 377"/>
        <xdr:cNvSpPr/>
      </xdr:nvSpPr>
      <xdr:spPr>
        <a:xfrm>
          <a:off x="6921500" y="100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10368</xdr:rowOff>
    </xdr:from>
    <xdr:ext cx="534377" cy="259045"/>
    <xdr:sp macro="" textlink="">
      <xdr:nvSpPr>
        <xdr:cNvPr id="379" name="テキスト ボックス 378"/>
        <xdr:cNvSpPr txBox="1"/>
      </xdr:nvSpPr>
      <xdr:spPr>
        <a:xfrm>
          <a:off x="6705111" y="1012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119621</xdr:rowOff>
    </xdr:from>
    <xdr:to>
      <xdr:col>55</xdr:col>
      <xdr:colOff>0</xdr:colOff>
      <xdr:row>77</xdr:row>
      <xdr:rowOff>154026</xdr:rowOff>
    </xdr:to>
    <xdr:cxnSp macro="">
      <xdr:nvCxnSpPr>
        <xdr:cNvPr id="408" name="直線コネクタ 407"/>
        <xdr:cNvCxnSpPr/>
      </xdr:nvCxnSpPr>
      <xdr:spPr>
        <a:xfrm flipV="1">
          <a:off x="9639300" y="13321271"/>
          <a:ext cx="838200" cy="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154026</xdr:rowOff>
    </xdr:from>
    <xdr:to>
      <xdr:col>50</xdr:col>
      <xdr:colOff>114300</xdr:colOff>
      <xdr:row>78</xdr:row>
      <xdr:rowOff>11151</xdr:rowOff>
    </xdr:to>
    <xdr:cxnSp macro="">
      <xdr:nvCxnSpPr>
        <xdr:cNvPr id="411" name="直線コネクタ 410"/>
        <xdr:cNvCxnSpPr/>
      </xdr:nvCxnSpPr>
      <xdr:spPr>
        <a:xfrm flipV="1">
          <a:off x="8750300" y="1335567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11151</xdr:rowOff>
    </xdr:from>
    <xdr:to>
      <xdr:col>45</xdr:col>
      <xdr:colOff>177800</xdr:colOff>
      <xdr:row>78</xdr:row>
      <xdr:rowOff>35725</xdr:rowOff>
    </xdr:to>
    <xdr:cxnSp macro="">
      <xdr:nvCxnSpPr>
        <xdr:cNvPr id="414" name="直線コネクタ 413"/>
        <xdr:cNvCxnSpPr/>
      </xdr:nvCxnSpPr>
      <xdr:spPr>
        <a:xfrm flipV="1">
          <a:off x="7861300" y="13384251"/>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35725</xdr:rowOff>
    </xdr:from>
    <xdr:to>
      <xdr:col>41</xdr:col>
      <xdr:colOff>50800</xdr:colOff>
      <xdr:row>78</xdr:row>
      <xdr:rowOff>71044</xdr:rowOff>
    </xdr:to>
    <xdr:cxnSp macro="">
      <xdr:nvCxnSpPr>
        <xdr:cNvPr id="417" name="直線コネクタ 416"/>
        <xdr:cNvCxnSpPr/>
      </xdr:nvCxnSpPr>
      <xdr:spPr>
        <a:xfrm flipV="1">
          <a:off x="6972300" y="13408825"/>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19" name="テキスト ボックス 418"/>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1" name="テキスト ボックス 420"/>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68821</xdr:rowOff>
    </xdr:from>
    <xdr:to>
      <xdr:col>55</xdr:col>
      <xdr:colOff>50800</xdr:colOff>
      <xdr:row>77</xdr:row>
      <xdr:rowOff>170421</xdr:rowOff>
    </xdr:to>
    <xdr:sp macro="" textlink="">
      <xdr:nvSpPr>
        <xdr:cNvPr id="427" name="楕円 426"/>
        <xdr:cNvSpPr/>
      </xdr:nvSpPr>
      <xdr:spPr>
        <a:xfrm>
          <a:off x="10426700" y="132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47248</xdr:rowOff>
    </xdr:from>
    <xdr:ext cx="469744" cy="259045"/>
    <xdr:sp macro="" textlink="">
      <xdr:nvSpPr>
        <xdr:cNvPr id="428" name="普通建設事業費 （ うち新規整備　）該当値テキスト"/>
        <xdr:cNvSpPr txBox="1"/>
      </xdr:nvSpPr>
      <xdr:spPr>
        <a:xfrm>
          <a:off x="10528300" y="1324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103226</xdr:rowOff>
    </xdr:from>
    <xdr:to>
      <xdr:col>50</xdr:col>
      <xdr:colOff>165100</xdr:colOff>
      <xdr:row>78</xdr:row>
      <xdr:rowOff>33376</xdr:rowOff>
    </xdr:to>
    <xdr:sp macro="" textlink="">
      <xdr:nvSpPr>
        <xdr:cNvPr id="429" name="楕円 428"/>
        <xdr:cNvSpPr/>
      </xdr:nvSpPr>
      <xdr:spPr>
        <a:xfrm>
          <a:off x="9588500" y="133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24503</xdr:rowOff>
    </xdr:from>
    <xdr:ext cx="469744" cy="259045"/>
    <xdr:sp macro="" textlink="">
      <xdr:nvSpPr>
        <xdr:cNvPr id="430" name="テキスト ボックス 429"/>
        <xdr:cNvSpPr txBox="1"/>
      </xdr:nvSpPr>
      <xdr:spPr>
        <a:xfrm>
          <a:off x="9404428" y="1339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131801</xdr:rowOff>
    </xdr:from>
    <xdr:to>
      <xdr:col>46</xdr:col>
      <xdr:colOff>38100</xdr:colOff>
      <xdr:row>78</xdr:row>
      <xdr:rowOff>61951</xdr:rowOff>
    </xdr:to>
    <xdr:sp macro="" textlink="">
      <xdr:nvSpPr>
        <xdr:cNvPr id="431" name="楕円 430"/>
        <xdr:cNvSpPr/>
      </xdr:nvSpPr>
      <xdr:spPr>
        <a:xfrm>
          <a:off x="8699500" y="133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53078</xdr:rowOff>
    </xdr:from>
    <xdr:ext cx="469744" cy="259045"/>
    <xdr:sp macro="" textlink="">
      <xdr:nvSpPr>
        <xdr:cNvPr id="432" name="テキスト ボックス 431"/>
        <xdr:cNvSpPr txBox="1"/>
      </xdr:nvSpPr>
      <xdr:spPr>
        <a:xfrm>
          <a:off x="8515428" y="1342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156375</xdr:rowOff>
    </xdr:from>
    <xdr:to>
      <xdr:col>41</xdr:col>
      <xdr:colOff>101600</xdr:colOff>
      <xdr:row>78</xdr:row>
      <xdr:rowOff>86525</xdr:rowOff>
    </xdr:to>
    <xdr:sp macro="" textlink="">
      <xdr:nvSpPr>
        <xdr:cNvPr id="433" name="楕円 432"/>
        <xdr:cNvSpPr/>
      </xdr:nvSpPr>
      <xdr:spPr>
        <a:xfrm>
          <a:off x="7810500" y="133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77652</xdr:rowOff>
    </xdr:from>
    <xdr:ext cx="469744" cy="259045"/>
    <xdr:sp macro="" textlink="">
      <xdr:nvSpPr>
        <xdr:cNvPr id="434" name="テキスト ボックス 433"/>
        <xdr:cNvSpPr txBox="1"/>
      </xdr:nvSpPr>
      <xdr:spPr>
        <a:xfrm>
          <a:off x="7626428" y="1345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20244</xdr:rowOff>
    </xdr:from>
    <xdr:to>
      <xdr:col>36</xdr:col>
      <xdr:colOff>165100</xdr:colOff>
      <xdr:row>78</xdr:row>
      <xdr:rowOff>121844</xdr:rowOff>
    </xdr:to>
    <xdr:sp macro="" textlink="">
      <xdr:nvSpPr>
        <xdr:cNvPr id="435" name="楕円 434"/>
        <xdr:cNvSpPr/>
      </xdr:nvSpPr>
      <xdr:spPr>
        <a:xfrm>
          <a:off x="6921500" y="133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112971</xdr:rowOff>
    </xdr:from>
    <xdr:ext cx="469744" cy="259045"/>
    <xdr:sp macro="" textlink="">
      <xdr:nvSpPr>
        <xdr:cNvPr id="436" name="テキスト ボックス 435"/>
        <xdr:cNvSpPr txBox="1"/>
      </xdr:nvSpPr>
      <xdr:spPr>
        <a:xfrm>
          <a:off x="6737428" y="1348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1488</xdr:rowOff>
    </xdr:from>
    <xdr:to>
      <xdr:col>55</xdr:col>
      <xdr:colOff>0</xdr:colOff>
      <xdr:row>97</xdr:row>
      <xdr:rowOff>39047</xdr:rowOff>
    </xdr:to>
    <xdr:cxnSp macro="">
      <xdr:nvCxnSpPr>
        <xdr:cNvPr id="463" name="直線コネクタ 462"/>
        <xdr:cNvCxnSpPr/>
      </xdr:nvCxnSpPr>
      <xdr:spPr>
        <a:xfrm flipV="1">
          <a:off x="9639300" y="16632138"/>
          <a:ext cx="8382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97889</xdr:rowOff>
    </xdr:from>
    <xdr:to>
      <xdr:col>50</xdr:col>
      <xdr:colOff>114300</xdr:colOff>
      <xdr:row>97</xdr:row>
      <xdr:rowOff>39047</xdr:rowOff>
    </xdr:to>
    <xdr:cxnSp macro="">
      <xdr:nvCxnSpPr>
        <xdr:cNvPr id="466" name="直線コネクタ 465"/>
        <xdr:cNvCxnSpPr/>
      </xdr:nvCxnSpPr>
      <xdr:spPr>
        <a:xfrm>
          <a:off x="8750300" y="16557089"/>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114233</xdr:rowOff>
    </xdr:from>
    <xdr:to>
      <xdr:col>45</xdr:col>
      <xdr:colOff>177800</xdr:colOff>
      <xdr:row>96</xdr:row>
      <xdr:rowOff>97889</xdr:rowOff>
    </xdr:to>
    <xdr:cxnSp macro="">
      <xdr:nvCxnSpPr>
        <xdr:cNvPr id="469" name="直線コネクタ 468"/>
        <xdr:cNvCxnSpPr/>
      </xdr:nvCxnSpPr>
      <xdr:spPr>
        <a:xfrm>
          <a:off x="7861300" y="16401983"/>
          <a:ext cx="889000" cy="15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114233</xdr:rowOff>
    </xdr:from>
    <xdr:to>
      <xdr:col>41</xdr:col>
      <xdr:colOff>50800</xdr:colOff>
      <xdr:row>96</xdr:row>
      <xdr:rowOff>103696</xdr:rowOff>
    </xdr:to>
    <xdr:cxnSp macro="">
      <xdr:nvCxnSpPr>
        <xdr:cNvPr id="472" name="直線コネクタ 471"/>
        <xdr:cNvCxnSpPr/>
      </xdr:nvCxnSpPr>
      <xdr:spPr>
        <a:xfrm flipV="1">
          <a:off x="6972300" y="16401983"/>
          <a:ext cx="889000" cy="16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4" name="テキスト ボックス 473"/>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122138</xdr:rowOff>
    </xdr:from>
    <xdr:to>
      <xdr:col>55</xdr:col>
      <xdr:colOff>50800</xdr:colOff>
      <xdr:row>97</xdr:row>
      <xdr:rowOff>52288</xdr:rowOff>
    </xdr:to>
    <xdr:sp macro="" textlink="">
      <xdr:nvSpPr>
        <xdr:cNvPr id="482" name="楕円 481"/>
        <xdr:cNvSpPr/>
      </xdr:nvSpPr>
      <xdr:spPr>
        <a:xfrm>
          <a:off x="10426700" y="1658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100565</xdr:rowOff>
    </xdr:from>
    <xdr:ext cx="534377" cy="259045"/>
    <xdr:sp macro="" textlink="">
      <xdr:nvSpPr>
        <xdr:cNvPr id="483" name="普通建設事業費 （ うち更新整備　）該当値テキスト"/>
        <xdr:cNvSpPr txBox="1"/>
      </xdr:nvSpPr>
      <xdr:spPr>
        <a:xfrm>
          <a:off x="10528300" y="1655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159697</xdr:rowOff>
    </xdr:from>
    <xdr:to>
      <xdr:col>50</xdr:col>
      <xdr:colOff>165100</xdr:colOff>
      <xdr:row>97</xdr:row>
      <xdr:rowOff>89847</xdr:rowOff>
    </xdr:to>
    <xdr:sp macro="" textlink="">
      <xdr:nvSpPr>
        <xdr:cNvPr id="484" name="楕円 483"/>
        <xdr:cNvSpPr/>
      </xdr:nvSpPr>
      <xdr:spPr>
        <a:xfrm>
          <a:off x="9588500" y="166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80974</xdr:rowOff>
    </xdr:from>
    <xdr:ext cx="534377" cy="259045"/>
    <xdr:sp macro="" textlink="">
      <xdr:nvSpPr>
        <xdr:cNvPr id="485" name="テキスト ボックス 484"/>
        <xdr:cNvSpPr txBox="1"/>
      </xdr:nvSpPr>
      <xdr:spPr>
        <a:xfrm>
          <a:off x="9372111" y="1671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47089</xdr:rowOff>
    </xdr:from>
    <xdr:to>
      <xdr:col>46</xdr:col>
      <xdr:colOff>38100</xdr:colOff>
      <xdr:row>96</xdr:row>
      <xdr:rowOff>148689</xdr:rowOff>
    </xdr:to>
    <xdr:sp macro="" textlink="">
      <xdr:nvSpPr>
        <xdr:cNvPr id="486" name="楕円 485"/>
        <xdr:cNvSpPr/>
      </xdr:nvSpPr>
      <xdr:spPr>
        <a:xfrm>
          <a:off x="8699500" y="1650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139816</xdr:rowOff>
    </xdr:from>
    <xdr:ext cx="534377" cy="259045"/>
    <xdr:sp macro="" textlink="">
      <xdr:nvSpPr>
        <xdr:cNvPr id="487" name="テキスト ボックス 486"/>
        <xdr:cNvSpPr txBox="1"/>
      </xdr:nvSpPr>
      <xdr:spPr>
        <a:xfrm>
          <a:off x="8483111" y="1659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63433</xdr:rowOff>
    </xdr:from>
    <xdr:to>
      <xdr:col>41</xdr:col>
      <xdr:colOff>101600</xdr:colOff>
      <xdr:row>95</xdr:row>
      <xdr:rowOff>165033</xdr:rowOff>
    </xdr:to>
    <xdr:sp macro="" textlink="">
      <xdr:nvSpPr>
        <xdr:cNvPr id="488" name="楕円 487"/>
        <xdr:cNvSpPr/>
      </xdr:nvSpPr>
      <xdr:spPr>
        <a:xfrm>
          <a:off x="7810500" y="1635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10110</xdr:rowOff>
    </xdr:from>
    <xdr:ext cx="534377" cy="259045"/>
    <xdr:sp macro="" textlink="">
      <xdr:nvSpPr>
        <xdr:cNvPr id="489" name="テキスト ボックス 488"/>
        <xdr:cNvSpPr txBox="1"/>
      </xdr:nvSpPr>
      <xdr:spPr>
        <a:xfrm>
          <a:off x="7594111" y="1612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52896</xdr:rowOff>
    </xdr:from>
    <xdr:to>
      <xdr:col>36</xdr:col>
      <xdr:colOff>165100</xdr:colOff>
      <xdr:row>96</xdr:row>
      <xdr:rowOff>154496</xdr:rowOff>
    </xdr:to>
    <xdr:sp macro="" textlink="">
      <xdr:nvSpPr>
        <xdr:cNvPr id="490" name="楕円 489"/>
        <xdr:cNvSpPr/>
      </xdr:nvSpPr>
      <xdr:spPr>
        <a:xfrm>
          <a:off x="6921500" y="165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145623</xdr:rowOff>
    </xdr:from>
    <xdr:ext cx="534377" cy="259045"/>
    <xdr:sp macro="" textlink="">
      <xdr:nvSpPr>
        <xdr:cNvPr id="491" name="テキスト ボックス 490"/>
        <xdr:cNvSpPr txBox="1"/>
      </xdr:nvSpPr>
      <xdr:spPr>
        <a:xfrm>
          <a:off x="6705111" y="1660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159588</xdr:rowOff>
    </xdr:from>
    <xdr:to>
      <xdr:col>76</xdr:col>
      <xdr:colOff>114300</xdr:colOff>
      <xdr:row>38</xdr:row>
      <xdr:rowOff>139700</xdr:rowOff>
    </xdr:to>
    <xdr:cxnSp macro="">
      <xdr:nvCxnSpPr>
        <xdr:cNvPr id="524" name="直線コネクタ 523"/>
        <xdr:cNvCxnSpPr/>
      </xdr:nvCxnSpPr>
      <xdr:spPr>
        <a:xfrm>
          <a:off x="13703300" y="6503238"/>
          <a:ext cx="889000" cy="1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159588</xdr:rowOff>
    </xdr:from>
    <xdr:to>
      <xdr:col>71</xdr:col>
      <xdr:colOff>177800</xdr:colOff>
      <xdr:row>38</xdr:row>
      <xdr:rowOff>125755</xdr:rowOff>
    </xdr:to>
    <xdr:cxnSp macro="">
      <xdr:nvCxnSpPr>
        <xdr:cNvPr id="527" name="直線コネクタ 526"/>
        <xdr:cNvCxnSpPr/>
      </xdr:nvCxnSpPr>
      <xdr:spPr>
        <a:xfrm flipV="1">
          <a:off x="12814300" y="6503238"/>
          <a:ext cx="889000" cy="1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29" name="テキスト ボックス 528"/>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108788</xdr:rowOff>
    </xdr:from>
    <xdr:to>
      <xdr:col>72</xdr:col>
      <xdr:colOff>38100</xdr:colOff>
      <xdr:row>38</xdr:row>
      <xdr:rowOff>38939</xdr:rowOff>
    </xdr:to>
    <xdr:sp macro="" textlink="">
      <xdr:nvSpPr>
        <xdr:cNvPr id="543" name="楕円 542"/>
        <xdr:cNvSpPr/>
      </xdr:nvSpPr>
      <xdr:spPr>
        <a:xfrm>
          <a:off x="13652500" y="64524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55465</xdr:rowOff>
    </xdr:from>
    <xdr:ext cx="378565" cy="259045"/>
    <xdr:sp macro="" textlink="">
      <xdr:nvSpPr>
        <xdr:cNvPr id="544" name="テキスト ボックス 543"/>
        <xdr:cNvSpPr txBox="1"/>
      </xdr:nvSpPr>
      <xdr:spPr>
        <a:xfrm>
          <a:off x="13514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74955</xdr:rowOff>
    </xdr:from>
    <xdr:to>
      <xdr:col>67</xdr:col>
      <xdr:colOff>101600</xdr:colOff>
      <xdr:row>39</xdr:row>
      <xdr:rowOff>5105</xdr:rowOff>
    </xdr:to>
    <xdr:sp macro="" textlink="">
      <xdr:nvSpPr>
        <xdr:cNvPr id="545" name="楕円 544"/>
        <xdr:cNvSpPr/>
      </xdr:nvSpPr>
      <xdr:spPr>
        <a:xfrm>
          <a:off x="12763500" y="65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167682</xdr:rowOff>
    </xdr:from>
    <xdr:ext cx="313932" cy="259045"/>
    <xdr:sp macro="" textlink="">
      <xdr:nvSpPr>
        <xdr:cNvPr id="546" name="テキスト ボックス 545"/>
        <xdr:cNvSpPr txBox="1"/>
      </xdr:nvSpPr>
      <xdr:spPr>
        <a:xfrm>
          <a:off x="12657333" y="6682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47479</xdr:rowOff>
    </xdr:from>
    <xdr:to>
      <xdr:col>85</xdr:col>
      <xdr:colOff>127000</xdr:colOff>
      <xdr:row>76</xdr:row>
      <xdr:rowOff>146977</xdr:rowOff>
    </xdr:to>
    <xdr:cxnSp macro="">
      <xdr:nvCxnSpPr>
        <xdr:cNvPr id="624" name="直線コネクタ 623"/>
        <xdr:cNvCxnSpPr/>
      </xdr:nvCxnSpPr>
      <xdr:spPr>
        <a:xfrm flipV="1">
          <a:off x="15481300" y="13077679"/>
          <a:ext cx="838200" cy="9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146977</xdr:rowOff>
    </xdr:from>
    <xdr:to>
      <xdr:col>81</xdr:col>
      <xdr:colOff>50800</xdr:colOff>
      <xdr:row>76</xdr:row>
      <xdr:rowOff>148710</xdr:rowOff>
    </xdr:to>
    <xdr:cxnSp macro="">
      <xdr:nvCxnSpPr>
        <xdr:cNvPr id="627" name="直線コネクタ 626"/>
        <xdr:cNvCxnSpPr/>
      </xdr:nvCxnSpPr>
      <xdr:spPr>
        <a:xfrm flipV="1">
          <a:off x="14592300" y="13177177"/>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148710</xdr:rowOff>
    </xdr:from>
    <xdr:to>
      <xdr:col>76</xdr:col>
      <xdr:colOff>114300</xdr:colOff>
      <xdr:row>76</xdr:row>
      <xdr:rowOff>162407</xdr:rowOff>
    </xdr:to>
    <xdr:cxnSp macro="">
      <xdr:nvCxnSpPr>
        <xdr:cNvPr id="630" name="直線コネクタ 629"/>
        <xdr:cNvCxnSpPr/>
      </xdr:nvCxnSpPr>
      <xdr:spPr>
        <a:xfrm flipV="1">
          <a:off x="13703300" y="1317891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162407</xdr:rowOff>
    </xdr:from>
    <xdr:to>
      <xdr:col>71</xdr:col>
      <xdr:colOff>177800</xdr:colOff>
      <xdr:row>77</xdr:row>
      <xdr:rowOff>6750</xdr:rowOff>
    </xdr:to>
    <xdr:cxnSp macro="">
      <xdr:nvCxnSpPr>
        <xdr:cNvPr id="633" name="直線コネクタ 632"/>
        <xdr:cNvCxnSpPr/>
      </xdr:nvCxnSpPr>
      <xdr:spPr>
        <a:xfrm flipV="1">
          <a:off x="12814300" y="13192607"/>
          <a:ext cx="8890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7" name="テキスト ボックス 636"/>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168129</xdr:rowOff>
    </xdr:from>
    <xdr:to>
      <xdr:col>85</xdr:col>
      <xdr:colOff>177800</xdr:colOff>
      <xdr:row>76</xdr:row>
      <xdr:rowOff>98279</xdr:rowOff>
    </xdr:to>
    <xdr:sp macro="" textlink="">
      <xdr:nvSpPr>
        <xdr:cNvPr id="643" name="楕円 642"/>
        <xdr:cNvSpPr/>
      </xdr:nvSpPr>
      <xdr:spPr>
        <a:xfrm>
          <a:off x="16268700" y="130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146556</xdr:rowOff>
    </xdr:from>
    <xdr:ext cx="534377" cy="259045"/>
    <xdr:sp macro="" textlink="">
      <xdr:nvSpPr>
        <xdr:cNvPr id="644" name="公債費該当値テキスト"/>
        <xdr:cNvSpPr txBox="1"/>
      </xdr:nvSpPr>
      <xdr:spPr>
        <a:xfrm>
          <a:off x="16370300" y="130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96177</xdr:rowOff>
    </xdr:from>
    <xdr:to>
      <xdr:col>81</xdr:col>
      <xdr:colOff>101600</xdr:colOff>
      <xdr:row>77</xdr:row>
      <xdr:rowOff>26327</xdr:rowOff>
    </xdr:to>
    <xdr:sp macro="" textlink="">
      <xdr:nvSpPr>
        <xdr:cNvPr id="645" name="楕円 644"/>
        <xdr:cNvSpPr/>
      </xdr:nvSpPr>
      <xdr:spPr>
        <a:xfrm>
          <a:off x="15430500" y="1312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17454</xdr:rowOff>
    </xdr:from>
    <xdr:ext cx="534377" cy="259045"/>
    <xdr:sp macro="" textlink="">
      <xdr:nvSpPr>
        <xdr:cNvPr id="646" name="テキスト ボックス 645"/>
        <xdr:cNvSpPr txBox="1"/>
      </xdr:nvSpPr>
      <xdr:spPr>
        <a:xfrm>
          <a:off x="15214111" y="1321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97910</xdr:rowOff>
    </xdr:from>
    <xdr:to>
      <xdr:col>76</xdr:col>
      <xdr:colOff>165100</xdr:colOff>
      <xdr:row>77</xdr:row>
      <xdr:rowOff>28060</xdr:rowOff>
    </xdr:to>
    <xdr:sp macro="" textlink="">
      <xdr:nvSpPr>
        <xdr:cNvPr id="647" name="楕円 646"/>
        <xdr:cNvSpPr/>
      </xdr:nvSpPr>
      <xdr:spPr>
        <a:xfrm>
          <a:off x="14541500" y="131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19187</xdr:rowOff>
    </xdr:from>
    <xdr:ext cx="534377" cy="259045"/>
    <xdr:sp macro="" textlink="">
      <xdr:nvSpPr>
        <xdr:cNvPr id="648" name="テキスト ボックス 647"/>
        <xdr:cNvSpPr txBox="1"/>
      </xdr:nvSpPr>
      <xdr:spPr>
        <a:xfrm>
          <a:off x="14325111" y="132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111607</xdr:rowOff>
    </xdr:from>
    <xdr:to>
      <xdr:col>72</xdr:col>
      <xdr:colOff>38100</xdr:colOff>
      <xdr:row>77</xdr:row>
      <xdr:rowOff>41757</xdr:rowOff>
    </xdr:to>
    <xdr:sp macro="" textlink="">
      <xdr:nvSpPr>
        <xdr:cNvPr id="649" name="楕円 648"/>
        <xdr:cNvSpPr/>
      </xdr:nvSpPr>
      <xdr:spPr>
        <a:xfrm>
          <a:off x="13652500" y="13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32884</xdr:rowOff>
    </xdr:from>
    <xdr:ext cx="534377" cy="259045"/>
    <xdr:sp macro="" textlink="">
      <xdr:nvSpPr>
        <xdr:cNvPr id="650" name="テキスト ボックス 649"/>
        <xdr:cNvSpPr txBox="1"/>
      </xdr:nvSpPr>
      <xdr:spPr>
        <a:xfrm>
          <a:off x="13436111" y="132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127400</xdr:rowOff>
    </xdr:from>
    <xdr:to>
      <xdr:col>67</xdr:col>
      <xdr:colOff>101600</xdr:colOff>
      <xdr:row>77</xdr:row>
      <xdr:rowOff>57550</xdr:rowOff>
    </xdr:to>
    <xdr:sp macro="" textlink="">
      <xdr:nvSpPr>
        <xdr:cNvPr id="651" name="楕円 650"/>
        <xdr:cNvSpPr/>
      </xdr:nvSpPr>
      <xdr:spPr>
        <a:xfrm>
          <a:off x="12763500" y="131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48677</xdr:rowOff>
    </xdr:from>
    <xdr:ext cx="534377" cy="259045"/>
    <xdr:sp macro="" textlink="">
      <xdr:nvSpPr>
        <xdr:cNvPr id="652" name="テキスト ボックス 651"/>
        <xdr:cNvSpPr txBox="1"/>
      </xdr:nvSpPr>
      <xdr:spPr>
        <a:xfrm>
          <a:off x="12547111" y="132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156747</xdr:rowOff>
    </xdr:from>
    <xdr:to>
      <xdr:col>85</xdr:col>
      <xdr:colOff>127000</xdr:colOff>
      <xdr:row>99</xdr:row>
      <xdr:rowOff>2932</xdr:rowOff>
    </xdr:to>
    <xdr:cxnSp macro="">
      <xdr:nvCxnSpPr>
        <xdr:cNvPr id="683" name="直線コネクタ 682"/>
        <xdr:cNvCxnSpPr/>
      </xdr:nvCxnSpPr>
      <xdr:spPr>
        <a:xfrm flipV="1">
          <a:off x="15481300" y="16958847"/>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13055</xdr:rowOff>
    </xdr:from>
    <xdr:to>
      <xdr:col>81</xdr:col>
      <xdr:colOff>50800</xdr:colOff>
      <xdr:row>99</xdr:row>
      <xdr:rowOff>2932</xdr:rowOff>
    </xdr:to>
    <xdr:cxnSp macro="">
      <xdr:nvCxnSpPr>
        <xdr:cNvPr id="686" name="直線コネクタ 685"/>
        <xdr:cNvCxnSpPr/>
      </xdr:nvCxnSpPr>
      <xdr:spPr>
        <a:xfrm>
          <a:off x="14592300" y="16815155"/>
          <a:ext cx="889000" cy="16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13055</xdr:rowOff>
    </xdr:from>
    <xdr:to>
      <xdr:col>76</xdr:col>
      <xdr:colOff>114300</xdr:colOff>
      <xdr:row>98</xdr:row>
      <xdr:rowOff>129902</xdr:rowOff>
    </xdr:to>
    <xdr:cxnSp macro="">
      <xdr:nvCxnSpPr>
        <xdr:cNvPr id="689" name="直線コネクタ 688"/>
        <xdr:cNvCxnSpPr/>
      </xdr:nvCxnSpPr>
      <xdr:spPr>
        <a:xfrm flipV="1">
          <a:off x="13703300" y="16815155"/>
          <a:ext cx="889000" cy="1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129902</xdr:rowOff>
    </xdr:from>
    <xdr:to>
      <xdr:col>71</xdr:col>
      <xdr:colOff>177800</xdr:colOff>
      <xdr:row>99</xdr:row>
      <xdr:rowOff>17921</xdr:rowOff>
    </xdr:to>
    <xdr:cxnSp macro="">
      <xdr:nvCxnSpPr>
        <xdr:cNvPr id="692" name="直線コネクタ 691"/>
        <xdr:cNvCxnSpPr/>
      </xdr:nvCxnSpPr>
      <xdr:spPr>
        <a:xfrm flipV="1">
          <a:off x="12814300" y="16932002"/>
          <a:ext cx="889000" cy="5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105947</xdr:rowOff>
    </xdr:from>
    <xdr:to>
      <xdr:col>85</xdr:col>
      <xdr:colOff>177800</xdr:colOff>
      <xdr:row>99</xdr:row>
      <xdr:rowOff>36097</xdr:rowOff>
    </xdr:to>
    <xdr:sp macro="" textlink="">
      <xdr:nvSpPr>
        <xdr:cNvPr id="702" name="楕円 701"/>
        <xdr:cNvSpPr/>
      </xdr:nvSpPr>
      <xdr:spPr>
        <a:xfrm>
          <a:off x="16268700" y="1690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20874</xdr:rowOff>
    </xdr:from>
    <xdr:ext cx="469744" cy="259045"/>
    <xdr:sp macro="" textlink="">
      <xdr:nvSpPr>
        <xdr:cNvPr id="703" name="積立金該当値テキスト"/>
        <xdr:cNvSpPr txBox="1"/>
      </xdr:nvSpPr>
      <xdr:spPr>
        <a:xfrm>
          <a:off x="16370300" y="1682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123582</xdr:rowOff>
    </xdr:from>
    <xdr:to>
      <xdr:col>81</xdr:col>
      <xdr:colOff>101600</xdr:colOff>
      <xdr:row>99</xdr:row>
      <xdr:rowOff>53732</xdr:rowOff>
    </xdr:to>
    <xdr:sp macro="" textlink="">
      <xdr:nvSpPr>
        <xdr:cNvPr id="704" name="楕円 703"/>
        <xdr:cNvSpPr/>
      </xdr:nvSpPr>
      <xdr:spPr>
        <a:xfrm>
          <a:off x="15430500" y="169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44859</xdr:rowOff>
    </xdr:from>
    <xdr:ext cx="469744" cy="259045"/>
    <xdr:sp macro="" textlink="">
      <xdr:nvSpPr>
        <xdr:cNvPr id="705" name="テキスト ボックス 704"/>
        <xdr:cNvSpPr txBox="1"/>
      </xdr:nvSpPr>
      <xdr:spPr>
        <a:xfrm>
          <a:off x="15246428" y="1701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133705</xdr:rowOff>
    </xdr:from>
    <xdr:to>
      <xdr:col>76</xdr:col>
      <xdr:colOff>165100</xdr:colOff>
      <xdr:row>98</xdr:row>
      <xdr:rowOff>63855</xdr:rowOff>
    </xdr:to>
    <xdr:sp macro="" textlink="">
      <xdr:nvSpPr>
        <xdr:cNvPr id="706" name="楕円 705"/>
        <xdr:cNvSpPr/>
      </xdr:nvSpPr>
      <xdr:spPr>
        <a:xfrm>
          <a:off x="14541500" y="167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54982</xdr:rowOff>
    </xdr:from>
    <xdr:ext cx="469744" cy="259045"/>
    <xdr:sp macro="" textlink="">
      <xdr:nvSpPr>
        <xdr:cNvPr id="707" name="テキスト ボックス 706"/>
        <xdr:cNvSpPr txBox="1"/>
      </xdr:nvSpPr>
      <xdr:spPr>
        <a:xfrm>
          <a:off x="14357428" y="168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79102</xdr:rowOff>
    </xdr:from>
    <xdr:to>
      <xdr:col>72</xdr:col>
      <xdr:colOff>38100</xdr:colOff>
      <xdr:row>99</xdr:row>
      <xdr:rowOff>9252</xdr:rowOff>
    </xdr:to>
    <xdr:sp macro="" textlink="">
      <xdr:nvSpPr>
        <xdr:cNvPr id="708" name="楕円 707"/>
        <xdr:cNvSpPr/>
      </xdr:nvSpPr>
      <xdr:spPr>
        <a:xfrm>
          <a:off x="13652500" y="16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379</xdr:rowOff>
    </xdr:from>
    <xdr:ext cx="469744" cy="259045"/>
    <xdr:sp macro="" textlink="">
      <xdr:nvSpPr>
        <xdr:cNvPr id="709" name="テキスト ボックス 708"/>
        <xdr:cNvSpPr txBox="1"/>
      </xdr:nvSpPr>
      <xdr:spPr>
        <a:xfrm>
          <a:off x="13468428" y="1697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138571</xdr:rowOff>
    </xdr:from>
    <xdr:to>
      <xdr:col>67</xdr:col>
      <xdr:colOff>101600</xdr:colOff>
      <xdr:row>99</xdr:row>
      <xdr:rowOff>68721</xdr:rowOff>
    </xdr:to>
    <xdr:sp macro="" textlink="">
      <xdr:nvSpPr>
        <xdr:cNvPr id="710" name="楕円 709"/>
        <xdr:cNvSpPr/>
      </xdr:nvSpPr>
      <xdr:spPr>
        <a:xfrm>
          <a:off x="12763500" y="169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59848</xdr:rowOff>
    </xdr:from>
    <xdr:ext cx="469744" cy="259045"/>
    <xdr:sp macro="" textlink="">
      <xdr:nvSpPr>
        <xdr:cNvPr id="711" name="テキスト ボックス 710"/>
        <xdr:cNvSpPr txBox="1"/>
      </xdr:nvSpPr>
      <xdr:spPr>
        <a:xfrm>
          <a:off x="12579428" y="1703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168656</xdr:rowOff>
    </xdr:from>
    <xdr:to>
      <xdr:col>116</xdr:col>
      <xdr:colOff>63500</xdr:colOff>
      <xdr:row>58</xdr:row>
      <xdr:rowOff>65133</xdr:rowOff>
    </xdr:to>
    <xdr:cxnSp macro="">
      <xdr:nvCxnSpPr>
        <xdr:cNvPr id="801" name="直線コネクタ 800"/>
        <xdr:cNvCxnSpPr/>
      </xdr:nvCxnSpPr>
      <xdr:spPr>
        <a:xfrm flipV="1">
          <a:off x="21323300" y="9941306"/>
          <a:ext cx="8382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147446</xdr:rowOff>
    </xdr:from>
    <xdr:ext cx="469744" cy="259045"/>
    <xdr:sp macro="" textlink="">
      <xdr:nvSpPr>
        <xdr:cNvPr id="802" name="貸付金平均値テキスト"/>
        <xdr:cNvSpPr txBox="1"/>
      </xdr:nvSpPr>
      <xdr:spPr>
        <a:xfrm>
          <a:off x="22212300" y="9920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65133</xdr:rowOff>
    </xdr:from>
    <xdr:to>
      <xdr:col>111</xdr:col>
      <xdr:colOff>177800</xdr:colOff>
      <xdr:row>58</xdr:row>
      <xdr:rowOff>71773</xdr:rowOff>
    </xdr:to>
    <xdr:cxnSp macro="">
      <xdr:nvCxnSpPr>
        <xdr:cNvPr id="804" name="直線コネクタ 803"/>
        <xdr:cNvCxnSpPr/>
      </xdr:nvCxnSpPr>
      <xdr:spPr>
        <a:xfrm flipV="1">
          <a:off x="20434300" y="10009233"/>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69487</xdr:rowOff>
    </xdr:from>
    <xdr:to>
      <xdr:col>107</xdr:col>
      <xdr:colOff>50800</xdr:colOff>
      <xdr:row>58</xdr:row>
      <xdr:rowOff>71773</xdr:rowOff>
    </xdr:to>
    <xdr:cxnSp macro="">
      <xdr:nvCxnSpPr>
        <xdr:cNvPr id="807" name="直線コネクタ 806"/>
        <xdr:cNvCxnSpPr/>
      </xdr:nvCxnSpPr>
      <xdr:spPr>
        <a:xfrm>
          <a:off x="19545300" y="1001358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56207</xdr:rowOff>
    </xdr:from>
    <xdr:to>
      <xdr:col>102</xdr:col>
      <xdr:colOff>114300</xdr:colOff>
      <xdr:row>58</xdr:row>
      <xdr:rowOff>69487</xdr:rowOff>
    </xdr:to>
    <xdr:cxnSp macro="">
      <xdr:nvCxnSpPr>
        <xdr:cNvPr id="810" name="直線コネクタ 809"/>
        <xdr:cNvCxnSpPr/>
      </xdr:nvCxnSpPr>
      <xdr:spPr>
        <a:xfrm>
          <a:off x="18656300" y="10000307"/>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117856</xdr:rowOff>
    </xdr:from>
    <xdr:to>
      <xdr:col>116</xdr:col>
      <xdr:colOff>114300</xdr:colOff>
      <xdr:row>58</xdr:row>
      <xdr:rowOff>48006</xdr:rowOff>
    </xdr:to>
    <xdr:sp macro="" textlink="">
      <xdr:nvSpPr>
        <xdr:cNvPr id="820" name="楕円 819"/>
        <xdr:cNvSpPr/>
      </xdr:nvSpPr>
      <xdr:spPr>
        <a:xfrm>
          <a:off x="22110700" y="98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140733</xdr:rowOff>
    </xdr:from>
    <xdr:ext cx="469744" cy="259045"/>
    <xdr:sp macro="" textlink="">
      <xdr:nvSpPr>
        <xdr:cNvPr id="821" name="貸付金該当値テキスト"/>
        <xdr:cNvSpPr txBox="1"/>
      </xdr:nvSpPr>
      <xdr:spPr>
        <a:xfrm>
          <a:off x="22212300" y="974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14333</xdr:rowOff>
    </xdr:from>
    <xdr:to>
      <xdr:col>112</xdr:col>
      <xdr:colOff>38100</xdr:colOff>
      <xdr:row>58</xdr:row>
      <xdr:rowOff>115933</xdr:rowOff>
    </xdr:to>
    <xdr:sp macro="" textlink="">
      <xdr:nvSpPr>
        <xdr:cNvPr id="822" name="楕円 821"/>
        <xdr:cNvSpPr/>
      </xdr:nvSpPr>
      <xdr:spPr>
        <a:xfrm>
          <a:off x="21272500" y="99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107060</xdr:rowOff>
    </xdr:from>
    <xdr:ext cx="469744" cy="259045"/>
    <xdr:sp macro="" textlink="">
      <xdr:nvSpPr>
        <xdr:cNvPr id="823" name="テキスト ボックス 822"/>
        <xdr:cNvSpPr txBox="1"/>
      </xdr:nvSpPr>
      <xdr:spPr>
        <a:xfrm>
          <a:off x="21088428" y="1005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20973</xdr:rowOff>
    </xdr:from>
    <xdr:to>
      <xdr:col>107</xdr:col>
      <xdr:colOff>101600</xdr:colOff>
      <xdr:row>58</xdr:row>
      <xdr:rowOff>122573</xdr:rowOff>
    </xdr:to>
    <xdr:sp macro="" textlink="">
      <xdr:nvSpPr>
        <xdr:cNvPr id="824" name="楕円 823"/>
        <xdr:cNvSpPr/>
      </xdr:nvSpPr>
      <xdr:spPr>
        <a:xfrm>
          <a:off x="20383500" y="996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113700</xdr:rowOff>
    </xdr:from>
    <xdr:ext cx="469744" cy="259045"/>
    <xdr:sp macro="" textlink="">
      <xdr:nvSpPr>
        <xdr:cNvPr id="825" name="テキスト ボックス 824"/>
        <xdr:cNvSpPr txBox="1"/>
      </xdr:nvSpPr>
      <xdr:spPr>
        <a:xfrm>
          <a:off x="20199428" y="1005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18687</xdr:rowOff>
    </xdr:from>
    <xdr:to>
      <xdr:col>102</xdr:col>
      <xdr:colOff>165100</xdr:colOff>
      <xdr:row>58</xdr:row>
      <xdr:rowOff>120287</xdr:rowOff>
    </xdr:to>
    <xdr:sp macro="" textlink="">
      <xdr:nvSpPr>
        <xdr:cNvPr id="826" name="楕円 825"/>
        <xdr:cNvSpPr/>
      </xdr:nvSpPr>
      <xdr:spPr>
        <a:xfrm>
          <a:off x="19494500" y="99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111414</xdr:rowOff>
    </xdr:from>
    <xdr:ext cx="469744" cy="259045"/>
    <xdr:sp macro="" textlink="">
      <xdr:nvSpPr>
        <xdr:cNvPr id="827" name="テキスト ボックス 826"/>
        <xdr:cNvSpPr txBox="1"/>
      </xdr:nvSpPr>
      <xdr:spPr>
        <a:xfrm>
          <a:off x="19310428" y="100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5407</xdr:rowOff>
    </xdr:from>
    <xdr:to>
      <xdr:col>98</xdr:col>
      <xdr:colOff>38100</xdr:colOff>
      <xdr:row>58</xdr:row>
      <xdr:rowOff>107007</xdr:rowOff>
    </xdr:to>
    <xdr:sp macro="" textlink="">
      <xdr:nvSpPr>
        <xdr:cNvPr id="828" name="楕円 827"/>
        <xdr:cNvSpPr/>
      </xdr:nvSpPr>
      <xdr:spPr>
        <a:xfrm>
          <a:off x="18605500" y="994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98134</xdr:rowOff>
    </xdr:from>
    <xdr:ext cx="469744" cy="259045"/>
    <xdr:sp macro="" textlink="">
      <xdr:nvSpPr>
        <xdr:cNvPr id="829" name="テキスト ボックス 828"/>
        <xdr:cNvSpPr txBox="1"/>
      </xdr:nvSpPr>
      <xdr:spPr>
        <a:xfrm>
          <a:off x="18421428" y="1004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1991</xdr:rowOff>
    </xdr:from>
    <xdr:to>
      <xdr:col>116</xdr:col>
      <xdr:colOff>63500</xdr:colOff>
      <xdr:row>74</xdr:row>
      <xdr:rowOff>119400</xdr:rowOff>
    </xdr:to>
    <xdr:cxnSp macro="">
      <xdr:nvCxnSpPr>
        <xdr:cNvPr id="857" name="直線コネクタ 856"/>
        <xdr:cNvCxnSpPr/>
      </xdr:nvCxnSpPr>
      <xdr:spPr>
        <a:xfrm flipV="1">
          <a:off x="21323300" y="12689291"/>
          <a:ext cx="838200" cy="11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119400</xdr:rowOff>
    </xdr:from>
    <xdr:to>
      <xdr:col>111</xdr:col>
      <xdr:colOff>177800</xdr:colOff>
      <xdr:row>74</xdr:row>
      <xdr:rowOff>168366</xdr:rowOff>
    </xdr:to>
    <xdr:cxnSp macro="">
      <xdr:nvCxnSpPr>
        <xdr:cNvPr id="860" name="直線コネクタ 859"/>
        <xdr:cNvCxnSpPr/>
      </xdr:nvCxnSpPr>
      <xdr:spPr>
        <a:xfrm flipV="1">
          <a:off x="20434300" y="12806700"/>
          <a:ext cx="8890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168366</xdr:rowOff>
    </xdr:from>
    <xdr:to>
      <xdr:col>107</xdr:col>
      <xdr:colOff>50800</xdr:colOff>
      <xdr:row>75</xdr:row>
      <xdr:rowOff>86985</xdr:rowOff>
    </xdr:to>
    <xdr:cxnSp macro="">
      <xdr:nvCxnSpPr>
        <xdr:cNvPr id="863" name="直線コネクタ 862"/>
        <xdr:cNvCxnSpPr/>
      </xdr:nvCxnSpPr>
      <xdr:spPr>
        <a:xfrm flipV="1">
          <a:off x="19545300" y="12855666"/>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162331</xdr:rowOff>
    </xdr:from>
    <xdr:to>
      <xdr:col>102</xdr:col>
      <xdr:colOff>114300</xdr:colOff>
      <xdr:row>75</xdr:row>
      <xdr:rowOff>86985</xdr:rowOff>
    </xdr:to>
    <xdr:cxnSp macro="">
      <xdr:nvCxnSpPr>
        <xdr:cNvPr id="866" name="直線コネクタ 865"/>
        <xdr:cNvCxnSpPr/>
      </xdr:nvCxnSpPr>
      <xdr:spPr>
        <a:xfrm>
          <a:off x="18656300" y="12849631"/>
          <a:ext cx="8890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68" name="テキスト ボックス 867"/>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122641</xdr:rowOff>
    </xdr:from>
    <xdr:to>
      <xdr:col>116</xdr:col>
      <xdr:colOff>114300</xdr:colOff>
      <xdr:row>74</xdr:row>
      <xdr:rowOff>52791</xdr:rowOff>
    </xdr:to>
    <xdr:sp macro="" textlink="">
      <xdr:nvSpPr>
        <xdr:cNvPr id="876" name="楕円 875"/>
        <xdr:cNvSpPr/>
      </xdr:nvSpPr>
      <xdr:spPr>
        <a:xfrm>
          <a:off x="22110700" y="126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145518</xdr:rowOff>
    </xdr:from>
    <xdr:ext cx="534377" cy="259045"/>
    <xdr:sp macro="" textlink="">
      <xdr:nvSpPr>
        <xdr:cNvPr id="877" name="繰出金該当値テキスト"/>
        <xdr:cNvSpPr txBox="1"/>
      </xdr:nvSpPr>
      <xdr:spPr>
        <a:xfrm>
          <a:off x="22212300" y="1248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68600</xdr:rowOff>
    </xdr:from>
    <xdr:to>
      <xdr:col>112</xdr:col>
      <xdr:colOff>38100</xdr:colOff>
      <xdr:row>74</xdr:row>
      <xdr:rowOff>170200</xdr:rowOff>
    </xdr:to>
    <xdr:sp macro="" textlink="">
      <xdr:nvSpPr>
        <xdr:cNvPr id="878" name="楕円 877"/>
        <xdr:cNvSpPr/>
      </xdr:nvSpPr>
      <xdr:spPr>
        <a:xfrm>
          <a:off x="21272500" y="1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15277</xdr:rowOff>
    </xdr:from>
    <xdr:ext cx="534377" cy="259045"/>
    <xdr:sp macro="" textlink="">
      <xdr:nvSpPr>
        <xdr:cNvPr id="879" name="テキスト ボックス 878"/>
        <xdr:cNvSpPr txBox="1"/>
      </xdr:nvSpPr>
      <xdr:spPr>
        <a:xfrm>
          <a:off x="21056111" y="1253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117566</xdr:rowOff>
    </xdr:from>
    <xdr:to>
      <xdr:col>107</xdr:col>
      <xdr:colOff>101600</xdr:colOff>
      <xdr:row>75</xdr:row>
      <xdr:rowOff>47716</xdr:rowOff>
    </xdr:to>
    <xdr:sp macro="" textlink="">
      <xdr:nvSpPr>
        <xdr:cNvPr id="880" name="楕円 879"/>
        <xdr:cNvSpPr/>
      </xdr:nvSpPr>
      <xdr:spPr>
        <a:xfrm>
          <a:off x="20383500" y="1280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64243</xdr:rowOff>
    </xdr:from>
    <xdr:ext cx="534377" cy="259045"/>
    <xdr:sp macro="" textlink="">
      <xdr:nvSpPr>
        <xdr:cNvPr id="881" name="テキスト ボックス 880"/>
        <xdr:cNvSpPr txBox="1"/>
      </xdr:nvSpPr>
      <xdr:spPr>
        <a:xfrm>
          <a:off x="20167111" y="1258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36185</xdr:rowOff>
    </xdr:from>
    <xdr:to>
      <xdr:col>102</xdr:col>
      <xdr:colOff>165100</xdr:colOff>
      <xdr:row>75</xdr:row>
      <xdr:rowOff>137785</xdr:rowOff>
    </xdr:to>
    <xdr:sp macro="" textlink="">
      <xdr:nvSpPr>
        <xdr:cNvPr id="882" name="楕円 881"/>
        <xdr:cNvSpPr/>
      </xdr:nvSpPr>
      <xdr:spPr>
        <a:xfrm>
          <a:off x="19494500" y="1289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128912</xdr:rowOff>
    </xdr:from>
    <xdr:ext cx="534377" cy="259045"/>
    <xdr:sp macro="" textlink="">
      <xdr:nvSpPr>
        <xdr:cNvPr id="883" name="テキスト ボックス 882"/>
        <xdr:cNvSpPr txBox="1"/>
      </xdr:nvSpPr>
      <xdr:spPr>
        <a:xfrm>
          <a:off x="19278111" y="1298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111531</xdr:rowOff>
    </xdr:from>
    <xdr:to>
      <xdr:col>98</xdr:col>
      <xdr:colOff>38100</xdr:colOff>
      <xdr:row>75</xdr:row>
      <xdr:rowOff>41681</xdr:rowOff>
    </xdr:to>
    <xdr:sp macro="" textlink="">
      <xdr:nvSpPr>
        <xdr:cNvPr id="884" name="楕円 883"/>
        <xdr:cNvSpPr/>
      </xdr:nvSpPr>
      <xdr:spPr>
        <a:xfrm>
          <a:off x="18605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58208</xdr:rowOff>
    </xdr:from>
    <xdr:ext cx="534377" cy="259045"/>
    <xdr:sp macro="" textlink="">
      <xdr:nvSpPr>
        <xdr:cNvPr id="885" name="テキスト ボックス 884"/>
        <xdr:cNvSpPr txBox="1"/>
      </xdr:nvSpPr>
      <xdr:spPr>
        <a:xfrm>
          <a:off x="18389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人件費：決算額は、定年延長に伴う退職者数の減により、退職金が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135,062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千円減少した一方で、給料月額や期末・勤勉手当の支給率の引上げに伴う職員給与費の増などにより、全体では前年度と比べて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5,980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61,269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円となり、類似団体内平均と同水準ではあるが、全国平均及び神奈川県平均を下回っている。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扶助費：決算額は、物価高対策として、低所得世帯への給付金事業の実施による</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1,606,170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千円の増額やサービス利用者の増に伴う介護給付・訓練等給付費事業費が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307,242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千円増額したなどにより、全体では前年度と比べて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1,254,265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8,132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112,906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円となり、類似団体内平均、全国平均及び神奈川県平均のいずれも下回っている。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物件費：決算額は、新型感染症の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類移行などに伴い、新型コロナウイルスワクチン接種事業費が減となったことで、委託料が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565,461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千円減少したことなどから、全体では前年度と比べて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488,008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2,924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54,818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円となり、類似団体内平均、全国平均及び神奈川県平均のいずれも下回っている。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普通建設事業費：決算額は、秦野市・伊勢原市共同消防指令センターの施設等整備を進めたことなどから、全体では前年度と比べて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860,128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5,453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26,641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円となったが、類似団体内平均、全国平均及び神奈川県平均のいずれも大きく下回っている。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繰出金：決算額は、国民健康保険事業特別会計において財政調整基金残高を保険税現年度調定額の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確保するため、国民健康保険事業への繰出金が増加したことに加え、超高齢社会の進行により、広域連合への負担金を含め、後期高齢者医療事業への繰出金が増加したことから、全体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+395,173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2,568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38,012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円となり、類似団体内平均及び神奈川県平均を上回っているが、全国平均を下回っている。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128270</xdr:rowOff>
    </xdr:from>
    <xdr:to>
      <xdr:col>24</xdr:col>
      <xdr:colOff>63500</xdr:colOff>
      <xdr:row>36</xdr:row>
      <xdr:rowOff>43688</xdr:rowOff>
    </xdr:to>
    <xdr:cxnSp macro="">
      <xdr:nvCxnSpPr>
        <xdr:cNvPr id="59" name="直線コネクタ 58"/>
        <xdr:cNvCxnSpPr/>
      </xdr:nvCxnSpPr>
      <xdr:spPr>
        <a:xfrm>
          <a:off x="3797300" y="61290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136008</xdr:rowOff>
    </xdr:from>
    <xdr:ext cx="469744" cy="259045"/>
    <xdr:sp macro="" textlink="">
      <xdr:nvSpPr>
        <xdr:cNvPr id="60" name="議会費平均値テキスト"/>
        <xdr:cNvSpPr txBox="1"/>
      </xdr:nvSpPr>
      <xdr:spPr>
        <a:xfrm>
          <a:off x="4686300" y="5965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128270</xdr:rowOff>
    </xdr:from>
    <xdr:to>
      <xdr:col>19</xdr:col>
      <xdr:colOff>177800</xdr:colOff>
      <xdr:row>36</xdr:row>
      <xdr:rowOff>24486</xdr:rowOff>
    </xdr:to>
    <xdr:cxnSp macro="">
      <xdr:nvCxnSpPr>
        <xdr:cNvPr id="62" name="直線コネクタ 61"/>
        <xdr:cNvCxnSpPr/>
      </xdr:nvCxnSpPr>
      <xdr:spPr>
        <a:xfrm flipV="1">
          <a:off x="2908300" y="6129020"/>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169418</xdr:rowOff>
    </xdr:from>
    <xdr:to>
      <xdr:col>15</xdr:col>
      <xdr:colOff>50800</xdr:colOff>
      <xdr:row>36</xdr:row>
      <xdr:rowOff>24486</xdr:rowOff>
    </xdr:to>
    <xdr:cxnSp macro="">
      <xdr:nvCxnSpPr>
        <xdr:cNvPr id="65" name="直線コネクタ 64"/>
        <xdr:cNvCxnSpPr/>
      </xdr:nvCxnSpPr>
      <xdr:spPr>
        <a:xfrm>
          <a:off x="2019300" y="6170168"/>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142901</xdr:rowOff>
    </xdr:from>
    <xdr:to>
      <xdr:col>10</xdr:col>
      <xdr:colOff>114300</xdr:colOff>
      <xdr:row>35</xdr:row>
      <xdr:rowOff>169418</xdr:rowOff>
    </xdr:to>
    <xdr:cxnSp macro="">
      <xdr:nvCxnSpPr>
        <xdr:cNvPr id="68" name="直線コネクタ 67"/>
        <xdr:cNvCxnSpPr/>
      </xdr:nvCxnSpPr>
      <xdr:spPr>
        <a:xfrm>
          <a:off x="1130300" y="6143651"/>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164338</xdr:rowOff>
    </xdr:from>
    <xdr:to>
      <xdr:col>24</xdr:col>
      <xdr:colOff>114300</xdr:colOff>
      <xdr:row>36</xdr:row>
      <xdr:rowOff>94488</xdr:rowOff>
    </xdr:to>
    <xdr:sp macro="" textlink="">
      <xdr:nvSpPr>
        <xdr:cNvPr id="78" name="楕円 77"/>
        <xdr:cNvSpPr/>
      </xdr:nvSpPr>
      <xdr:spPr>
        <a:xfrm>
          <a:off x="45847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142765</xdr:rowOff>
    </xdr:from>
    <xdr:ext cx="469744" cy="259045"/>
    <xdr:sp macro="" textlink="">
      <xdr:nvSpPr>
        <xdr:cNvPr id="79" name="議会費該当値テキスト"/>
        <xdr:cNvSpPr txBox="1"/>
      </xdr:nvSpPr>
      <xdr:spPr>
        <a:xfrm>
          <a:off x="4686300"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77470</xdr:rowOff>
    </xdr:from>
    <xdr:to>
      <xdr:col>20</xdr:col>
      <xdr:colOff>38100</xdr:colOff>
      <xdr:row>36</xdr:row>
      <xdr:rowOff>7620</xdr:rowOff>
    </xdr:to>
    <xdr:sp macro="" textlink="">
      <xdr:nvSpPr>
        <xdr:cNvPr id="80" name="楕円 79"/>
        <xdr:cNvSpPr/>
      </xdr:nvSpPr>
      <xdr:spPr>
        <a:xfrm>
          <a:off x="3746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24147</xdr:rowOff>
    </xdr:from>
    <xdr:ext cx="469744" cy="259045"/>
    <xdr:sp macro="" textlink="">
      <xdr:nvSpPr>
        <xdr:cNvPr id="81" name="テキスト ボックス 80"/>
        <xdr:cNvSpPr txBox="1"/>
      </xdr:nvSpPr>
      <xdr:spPr>
        <a:xfrm>
          <a:off x="3562428"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145136</xdr:rowOff>
    </xdr:from>
    <xdr:to>
      <xdr:col>15</xdr:col>
      <xdr:colOff>101600</xdr:colOff>
      <xdr:row>36</xdr:row>
      <xdr:rowOff>75286</xdr:rowOff>
    </xdr:to>
    <xdr:sp macro="" textlink="">
      <xdr:nvSpPr>
        <xdr:cNvPr id="82" name="楕円 81"/>
        <xdr:cNvSpPr/>
      </xdr:nvSpPr>
      <xdr:spPr>
        <a:xfrm>
          <a:off x="2857500" y="614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66413</xdr:rowOff>
    </xdr:from>
    <xdr:ext cx="469744" cy="259045"/>
    <xdr:sp macro="" textlink="">
      <xdr:nvSpPr>
        <xdr:cNvPr id="83" name="テキスト ボックス 82"/>
        <xdr:cNvSpPr txBox="1"/>
      </xdr:nvSpPr>
      <xdr:spPr>
        <a:xfrm>
          <a:off x="2673428" y="62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118618</xdr:rowOff>
    </xdr:from>
    <xdr:to>
      <xdr:col>10</xdr:col>
      <xdr:colOff>165100</xdr:colOff>
      <xdr:row>36</xdr:row>
      <xdr:rowOff>48768</xdr:rowOff>
    </xdr:to>
    <xdr:sp macro="" textlink="">
      <xdr:nvSpPr>
        <xdr:cNvPr id="84" name="楕円 83"/>
        <xdr:cNvSpPr/>
      </xdr:nvSpPr>
      <xdr:spPr>
        <a:xfrm>
          <a:off x="1968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65295</xdr:rowOff>
    </xdr:from>
    <xdr:ext cx="469744" cy="259045"/>
    <xdr:sp macro="" textlink="">
      <xdr:nvSpPr>
        <xdr:cNvPr id="85" name="テキスト ボックス 84"/>
        <xdr:cNvSpPr txBox="1"/>
      </xdr:nvSpPr>
      <xdr:spPr>
        <a:xfrm>
          <a:off x="1784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92101</xdr:rowOff>
    </xdr:from>
    <xdr:to>
      <xdr:col>6</xdr:col>
      <xdr:colOff>38100</xdr:colOff>
      <xdr:row>36</xdr:row>
      <xdr:rowOff>22251</xdr:rowOff>
    </xdr:to>
    <xdr:sp macro="" textlink="">
      <xdr:nvSpPr>
        <xdr:cNvPr id="86" name="楕円 85"/>
        <xdr:cNvSpPr/>
      </xdr:nvSpPr>
      <xdr:spPr>
        <a:xfrm>
          <a:off x="10795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38778</xdr:rowOff>
    </xdr:from>
    <xdr:ext cx="469744" cy="259045"/>
    <xdr:sp macro="" textlink="">
      <xdr:nvSpPr>
        <xdr:cNvPr id="87" name="テキスト ボックス 86"/>
        <xdr:cNvSpPr txBox="1"/>
      </xdr:nvSpPr>
      <xdr:spPr>
        <a:xfrm>
          <a:off x="895428" y="586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102612</xdr:rowOff>
    </xdr:from>
    <xdr:to>
      <xdr:col>24</xdr:col>
      <xdr:colOff>63500</xdr:colOff>
      <xdr:row>57</xdr:row>
      <xdr:rowOff>116525</xdr:rowOff>
    </xdr:to>
    <xdr:cxnSp macro="">
      <xdr:nvCxnSpPr>
        <xdr:cNvPr id="118" name="直線コネクタ 117"/>
        <xdr:cNvCxnSpPr/>
      </xdr:nvCxnSpPr>
      <xdr:spPr>
        <a:xfrm flipV="1">
          <a:off x="3797300" y="9875262"/>
          <a:ext cx="8382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67811</xdr:rowOff>
    </xdr:from>
    <xdr:to>
      <xdr:col>19</xdr:col>
      <xdr:colOff>177800</xdr:colOff>
      <xdr:row>57</xdr:row>
      <xdr:rowOff>116525</xdr:rowOff>
    </xdr:to>
    <xdr:cxnSp macro="">
      <xdr:nvCxnSpPr>
        <xdr:cNvPr id="121" name="直線コネクタ 120"/>
        <xdr:cNvCxnSpPr/>
      </xdr:nvCxnSpPr>
      <xdr:spPr>
        <a:xfrm>
          <a:off x="2908300" y="9840461"/>
          <a:ext cx="889000" cy="4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42915</xdr:rowOff>
    </xdr:from>
    <xdr:to>
      <xdr:col>15</xdr:col>
      <xdr:colOff>50800</xdr:colOff>
      <xdr:row>57</xdr:row>
      <xdr:rowOff>67811</xdr:rowOff>
    </xdr:to>
    <xdr:cxnSp macro="">
      <xdr:nvCxnSpPr>
        <xdr:cNvPr id="124" name="直線コネクタ 123"/>
        <xdr:cNvCxnSpPr/>
      </xdr:nvCxnSpPr>
      <xdr:spPr>
        <a:xfrm>
          <a:off x="2019300" y="8786865"/>
          <a:ext cx="889000" cy="105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42915</xdr:rowOff>
    </xdr:from>
    <xdr:to>
      <xdr:col>10</xdr:col>
      <xdr:colOff>114300</xdr:colOff>
      <xdr:row>57</xdr:row>
      <xdr:rowOff>130404</xdr:rowOff>
    </xdr:to>
    <xdr:cxnSp macro="">
      <xdr:nvCxnSpPr>
        <xdr:cNvPr id="127" name="直線コネクタ 126"/>
        <xdr:cNvCxnSpPr/>
      </xdr:nvCxnSpPr>
      <xdr:spPr>
        <a:xfrm flipV="1">
          <a:off x="1130300" y="8786865"/>
          <a:ext cx="889000" cy="111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51812</xdr:rowOff>
    </xdr:from>
    <xdr:to>
      <xdr:col>24</xdr:col>
      <xdr:colOff>114300</xdr:colOff>
      <xdr:row>57</xdr:row>
      <xdr:rowOff>153412</xdr:rowOff>
    </xdr:to>
    <xdr:sp macro="" textlink="">
      <xdr:nvSpPr>
        <xdr:cNvPr id="137" name="楕円 136"/>
        <xdr:cNvSpPr/>
      </xdr:nvSpPr>
      <xdr:spPr>
        <a:xfrm>
          <a:off x="4584700" y="982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138189</xdr:rowOff>
    </xdr:from>
    <xdr:ext cx="534377" cy="259045"/>
    <xdr:sp macro="" textlink="">
      <xdr:nvSpPr>
        <xdr:cNvPr id="138" name="総務費該当値テキスト"/>
        <xdr:cNvSpPr txBox="1"/>
      </xdr:nvSpPr>
      <xdr:spPr>
        <a:xfrm>
          <a:off x="4686300" y="973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65725</xdr:rowOff>
    </xdr:from>
    <xdr:to>
      <xdr:col>20</xdr:col>
      <xdr:colOff>38100</xdr:colOff>
      <xdr:row>57</xdr:row>
      <xdr:rowOff>167325</xdr:rowOff>
    </xdr:to>
    <xdr:sp macro="" textlink="">
      <xdr:nvSpPr>
        <xdr:cNvPr id="139" name="楕円 138"/>
        <xdr:cNvSpPr/>
      </xdr:nvSpPr>
      <xdr:spPr>
        <a:xfrm>
          <a:off x="3746500" y="98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158452</xdr:rowOff>
    </xdr:from>
    <xdr:ext cx="534377" cy="259045"/>
    <xdr:sp macro="" textlink="">
      <xdr:nvSpPr>
        <xdr:cNvPr id="140" name="テキスト ボックス 139"/>
        <xdr:cNvSpPr txBox="1"/>
      </xdr:nvSpPr>
      <xdr:spPr>
        <a:xfrm>
          <a:off x="3530111" y="993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17011</xdr:rowOff>
    </xdr:from>
    <xdr:to>
      <xdr:col>15</xdr:col>
      <xdr:colOff>101600</xdr:colOff>
      <xdr:row>57</xdr:row>
      <xdr:rowOff>118611</xdr:rowOff>
    </xdr:to>
    <xdr:sp macro="" textlink="">
      <xdr:nvSpPr>
        <xdr:cNvPr id="141" name="楕円 140"/>
        <xdr:cNvSpPr/>
      </xdr:nvSpPr>
      <xdr:spPr>
        <a:xfrm>
          <a:off x="2857500" y="978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109738</xdr:rowOff>
    </xdr:from>
    <xdr:ext cx="534377" cy="259045"/>
    <xdr:sp macro="" textlink="">
      <xdr:nvSpPr>
        <xdr:cNvPr id="142" name="テキスト ボックス 141"/>
        <xdr:cNvSpPr txBox="1"/>
      </xdr:nvSpPr>
      <xdr:spPr>
        <a:xfrm>
          <a:off x="2641111" y="988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163565</xdr:rowOff>
    </xdr:from>
    <xdr:to>
      <xdr:col>10</xdr:col>
      <xdr:colOff>165100</xdr:colOff>
      <xdr:row>51</xdr:row>
      <xdr:rowOff>93715</xdr:rowOff>
    </xdr:to>
    <xdr:sp macro="" textlink="">
      <xdr:nvSpPr>
        <xdr:cNvPr id="143" name="楕円 142"/>
        <xdr:cNvSpPr/>
      </xdr:nvSpPr>
      <xdr:spPr>
        <a:xfrm>
          <a:off x="1968500" y="87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84842</xdr:rowOff>
    </xdr:from>
    <xdr:ext cx="599010" cy="259045"/>
    <xdr:sp macro="" textlink="">
      <xdr:nvSpPr>
        <xdr:cNvPr id="144" name="テキスト ボックス 143"/>
        <xdr:cNvSpPr txBox="1"/>
      </xdr:nvSpPr>
      <xdr:spPr>
        <a:xfrm>
          <a:off x="1719795" y="882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79604</xdr:rowOff>
    </xdr:from>
    <xdr:to>
      <xdr:col>6</xdr:col>
      <xdr:colOff>38100</xdr:colOff>
      <xdr:row>58</xdr:row>
      <xdr:rowOff>9754</xdr:rowOff>
    </xdr:to>
    <xdr:sp macro="" textlink="">
      <xdr:nvSpPr>
        <xdr:cNvPr id="145" name="楕円 144"/>
        <xdr:cNvSpPr/>
      </xdr:nvSpPr>
      <xdr:spPr>
        <a:xfrm>
          <a:off x="1079500" y="985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881</xdr:rowOff>
    </xdr:from>
    <xdr:ext cx="534377" cy="259045"/>
    <xdr:sp macro="" textlink="">
      <xdr:nvSpPr>
        <xdr:cNvPr id="146" name="テキスト ボックス 145"/>
        <xdr:cNvSpPr txBox="1"/>
      </xdr:nvSpPr>
      <xdr:spPr>
        <a:xfrm>
          <a:off x="863111" y="99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106836</xdr:rowOff>
    </xdr:from>
    <xdr:to>
      <xdr:col>24</xdr:col>
      <xdr:colOff>62865</xdr:colOff>
      <xdr:row>77</xdr:row>
      <xdr:rowOff>85303</xdr:rowOff>
    </xdr:to>
    <xdr:cxnSp macro="">
      <xdr:nvCxnSpPr>
        <xdr:cNvPr id="173" name="直線コネクタ 172"/>
        <xdr:cNvCxnSpPr/>
      </xdr:nvCxnSpPr>
      <xdr:spPr>
        <a:xfrm flipV="1">
          <a:off x="4633595" y="11936886"/>
          <a:ext cx="1270" cy="1350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89130</xdr:rowOff>
    </xdr:from>
    <xdr:ext cx="599010" cy="259045"/>
    <xdr:sp macro="" textlink="">
      <xdr:nvSpPr>
        <xdr:cNvPr id="174" name="民生費最小値テキスト"/>
        <xdr:cNvSpPr txBox="1"/>
      </xdr:nvSpPr>
      <xdr:spPr>
        <a:xfrm>
          <a:off x="4686300" y="1329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85303</xdr:rowOff>
    </xdr:from>
    <xdr:to>
      <xdr:col>24</xdr:col>
      <xdr:colOff>152400</xdr:colOff>
      <xdr:row>77</xdr:row>
      <xdr:rowOff>85303</xdr:rowOff>
    </xdr:to>
    <xdr:cxnSp macro="">
      <xdr:nvCxnSpPr>
        <xdr:cNvPr id="175" name="直線コネクタ 174"/>
        <xdr:cNvCxnSpPr/>
      </xdr:nvCxnSpPr>
      <xdr:spPr>
        <a:xfrm>
          <a:off x="4546600" y="1328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53513</xdr:rowOff>
    </xdr:from>
    <xdr:ext cx="599010" cy="259045"/>
    <xdr:sp macro="" textlink="">
      <xdr:nvSpPr>
        <xdr:cNvPr id="176" name="民生費最大値テキスト"/>
        <xdr:cNvSpPr txBox="1"/>
      </xdr:nvSpPr>
      <xdr:spPr>
        <a:xfrm>
          <a:off x="4686300" y="117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106836</xdr:rowOff>
    </xdr:from>
    <xdr:to>
      <xdr:col>24</xdr:col>
      <xdr:colOff>152400</xdr:colOff>
      <xdr:row>69</xdr:row>
      <xdr:rowOff>106836</xdr:rowOff>
    </xdr:to>
    <xdr:cxnSp macro="">
      <xdr:nvCxnSpPr>
        <xdr:cNvPr id="177" name="直線コネクタ 176"/>
        <xdr:cNvCxnSpPr/>
      </xdr:nvCxnSpPr>
      <xdr:spPr>
        <a:xfrm>
          <a:off x="4546600" y="119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66897</xdr:rowOff>
    </xdr:from>
    <xdr:to>
      <xdr:col>24</xdr:col>
      <xdr:colOff>63500</xdr:colOff>
      <xdr:row>77</xdr:row>
      <xdr:rowOff>29928</xdr:rowOff>
    </xdr:to>
    <xdr:cxnSp macro="">
      <xdr:nvCxnSpPr>
        <xdr:cNvPr id="178" name="直線コネクタ 177"/>
        <xdr:cNvCxnSpPr/>
      </xdr:nvCxnSpPr>
      <xdr:spPr>
        <a:xfrm flipV="1">
          <a:off x="3797300" y="13097097"/>
          <a:ext cx="838200" cy="1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84617</xdr:rowOff>
    </xdr:from>
    <xdr:ext cx="599010" cy="259045"/>
    <xdr:sp macro="" textlink="">
      <xdr:nvSpPr>
        <xdr:cNvPr id="179" name="民生費平均値テキスト"/>
        <xdr:cNvSpPr txBox="1"/>
      </xdr:nvSpPr>
      <xdr:spPr>
        <a:xfrm>
          <a:off x="4686300" y="12600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61740</xdr:rowOff>
    </xdr:from>
    <xdr:to>
      <xdr:col>24</xdr:col>
      <xdr:colOff>114300</xdr:colOff>
      <xdr:row>74</xdr:row>
      <xdr:rowOff>163340</xdr:rowOff>
    </xdr:to>
    <xdr:sp macro="" textlink="">
      <xdr:nvSpPr>
        <xdr:cNvPr id="180" name="フローチャート: 判断 179"/>
        <xdr:cNvSpPr/>
      </xdr:nvSpPr>
      <xdr:spPr>
        <a:xfrm>
          <a:off x="4584700" y="127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108359</xdr:rowOff>
    </xdr:from>
    <xdr:to>
      <xdr:col>19</xdr:col>
      <xdr:colOff>177800</xdr:colOff>
      <xdr:row>77</xdr:row>
      <xdr:rowOff>29928</xdr:rowOff>
    </xdr:to>
    <xdr:cxnSp macro="">
      <xdr:nvCxnSpPr>
        <xdr:cNvPr id="181" name="直線コネクタ 180"/>
        <xdr:cNvCxnSpPr/>
      </xdr:nvCxnSpPr>
      <xdr:spPr>
        <a:xfrm>
          <a:off x="2908300" y="13138559"/>
          <a:ext cx="889000" cy="9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1716</xdr:rowOff>
    </xdr:from>
    <xdr:to>
      <xdr:col>20</xdr:col>
      <xdr:colOff>38100</xdr:colOff>
      <xdr:row>75</xdr:row>
      <xdr:rowOff>103316</xdr:rowOff>
    </xdr:to>
    <xdr:sp macro="" textlink="">
      <xdr:nvSpPr>
        <xdr:cNvPr id="182" name="フローチャート: 判断 181"/>
        <xdr:cNvSpPr/>
      </xdr:nvSpPr>
      <xdr:spPr>
        <a:xfrm>
          <a:off x="37465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119843</xdr:rowOff>
    </xdr:from>
    <xdr:ext cx="599010" cy="259045"/>
    <xdr:sp macro="" textlink="">
      <xdr:nvSpPr>
        <xdr:cNvPr id="183" name="テキスト ボックス 182"/>
        <xdr:cNvSpPr txBox="1"/>
      </xdr:nvSpPr>
      <xdr:spPr>
        <a:xfrm>
          <a:off x="3497795" y="1263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108359</xdr:rowOff>
    </xdr:from>
    <xdr:to>
      <xdr:col>15</xdr:col>
      <xdr:colOff>50800</xdr:colOff>
      <xdr:row>78</xdr:row>
      <xdr:rowOff>32465</xdr:rowOff>
    </xdr:to>
    <xdr:cxnSp macro="">
      <xdr:nvCxnSpPr>
        <xdr:cNvPr id="184" name="直線コネクタ 183"/>
        <xdr:cNvCxnSpPr/>
      </xdr:nvCxnSpPr>
      <xdr:spPr>
        <a:xfrm flipV="1">
          <a:off x="2019300" y="13138559"/>
          <a:ext cx="889000" cy="26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110399</xdr:rowOff>
    </xdr:from>
    <xdr:to>
      <xdr:col>15</xdr:col>
      <xdr:colOff>101600</xdr:colOff>
      <xdr:row>75</xdr:row>
      <xdr:rowOff>40549</xdr:rowOff>
    </xdr:to>
    <xdr:sp macro="" textlink="">
      <xdr:nvSpPr>
        <xdr:cNvPr id="185" name="フローチャート: 判断 184"/>
        <xdr:cNvSpPr/>
      </xdr:nvSpPr>
      <xdr:spPr>
        <a:xfrm>
          <a:off x="2857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57076</xdr:rowOff>
    </xdr:from>
    <xdr:ext cx="599010" cy="259045"/>
    <xdr:sp macro="" textlink="">
      <xdr:nvSpPr>
        <xdr:cNvPr id="186" name="テキスト ボックス 185"/>
        <xdr:cNvSpPr txBox="1"/>
      </xdr:nvSpPr>
      <xdr:spPr>
        <a:xfrm>
          <a:off x="2608795" y="125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32465</xdr:rowOff>
    </xdr:from>
    <xdr:to>
      <xdr:col>10</xdr:col>
      <xdr:colOff>114300</xdr:colOff>
      <xdr:row>78</xdr:row>
      <xdr:rowOff>46258</xdr:rowOff>
    </xdr:to>
    <xdr:cxnSp macro="">
      <xdr:nvCxnSpPr>
        <xdr:cNvPr id="187" name="直線コネクタ 186"/>
        <xdr:cNvCxnSpPr/>
      </xdr:nvCxnSpPr>
      <xdr:spPr>
        <a:xfrm flipV="1">
          <a:off x="1130300" y="13405565"/>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44236</xdr:rowOff>
    </xdr:from>
    <xdr:to>
      <xdr:col>10</xdr:col>
      <xdr:colOff>165100</xdr:colOff>
      <xdr:row>76</xdr:row>
      <xdr:rowOff>145836</xdr:rowOff>
    </xdr:to>
    <xdr:sp macro="" textlink="">
      <xdr:nvSpPr>
        <xdr:cNvPr id="188" name="フローチャート: 判断 187"/>
        <xdr:cNvSpPr/>
      </xdr:nvSpPr>
      <xdr:spPr>
        <a:xfrm>
          <a:off x="1968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162363</xdr:rowOff>
    </xdr:from>
    <xdr:ext cx="599010" cy="259045"/>
    <xdr:sp macro="" textlink="">
      <xdr:nvSpPr>
        <xdr:cNvPr id="189" name="テキスト ボックス 188"/>
        <xdr:cNvSpPr txBox="1"/>
      </xdr:nvSpPr>
      <xdr:spPr>
        <a:xfrm>
          <a:off x="1719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133716</xdr:rowOff>
    </xdr:from>
    <xdr:to>
      <xdr:col>6</xdr:col>
      <xdr:colOff>38100</xdr:colOff>
      <xdr:row>77</xdr:row>
      <xdr:rowOff>63866</xdr:rowOff>
    </xdr:to>
    <xdr:sp macro="" textlink="">
      <xdr:nvSpPr>
        <xdr:cNvPr id="190" name="フローチャート: 判断 189"/>
        <xdr:cNvSpPr/>
      </xdr:nvSpPr>
      <xdr:spPr>
        <a:xfrm>
          <a:off x="1079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80394</xdr:rowOff>
    </xdr:from>
    <xdr:ext cx="599010" cy="259045"/>
    <xdr:sp macro="" textlink="">
      <xdr:nvSpPr>
        <xdr:cNvPr id="191" name="テキスト ボックス 190"/>
        <xdr:cNvSpPr txBox="1"/>
      </xdr:nvSpPr>
      <xdr:spPr>
        <a:xfrm>
          <a:off x="830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16097</xdr:rowOff>
    </xdr:from>
    <xdr:to>
      <xdr:col>24</xdr:col>
      <xdr:colOff>114300</xdr:colOff>
      <xdr:row>76</xdr:row>
      <xdr:rowOff>117697</xdr:rowOff>
    </xdr:to>
    <xdr:sp macro="" textlink="">
      <xdr:nvSpPr>
        <xdr:cNvPr id="197" name="楕円 196"/>
        <xdr:cNvSpPr/>
      </xdr:nvSpPr>
      <xdr:spPr>
        <a:xfrm>
          <a:off x="4584700" y="1304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165974</xdr:rowOff>
    </xdr:from>
    <xdr:ext cx="599010" cy="259045"/>
    <xdr:sp macro="" textlink="">
      <xdr:nvSpPr>
        <xdr:cNvPr id="198" name="民生費該当値テキスト"/>
        <xdr:cNvSpPr txBox="1"/>
      </xdr:nvSpPr>
      <xdr:spPr>
        <a:xfrm>
          <a:off x="4686300" y="1302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150578</xdr:rowOff>
    </xdr:from>
    <xdr:to>
      <xdr:col>20</xdr:col>
      <xdr:colOff>38100</xdr:colOff>
      <xdr:row>77</xdr:row>
      <xdr:rowOff>80728</xdr:rowOff>
    </xdr:to>
    <xdr:sp macro="" textlink="">
      <xdr:nvSpPr>
        <xdr:cNvPr id="199" name="楕円 198"/>
        <xdr:cNvSpPr/>
      </xdr:nvSpPr>
      <xdr:spPr>
        <a:xfrm>
          <a:off x="3746500" y="131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71855</xdr:rowOff>
    </xdr:from>
    <xdr:ext cx="599010" cy="259045"/>
    <xdr:sp macro="" textlink="">
      <xdr:nvSpPr>
        <xdr:cNvPr id="200" name="テキスト ボックス 199"/>
        <xdr:cNvSpPr txBox="1"/>
      </xdr:nvSpPr>
      <xdr:spPr>
        <a:xfrm>
          <a:off x="3497795" y="1327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57559</xdr:rowOff>
    </xdr:from>
    <xdr:to>
      <xdr:col>15</xdr:col>
      <xdr:colOff>101600</xdr:colOff>
      <xdr:row>76</xdr:row>
      <xdr:rowOff>159159</xdr:rowOff>
    </xdr:to>
    <xdr:sp macro="" textlink="">
      <xdr:nvSpPr>
        <xdr:cNvPr id="201" name="楕円 200"/>
        <xdr:cNvSpPr/>
      </xdr:nvSpPr>
      <xdr:spPr>
        <a:xfrm>
          <a:off x="2857500" y="1308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150286</xdr:rowOff>
    </xdr:from>
    <xdr:ext cx="599010" cy="259045"/>
    <xdr:sp macro="" textlink="">
      <xdr:nvSpPr>
        <xdr:cNvPr id="202" name="テキスト ボックス 201"/>
        <xdr:cNvSpPr txBox="1"/>
      </xdr:nvSpPr>
      <xdr:spPr>
        <a:xfrm>
          <a:off x="2608795" y="1318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153115</xdr:rowOff>
    </xdr:from>
    <xdr:to>
      <xdr:col>10</xdr:col>
      <xdr:colOff>165100</xdr:colOff>
      <xdr:row>78</xdr:row>
      <xdr:rowOff>83265</xdr:rowOff>
    </xdr:to>
    <xdr:sp macro="" textlink="">
      <xdr:nvSpPr>
        <xdr:cNvPr id="203" name="楕円 202"/>
        <xdr:cNvSpPr/>
      </xdr:nvSpPr>
      <xdr:spPr>
        <a:xfrm>
          <a:off x="1968500" y="133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74392</xdr:rowOff>
    </xdr:from>
    <xdr:ext cx="599010" cy="259045"/>
    <xdr:sp macro="" textlink="">
      <xdr:nvSpPr>
        <xdr:cNvPr id="204" name="テキスト ボックス 203"/>
        <xdr:cNvSpPr txBox="1"/>
      </xdr:nvSpPr>
      <xdr:spPr>
        <a:xfrm>
          <a:off x="1719795" y="1344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166908</xdr:rowOff>
    </xdr:from>
    <xdr:to>
      <xdr:col>6</xdr:col>
      <xdr:colOff>38100</xdr:colOff>
      <xdr:row>78</xdr:row>
      <xdr:rowOff>97058</xdr:rowOff>
    </xdr:to>
    <xdr:sp macro="" textlink="">
      <xdr:nvSpPr>
        <xdr:cNvPr id="205" name="楕円 204"/>
        <xdr:cNvSpPr/>
      </xdr:nvSpPr>
      <xdr:spPr>
        <a:xfrm>
          <a:off x="1079500" y="1336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88185</xdr:rowOff>
    </xdr:from>
    <xdr:ext cx="599010" cy="259045"/>
    <xdr:sp macro="" textlink="">
      <xdr:nvSpPr>
        <xdr:cNvPr id="206" name="テキスト ボックス 205"/>
        <xdr:cNvSpPr txBox="1"/>
      </xdr:nvSpPr>
      <xdr:spPr>
        <a:xfrm>
          <a:off x="830795" y="1346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3" name="直線コネクタ 232"/>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4" name="衛生費最小値テキスト"/>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5" name="直線コネクタ 234"/>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6" name="衛生費最大値テキスト"/>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7" name="直線コネクタ 236"/>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168993</xdr:rowOff>
    </xdr:from>
    <xdr:to>
      <xdr:col>24</xdr:col>
      <xdr:colOff>63500</xdr:colOff>
      <xdr:row>97</xdr:row>
      <xdr:rowOff>118244</xdr:rowOff>
    </xdr:to>
    <xdr:cxnSp macro="">
      <xdr:nvCxnSpPr>
        <xdr:cNvPr id="238" name="直線コネクタ 237"/>
        <xdr:cNvCxnSpPr/>
      </xdr:nvCxnSpPr>
      <xdr:spPr>
        <a:xfrm>
          <a:off x="3797300" y="16456743"/>
          <a:ext cx="838200" cy="2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9" name="衛生費平均値テキスト"/>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40" name="フローチャート: 判断 239"/>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168993</xdr:rowOff>
    </xdr:from>
    <xdr:to>
      <xdr:col>19</xdr:col>
      <xdr:colOff>177800</xdr:colOff>
      <xdr:row>96</xdr:row>
      <xdr:rowOff>119811</xdr:rowOff>
    </xdr:to>
    <xdr:cxnSp macro="">
      <xdr:nvCxnSpPr>
        <xdr:cNvPr id="241" name="直線コネクタ 240"/>
        <xdr:cNvCxnSpPr/>
      </xdr:nvCxnSpPr>
      <xdr:spPr>
        <a:xfrm flipV="1">
          <a:off x="2908300" y="16456743"/>
          <a:ext cx="889000" cy="12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2" name="フローチャート: 判断 241"/>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3" name="テキスト ボックス 242"/>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119811</xdr:rowOff>
    </xdr:from>
    <xdr:to>
      <xdr:col>15</xdr:col>
      <xdr:colOff>50800</xdr:colOff>
      <xdr:row>98</xdr:row>
      <xdr:rowOff>117036</xdr:rowOff>
    </xdr:to>
    <xdr:cxnSp macro="">
      <xdr:nvCxnSpPr>
        <xdr:cNvPr id="244" name="直線コネクタ 243"/>
        <xdr:cNvCxnSpPr/>
      </xdr:nvCxnSpPr>
      <xdr:spPr>
        <a:xfrm flipV="1">
          <a:off x="2019300" y="16579011"/>
          <a:ext cx="889000" cy="34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5" name="フローチャート: 判断 244"/>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6" name="テキスト ボックス 245"/>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117036</xdr:rowOff>
    </xdr:from>
    <xdr:to>
      <xdr:col>10</xdr:col>
      <xdr:colOff>114300</xdr:colOff>
      <xdr:row>99</xdr:row>
      <xdr:rowOff>29874</xdr:rowOff>
    </xdr:to>
    <xdr:cxnSp macro="">
      <xdr:nvCxnSpPr>
        <xdr:cNvPr id="247" name="直線コネクタ 246"/>
        <xdr:cNvCxnSpPr/>
      </xdr:nvCxnSpPr>
      <xdr:spPr>
        <a:xfrm flipV="1">
          <a:off x="1130300" y="16919136"/>
          <a:ext cx="889000" cy="8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8" name="フローチャート: 判断 247"/>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9" name="テキスト ボックス 248"/>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50" name="フローチャート: 判断 249"/>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51" name="テキスト ボックス 250"/>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67444</xdr:rowOff>
    </xdr:from>
    <xdr:to>
      <xdr:col>24</xdr:col>
      <xdr:colOff>114300</xdr:colOff>
      <xdr:row>97</xdr:row>
      <xdr:rowOff>169044</xdr:rowOff>
    </xdr:to>
    <xdr:sp macro="" textlink="">
      <xdr:nvSpPr>
        <xdr:cNvPr id="257" name="楕円 256"/>
        <xdr:cNvSpPr/>
      </xdr:nvSpPr>
      <xdr:spPr>
        <a:xfrm>
          <a:off x="4584700" y="166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45871</xdr:rowOff>
    </xdr:from>
    <xdr:ext cx="534377" cy="259045"/>
    <xdr:sp macro="" textlink="">
      <xdr:nvSpPr>
        <xdr:cNvPr id="258" name="衛生費該当値テキスト"/>
        <xdr:cNvSpPr txBox="1"/>
      </xdr:nvSpPr>
      <xdr:spPr>
        <a:xfrm>
          <a:off x="4686300" y="166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118193</xdr:rowOff>
    </xdr:from>
    <xdr:to>
      <xdr:col>20</xdr:col>
      <xdr:colOff>38100</xdr:colOff>
      <xdr:row>96</xdr:row>
      <xdr:rowOff>48343</xdr:rowOff>
    </xdr:to>
    <xdr:sp macro="" textlink="">
      <xdr:nvSpPr>
        <xdr:cNvPr id="259" name="楕円 258"/>
        <xdr:cNvSpPr/>
      </xdr:nvSpPr>
      <xdr:spPr>
        <a:xfrm>
          <a:off x="3746500" y="164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39470</xdr:rowOff>
    </xdr:from>
    <xdr:ext cx="534377" cy="259045"/>
    <xdr:sp macro="" textlink="">
      <xdr:nvSpPr>
        <xdr:cNvPr id="260" name="テキスト ボックス 259"/>
        <xdr:cNvSpPr txBox="1"/>
      </xdr:nvSpPr>
      <xdr:spPr>
        <a:xfrm>
          <a:off x="3530111" y="164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69011</xdr:rowOff>
    </xdr:from>
    <xdr:to>
      <xdr:col>15</xdr:col>
      <xdr:colOff>101600</xdr:colOff>
      <xdr:row>96</xdr:row>
      <xdr:rowOff>170611</xdr:rowOff>
    </xdr:to>
    <xdr:sp macro="" textlink="">
      <xdr:nvSpPr>
        <xdr:cNvPr id="261" name="楕円 260"/>
        <xdr:cNvSpPr/>
      </xdr:nvSpPr>
      <xdr:spPr>
        <a:xfrm>
          <a:off x="2857500" y="1652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161738</xdr:rowOff>
    </xdr:from>
    <xdr:ext cx="534377" cy="259045"/>
    <xdr:sp macro="" textlink="">
      <xdr:nvSpPr>
        <xdr:cNvPr id="262" name="テキスト ボックス 261"/>
        <xdr:cNvSpPr txBox="1"/>
      </xdr:nvSpPr>
      <xdr:spPr>
        <a:xfrm>
          <a:off x="2641111" y="166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66236</xdr:rowOff>
    </xdr:from>
    <xdr:to>
      <xdr:col>10</xdr:col>
      <xdr:colOff>165100</xdr:colOff>
      <xdr:row>98</xdr:row>
      <xdr:rowOff>167836</xdr:rowOff>
    </xdr:to>
    <xdr:sp macro="" textlink="">
      <xdr:nvSpPr>
        <xdr:cNvPr id="263" name="楕円 262"/>
        <xdr:cNvSpPr/>
      </xdr:nvSpPr>
      <xdr:spPr>
        <a:xfrm>
          <a:off x="1968500" y="1686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158963</xdr:rowOff>
    </xdr:from>
    <xdr:ext cx="534377" cy="259045"/>
    <xdr:sp macro="" textlink="">
      <xdr:nvSpPr>
        <xdr:cNvPr id="264" name="テキスト ボックス 263"/>
        <xdr:cNvSpPr txBox="1"/>
      </xdr:nvSpPr>
      <xdr:spPr>
        <a:xfrm>
          <a:off x="1752111"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150524</xdr:rowOff>
    </xdr:from>
    <xdr:to>
      <xdr:col>6</xdr:col>
      <xdr:colOff>38100</xdr:colOff>
      <xdr:row>99</xdr:row>
      <xdr:rowOff>80674</xdr:rowOff>
    </xdr:to>
    <xdr:sp macro="" textlink="">
      <xdr:nvSpPr>
        <xdr:cNvPr id="265" name="楕円 264"/>
        <xdr:cNvSpPr/>
      </xdr:nvSpPr>
      <xdr:spPr>
        <a:xfrm>
          <a:off x="1079500" y="169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71801</xdr:rowOff>
    </xdr:from>
    <xdr:ext cx="534377" cy="259045"/>
    <xdr:sp macro="" textlink="">
      <xdr:nvSpPr>
        <xdr:cNvPr id="266" name="テキスト ボックス 265"/>
        <xdr:cNvSpPr txBox="1"/>
      </xdr:nvSpPr>
      <xdr:spPr>
        <a:xfrm>
          <a:off x="863111" y="170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90" name="直線コネクタ 289"/>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1" name="労働費最小値テキスト"/>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2" name="直線コネクタ 291"/>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3" name="労働費最大値テキスト"/>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4" name="直線コネクタ 293"/>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124841</xdr:rowOff>
    </xdr:from>
    <xdr:to>
      <xdr:col>55</xdr:col>
      <xdr:colOff>0</xdr:colOff>
      <xdr:row>37</xdr:row>
      <xdr:rowOff>127508</xdr:rowOff>
    </xdr:to>
    <xdr:cxnSp macro="">
      <xdr:nvCxnSpPr>
        <xdr:cNvPr id="295" name="直線コネクタ 294"/>
        <xdr:cNvCxnSpPr/>
      </xdr:nvCxnSpPr>
      <xdr:spPr>
        <a:xfrm flipV="1">
          <a:off x="9639300" y="6468491"/>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6" name="労働費平均値テキスト"/>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7" name="フローチャート: 判断 296"/>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127508</xdr:rowOff>
    </xdr:from>
    <xdr:to>
      <xdr:col>50</xdr:col>
      <xdr:colOff>114300</xdr:colOff>
      <xdr:row>37</xdr:row>
      <xdr:rowOff>129794</xdr:rowOff>
    </xdr:to>
    <xdr:cxnSp macro="">
      <xdr:nvCxnSpPr>
        <xdr:cNvPr id="298" name="直線コネクタ 297"/>
        <xdr:cNvCxnSpPr/>
      </xdr:nvCxnSpPr>
      <xdr:spPr>
        <a:xfrm flipV="1">
          <a:off x="8750300" y="64711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9" name="フローチャート: 判断 298"/>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300" name="テキスト ボックス 299"/>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129794</xdr:rowOff>
    </xdr:from>
    <xdr:to>
      <xdr:col>45</xdr:col>
      <xdr:colOff>177800</xdr:colOff>
      <xdr:row>37</xdr:row>
      <xdr:rowOff>136652</xdr:rowOff>
    </xdr:to>
    <xdr:cxnSp macro="">
      <xdr:nvCxnSpPr>
        <xdr:cNvPr id="301" name="直線コネクタ 300"/>
        <xdr:cNvCxnSpPr/>
      </xdr:nvCxnSpPr>
      <xdr:spPr>
        <a:xfrm flipV="1">
          <a:off x="7861300" y="64734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2" name="フローチャート: 判断 301"/>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3" name="テキスト ボックス 302"/>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110363</xdr:rowOff>
    </xdr:from>
    <xdr:to>
      <xdr:col>41</xdr:col>
      <xdr:colOff>50800</xdr:colOff>
      <xdr:row>37</xdr:row>
      <xdr:rowOff>136652</xdr:rowOff>
    </xdr:to>
    <xdr:cxnSp macro="">
      <xdr:nvCxnSpPr>
        <xdr:cNvPr id="304" name="直線コネクタ 303"/>
        <xdr:cNvCxnSpPr/>
      </xdr:nvCxnSpPr>
      <xdr:spPr>
        <a:xfrm>
          <a:off x="6972300" y="645401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7" name="フローチャート: 判断 306"/>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8" name="テキスト ボックス 307"/>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74041</xdr:rowOff>
    </xdr:from>
    <xdr:to>
      <xdr:col>55</xdr:col>
      <xdr:colOff>50800</xdr:colOff>
      <xdr:row>38</xdr:row>
      <xdr:rowOff>4190</xdr:rowOff>
    </xdr:to>
    <xdr:sp macro="" textlink="">
      <xdr:nvSpPr>
        <xdr:cNvPr id="314" name="楕円 313"/>
        <xdr:cNvSpPr/>
      </xdr:nvSpPr>
      <xdr:spPr>
        <a:xfrm>
          <a:off x="104267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52468</xdr:rowOff>
    </xdr:from>
    <xdr:ext cx="378565" cy="259045"/>
    <xdr:sp macro="" textlink="">
      <xdr:nvSpPr>
        <xdr:cNvPr id="315" name="労働費該当値テキスト"/>
        <xdr:cNvSpPr txBox="1"/>
      </xdr:nvSpPr>
      <xdr:spPr>
        <a:xfrm>
          <a:off x="10528300" y="639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76708</xdr:rowOff>
    </xdr:from>
    <xdr:to>
      <xdr:col>50</xdr:col>
      <xdr:colOff>165100</xdr:colOff>
      <xdr:row>38</xdr:row>
      <xdr:rowOff>6858</xdr:rowOff>
    </xdr:to>
    <xdr:sp macro="" textlink="">
      <xdr:nvSpPr>
        <xdr:cNvPr id="316" name="楕円 315"/>
        <xdr:cNvSpPr/>
      </xdr:nvSpPr>
      <xdr:spPr>
        <a:xfrm>
          <a:off x="95885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169435</xdr:rowOff>
    </xdr:from>
    <xdr:ext cx="378565" cy="259045"/>
    <xdr:sp macro="" textlink="">
      <xdr:nvSpPr>
        <xdr:cNvPr id="317" name="テキスト ボックス 316"/>
        <xdr:cNvSpPr txBox="1"/>
      </xdr:nvSpPr>
      <xdr:spPr>
        <a:xfrm>
          <a:off x="9450017" y="6513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78994</xdr:rowOff>
    </xdr:from>
    <xdr:to>
      <xdr:col>46</xdr:col>
      <xdr:colOff>38100</xdr:colOff>
      <xdr:row>38</xdr:row>
      <xdr:rowOff>9144</xdr:rowOff>
    </xdr:to>
    <xdr:sp macro="" textlink="">
      <xdr:nvSpPr>
        <xdr:cNvPr id="318" name="楕円 317"/>
        <xdr:cNvSpPr/>
      </xdr:nvSpPr>
      <xdr:spPr>
        <a:xfrm>
          <a:off x="86995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271</xdr:rowOff>
    </xdr:from>
    <xdr:ext cx="378565" cy="259045"/>
    <xdr:sp macro="" textlink="">
      <xdr:nvSpPr>
        <xdr:cNvPr id="319" name="テキスト ボックス 318"/>
        <xdr:cNvSpPr txBox="1"/>
      </xdr:nvSpPr>
      <xdr:spPr>
        <a:xfrm>
          <a:off x="8561017"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85852</xdr:rowOff>
    </xdr:from>
    <xdr:to>
      <xdr:col>41</xdr:col>
      <xdr:colOff>101600</xdr:colOff>
      <xdr:row>38</xdr:row>
      <xdr:rowOff>16002</xdr:rowOff>
    </xdr:to>
    <xdr:sp macro="" textlink="">
      <xdr:nvSpPr>
        <xdr:cNvPr id="320" name="楕円 319"/>
        <xdr:cNvSpPr/>
      </xdr:nvSpPr>
      <xdr:spPr>
        <a:xfrm>
          <a:off x="7810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7129</xdr:rowOff>
    </xdr:from>
    <xdr:ext cx="378565" cy="259045"/>
    <xdr:sp macro="" textlink="">
      <xdr:nvSpPr>
        <xdr:cNvPr id="321" name="テキスト ボックス 320"/>
        <xdr:cNvSpPr txBox="1"/>
      </xdr:nvSpPr>
      <xdr:spPr>
        <a:xfrm>
          <a:off x="7672017" y="6522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59563</xdr:rowOff>
    </xdr:from>
    <xdr:to>
      <xdr:col>36</xdr:col>
      <xdr:colOff>165100</xdr:colOff>
      <xdr:row>37</xdr:row>
      <xdr:rowOff>161163</xdr:rowOff>
    </xdr:to>
    <xdr:sp macro="" textlink="">
      <xdr:nvSpPr>
        <xdr:cNvPr id="322" name="楕円 321"/>
        <xdr:cNvSpPr/>
      </xdr:nvSpPr>
      <xdr:spPr>
        <a:xfrm>
          <a:off x="6921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152290</xdr:rowOff>
    </xdr:from>
    <xdr:ext cx="378565" cy="259045"/>
    <xdr:sp macro="" textlink="">
      <xdr:nvSpPr>
        <xdr:cNvPr id="323" name="テキスト ボックス 322"/>
        <xdr:cNvSpPr txBox="1"/>
      </xdr:nvSpPr>
      <xdr:spPr>
        <a:xfrm>
          <a:off x="6783017" y="649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7" name="テキスト ボックス 336"/>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7" name="直線コネクタ 346"/>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8" name="農林水産業費最小値テキスト"/>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9" name="直線コネクタ 348"/>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50" name="農林水産業費最大値テキスト"/>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51" name="直線コネクタ 350"/>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81864</xdr:rowOff>
    </xdr:from>
    <xdr:to>
      <xdr:col>55</xdr:col>
      <xdr:colOff>0</xdr:colOff>
      <xdr:row>57</xdr:row>
      <xdr:rowOff>101753</xdr:rowOff>
    </xdr:to>
    <xdr:cxnSp macro="">
      <xdr:nvCxnSpPr>
        <xdr:cNvPr id="352" name="直線コネクタ 351"/>
        <xdr:cNvCxnSpPr/>
      </xdr:nvCxnSpPr>
      <xdr:spPr>
        <a:xfrm flipV="1">
          <a:off x="9639300" y="9854514"/>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114952</xdr:rowOff>
    </xdr:from>
    <xdr:ext cx="469744" cy="259045"/>
    <xdr:sp macro="" textlink="">
      <xdr:nvSpPr>
        <xdr:cNvPr id="353" name="農林水産業費平均値テキスト"/>
        <xdr:cNvSpPr txBox="1"/>
      </xdr:nvSpPr>
      <xdr:spPr>
        <a:xfrm>
          <a:off x="10528300" y="988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4" name="フローチャート: 判断 353"/>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101753</xdr:rowOff>
    </xdr:from>
    <xdr:to>
      <xdr:col>50</xdr:col>
      <xdr:colOff>114300</xdr:colOff>
      <xdr:row>57</xdr:row>
      <xdr:rowOff>170256</xdr:rowOff>
    </xdr:to>
    <xdr:cxnSp macro="">
      <xdr:nvCxnSpPr>
        <xdr:cNvPr id="355" name="直線コネクタ 354"/>
        <xdr:cNvCxnSpPr/>
      </xdr:nvCxnSpPr>
      <xdr:spPr>
        <a:xfrm flipV="1">
          <a:off x="8750300" y="9874403"/>
          <a:ext cx="889000" cy="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6" name="フローチャート: 判断 355"/>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54830</xdr:rowOff>
    </xdr:from>
    <xdr:ext cx="469744" cy="259045"/>
    <xdr:sp macro="" textlink="">
      <xdr:nvSpPr>
        <xdr:cNvPr id="357" name="テキスト ボックス 356"/>
        <xdr:cNvSpPr txBox="1"/>
      </xdr:nvSpPr>
      <xdr:spPr>
        <a:xfrm>
          <a:off x="9404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170256</xdr:rowOff>
    </xdr:from>
    <xdr:to>
      <xdr:col>45</xdr:col>
      <xdr:colOff>177800</xdr:colOff>
      <xdr:row>57</xdr:row>
      <xdr:rowOff>170714</xdr:rowOff>
    </xdr:to>
    <xdr:cxnSp macro="">
      <xdr:nvCxnSpPr>
        <xdr:cNvPr id="358" name="直線コネクタ 357"/>
        <xdr:cNvCxnSpPr/>
      </xdr:nvCxnSpPr>
      <xdr:spPr>
        <a:xfrm flipV="1">
          <a:off x="7861300" y="994290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9" name="フローチャート: 判断 358"/>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61689</xdr:rowOff>
    </xdr:from>
    <xdr:ext cx="469744" cy="259045"/>
    <xdr:sp macro="" textlink="">
      <xdr:nvSpPr>
        <xdr:cNvPr id="360" name="テキスト ボックス 359"/>
        <xdr:cNvSpPr txBox="1"/>
      </xdr:nvSpPr>
      <xdr:spPr>
        <a:xfrm>
          <a:off x="8515428" y="100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170714</xdr:rowOff>
    </xdr:from>
    <xdr:to>
      <xdr:col>41</xdr:col>
      <xdr:colOff>50800</xdr:colOff>
      <xdr:row>58</xdr:row>
      <xdr:rowOff>11455</xdr:rowOff>
    </xdr:to>
    <xdr:cxnSp macro="">
      <xdr:nvCxnSpPr>
        <xdr:cNvPr id="361" name="直線コネクタ 360"/>
        <xdr:cNvCxnSpPr/>
      </xdr:nvCxnSpPr>
      <xdr:spPr>
        <a:xfrm flipV="1">
          <a:off x="6972300" y="9943364"/>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2" name="フローチャート: 判断 361"/>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50639</xdr:rowOff>
    </xdr:from>
    <xdr:ext cx="469744" cy="259045"/>
    <xdr:sp macro="" textlink="">
      <xdr:nvSpPr>
        <xdr:cNvPr id="363" name="テキスト ボックス 362"/>
        <xdr:cNvSpPr txBox="1"/>
      </xdr:nvSpPr>
      <xdr:spPr>
        <a:xfrm>
          <a:off x="7626428" y="99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4" name="フローチャート: 判断 363"/>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56964</xdr:rowOff>
    </xdr:from>
    <xdr:ext cx="469744" cy="259045"/>
    <xdr:sp macro="" textlink="">
      <xdr:nvSpPr>
        <xdr:cNvPr id="365" name="テキスト ボックス 364"/>
        <xdr:cNvSpPr txBox="1"/>
      </xdr:nvSpPr>
      <xdr:spPr>
        <a:xfrm>
          <a:off x="6737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31064</xdr:rowOff>
    </xdr:from>
    <xdr:to>
      <xdr:col>55</xdr:col>
      <xdr:colOff>50800</xdr:colOff>
      <xdr:row>57</xdr:row>
      <xdr:rowOff>132664</xdr:rowOff>
    </xdr:to>
    <xdr:sp macro="" textlink="">
      <xdr:nvSpPr>
        <xdr:cNvPr id="371" name="楕円 370"/>
        <xdr:cNvSpPr/>
      </xdr:nvSpPr>
      <xdr:spPr>
        <a:xfrm>
          <a:off x="10426700" y="98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53941</xdr:rowOff>
    </xdr:from>
    <xdr:ext cx="469744" cy="259045"/>
    <xdr:sp macro="" textlink="">
      <xdr:nvSpPr>
        <xdr:cNvPr id="372" name="農林水産業費該当値テキスト"/>
        <xdr:cNvSpPr txBox="1"/>
      </xdr:nvSpPr>
      <xdr:spPr>
        <a:xfrm>
          <a:off x="10528300" y="96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50953</xdr:rowOff>
    </xdr:from>
    <xdr:to>
      <xdr:col>50</xdr:col>
      <xdr:colOff>165100</xdr:colOff>
      <xdr:row>57</xdr:row>
      <xdr:rowOff>152553</xdr:rowOff>
    </xdr:to>
    <xdr:sp macro="" textlink="">
      <xdr:nvSpPr>
        <xdr:cNvPr id="373" name="楕円 372"/>
        <xdr:cNvSpPr/>
      </xdr:nvSpPr>
      <xdr:spPr>
        <a:xfrm>
          <a:off x="9588500" y="98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169080</xdr:rowOff>
    </xdr:from>
    <xdr:ext cx="469744" cy="259045"/>
    <xdr:sp macro="" textlink="">
      <xdr:nvSpPr>
        <xdr:cNvPr id="374" name="テキスト ボックス 373"/>
        <xdr:cNvSpPr txBox="1"/>
      </xdr:nvSpPr>
      <xdr:spPr>
        <a:xfrm>
          <a:off x="9404428" y="959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119456</xdr:rowOff>
    </xdr:from>
    <xdr:to>
      <xdr:col>46</xdr:col>
      <xdr:colOff>38100</xdr:colOff>
      <xdr:row>58</xdr:row>
      <xdr:rowOff>49606</xdr:rowOff>
    </xdr:to>
    <xdr:sp macro="" textlink="">
      <xdr:nvSpPr>
        <xdr:cNvPr id="375" name="楕円 374"/>
        <xdr:cNvSpPr/>
      </xdr:nvSpPr>
      <xdr:spPr>
        <a:xfrm>
          <a:off x="8699500" y="989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66133</xdr:rowOff>
    </xdr:from>
    <xdr:ext cx="469744" cy="259045"/>
    <xdr:sp macro="" textlink="">
      <xdr:nvSpPr>
        <xdr:cNvPr id="376" name="テキスト ボックス 375"/>
        <xdr:cNvSpPr txBox="1"/>
      </xdr:nvSpPr>
      <xdr:spPr>
        <a:xfrm>
          <a:off x="8515428" y="966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119914</xdr:rowOff>
    </xdr:from>
    <xdr:to>
      <xdr:col>41</xdr:col>
      <xdr:colOff>101600</xdr:colOff>
      <xdr:row>58</xdr:row>
      <xdr:rowOff>50064</xdr:rowOff>
    </xdr:to>
    <xdr:sp macro="" textlink="">
      <xdr:nvSpPr>
        <xdr:cNvPr id="377" name="楕円 376"/>
        <xdr:cNvSpPr/>
      </xdr:nvSpPr>
      <xdr:spPr>
        <a:xfrm>
          <a:off x="7810500" y="98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66591</xdr:rowOff>
    </xdr:from>
    <xdr:ext cx="469744" cy="259045"/>
    <xdr:sp macro="" textlink="">
      <xdr:nvSpPr>
        <xdr:cNvPr id="378" name="テキスト ボックス 377"/>
        <xdr:cNvSpPr txBox="1"/>
      </xdr:nvSpPr>
      <xdr:spPr>
        <a:xfrm>
          <a:off x="7626428" y="966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132105</xdr:rowOff>
    </xdr:from>
    <xdr:to>
      <xdr:col>36</xdr:col>
      <xdr:colOff>165100</xdr:colOff>
      <xdr:row>58</xdr:row>
      <xdr:rowOff>62255</xdr:rowOff>
    </xdr:to>
    <xdr:sp macro="" textlink="">
      <xdr:nvSpPr>
        <xdr:cNvPr id="379" name="楕円 378"/>
        <xdr:cNvSpPr/>
      </xdr:nvSpPr>
      <xdr:spPr>
        <a:xfrm>
          <a:off x="69215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78782</xdr:rowOff>
    </xdr:from>
    <xdr:ext cx="469744" cy="259045"/>
    <xdr:sp macro="" textlink="">
      <xdr:nvSpPr>
        <xdr:cNvPr id="380" name="テキスト ボックス 379"/>
        <xdr:cNvSpPr txBox="1"/>
      </xdr:nvSpPr>
      <xdr:spPr>
        <a:xfrm>
          <a:off x="6737428" y="96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2" name="直線コネクタ 401"/>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3" name="商工費最小値テキスト"/>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4" name="直線コネクタ 403"/>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5" name="商工費最大値テキスト"/>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6" name="直線コネクタ 405"/>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168732</xdr:rowOff>
    </xdr:from>
    <xdr:to>
      <xdr:col>55</xdr:col>
      <xdr:colOff>0</xdr:colOff>
      <xdr:row>77</xdr:row>
      <xdr:rowOff>163</xdr:rowOff>
    </xdr:to>
    <xdr:cxnSp macro="">
      <xdr:nvCxnSpPr>
        <xdr:cNvPr id="407" name="直線コネクタ 406"/>
        <xdr:cNvCxnSpPr/>
      </xdr:nvCxnSpPr>
      <xdr:spPr>
        <a:xfrm flipV="1">
          <a:off x="9639300" y="13198932"/>
          <a:ext cx="8382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130008</xdr:rowOff>
    </xdr:from>
    <xdr:ext cx="469744" cy="259045"/>
    <xdr:sp macro="" textlink="">
      <xdr:nvSpPr>
        <xdr:cNvPr id="408" name="商工費平均値テキスト"/>
        <xdr:cNvSpPr txBox="1"/>
      </xdr:nvSpPr>
      <xdr:spPr>
        <a:xfrm>
          <a:off x="10528300" y="13160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9" name="フローチャート: 判断 408"/>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73498</xdr:rowOff>
    </xdr:from>
    <xdr:to>
      <xdr:col>50</xdr:col>
      <xdr:colOff>114300</xdr:colOff>
      <xdr:row>77</xdr:row>
      <xdr:rowOff>163</xdr:rowOff>
    </xdr:to>
    <xdr:cxnSp macro="">
      <xdr:nvCxnSpPr>
        <xdr:cNvPr id="410" name="直線コネクタ 409"/>
        <xdr:cNvCxnSpPr/>
      </xdr:nvCxnSpPr>
      <xdr:spPr>
        <a:xfrm>
          <a:off x="8750300" y="13103698"/>
          <a:ext cx="889000" cy="9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11" name="フローチャート: 判断 410"/>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2" name="テキスト ボックス 411"/>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33127</xdr:rowOff>
    </xdr:from>
    <xdr:to>
      <xdr:col>45</xdr:col>
      <xdr:colOff>177800</xdr:colOff>
      <xdr:row>76</xdr:row>
      <xdr:rowOff>73498</xdr:rowOff>
    </xdr:to>
    <xdr:cxnSp macro="">
      <xdr:nvCxnSpPr>
        <xdr:cNvPr id="413" name="直線コネクタ 412"/>
        <xdr:cNvCxnSpPr/>
      </xdr:nvCxnSpPr>
      <xdr:spPr>
        <a:xfrm>
          <a:off x="7861300" y="13063327"/>
          <a:ext cx="889000" cy="4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4" name="フローチャート: 判断 413"/>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31666</xdr:rowOff>
    </xdr:from>
    <xdr:ext cx="469744" cy="259045"/>
    <xdr:sp macro="" textlink="">
      <xdr:nvSpPr>
        <xdr:cNvPr id="415" name="テキスト ボックス 414"/>
        <xdr:cNvSpPr txBox="1"/>
      </xdr:nvSpPr>
      <xdr:spPr>
        <a:xfrm>
          <a:off x="8515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33127</xdr:rowOff>
    </xdr:from>
    <xdr:to>
      <xdr:col>41</xdr:col>
      <xdr:colOff>50800</xdr:colOff>
      <xdr:row>77</xdr:row>
      <xdr:rowOff>89088</xdr:rowOff>
    </xdr:to>
    <xdr:cxnSp macro="">
      <xdr:nvCxnSpPr>
        <xdr:cNvPr id="416" name="直線コネクタ 415"/>
        <xdr:cNvCxnSpPr/>
      </xdr:nvCxnSpPr>
      <xdr:spPr>
        <a:xfrm flipV="1">
          <a:off x="6972300" y="13063327"/>
          <a:ext cx="889000" cy="22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7" name="フローチャート: 判断 416"/>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8" name="テキスト ボックス 417"/>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9" name="フローチャート: 判断 418"/>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20" name="テキスト ボックス 419"/>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117932</xdr:rowOff>
    </xdr:from>
    <xdr:to>
      <xdr:col>55</xdr:col>
      <xdr:colOff>50800</xdr:colOff>
      <xdr:row>77</xdr:row>
      <xdr:rowOff>48082</xdr:rowOff>
    </xdr:to>
    <xdr:sp macro="" textlink="">
      <xdr:nvSpPr>
        <xdr:cNvPr id="426" name="楕円 425"/>
        <xdr:cNvSpPr/>
      </xdr:nvSpPr>
      <xdr:spPr>
        <a:xfrm>
          <a:off x="10426700" y="131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140809</xdr:rowOff>
    </xdr:from>
    <xdr:ext cx="469744" cy="259045"/>
    <xdr:sp macro="" textlink="">
      <xdr:nvSpPr>
        <xdr:cNvPr id="427" name="商工費該当値テキスト"/>
        <xdr:cNvSpPr txBox="1"/>
      </xdr:nvSpPr>
      <xdr:spPr>
        <a:xfrm>
          <a:off x="10528300" y="1299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120813</xdr:rowOff>
    </xdr:from>
    <xdr:to>
      <xdr:col>50</xdr:col>
      <xdr:colOff>165100</xdr:colOff>
      <xdr:row>77</xdr:row>
      <xdr:rowOff>50963</xdr:rowOff>
    </xdr:to>
    <xdr:sp macro="" textlink="">
      <xdr:nvSpPr>
        <xdr:cNvPr id="428" name="楕円 427"/>
        <xdr:cNvSpPr/>
      </xdr:nvSpPr>
      <xdr:spPr>
        <a:xfrm>
          <a:off x="9588500" y="1315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42090</xdr:rowOff>
    </xdr:from>
    <xdr:ext cx="469744" cy="259045"/>
    <xdr:sp macro="" textlink="">
      <xdr:nvSpPr>
        <xdr:cNvPr id="429" name="テキスト ボックス 428"/>
        <xdr:cNvSpPr txBox="1"/>
      </xdr:nvSpPr>
      <xdr:spPr>
        <a:xfrm>
          <a:off x="9404428" y="1324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22698</xdr:rowOff>
    </xdr:from>
    <xdr:to>
      <xdr:col>46</xdr:col>
      <xdr:colOff>38100</xdr:colOff>
      <xdr:row>76</xdr:row>
      <xdr:rowOff>124298</xdr:rowOff>
    </xdr:to>
    <xdr:sp macro="" textlink="">
      <xdr:nvSpPr>
        <xdr:cNvPr id="430" name="楕円 429"/>
        <xdr:cNvSpPr/>
      </xdr:nvSpPr>
      <xdr:spPr>
        <a:xfrm>
          <a:off x="8699500" y="130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140824</xdr:rowOff>
    </xdr:from>
    <xdr:ext cx="469744" cy="259045"/>
    <xdr:sp macro="" textlink="">
      <xdr:nvSpPr>
        <xdr:cNvPr id="431" name="テキスト ボックス 430"/>
        <xdr:cNvSpPr txBox="1"/>
      </xdr:nvSpPr>
      <xdr:spPr>
        <a:xfrm>
          <a:off x="8515428" y="1282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153777</xdr:rowOff>
    </xdr:from>
    <xdr:to>
      <xdr:col>41</xdr:col>
      <xdr:colOff>101600</xdr:colOff>
      <xdr:row>76</xdr:row>
      <xdr:rowOff>83927</xdr:rowOff>
    </xdr:to>
    <xdr:sp macro="" textlink="">
      <xdr:nvSpPr>
        <xdr:cNvPr id="432" name="楕円 431"/>
        <xdr:cNvSpPr/>
      </xdr:nvSpPr>
      <xdr:spPr>
        <a:xfrm>
          <a:off x="7810500" y="130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100454</xdr:rowOff>
    </xdr:from>
    <xdr:ext cx="469744" cy="259045"/>
    <xdr:sp macro="" textlink="">
      <xdr:nvSpPr>
        <xdr:cNvPr id="433" name="テキスト ボックス 432"/>
        <xdr:cNvSpPr txBox="1"/>
      </xdr:nvSpPr>
      <xdr:spPr>
        <a:xfrm>
          <a:off x="7626428" y="1278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38288</xdr:rowOff>
    </xdr:from>
    <xdr:to>
      <xdr:col>36</xdr:col>
      <xdr:colOff>165100</xdr:colOff>
      <xdr:row>77</xdr:row>
      <xdr:rowOff>139888</xdr:rowOff>
    </xdr:to>
    <xdr:sp macro="" textlink="">
      <xdr:nvSpPr>
        <xdr:cNvPr id="434" name="楕円 433"/>
        <xdr:cNvSpPr/>
      </xdr:nvSpPr>
      <xdr:spPr>
        <a:xfrm>
          <a:off x="6921500" y="132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131015</xdr:rowOff>
    </xdr:from>
    <xdr:ext cx="469744" cy="259045"/>
    <xdr:sp macro="" textlink="">
      <xdr:nvSpPr>
        <xdr:cNvPr id="435" name="テキスト ボックス 434"/>
        <xdr:cNvSpPr txBox="1"/>
      </xdr:nvSpPr>
      <xdr:spPr>
        <a:xfrm>
          <a:off x="6737428" y="1333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2" name="直線コネクタ 461"/>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3" name="土木費最小値テキスト"/>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4" name="直線コネクタ 463"/>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5" name="土木費最大値テキスト"/>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6" name="直線コネクタ 465"/>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102144</xdr:rowOff>
    </xdr:from>
    <xdr:to>
      <xdr:col>55</xdr:col>
      <xdr:colOff>0</xdr:colOff>
      <xdr:row>97</xdr:row>
      <xdr:rowOff>23865</xdr:rowOff>
    </xdr:to>
    <xdr:cxnSp macro="">
      <xdr:nvCxnSpPr>
        <xdr:cNvPr id="467" name="直線コネクタ 466"/>
        <xdr:cNvCxnSpPr/>
      </xdr:nvCxnSpPr>
      <xdr:spPr>
        <a:xfrm flipV="1">
          <a:off x="9639300" y="16561344"/>
          <a:ext cx="838200" cy="9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8" name="土木費平均値テキスト"/>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9" name="フローチャート: 判断 468"/>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116906</xdr:rowOff>
    </xdr:from>
    <xdr:to>
      <xdr:col>50</xdr:col>
      <xdr:colOff>114300</xdr:colOff>
      <xdr:row>97</xdr:row>
      <xdr:rowOff>23865</xdr:rowOff>
    </xdr:to>
    <xdr:cxnSp macro="">
      <xdr:nvCxnSpPr>
        <xdr:cNvPr id="470" name="直線コネクタ 469"/>
        <xdr:cNvCxnSpPr/>
      </xdr:nvCxnSpPr>
      <xdr:spPr>
        <a:xfrm>
          <a:off x="8750300" y="16576106"/>
          <a:ext cx="889000" cy="7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71" name="フローチャート: 判断 470"/>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72" name="テキスト ボックス 471"/>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116906</xdr:rowOff>
    </xdr:from>
    <xdr:to>
      <xdr:col>45</xdr:col>
      <xdr:colOff>177800</xdr:colOff>
      <xdr:row>97</xdr:row>
      <xdr:rowOff>5218</xdr:rowOff>
    </xdr:to>
    <xdr:cxnSp macro="">
      <xdr:nvCxnSpPr>
        <xdr:cNvPr id="473" name="直線コネクタ 472"/>
        <xdr:cNvCxnSpPr/>
      </xdr:nvCxnSpPr>
      <xdr:spPr>
        <a:xfrm flipV="1">
          <a:off x="7861300" y="16576106"/>
          <a:ext cx="8890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4" name="フローチャート: 判断 473"/>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5" name="テキスト ボックス 474"/>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5218</xdr:rowOff>
    </xdr:from>
    <xdr:to>
      <xdr:col>41</xdr:col>
      <xdr:colOff>50800</xdr:colOff>
      <xdr:row>97</xdr:row>
      <xdr:rowOff>17366</xdr:rowOff>
    </xdr:to>
    <xdr:cxnSp macro="">
      <xdr:nvCxnSpPr>
        <xdr:cNvPr id="476" name="直線コネクタ 475"/>
        <xdr:cNvCxnSpPr/>
      </xdr:nvCxnSpPr>
      <xdr:spPr>
        <a:xfrm flipV="1">
          <a:off x="6972300" y="16635868"/>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7" name="フローチャート: 判断 476"/>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8" name="テキスト ボックス 477"/>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9" name="フローチャート: 判断 478"/>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80" name="テキスト ボックス 479"/>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51344</xdr:rowOff>
    </xdr:from>
    <xdr:to>
      <xdr:col>55</xdr:col>
      <xdr:colOff>50800</xdr:colOff>
      <xdr:row>96</xdr:row>
      <xdr:rowOff>152944</xdr:rowOff>
    </xdr:to>
    <xdr:sp macro="" textlink="">
      <xdr:nvSpPr>
        <xdr:cNvPr id="486" name="楕円 485"/>
        <xdr:cNvSpPr/>
      </xdr:nvSpPr>
      <xdr:spPr>
        <a:xfrm>
          <a:off x="10426700" y="165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74221</xdr:rowOff>
    </xdr:from>
    <xdr:ext cx="534377" cy="259045"/>
    <xdr:sp macro="" textlink="">
      <xdr:nvSpPr>
        <xdr:cNvPr id="487" name="土木費該当値テキスト"/>
        <xdr:cNvSpPr txBox="1"/>
      </xdr:nvSpPr>
      <xdr:spPr>
        <a:xfrm>
          <a:off x="10528300" y="1636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144515</xdr:rowOff>
    </xdr:from>
    <xdr:to>
      <xdr:col>50</xdr:col>
      <xdr:colOff>165100</xdr:colOff>
      <xdr:row>97</xdr:row>
      <xdr:rowOff>74665</xdr:rowOff>
    </xdr:to>
    <xdr:sp macro="" textlink="">
      <xdr:nvSpPr>
        <xdr:cNvPr id="488" name="楕円 487"/>
        <xdr:cNvSpPr/>
      </xdr:nvSpPr>
      <xdr:spPr>
        <a:xfrm>
          <a:off x="9588500" y="166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65792</xdr:rowOff>
    </xdr:from>
    <xdr:ext cx="534377" cy="259045"/>
    <xdr:sp macro="" textlink="">
      <xdr:nvSpPr>
        <xdr:cNvPr id="489" name="テキスト ボックス 488"/>
        <xdr:cNvSpPr txBox="1"/>
      </xdr:nvSpPr>
      <xdr:spPr>
        <a:xfrm>
          <a:off x="9372111" y="166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66106</xdr:rowOff>
    </xdr:from>
    <xdr:to>
      <xdr:col>46</xdr:col>
      <xdr:colOff>38100</xdr:colOff>
      <xdr:row>96</xdr:row>
      <xdr:rowOff>167706</xdr:rowOff>
    </xdr:to>
    <xdr:sp macro="" textlink="">
      <xdr:nvSpPr>
        <xdr:cNvPr id="490" name="楕円 489"/>
        <xdr:cNvSpPr/>
      </xdr:nvSpPr>
      <xdr:spPr>
        <a:xfrm>
          <a:off x="8699500" y="165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12783</xdr:rowOff>
    </xdr:from>
    <xdr:ext cx="534377" cy="259045"/>
    <xdr:sp macro="" textlink="">
      <xdr:nvSpPr>
        <xdr:cNvPr id="491" name="テキスト ボックス 490"/>
        <xdr:cNvSpPr txBox="1"/>
      </xdr:nvSpPr>
      <xdr:spPr>
        <a:xfrm>
          <a:off x="8483111" y="1630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125868</xdr:rowOff>
    </xdr:from>
    <xdr:to>
      <xdr:col>41</xdr:col>
      <xdr:colOff>101600</xdr:colOff>
      <xdr:row>97</xdr:row>
      <xdr:rowOff>56018</xdr:rowOff>
    </xdr:to>
    <xdr:sp macro="" textlink="">
      <xdr:nvSpPr>
        <xdr:cNvPr id="492" name="楕円 491"/>
        <xdr:cNvSpPr/>
      </xdr:nvSpPr>
      <xdr:spPr>
        <a:xfrm>
          <a:off x="7810500" y="1658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47145</xdr:rowOff>
    </xdr:from>
    <xdr:ext cx="534377" cy="259045"/>
    <xdr:sp macro="" textlink="">
      <xdr:nvSpPr>
        <xdr:cNvPr id="493" name="テキスト ボックス 492"/>
        <xdr:cNvSpPr txBox="1"/>
      </xdr:nvSpPr>
      <xdr:spPr>
        <a:xfrm>
          <a:off x="7594111" y="1667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138016</xdr:rowOff>
    </xdr:from>
    <xdr:to>
      <xdr:col>36</xdr:col>
      <xdr:colOff>165100</xdr:colOff>
      <xdr:row>97</xdr:row>
      <xdr:rowOff>68166</xdr:rowOff>
    </xdr:to>
    <xdr:sp macro="" textlink="">
      <xdr:nvSpPr>
        <xdr:cNvPr id="494" name="楕円 493"/>
        <xdr:cNvSpPr/>
      </xdr:nvSpPr>
      <xdr:spPr>
        <a:xfrm>
          <a:off x="6921500" y="1659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84693</xdr:rowOff>
    </xdr:from>
    <xdr:ext cx="534377" cy="259045"/>
    <xdr:sp macro="" textlink="">
      <xdr:nvSpPr>
        <xdr:cNvPr id="495" name="テキスト ボックス 494"/>
        <xdr:cNvSpPr txBox="1"/>
      </xdr:nvSpPr>
      <xdr:spPr>
        <a:xfrm>
          <a:off x="6705111" y="1637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8" name="直線コネクタ 517"/>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9" name="消防費最小値テキスト"/>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20" name="直線コネクタ 519"/>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21" name="消防費最大値テキスト"/>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2" name="直線コネクタ 521"/>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22657</xdr:rowOff>
    </xdr:from>
    <xdr:to>
      <xdr:col>85</xdr:col>
      <xdr:colOff>127000</xdr:colOff>
      <xdr:row>36</xdr:row>
      <xdr:rowOff>106325</xdr:rowOff>
    </xdr:to>
    <xdr:cxnSp macro="">
      <xdr:nvCxnSpPr>
        <xdr:cNvPr id="523" name="直線コネクタ 522"/>
        <xdr:cNvCxnSpPr/>
      </xdr:nvCxnSpPr>
      <xdr:spPr>
        <a:xfrm flipV="1">
          <a:off x="15481300" y="6194857"/>
          <a:ext cx="8382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4" name="消防費平均値テキスト"/>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5" name="フローチャート: 判断 524"/>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106325</xdr:rowOff>
    </xdr:from>
    <xdr:to>
      <xdr:col>81</xdr:col>
      <xdr:colOff>50800</xdr:colOff>
      <xdr:row>37</xdr:row>
      <xdr:rowOff>49266</xdr:rowOff>
    </xdr:to>
    <xdr:cxnSp macro="">
      <xdr:nvCxnSpPr>
        <xdr:cNvPr id="526" name="直線コネクタ 525"/>
        <xdr:cNvCxnSpPr/>
      </xdr:nvCxnSpPr>
      <xdr:spPr>
        <a:xfrm flipV="1">
          <a:off x="14592300" y="6278525"/>
          <a:ext cx="889000" cy="11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7" name="フローチャート: 判断 526"/>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8" name="テキスト ボックス 527"/>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128818</xdr:rowOff>
    </xdr:from>
    <xdr:to>
      <xdr:col>76</xdr:col>
      <xdr:colOff>114300</xdr:colOff>
      <xdr:row>37</xdr:row>
      <xdr:rowOff>49266</xdr:rowOff>
    </xdr:to>
    <xdr:cxnSp macro="">
      <xdr:nvCxnSpPr>
        <xdr:cNvPr id="529" name="直線コネクタ 528"/>
        <xdr:cNvCxnSpPr/>
      </xdr:nvCxnSpPr>
      <xdr:spPr>
        <a:xfrm>
          <a:off x="13703300" y="6301018"/>
          <a:ext cx="889000" cy="9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30" name="フローチャート: 判断 529"/>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31" name="テキスト ボックス 530"/>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66822</xdr:rowOff>
    </xdr:from>
    <xdr:to>
      <xdr:col>71</xdr:col>
      <xdr:colOff>177800</xdr:colOff>
      <xdr:row>36</xdr:row>
      <xdr:rowOff>128818</xdr:rowOff>
    </xdr:to>
    <xdr:cxnSp macro="">
      <xdr:nvCxnSpPr>
        <xdr:cNvPr id="532" name="直線コネクタ 531"/>
        <xdr:cNvCxnSpPr/>
      </xdr:nvCxnSpPr>
      <xdr:spPr>
        <a:xfrm>
          <a:off x="12814300" y="6239022"/>
          <a:ext cx="889000" cy="6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3" name="フローチャート: 判断 532"/>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34" name="テキスト ボックス 533"/>
        <xdr:cNvSpPr txBox="1"/>
      </xdr:nvSpPr>
      <xdr:spPr>
        <a:xfrm>
          <a:off x="13436111"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5" name="フローチャート: 判断 534"/>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36" name="テキスト ボックス 535"/>
        <xdr:cNvSpPr txBox="1"/>
      </xdr:nvSpPr>
      <xdr:spPr>
        <a:xfrm>
          <a:off x="12547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143307</xdr:rowOff>
    </xdr:from>
    <xdr:to>
      <xdr:col>85</xdr:col>
      <xdr:colOff>177800</xdr:colOff>
      <xdr:row>36</xdr:row>
      <xdr:rowOff>73457</xdr:rowOff>
    </xdr:to>
    <xdr:sp macro="" textlink="">
      <xdr:nvSpPr>
        <xdr:cNvPr id="542" name="楕円 541"/>
        <xdr:cNvSpPr/>
      </xdr:nvSpPr>
      <xdr:spPr>
        <a:xfrm>
          <a:off x="16268700" y="61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166184</xdr:rowOff>
    </xdr:from>
    <xdr:ext cx="534377" cy="259045"/>
    <xdr:sp macro="" textlink="">
      <xdr:nvSpPr>
        <xdr:cNvPr id="543" name="消防費該当値テキスト"/>
        <xdr:cNvSpPr txBox="1"/>
      </xdr:nvSpPr>
      <xdr:spPr>
        <a:xfrm>
          <a:off x="16370300" y="59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55525</xdr:rowOff>
    </xdr:from>
    <xdr:to>
      <xdr:col>81</xdr:col>
      <xdr:colOff>101600</xdr:colOff>
      <xdr:row>36</xdr:row>
      <xdr:rowOff>157125</xdr:rowOff>
    </xdr:to>
    <xdr:sp macro="" textlink="">
      <xdr:nvSpPr>
        <xdr:cNvPr id="544" name="楕円 543"/>
        <xdr:cNvSpPr/>
      </xdr:nvSpPr>
      <xdr:spPr>
        <a:xfrm>
          <a:off x="154305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2202</xdr:rowOff>
    </xdr:from>
    <xdr:ext cx="534377" cy="259045"/>
    <xdr:sp macro="" textlink="">
      <xdr:nvSpPr>
        <xdr:cNvPr id="545" name="テキスト ボックス 544"/>
        <xdr:cNvSpPr txBox="1"/>
      </xdr:nvSpPr>
      <xdr:spPr>
        <a:xfrm>
          <a:off x="15214111" y="6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169916</xdr:rowOff>
    </xdr:from>
    <xdr:to>
      <xdr:col>76</xdr:col>
      <xdr:colOff>165100</xdr:colOff>
      <xdr:row>37</xdr:row>
      <xdr:rowOff>100066</xdr:rowOff>
    </xdr:to>
    <xdr:sp macro="" textlink="">
      <xdr:nvSpPr>
        <xdr:cNvPr id="546" name="楕円 545"/>
        <xdr:cNvSpPr/>
      </xdr:nvSpPr>
      <xdr:spPr>
        <a:xfrm>
          <a:off x="14541500" y="634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116593</xdr:rowOff>
    </xdr:from>
    <xdr:ext cx="534377" cy="259045"/>
    <xdr:sp macro="" textlink="">
      <xdr:nvSpPr>
        <xdr:cNvPr id="547" name="テキスト ボックス 546"/>
        <xdr:cNvSpPr txBox="1"/>
      </xdr:nvSpPr>
      <xdr:spPr>
        <a:xfrm>
          <a:off x="14325111" y="611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78018</xdr:rowOff>
    </xdr:from>
    <xdr:to>
      <xdr:col>72</xdr:col>
      <xdr:colOff>38100</xdr:colOff>
      <xdr:row>37</xdr:row>
      <xdr:rowOff>8168</xdr:rowOff>
    </xdr:to>
    <xdr:sp macro="" textlink="">
      <xdr:nvSpPr>
        <xdr:cNvPr id="548" name="楕円 547"/>
        <xdr:cNvSpPr/>
      </xdr:nvSpPr>
      <xdr:spPr>
        <a:xfrm>
          <a:off x="136525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24695</xdr:rowOff>
    </xdr:from>
    <xdr:ext cx="534377" cy="259045"/>
    <xdr:sp macro="" textlink="">
      <xdr:nvSpPr>
        <xdr:cNvPr id="549" name="テキスト ボックス 548"/>
        <xdr:cNvSpPr txBox="1"/>
      </xdr:nvSpPr>
      <xdr:spPr>
        <a:xfrm>
          <a:off x="13436111" y="602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16022</xdr:rowOff>
    </xdr:from>
    <xdr:to>
      <xdr:col>67</xdr:col>
      <xdr:colOff>101600</xdr:colOff>
      <xdr:row>36</xdr:row>
      <xdr:rowOff>117622</xdr:rowOff>
    </xdr:to>
    <xdr:sp macro="" textlink="">
      <xdr:nvSpPr>
        <xdr:cNvPr id="550" name="楕円 549"/>
        <xdr:cNvSpPr/>
      </xdr:nvSpPr>
      <xdr:spPr>
        <a:xfrm>
          <a:off x="12763500" y="618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134149</xdr:rowOff>
    </xdr:from>
    <xdr:ext cx="534377" cy="259045"/>
    <xdr:sp macro="" textlink="">
      <xdr:nvSpPr>
        <xdr:cNvPr id="551" name="テキスト ボックス 550"/>
        <xdr:cNvSpPr txBox="1"/>
      </xdr:nvSpPr>
      <xdr:spPr>
        <a:xfrm>
          <a:off x="12547111" y="596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6" name="直線コネクタ 575"/>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7" name="教育費最小値テキスト"/>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8" name="直線コネクタ 577"/>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9" name="教育費最大値テキスト"/>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80" name="直線コネクタ 579"/>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86608</xdr:rowOff>
    </xdr:from>
    <xdr:to>
      <xdr:col>85</xdr:col>
      <xdr:colOff>127000</xdr:colOff>
      <xdr:row>57</xdr:row>
      <xdr:rowOff>90704</xdr:rowOff>
    </xdr:to>
    <xdr:cxnSp macro="">
      <xdr:nvCxnSpPr>
        <xdr:cNvPr id="581" name="直線コネクタ 580"/>
        <xdr:cNvCxnSpPr/>
      </xdr:nvCxnSpPr>
      <xdr:spPr>
        <a:xfrm>
          <a:off x="15481300" y="9859258"/>
          <a:ext cx="8382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2" name="教育費平均値テキスト"/>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86608</xdr:rowOff>
    </xdr:from>
    <xdr:to>
      <xdr:col>81</xdr:col>
      <xdr:colOff>50800</xdr:colOff>
      <xdr:row>57</xdr:row>
      <xdr:rowOff>127851</xdr:rowOff>
    </xdr:to>
    <xdr:cxnSp macro="">
      <xdr:nvCxnSpPr>
        <xdr:cNvPr id="584" name="直線コネクタ 583"/>
        <xdr:cNvCxnSpPr/>
      </xdr:nvCxnSpPr>
      <xdr:spPr>
        <a:xfrm flipV="1">
          <a:off x="14592300" y="9859258"/>
          <a:ext cx="889000" cy="4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5" name="フローチャート: 判断 584"/>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6" name="テキスト ボックス 585"/>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124689</xdr:rowOff>
    </xdr:from>
    <xdr:to>
      <xdr:col>76</xdr:col>
      <xdr:colOff>114300</xdr:colOff>
      <xdr:row>57</xdr:row>
      <xdr:rowOff>127851</xdr:rowOff>
    </xdr:to>
    <xdr:cxnSp macro="">
      <xdr:nvCxnSpPr>
        <xdr:cNvPr id="587" name="直線コネクタ 586"/>
        <xdr:cNvCxnSpPr/>
      </xdr:nvCxnSpPr>
      <xdr:spPr>
        <a:xfrm>
          <a:off x="13703300" y="9725889"/>
          <a:ext cx="889000" cy="17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8" name="フローチャート: 判断 587"/>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9" name="テキスト ボックス 588"/>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124689</xdr:rowOff>
    </xdr:from>
    <xdr:to>
      <xdr:col>71</xdr:col>
      <xdr:colOff>177800</xdr:colOff>
      <xdr:row>58</xdr:row>
      <xdr:rowOff>178</xdr:rowOff>
    </xdr:to>
    <xdr:cxnSp macro="">
      <xdr:nvCxnSpPr>
        <xdr:cNvPr id="590" name="直線コネクタ 589"/>
        <xdr:cNvCxnSpPr/>
      </xdr:nvCxnSpPr>
      <xdr:spPr>
        <a:xfrm flipV="1">
          <a:off x="12814300" y="9725889"/>
          <a:ext cx="889000" cy="2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91" name="フローチャート: 判断 590"/>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2" name="テキスト ボックス 591"/>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3" name="フローチャート: 判断 592"/>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4" name="テキスト ボックス 593"/>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39904</xdr:rowOff>
    </xdr:from>
    <xdr:to>
      <xdr:col>85</xdr:col>
      <xdr:colOff>177800</xdr:colOff>
      <xdr:row>57</xdr:row>
      <xdr:rowOff>141504</xdr:rowOff>
    </xdr:to>
    <xdr:sp macro="" textlink="">
      <xdr:nvSpPr>
        <xdr:cNvPr id="600" name="楕円 599"/>
        <xdr:cNvSpPr/>
      </xdr:nvSpPr>
      <xdr:spPr>
        <a:xfrm>
          <a:off x="16268700" y="981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18331</xdr:rowOff>
    </xdr:from>
    <xdr:ext cx="534377" cy="259045"/>
    <xdr:sp macro="" textlink="">
      <xdr:nvSpPr>
        <xdr:cNvPr id="601" name="教育費該当値テキスト"/>
        <xdr:cNvSpPr txBox="1"/>
      </xdr:nvSpPr>
      <xdr:spPr>
        <a:xfrm>
          <a:off x="16370300" y="979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35808</xdr:rowOff>
    </xdr:from>
    <xdr:to>
      <xdr:col>81</xdr:col>
      <xdr:colOff>101600</xdr:colOff>
      <xdr:row>57</xdr:row>
      <xdr:rowOff>137408</xdr:rowOff>
    </xdr:to>
    <xdr:sp macro="" textlink="">
      <xdr:nvSpPr>
        <xdr:cNvPr id="602" name="楕円 601"/>
        <xdr:cNvSpPr/>
      </xdr:nvSpPr>
      <xdr:spPr>
        <a:xfrm>
          <a:off x="15430500" y="980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128535</xdr:rowOff>
    </xdr:from>
    <xdr:ext cx="534377" cy="259045"/>
    <xdr:sp macro="" textlink="">
      <xdr:nvSpPr>
        <xdr:cNvPr id="603" name="テキスト ボックス 602"/>
        <xdr:cNvSpPr txBox="1"/>
      </xdr:nvSpPr>
      <xdr:spPr>
        <a:xfrm>
          <a:off x="15214111" y="990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77051</xdr:rowOff>
    </xdr:from>
    <xdr:to>
      <xdr:col>76</xdr:col>
      <xdr:colOff>165100</xdr:colOff>
      <xdr:row>58</xdr:row>
      <xdr:rowOff>7201</xdr:rowOff>
    </xdr:to>
    <xdr:sp macro="" textlink="">
      <xdr:nvSpPr>
        <xdr:cNvPr id="604" name="楕円 603"/>
        <xdr:cNvSpPr/>
      </xdr:nvSpPr>
      <xdr:spPr>
        <a:xfrm>
          <a:off x="14541500" y="98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169778</xdr:rowOff>
    </xdr:from>
    <xdr:ext cx="534377" cy="259045"/>
    <xdr:sp macro="" textlink="">
      <xdr:nvSpPr>
        <xdr:cNvPr id="605" name="テキスト ボックス 604"/>
        <xdr:cNvSpPr txBox="1"/>
      </xdr:nvSpPr>
      <xdr:spPr>
        <a:xfrm>
          <a:off x="14325111" y="9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73889</xdr:rowOff>
    </xdr:from>
    <xdr:to>
      <xdr:col>72</xdr:col>
      <xdr:colOff>38100</xdr:colOff>
      <xdr:row>57</xdr:row>
      <xdr:rowOff>4039</xdr:rowOff>
    </xdr:to>
    <xdr:sp macro="" textlink="">
      <xdr:nvSpPr>
        <xdr:cNvPr id="606" name="楕円 605"/>
        <xdr:cNvSpPr/>
      </xdr:nvSpPr>
      <xdr:spPr>
        <a:xfrm>
          <a:off x="13652500" y="96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166616</xdr:rowOff>
    </xdr:from>
    <xdr:ext cx="534377" cy="259045"/>
    <xdr:sp macro="" textlink="">
      <xdr:nvSpPr>
        <xdr:cNvPr id="607" name="テキスト ボックス 606"/>
        <xdr:cNvSpPr txBox="1"/>
      </xdr:nvSpPr>
      <xdr:spPr>
        <a:xfrm>
          <a:off x="13436111" y="976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120828</xdr:rowOff>
    </xdr:from>
    <xdr:to>
      <xdr:col>67</xdr:col>
      <xdr:colOff>101600</xdr:colOff>
      <xdr:row>58</xdr:row>
      <xdr:rowOff>50978</xdr:rowOff>
    </xdr:to>
    <xdr:sp macro="" textlink="">
      <xdr:nvSpPr>
        <xdr:cNvPr id="608" name="楕円 607"/>
        <xdr:cNvSpPr/>
      </xdr:nvSpPr>
      <xdr:spPr>
        <a:xfrm>
          <a:off x="12763500" y="98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42105</xdr:rowOff>
    </xdr:from>
    <xdr:ext cx="534377" cy="259045"/>
    <xdr:sp macro="" textlink="">
      <xdr:nvSpPr>
        <xdr:cNvPr id="609" name="テキスト ボックス 608"/>
        <xdr:cNvSpPr txBox="1"/>
      </xdr:nvSpPr>
      <xdr:spPr>
        <a:xfrm>
          <a:off x="12547111" y="998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3" name="テキスト ボックス 622"/>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5" name="テキスト ボックス 624"/>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7" name="テキスト ボックス 626"/>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31" name="直線コネクタ 630"/>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4" name="災害復旧費最大値テキスト"/>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5" name="直線コネクタ 634"/>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7" name="災害復旧費平均値テキスト"/>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8" name="フローチャート: 判断 637"/>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40" name="フローチャート: 判断 639"/>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41" name="テキスト ボックス 640"/>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159589</xdr:rowOff>
    </xdr:from>
    <xdr:to>
      <xdr:col>76</xdr:col>
      <xdr:colOff>114300</xdr:colOff>
      <xdr:row>78</xdr:row>
      <xdr:rowOff>139700</xdr:rowOff>
    </xdr:to>
    <xdr:cxnSp macro="">
      <xdr:nvCxnSpPr>
        <xdr:cNvPr id="642" name="直線コネクタ 641"/>
        <xdr:cNvCxnSpPr/>
      </xdr:nvCxnSpPr>
      <xdr:spPr>
        <a:xfrm>
          <a:off x="13703300" y="13361239"/>
          <a:ext cx="889000" cy="1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3" name="フローチャート: 判断 642"/>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4" name="テキスト ボックス 643"/>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159589</xdr:rowOff>
    </xdr:from>
    <xdr:to>
      <xdr:col>71</xdr:col>
      <xdr:colOff>177800</xdr:colOff>
      <xdr:row>78</xdr:row>
      <xdr:rowOff>125755</xdr:rowOff>
    </xdr:to>
    <xdr:cxnSp macro="">
      <xdr:nvCxnSpPr>
        <xdr:cNvPr id="645" name="直線コネクタ 644"/>
        <xdr:cNvCxnSpPr/>
      </xdr:nvCxnSpPr>
      <xdr:spPr>
        <a:xfrm flipV="1">
          <a:off x="12814300" y="13361239"/>
          <a:ext cx="889000" cy="13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6" name="フローチャート: 判断 645"/>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7" name="テキスト ボックス 646"/>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8" name="フローチャート: 判断 647"/>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9" name="テキスト ボックス 648"/>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108789</xdr:rowOff>
    </xdr:from>
    <xdr:to>
      <xdr:col>72</xdr:col>
      <xdr:colOff>38100</xdr:colOff>
      <xdr:row>78</xdr:row>
      <xdr:rowOff>38939</xdr:rowOff>
    </xdr:to>
    <xdr:sp macro="" textlink="">
      <xdr:nvSpPr>
        <xdr:cNvPr id="661" name="楕円 660"/>
        <xdr:cNvSpPr/>
      </xdr:nvSpPr>
      <xdr:spPr>
        <a:xfrm>
          <a:off x="13652500" y="133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55466</xdr:rowOff>
    </xdr:from>
    <xdr:ext cx="378565" cy="259045"/>
    <xdr:sp macro="" textlink="">
      <xdr:nvSpPr>
        <xdr:cNvPr id="662" name="テキスト ボックス 661"/>
        <xdr:cNvSpPr txBox="1"/>
      </xdr:nvSpPr>
      <xdr:spPr>
        <a:xfrm>
          <a:off x="13514017" y="1308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74955</xdr:rowOff>
    </xdr:from>
    <xdr:to>
      <xdr:col>67</xdr:col>
      <xdr:colOff>101600</xdr:colOff>
      <xdr:row>79</xdr:row>
      <xdr:rowOff>5105</xdr:rowOff>
    </xdr:to>
    <xdr:sp macro="" textlink="">
      <xdr:nvSpPr>
        <xdr:cNvPr id="663" name="楕円 662"/>
        <xdr:cNvSpPr/>
      </xdr:nvSpPr>
      <xdr:spPr>
        <a:xfrm>
          <a:off x="12763500" y="134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167682</xdr:rowOff>
    </xdr:from>
    <xdr:ext cx="313932" cy="259045"/>
    <xdr:sp macro="" textlink="">
      <xdr:nvSpPr>
        <xdr:cNvPr id="664" name="テキスト ボックス 663"/>
        <xdr:cNvSpPr txBox="1"/>
      </xdr:nvSpPr>
      <xdr:spPr>
        <a:xfrm>
          <a:off x="12657333" y="13540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8" name="直線コネクタ 687"/>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9" name="公債費最小値テキスト"/>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90" name="直線コネクタ 689"/>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91" name="公債費最大値テキスト"/>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2" name="直線コネクタ 691"/>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47479</xdr:rowOff>
    </xdr:from>
    <xdr:to>
      <xdr:col>85</xdr:col>
      <xdr:colOff>127000</xdr:colOff>
      <xdr:row>96</xdr:row>
      <xdr:rowOff>146977</xdr:rowOff>
    </xdr:to>
    <xdr:cxnSp macro="">
      <xdr:nvCxnSpPr>
        <xdr:cNvPr id="693" name="直線コネクタ 692"/>
        <xdr:cNvCxnSpPr/>
      </xdr:nvCxnSpPr>
      <xdr:spPr>
        <a:xfrm flipV="1">
          <a:off x="15481300" y="16506679"/>
          <a:ext cx="838200" cy="9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4" name="公債費平均値テキスト"/>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5" name="フローチャート: 判断 694"/>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146977</xdr:rowOff>
    </xdr:from>
    <xdr:to>
      <xdr:col>81</xdr:col>
      <xdr:colOff>50800</xdr:colOff>
      <xdr:row>96</xdr:row>
      <xdr:rowOff>148710</xdr:rowOff>
    </xdr:to>
    <xdr:cxnSp macro="">
      <xdr:nvCxnSpPr>
        <xdr:cNvPr id="696" name="直線コネクタ 695"/>
        <xdr:cNvCxnSpPr/>
      </xdr:nvCxnSpPr>
      <xdr:spPr>
        <a:xfrm flipV="1">
          <a:off x="14592300" y="16606177"/>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7" name="フローチャート: 判断 696"/>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8" name="テキスト ボックス 697"/>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148710</xdr:rowOff>
    </xdr:from>
    <xdr:to>
      <xdr:col>76</xdr:col>
      <xdr:colOff>114300</xdr:colOff>
      <xdr:row>96</xdr:row>
      <xdr:rowOff>162407</xdr:rowOff>
    </xdr:to>
    <xdr:cxnSp macro="">
      <xdr:nvCxnSpPr>
        <xdr:cNvPr id="699" name="直線コネクタ 698"/>
        <xdr:cNvCxnSpPr/>
      </xdr:nvCxnSpPr>
      <xdr:spPr>
        <a:xfrm flipV="1">
          <a:off x="13703300" y="1660791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700" name="フローチャート: 判断 699"/>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701" name="テキスト ボックス 700"/>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162407</xdr:rowOff>
    </xdr:from>
    <xdr:to>
      <xdr:col>71</xdr:col>
      <xdr:colOff>177800</xdr:colOff>
      <xdr:row>97</xdr:row>
      <xdr:rowOff>6731</xdr:rowOff>
    </xdr:to>
    <xdr:cxnSp macro="">
      <xdr:nvCxnSpPr>
        <xdr:cNvPr id="702" name="直線コネクタ 701"/>
        <xdr:cNvCxnSpPr/>
      </xdr:nvCxnSpPr>
      <xdr:spPr>
        <a:xfrm flipV="1">
          <a:off x="12814300" y="16621607"/>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3" name="フローチャート: 判断 702"/>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4" name="テキスト ボックス 703"/>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5" name="フローチャート: 判断 704"/>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6" name="テキスト ボックス 705"/>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168129</xdr:rowOff>
    </xdr:from>
    <xdr:to>
      <xdr:col>85</xdr:col>
      <xdr:colOff>177800</xdr:colOff>
      <xdr:row>96</xdr:row>
      <xdr:rowOff>98279</xdr:rowOff>
    </xdr:to>
    <xdr:sp macro="" textlink="">
      <xdr:nvSpPr>
        <xdr:cNvPr id="712" name="楕円 711"/>
        <xdr:cNvSpPr/>
      </xdr:nvSpPr>
      <xdr:spPr>
        <a:xfrm>
          <a:off x="16268700" y="164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146556</xdr:rowOff>
    </xdr:from>
    <xdr:ext cx="534377" cy="259045"/>
    <xdr:sp macro="" textlink="">
      <xdr:nvSpPr>
        <xdr:cNvPr id="713" name="公債費該当値テキスト"/>
        <xdr:cNvSpPr txBox="1"/>
      </xdr:nvSpPr>
      <xdr:spPr>
        <a:xfrm>
          <a:off x="16370300" y="1643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96177</xdr:rowOff>
    </xdr:from>
    <xdr:to>
      <xdr:col>81</xdr:col>
      <xdr:colOff>101600</xdr:colOff>
      <xdr:row>97</xdr:row>
      <xdr:rowOff>26327</xdr:rowOff>
    </xdr:to>
    <xdr:sp macro="" textlink="">
      <xdr:nvSpPr>
        <xdr:cNvPr id="714" name="楕円 713"/>
        <xdr:cNvSpPr/>
      </xdr:nvSpPr>
      <xdr:spPr>
        <a:xfrm>
          <a:off x="15430500" y="165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17454</xdr:rowOff>
    </xdr:from>
    <xdr:ext cx="534377" cy="259045"/>
    <xdr:sp macro="" textlink="">
      <xdr:nvSpPr>
        <xdr:cNvPr id="715" name="テキスト ボックス 714"/>
        <xdr:cNvSpPr txBox="1"/>
      </xdr:nvSpPr>
      <xdr:spPr>
        <a:xfrm>
          <a:off x="15214111" y="1664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97910</xdr:rowOff>
    </xdr:from>
    <xdr:to>
      <xdr:col>76</xdr:col>
      <xdr:colOff>165100</xdr:colOff>
      <xdr:row>97</xdr:row>
      <xdr:rowOff>28060</xdr:rowOff>
    </xdr:to>
    <xdr:sp macro="" textlink="">
      <xdr:nvSpPr>
        <xdr:cNvPr id="716" name="楕円 715"/>
        <xdr:cNvSpPr/>
      </xdr:nvSpPr>
      <xdr:spPr>
        <a:xfrm>
          <a:off x="14541500" y="1655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19187</xdr:rowOff>
    </xdr:from>
    <xdr:ext cx="534377" cy="259045"/>
    <xdr:sp macro="" textlink="">
      <xdr:nvSpPr>
        <xdr:cNvPr id="717" name="テキスト ボックス 716"/>
        <xdr:cNvSpPr txBox="1"/>
      </xdr:nvSpPr>
      <xdr:spPr>
        <a:xfrm>
          <a:off x="14325111" y="1664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111607</xdr:rowOff>
    </xdr:from>
    <xdr:to>
      <xdr:col>72</xdr:col>
      <xdr:colOff>38100</xdr:colOff>
      <xdr:row>97</xdr:row>
      <xdr:rowOff>41757</xdr:rowOff>
    </xdr:to>
    <xdr:sp macro="" textlink="">
      <xdr:nvSpPr>
        <xdr:cNvPr id="718" name="楕円 717"/>
        <xdr:cNvSpPr/>
      </xdr:nvSpPr>
      <xdr:spPr>
        <a:xfrm>
          <a:off x="13652500" y="1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32884</xdr:rowOff>
    </xdr:from>
    <xdr:ext cx="534377" cy="259045"/>
    <xdr:sp macro="" textlink="">
      <xdr:nvSpPr>
        <xdr:cNvPr id="719" name="テキスト ボックス 718"/>
        <xdr:cNvSpPr txBox="1"/>
      </xdr:nvSpPr>
      <xdr:spPr>
        <a:xfrm>
          <a:off x="13436111" y="166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127381</xdr:rowOff>
    </xdr:from>
    <xdr:to>
      <xdr:col>67</xdr:col>
      <xdr:colOff>101600</xdr:colOff>
      <xdr:row>97</xdr:row>
      <xdr:rowOff>57531</xdr:rowOff>
    </xdr:to>
    <xdr:sp macro="" textlink="">
      <xdr:nvSpPr>
        <xdr:cNvPr id="720" name="楕円 719"/>
        <xdr:cNvSpPr/>
      </xdr:nvSpPr>
      <xdr:spPr>
        <a:xfrm>
          <a:off x="12763500" y="165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48658</xdr:rowOff>
    </xdr:from>
    <xdr:ext cx="534377" cy="259045"/>
    <xdr:sp macro="" textlink="">
      <xdr:nvSpPr>
        <xdr:cNvPr id="721" name="テキスト ボックス 720"/>
        <xdr:cNvSpPr txBox="1"/>
      </xdr:nvSpPr>
      <xdr:spPr>
        <a:xfrm>
          <a:off x="12547111" y="166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5" name="直線コネクタ 744"/>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8" name="諸支出金最大値テキスト"/>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9" name="直線コネクタ 748"/>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1"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2" name="フローチャート: 判断 751"/>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4" name="フローチャート: 判断 753"/>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5" name="テキスト ボックス 754"/>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7" name="フローチャート: 判断 756"/>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8" name="テキスト ボックス 757"/>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60" name="フローチャート: 判断 759"/>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61" name="テキスト ボックス 760"/>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2" name="フローチャート: 判断 761"/>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3" name="テキスト ボックス 762"/>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決算額は、普通交付税の再算定に伴い、追加交付された臨時財政対策債償還基金費分を財政調整基金に積み立てたことにより、財政調整基金積立金が増加となったことや、市議会議員選挙の執行などにより、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191,825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31,157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円となり、類似団体内平均、全国平均及び神奈川県平均をいずれも下回っている。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民生費：決算額は、物価高対策として、低所得世帯への給付金事業を実施したことや、サービス利用者の増に伴う介護給付・訓練等給付費事業費の増などにより、前年度と比べて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1,905,962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12,354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170,188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円となり、類似団体内平均、全国平均及び神奈川県平均をいずれも大きく下回っている。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衛生費：決算額は、新型感染症の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類移行などに伴い、ワクチン接種事業費が減少したことや、物価高対策として令和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年度に実施した水道料金の減額の完了により、前年度と比べて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1,439,767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8,946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29,907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円となり、類似団体内平均、全国平均及び神奈川県平均をいずれも下回っている。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決算額は、秦野丹沢スマートインターチェンジから中心市街地へのアクセス性を高める新たな都市計画道路と、平行する矢坪沢の水路整備に着手したことから、菩提横野線街路築造事業費及び矢坪沢水路整備事業費が増加したことに加え、秦野中井インターチェンジ南土地区画整理事業への補助金交付により、インター周辺整備事業費が増加したことなどにより、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441,647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2,853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35,650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円となり、全国平均及び神奈川県平均を下回っている。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消防費：決算額は、</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秦野市・伊勢原市共同消防指令センターの施設等整備を進めたことに加え、消防署大根分署や鶴巻分署の環境整備に伴い、維持補修事業費が増加したことなどにより、前年度と比べて</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140,147</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千円増加となった</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15,030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円となり、類似団体内平均及び神奈川県平均を上回っているが、全国平均は下回っている。</a:t>
          </a:r>
          <a:endPar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令和</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年度は、前年度と比べて市税収入は増加したものの、国庫支出金や地方債（臨時財政対策債）の減少により、形式収支は</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407,490</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千円の減少となった。また、繰越事業総額の減少に加え、特定財源のない繰越事業の減少により翌年度に繰り越すべき財源が</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121,781</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千円減少し、実質収支は</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285,709</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千円減少（</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1.09</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ポイント下落）した。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財政調整基金は、普通交付税の再算定により追加交付された、臨時財政対策債償還基金費分を積み立てたことに加え、令和</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年度の剰余金を積み立てた。一方、一般財源不足の補填や臨時財政対策債の繰上償還の財源として取り崩したことにより、積立額を取崩額が上回ったため前年度末と比べて</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236,325</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千円減の</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4,112,932</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千円となった。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この結果、標準財政規模に対する財政調整基金残高の割合は、前年度から</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1.04</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ポイント減の</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12.83</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％となったが、本市が適正な残高の目安としている</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10</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％を上回った。今後も市債の借入れとのバランスを考慮しながら、適正規模の残高確保に努める。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年度の一般会計及び特別会計等の連結決算額は、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5,777,563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千円の黒字となっている。また、連結実質赤字比率は△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18.02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％で黒字となっており、いずれの会計においても赤字は生じていない。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前年度との比較では、連結決算額が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679,867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千円の減（前年度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6,457,430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千円）、連結実質赤字比率が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20.59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％）となっている。これは、標準財政規模に対する決算額の割合が、後期高齢者医療事業会計で</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0.09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ポイント増加した一方で、一般会計及び公共下水道事業会計でそれぞれ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ポイント減少したためである。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一般会計の減少要因は、形式収支が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407,490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千円減少したことなどにより、実質収支が前年度と比べて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285,709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特別会計の実質収支は、介護保険事業特別会計が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200,130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千円、後期高齢者医療事業特別会計が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167,105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千円、国民健康保険事業特別会計が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52,516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千円と、それぞれ黒字となっている。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公営企業会計の資金不足・剰余額は、水道事業会計が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2,092,682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千円、公共下水道事業会計が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738,641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千円と、それぞれ剰余額が生じている。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一般会計における今後の見通しについて、歳入の根幹をなす市税では、新型感染症の影響を受けた社会経済活動の正常化が進み、令和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年度は増収となったものの、長期的には生産年齢人口の減少等による減収が見込まれる。また、歳出では、超高齢社会の進行により特別会計への繰出金は伸び続け、新型感染症の</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類移行などに伴い令和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物件費は減少したものの、今後は物価高騰による物件費の増加が見込まれ、引き続き、厳しい財政状況が続くと想定される。このような状況にあっても、事業の選択と集中を図りながら、総合計画に位置付けた事業を着実に進めていく。</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59568204</v>
      </c>
      <c r="BO4" s="449"/>
      <c r="BP4" s="449"/>
      <c r="BQ4" s="449"/>
      <c r="BR4" s="449"/>
      <c r="BS4" s="449"/>
      <c r="BT4" s="449"/>
      <c r="BU4" s="450"/>
      <c r="BV4" s="448">
        <v>57928266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7.9</v>
      </c>
      <c r="CU4" s="589"/>
      <c r="CV4" s="589"/>
      <c r="CW4" s="589"/>
      <c r="CX4" s="589"/>
      <c r="CY4" s="589"/>
      <c r="CZ4" s="589"/>
      <c r="DA4" s="590"/>
      <c r="DB4" s="588">
        <v>9</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56996171</v>
      </c>
      <c r="BO5" s="420"/>
      <c r="BP5" s="420"/>
      <c r="BQ5" s="420"/>
      <c r="BR5" s="420"/>
      <c r="BS5" s="420"/>
      <c r="BT5" s="420"/>
      <c r="BU5" s="421"/>
      <c r="BV5" s="419">
        <v>54948743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v>
      </c>
      <c r="CU5" s="417"/>
      <c r="CV5" s="417"/>
      <c r="CW5" s="417"/>
      <c r="CX5" s="417"/>
      <c r="CY5" s="417"/>
      <c r="CZ5" s="417"/>
      <c r="DA5" s="418"/>
      <c r="DB5" s="416">
        <v>95.7</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2572033</v>
      </c>
      <c r="BO6" s="420"/>
      <c r="BP6" s="420"/>
      <c r="BQ6" s="420"/>
      <c r="BR6" s="420"/>
      <c r="BS6" s="420"/>
      <c r="BT6" s="420"/>
      <c r="BU6" s="421"/>
      <c r="BV6" s="419">
        <v>2979523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96.1</v>
      </c>
      <c r="CU6" s="563"/>
      <c r="CV6" s="563"/>
      <c r="CW6" s="563"/>
      <c r="CX6" s="563"/>
      <c r="CY6" s="563"/>
      <c r="CZ6" s="563"/>
      <c r="DA6" s="564"/>
      <c r="DB6" s="562">
        <v>98.3</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45544</v>
      </c>
      <c r="BO7" s="420"/>
      <c r="BP7" s="420"/>
      <c r="BQ7" s="420"/>
      <c r="BR7" s="420"/>
      <c r="BS7" s="420"/>
      <c r="BT7" s="420"/>
      <c r="BU7" s="421"/>
      <c r="BV7" s="419">
        <v>167325</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32056862</v>
      </c>
      <c r="CU7" s="420"/>
      <c r="CV7" s="420"/>
      <c r="CW7" s="420"/>
      <c r="CX7" s="420"/>
      <c r="CY7" s="420"/>
      <c r="CZ7" s="420"/>
      <c r="DA7" s="421"/>
      <c r="DB7" s="419">
        <v>31354401</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2526489</v>
      </c>
      <c r="BO8" s="420"/>
      <c r="BP8" s="420"/>
      <c r="BQ8" s="420"/>
      <c r="BR8" s="420"/>
      <c r="BS8" s="420"/>
      <c r="BT8" s="420"/>
      <c r="BU8" s="421"/>
      <c r="BV8" s="419">
        <v>2812198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0.79</v>
      </c>
      <c r="CU8" s="523"/>
      <c r="CV8" s="523"/>
      <c r="CW8" s="523"/>
      <c r="CX8" s="523"/>
      <c r="CY8" s="523"/>
      <c r="CZ8" s="523"/>
      <c r="DA8" s="524"/>
      <c r="DB8" s="522">
        <v>0.82</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162439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-285709</v>
      </c>
      <c r="BO9" s="420"/>
      <c r="BP9" s="420"/>
      <c r="BQ9" s="420"/>
      <c r="BR9" s="420"/>
      <c r="BS9" s="420"/>
      <c r="BT9" s="420"/>
      <c r="BU9" s="421"/>
      <c r="BV9" s="419">
        <v>-629998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10.5</v>
      </c>
      <c r="CU9" s="417"/>
      <c r="CV9" s="417"/>
      <c r="CW9" s="417"/>
      <c r="CX9" s="417"/>
      <c r="CY9" s="417"/>
      <c r="CZ9" s="417"/>
      <c r="DA9" s="418"/>
      <c r="DB9" s="416">
        <v>9</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167378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171291</v>
      </c>
      <c r="BO10" s="420"/>
      <c r="BP10" s="420"/>
      <c r="BQ10" s="420"/>
      <c r="BR10" s="420"/>
      <c r="BS10" s="420"/>
      <c r="BT10" s="420"/>
      <c r="BU10" s="421"/>
      <c r="BV10" s="419">
        <v>12669</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846605</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159257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1567616</v>
      </c>
      <c r="BO12" s="420"/>
      <c r="BP12" s="420"/>
      <c r="BQ12" s="420"/>
      <c r="BR12" s="420"/>
      <c r="BS12" s="420"/>
      <c r="BT12" s="420"/>
      <c r="BU12" s="421"/>
      <c r="BV12" s="419">
        <v>640403</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154829</v>
      </c>
      <c r="S13" s="507"/>
      <c r="T13" s="507"/>
      <c r="U13" s="507"/>
      <c r="V13" s="508"/>
      <c r="W13" s="509" t="s">
        <v>131</v>
      </c>
      <c r="X13" s="405"/>
      <c r="Y13" s="405"/>
      <c r="Z13" s="405"/>
      <c r="AA13" s="405"/>
      <c r="AB13" s="406"/>
      <c r="AC13" s="372">
        <v>1269</v>
      </c>
      <c r="AD13" s="373"/>
      <c r="AE13" s="373"/>
      <c r="AF13" s="373"/>
      <c r="AG13" s="374"/>
      <c r="AH13" s="372">
        <v>1434</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-835429</v>
      </c>
      <c r="BO13" s="420"/>
      <c r="BP13" s="420"/>
      <c r="BQ13" s="420"/>
      <c r="BR13" s="420"/>
      <c r="BS13" s="420"/>
      <c r="BT13" s="420"/>
      <c r="BU13" s="421"/>
      <c r="BV13" s="419">
        <v>-1257732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1.6</v>
      </c>
      <c r="CU13" s="417"/>
      <c r="CV13" s="417"/>
      <c r="CW13" s="417"/>
      <c r="CX13" s="417"/>
      <c r="CY13" s="417"/>
      <c r="CZ13" s="417"/>
      <c r="DA13" s="418"/>
      <c r="DB13" s="416">
        <v>1.6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159646</v>
      </c>
      <c r="S14" s="507"/>
      <c r="T14" s="507"/>
      <c r="U14" s="507"/>
      <c r="V14" s="508"/>
      <c r="W14" s="510"/>
      <c r="X14" s="408"/>
      <c r="Y14" s="408"/>
      <c r="Z14" s="408"/>
      <c r="AA14" s="408"/>
      <c r="AB14" s="409"/>
      <c r="AC14" s="499">
        <v>1.8</v>
      </c>
      <c r="AD14" s="500"/>
      <c r="AE14" s="500"/>
      <c r="AF14" s="500"/>
      <c r="AG14" s="501"/>
      <c r="AH14" s="499">
        <v>2.1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8.4</v>
      </c>
      <c r="CU14" s="517"/>
      <c r="CV14" s="517"/>
      <c r="CW14" s="517"/>
      <c r="CX14" s="517"/>
      <c r="CY14" s="517"/>
      <c r="CZ14" s="517"/>
      <c r="DA14" s="518"/>
      <c r="DB14" s="516">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155596</v>
      </c>
      <c r="S15" s="507"/>
      <c r="T15" s="507"/>
      <c r="U15" s="507"/>
      <c r="V15" s="508"/>
      <c r="W15" s="509" t="s">
        <v>137</v>
      </c>
      <c r="X15" s="405"/>
      <c r="Y15" s="405"/>
      <c r="Z15" s="405"/>
      <c r="AA15" s="405"/>
      <c r="AB15" s="406"/>
      <c r="AC15" s="372">
        <v>18919</v>
      </c>
      <c r="AD15" s="373"/>
      <c r="AE15" s="373"/>
      <c r="AF15" s="373"/>
      <c r="AG15" s="374"/>
      <c r="AH15" s="372">
        <v>20145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20549022</v>
      </c>
      <c r="BO15" s="449"/>
      <c r="BP15" s="449"/>
      <c r="BQ15" s="449"/>
      <c r="BR15" s="449"/>
      <c r="BS15" s="449"/>
      <c r="BT15" s="449"/>
      <c r="BU15" s="450"/>
      <c r="BV15" s="448">
        <v>20019628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27.2</v>
      </c>
      <c r="AD16" s="500"/>
      <c r="AE16" s="500"/>
      <c r="AF16" s="500"/>
      <c r="AG16" s="501"/>
      <c r="AH16" s="499">
        <v>28.9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26213448</v>
      </c>
      <c r="BO16" s="420"/>
      <c r="BP16" s="420"/>
      <c r="BQ16" s="420"/>
      <c r="BR16" s="420"/>
      <c r="BS16" s="420"/>
      <c r="BT16" s="420"/>
      <c r="BU16" s="421"/>
      <c r="BV16" s="419">
        <v>25183753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49289</v>
      </c>
      <c r="AD17" s="373"/>
      <c r="AE17" s="373"/>
      <c r="AF17" s="373"/>
      <c r="AG17" s="374"/>
      <c r="AH17" s="372">
        <v>48135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26022469</v>
      </c>
      <c r="BO17" s="420"/>
      <c r="BP17" s="420"/>
      <c r="BQ17" s="420"/>
      <c r="BR17" s="420"/>
      <c r="BS17" s="420"/>
      <c r="BT17" s="420"/>
      <c r="BU17" s="421"/>
      <c r="BV17" s="419">
        <v>25320842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103.76</v>
      </c>
      <c r="M18" s="472"/>
      <c r="N18" s="472"/>
      <c r="O18" s="472"/>
      <c r="P18" s="472"/>
      <c r="Q18" s="472"/>
      <c r="R18" s="473"/>
      <c r="S18" s="473"/>
      <c r="T18" s="473"/>
      <c r="U18" s="473"/>
      <c r="V18" s="474"/>
      <c r="W18" s="490"/>
      <c r="X18" s="491"/>
      <c r="Y18" s="491"/>
      <c r="Z18" s="491"/>
      <c r="AA18" s="491"/>
      <c r="AB18" s="515"/>
      <c r="AC18" s="389">
        <v>70.900000000000006</v>
      </c>
      <c r="AD18" s="390"/>
      <c r="AE18" s="390"/>
      <c r="AF18" s="390"/>
      <c r="AG18" s="475"/>
      <c r="AH18" s="389">
        <v>69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30821195</v>
      </c>
      <c r="BO18" s="420"/>
      <c r="BP18" s="420"/>
      <c r="BQ18" s="420"/>
      <c r="BR18" s="420"/>
      <c r="BS18" s="420"/>
      <c r="BT18" s="420"/>
      <c r="BU18" s="421"/>
      <c r="BV18" s="419">
        <v>30730852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1566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40313208</v>
      </c>
      <c r="BO19" s="420"/>
      <c r="BP19" s="420"/>
      <c r="BQ19" s="420"/>
      <c r="BR19" s="420"/>
      <c r="BS19" s="420"/>
      <c r="BT19" s="420"/>
      <c r="BU19" s="421"/>
      <c r="BV19" s="419">
        <v>37975349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70478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31770545</v>
      </c>
      <c r="BO22" s="449"/>
      <c r="BP22" s="449"/>
      <c r="BQ22" s="449"/>
      <c r="BR22" s="449"/>
      <c r="BS22" s="449"/>
      <c r="BT22" s="449"/>
      <c r="BU22" s="450"/>
      <c r="BV22" s="448">
        <v>34039606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27178087</v>
      </c>
      <c r="BO23" s="420"/>
      <c r="BP23" s="420"/>
      <c r="BQ23" s="420"/>
      <c r="BR23" s="420"/>
      <c r="BS23" s="420"/>
      <c r="BT23" s="420"/>
      <c r="BU23" s="421"/>
      <c r="BV23" s="419">
        <v>29185937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9380</v>
      </c>
      <c r="R24" s="373"/>
      <c r="S24" s="373"/>
      <c r="T24" s="373"/>
      <c r="U24" s="373"/>
      <c r="V24" s="374"/>
      <c r="W24" s="462"/>
      <c r="X24" s="399"/>
      <c r="Y24" s="400"/>
      <c r="Z24" s="375" t="s">
        <v>162</v>
      </c>
      <c r="AA24" s="376"/>
      <c r="AB24" s="376"/>
      <c r="AC24" s="376"/>
      <c r="AD24" s="376"/>
      <c r="AE24" s="376"/>
      <c r="AF24" s="376"/>
      <c r="AG24" s="377"/>
      <c r="AH24" s="372">
        <v>930</v>
      </c>
      <c r="AI24" s="373"/>
      <c r="AJ24" s="373"/>
      <c r="AK24" s="373"/>
      <c r="AL24" s="374"/>
      <c r="AM24" s="372">
        <v>2880210</v>
      </c>
      <c r="AN24" s="373"/>
      <c r="AO24" s="373"/>
      <c r="AP24" s="373"/>
      <c r="AQ24" s="373"/>
      <c r="AR24" s="374"/>
      <c r="AS24" s="372">
        <v>3097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11484129</v>
      </c>
      <c r="BO24" s="420"/>
      <c r="BP24" s="420"/>
      <c r="BQ24" s="420"/>
      <c r="BR24" s="420"/>
      <c r="BS24" s="420"/>
      <c r="BT24" s="420"/>
      <c r="BU24" s="421"/>
      <c r="BV24" s="419">
        <v>11265530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7680</v>
      </c>
      <c r="R25" s="373"/>
      <c r="S25" s="373"/>
      <c r="T25" s="373"/>
      <c r="U25" s="373"/>
      <c r="V25" s="374"/>
      <c r="W25" s="462"/>
      <c r="X25" s="399"/>
      <c r="Y25" s="400"/>
      <c r="Z25" s="375" t="s">
        <v>165</v>
      </c>
      <c r="AA25" s="376"/>
      <c r="AB25" s="376"/>
      <c r="AC25" s="376"/>
      <c r="AD25" s="376"/>
      <c r="AE25" s="376"/>
      <c r="AF25" s="376"/>
      <c r="AG25" s="377"/>
      <c r="AH25" s="372">
        <v>201</v>
      </c>
      <c r="AI25" s="373"/>
      <c r="AJ25" s="373"/>
      <c r="AK25" s="373"/>
      <c r="AL25" s="374"/>
      <c r="AM25" s="372">
        <v>631944</v>
      </c>
      <c r="AN25" s="373"/>
      <c r="AO25" s="373"/>
      <c r="AP25" s="373"/>
      <c r="AQ25" s="373"/>
      <c r="AR25" s="374"/>
      <c r="AS25" s="372">
        <v>3144</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13302558</v>
      </c>
      <c r="BO25" s="449"/>
      <c r="BP25" s="449"/>
      <c r="BQ25" s="449"/>
      <c r="BR25" s="449"/>
      <c r="BS25" s="449"/>
      <c r="BT25" s="449"/>
      <c r="BU25" s="450"/>
      <c r="BV25" s="448">
        <v>13492458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6840</v>
      </c>
      <c r="R26" s="373"/>
      <c r="S26" s="373"/>
      <c r="T26" s="373"/>
      <c r="U26" s="373"/>
      <c r="V26" s="374"/>
      <c r="W26" s="462"/>
      <c r="X26" s="399"/>
      <c r="Y26" s="400"/>
      <c r="Z26" s="375" t="s">
        <v>168</v>
      </c>
      <c r="AA26" s="430"/>
      <c r="AB26" s="430"/>
      <c r="AC26" s="430"/>
      <c r="AD26" s="430"/>
      <c r="AE26" s="430"/>
      <c r="AF26" s="430"/>
      <c r="AG26" s="431"/>
      <c r="AH26" s="372">
        <v>41</v>
      </c>
      <c r="AI26" s="373"/>
      <c r="AJ26" s="373"/>
      <c r="AK26" s="373"/>
      <c r="AL26" s="374"/>
      <c r="AM26" s="372">
        <v>135710</v>
      </c>
      <c r="AN26" s="373"/>
      <c r="AO26" s="373"/>
      <c r="AP26" s="373"/>
      <c r="AQ26" s="373"/>
      <c r="AR26" s="374"/>
      <c r="AS26" s="372">
        <v>3310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5560</v>
      </c>
      <c r="R27" s="373"/>
      <c r="S27" s="373"/>
      <c r="T27" s="373"/>
      <c r="U27" s="373"/>
      <c r="V27" s="374"/>
      <c r="W27" s="462"/>
      <c r="X27" s="399"/>
      <c r="Y27" s="400"/>
      <c r="Z27" s="375" t="s">
        <v>171</v>
      </c>
      <c r="AA27" s="376"/>
      <c r="AB27" s="376"/>
      <c r="AC27" s="376"/>
      <c r="AD27" s="376"/>
      <c r="AE27" s="376"/>
      <c r="AF27" s="376"/>
      <c r="AG27" s="377"/>
      <c r="AH27" s="372">
        <v>67</v>
      </c>
      <c r="AI27" s="373"/>
      <c r="AJ27" s="373"/>
      <c r="AK27" s="373"/>
      <c r="AL27" s="374"/>
      <c r="AM27" s="372">
        <v>219744</v>
      </c>
      <c r="AN27" s="373"/>
      <c r="AO27" s="373"/>
      <c r="AP27" s="373"/>
      <c r="AQ27" s="373"/>
      <c r="AR27" s="374"/>
      <c r="AS27" s="372">
        <v>3280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307000</v>
      </c>
      <c r="BO27" s="454"/>
      <c r="BP27" s="454"/>
      <c r="BQ27" s="454"/>
      <c r="BR27" s="454"/>
      <c r="BS27" s="454"/>
      <c r="BT27" s="454"/>
      <c r="BU27" s="455"/>
      <c r="BV27" s="453">
        <v>307000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4840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4112932</v>
      </c>
      <c r="BO28" s="449"/>
      <c r="BP28" s="449"/>
      <c r="BQ28" s="449"/>
      <c r="BR28" s="449"/>
      <c r="BS28" s="449"/>
      <c r="BT28" s="449"/>
      <c r="BU28" s="450"/>
      <c r="BV28" s="448">
        <v>4349257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22</v>
      </c>
      <c r="M29" s="373"/>
      <c r="N29" s="373"/>
      <c r="O29" s="373"/>
      <c r="P29" s="374"/>
      <c r="Q29" s="372">
        <v>4440</v>
      </c>
      <c r="R29" s="373"/>
      <c r="S29" s="373"/>
      <c r="T29" s="373"/>
      <c r="U29" s="373"/>
      <c r="V29" s="374"/>
      <c r="W29" s="463"/>
      <c r="X29" s="464"/>
      <c r="Y29" s="465"/>
      <c r="Z29" s="375" t="s">
        <v>177</v>
      </c>
      <c r="AA29" s="376"/>
      <c r="AB29" s="376"/>
      <c r="AC29" s="376"/>
      <c r="AD29" s="376"/>
      <c r="AE29" s="376"/>
      <c r="AF29" s="376"/>
      <c r="AG29" s="377"/>
      <c r="AH29" s="372">
        <v>997</v>
      </c>
      <c r="AI29" s="373"/>
      <c r="AJ29" s="373"/>
      <c r="AK29" s="373"/>
      <c r="AL29" s="374"/>
      <c r="AM29" s="372">
        <v>3099954</v>
      </c>
      <c r="AN29" s="373"/>
      <c r="AO29" s="373"/>
      <c r="AP29" s="373"/>
      <c r="AQ29" s="373"/>
      <c r="AR29" s="374"/>
      <c r="AS29" s="372">
        <v>3109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101.1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1501276</v>
      </c>
      <c r="BO30" s="454"/>
      <c r="BP30" s="454"/>
      <c r="BQ30" s="454"/>
      <c r="BR30" s="454"/>
      <c r="BS30" s="454"/>
      <c r="BT30" s="454"/>
      <c r="BU30" s="455"/>
      <c r="BV30" s="453">
        <v>1414408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秦野市伊勢原市環境衛生組合</v>
      </c>
      <c r="BZ34" s="368"/>
      <c r="CA34" s="368"/>
      <c r="CB34" s="368"/>
      <c r="CC34" s="368"/>
      <c r="CD34" s="368"/>
      <c r="CE34" s="368"/>
      <c r="CF34" s="368"/>
      <c r="CG34" s="368"/>
      <c r="CH34" s="368"/>
      <c r="CI34" s="368"/>
      <c r="CJ34" s="368"/>
      <c r="CK34" s="368"/>
      <c r="CL34" s="368"/>
      <c r="CM34" s="368"/>
      <c r="CN34" s="181"/>
      <c r="CO34" s="367">
        <f>IF(CQ34="","",MAX(C34:D43,U34:V43,AM34:AN43,BE34:BF43,BW34:BX43)+1)</f>
        <v>11</v>
      </c>
      <c r="CP34" s="367"/>
      <c r="CQ34" s="368" t="str">
        <f>IF('各会計、関係団体の財政状況及び健全化判断比率'!BS7="","",'各会計、関係団体の財政状況及び健全化判断比率'!BS7)</f>
        <v>秦野市土地開発公社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公共下水道事業会計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神奈川県後期高齢者医療広域連合（一般会計）</v>
      </c>
      <c r="BZ35" s="368"/>
      <c r="CA35" s="368"/>
      <c r="CB35" s="368"/>
      <c r="CC35" s="368"/>
      <c r="CD35" s="368"/>
      <c r="CE35" s="368"/>
      <c r="CF35" s="368"/>
      <c r="CG35" s="368"/>
      <c r="CH35" s="368"/>
      <c r="CI35" s="368"/>
      <c r="CJ35" s="368"/>
      <c r="CK35" s="368"/>
      <c r="CL35" s="368"/>
      <c r="CM35" s="368"/>
      <c r="CN35" s="181"/>
      <c r="CO35" s="367">
        <f t="shared" ref="CO35:CO43" si="3">IF(CQ35="","",CO34+1)</f>
        <v>12</v>
      </c>
      <c r="CP35" s="367"/>
      <c r="CQ35" s="368" t="str">
        <f>IF('各会計、関係団体の財政状況及び健全化判断比率'!BS8="","",'各会計、関係団体の財政状況及び健全化判断比率'!BS8)</f>
        <v>秦野市スポーツ協会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神奈川県後期高齢者医療広域連合（後期高齢者医療特別会計）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金目川水害予防組合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4A/EILOz/MWGpDWqnnuaz9PAh5cvPOA6tiGkzR1fkTGo4cWc7hnrHXbErMIzXvmYMnQ6gObFCX4sxX/lp47SBA==" saltValue="lF9p7Gmg2qVEc7ED5hR2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533</v>
      </c>
      <c r="D34" s="1151"/>
      <c r="E34" s="1152"/>
      <c r="F34" s="32">
        <v>3.31</v>
      </c>
      <c r="G34" s="33">
        <v>5.74</v>
      </c>
      <c r="H34" s="33">
        <v>10.68</v>
      </c>
      <c r="I34" s="33">
        <v>8.9600000000000009</v>
      </c>
      <c r="J34" s="34">
        <v>7.88</v>
      </c>
      <c r="K34" s="22"/>
      <c r="L34" s="22"/>
      <c r="M34" s="22"/>
      <c r="N34" s="22"/>
      <c r="O34" s="22"/>
      <c r="P34" s="22"/>
    </row>
    <row r="35" spans="1:16" ht="39" customHeight="1" x14ac:dyDescent="0.2">
      <c r="A35" s="22"/>
      <c r="B35" s="35"/>
      <c r="C35" s="1145" t="s">
        <v>534</v>
      </c>
      <c r="D35" s="1146"/>
      <c r="E35" s="1147"/>
      <c r="F35" s="36">
        <v>6.95</v>
      </c>
      <c r="G35" s="37">
        <v>6.84</v>
      </c>
      <c r="H35" s="37">
        <v>6.82</v>
      </c>
      <c r="I35" s="37">
        <v>6.88</v>
      </c>
      <c r="J35" s="38">
        <v>6.52</v>
      </c>
      <c r="K35" s="22"/>
      <c r="L35" s="22"/>
      <c r="M35" s="22"/>
      <c r="N35" s="22"/>
      <c r="O35" s="22"/>
      <c r="P35" s="22"/>
    </row>
    <row r="36" spans="1:16" ht="39" customHeight="1" x14ac:dyDescent="0.2">
      <c r="A36" s="22"/>
      <c r="B36" s="35"/>
      <c r="C36" s="1145" t="s">
        <v>535</v>
      </c>
      <c r="D36" s="1146"/>
      <c r="E36" s="1147"/>
      <c r="F36" s="36">
        <v>3.46</v>
      </c>
      <c r="G36" s="37">
        <v>3.81</v>
      </c>
      <c r="H36" s="37">
        <v>3.33</v>
      </c>
      <c r="I36" s="37">
        <v>3.06</v>
      </c>
      <c r="J36" s="38">
        <v>2.2999999999999998</v>
      </c>
      <c r="K36" s="22"/>
      <c r="L36" s="22"/>
      <c r="M36" s="22"/>
      <c r="N36" s="22"/>
      <c r="O36" s="22"/>
      <c r="P36" s="22"/>
    </row>
    <row r="37" spans="1:16" ht="39" customHeight="1" x14ac:dyDescent="0.2">
      <c r="A37" s="22"/>
      <c r="B37" s="35"/>
      <c r="C37" s="1145" t="s">
        <v>536</v>
      </c>
      <c r="D37" s="1146"/>
      <c r="E37" s="1147"/>
      <c r="F37" s="36">
        <v>0.39</v>
      </c>
      <c r="G37" s="37">
        <v>0.44</v>
      </c>
      <c r="H37" s="37">
        <v>0.55000000000000004</v>
      </c>
      <c r="I37" s="37">
        <v>0.87</v>
      </c>
      <c r="J37" s="38">
        <v>0.62</v>
      </c>
      <c r="K37" s="22"/>
      <c r="L37" s="22"/>
      <c r="M37" s="22"/>
      <c r="N37" s="22"/>
      <c r="O37" s="22"/>
      <c r="P37" s="22"/>
    </row>
    <row r="38" spans="1:16" ht="39" customHeight="1" x14ac:dyDescent="0.2">
      <c r="A38" s="22"/>
      <c r="B38" s="35"/>
      <c r="C38" s="1145" t="s">
        <v>537</v>
      </c>
      <c r="D38" s="1146"/>
      <c r="E38" s="1147"/>
      <c r="F38" s="36">
        <v>0.36</v>
      </c>
      <c r="G38" s="37">
        <v>0.44</v>
      </c>
      <c r="H38" s="37">
        <v>0.27</v>
      </c>
      <c r="I38" s="37">
        <v>0.43</v>
      </c>
      <c r="J38" s="38">
        <v>0.52</v>
      </c>
      <c r="K38" s="22"/>
      <c r="L38" s="22"/>
      <c r="M38" s="22"/>
      <c r="N38" s="22"/>
      <c r="O38" s="22"/>
      <c r="P38" s="22"/>
    </row>
    <row r="39" spans="1:16" ht="39" customHeight="1" x14ac:dyDescent="0.2">
      <c r="A39" s="22"/>
      <c r="B39" s="35"/>
      <c r="C39" s="1145" t="s">
        <v>538</v>
      </c>
      <c r="D39" s="1146"/>
      <c r="E39" s="1147"/>
      <c r="F39" s="36">
        <v>0.04</v>
      </c>
      <c r="G39" s="37">
        <v>0.06</v>
      </c>
      <c r="H39" s="37">
        <v>0.02</v>
      </c>
      <c r="I39" s="37">
        <v>0.37</v>
      </c>
      <c r="J39" s="38">
        <v>0.16</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TmOYC4eaA5qMaEKBPCAmt952vUsQ0M/BWegjoRCReOpmuJ+5gvx3gEcLUnlkFDTbjrKD4i2mbKrsF+Ci+A2Rw==" saltValue="rTptIQmSKWicz8Uc3BKu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3220</v>
      </c>
      <c r="L45" s="60">
        <v>3338</v>
      </c>
      <c r="M45" s="60">
        <v>3444</v>
      </c>
      <c r="N45" s="60">
        <v>3451</v>
      </c>
      <c r="O45" s="61">
        <v>3428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1681</v>
      </c>
      <c r="L48" s="64">
        <v>1655</v>
      </c>
      <c r="M48" s="64">
        <v>1525</v>
      </c>
      <c r="N48" s="64">
        <v>1343</v>
      </c>
      <c r="O48" s="65">
        <v>1273</v>
      </c>
      <c r="P48" s="48"/>
      <c r="Q48" s="48"/>
      <c r="R48" s="48"/>
      <c r="S48" s="48"/>
      <c r="T48" s="48"/>
      <c r="U48" s="48"/>
    </row>
    <row r="49" spans="1:21" ht="30.75" customHeight="1" x14ac:dyDescent="0.2">
      <c r="A49" s="48"/>
      <c r="B49" s="1178"/>
      <c r="C49" s="1179"/>
      <c r="D49" s="62"/>
      <c r="E49" s="1155" t="s">
        <v>14</v>
      </c>
      <c r="F49" s="1155"/>
      <c r="G49" s="1155"/>
      <c r="H49" s="1155"/>
      <c r="I49" s="1155"/>
      <c r="J49" s="1156"/>
      <c r="K49" s="63">
        <v>320</v>
      </c>
      <c r="L49" s="64">
        <v>384</v>
      </c>
      <c r="M49" s="64">
        <v>411</v>
      </c>
      <c r="N49" s="64">
        <v>423</v>
      </c>
      <c r="O49" s="65">
        <v>424</v>
      </c>
      <c r="P49" s="48"/>
      <c r="Q49" s="48"/>
      <c r="R49" s="48"/>
      <c r="S49" s="48"/>
      <c r="T49" s="48"/>
      <c r="U49" s="48"/>
    </row>
    <row r="50" spans="1:21" ht="30.75" customHeight="1" x14ac:dyDescent="0.2">
      <c r="A50" s="48"/>
      <c r="B50" s="1178"/>
      <c r="C50" s="1179"/>
      <c r="D50" s="62"/>
      <c r="E50" s="1155" t="s">
        <v>15</v>
      </c>
      <c r="F50" s="1155"/>
      <c r="G50" s="1155"/>
      <c r="H50" s="1155"/>
      <c r="I50" s="1155"/>
      <c r="J50" s="1156"/>
      <c r="K50" s="63">
        <v>132</v>
      </c>
      <c r="L50" s="64">
        <v>130</v>
      </c>
      <c r="M50" s="64">
        <v>202</v>
      </c>
      <c r="N50" s="64">
        <v>212</v>
      </c>
      <c r="O50" s="65">
        <v>210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5186</v>
      </c>
      <c r="L52" s="64">
        <v>5120</v>
      </c>
      <c r="M52" s="64">
        <v>5032</v>
      </c>
      <c r="N52" s="64">
        <v>4980</v>
      </c>
      <c r="O52" s="65">
        <v>4910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167</v>
      </c>
      <c r="L53" s="69">
        <v>387</v>
      </c>
      <c r="M53" s="69">
        <v>550</v>
      </c>
      <c r="N53" s="69">
        <v>449</v>
      </c>
      <c r="O53" s="70">
        <v>425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yg9iBH5//wnxLNU/OFvwk+n6KETXaEreB4r+oCKTxqD/vwXjQE00JIzQsgBpR0W1ieYdJJchkgfwt+w/ddyBQ==" saltValue="c5q/4P4S6SBiGoQTMn/Z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55">
        <v>34658</v>
      </c>
      <c r="J41" s="356">
        <v>35088</v>
      </c>
      <c r="K41" s="356">
        <v>35887</v>
      </c>
      <c r="L41" s="356">
        <v>34040</v>
      </c>
      <c r="M41" s="357">
        <v>31771</v>
      </c>
    </row>
    <row r="42" spans="2:13" ht="27.75" customHeight="1" x14ac:dyDescent="0.2">
      <c r="B42" s="1186"/>
      <c r="C42" s="1187"/>
      <c r="D42" s="106"/>
      <c r="E42" s="1190" t="s">
        <v>32</v>
      </c>
      <c r="F42" s="1190"/>
      <c r="G42" s="1190"/>
      <c r="H42" s="1191"/>
      <c r="I42" s="358">
        <v>1715</v>
      </c>
      <c r="J42" s="359">
        <v>1600</v>
      </c>
      <c r="K42" s="359">
        <v>3165</v>
      </c>
      <c r="L42" s="359">
        <v>3008</v>
      </c>
      <c r="M42" s="360">
        <v>2829</v>
      </c>
    </row>
    <row r="43" spans="2:13" ht="27.75" customHeight="1" x14ac:dyDescent="0.2">
      <c r="B43" s="1186"/>
      <c r="C43" s="1187"/>
      <c r="D43" s="106"/>
      <c r="E43" s="1190" t="s">
        <v>33</v>
      </c>
      <c r="F43" s="1190"/>
      <c r="G43" s="1190"/>
      <c r="H43" s="1191"/>
      <c r="I43" s="358">
        <v>20188</v>
      </c>
      <c r="J43" s="359">
        <v>18919</v>
      </c>
      <c r="K43" s="359">
        <v>17427</v>
      </c>
      <c r="L43" s="359">
        <v>15866</v>
      </c>
      <c r="M43" s="360">
        <v>14269</v>
      </c>
    </row>
    <row r="44" spans="2:13" ht="27.75" customHeight="1" x14ac:dyDescent="0.2">
      <c r="B44" s="1186"/>
      <c r="C44" s="1187"/>
      <c r="D44" s="106"/>
      <c r="E44" s="1190" t="s">
        <v>34</v>
      </c>
      <c r="F44" s="1190"/>
      <c r="G44" s="1190"/>
      <c r="H44" s="1191"/>
      <c r="I44" s="358">
        <v>3454</v>
      </c>
      <c r="J44" s="359">
        <v>3067</v>
      </c>
      <c r="K44" s="359">
        <v>2664</v>
      </c>
      <c r="L44" s="359">
        <v>2247</v>
      </c>
      <c r="M44" s="360">
        <v>1833</v>
      </c>
    </row>
    <row r="45" spans="2:13" ht="27.75" customHeight="1" x14ac:dyDescent="0.2">
      <c r="B45" s="1186"/>
      <c r="C45" s="1187"/>
      <c r="D45" s="106"/>
      <c r="E45" s="1190" t="s">
        <v>35</v>
      </c>
      <c r="F45" s="1190"/>
      <c r="G45" s="1190"/>
      <c r="H45" s="1191"/>
      <c r="I45" s="358">
        <v>6465</v>
      </c>
      <c r="J45" s="359">
        <v>6383</v>
      </c>
      <c r="K45" s="359">
        <v>6401</v>
      </c>
      <c r="L45" s="359">
        <v>6408</v>
      </c>
      <c r="M45" s="360">
        <v>6601</v>
      </c>
    </row>
    <row r="46" spans="2:13" ht="27.75" customHeight="1" x14ac:dyDescent="0.2">
      <c r="B46" s="1186"/>
      <c r="C46" s="1187"/>
      <c r="D46" s="107"/>
      <c r="E46" s="1190" t="s">
        <v>36</v>
      </c>
      <c r="F46" s="1190"/>
      <c r="G46" s="1190"/>
      <c r="H46" s="1191"/>
      <c r="I46" s="358">
        <v>1271</v>
      </c>
      <c r="J46" s="359">
        <v>1111</v>
      </c>
      <c r="K46" s="359">
        <v>1022</v>
      </c>
      <c r="L46" s="359">
        <v>966</v>
      </c>
      <c r="M46" s="360">
        <v>936</v>
      </c>
    </row>
    <row r="47" spans="2:13" ht="27.75" customHeight="1" x14ac:dyDescent="0.2">
      <c r="B47" s="1186"/>
      <c r="C47" s="1187"/>
      <c r="D47" s="108"/>
      <c r="E47" s="1200" t="s">
        <v>37</v>
      </c>
      <c r="F47" s="1201"/>
      <c r="G47" s="1201"/>
      <c r="H47" s="1202"/>
      <c r="I47" s="358" t="s">
        <v>486</v>
      </c>
      <c r="J47" s="359" t="s">
        <v>486</v>
      </c>
      <c r="K47" s="359" t="s">
        <v>486</v>
      </c>
      <c r="L47" s="359" t="s">
        <v>486</v>
      </c>
      <c r="M47" s="360" t="s">
        <v>486</v>
      </c>
    </row>
    <row r="48" spans="2:13" ht="27.75" customHeight="1" x14ac:dyDescent="0.2">
      <c r="B48" s="1186"/>
      <c r="C48" s="1187"/>
      <c r="D48" s="106"/>
      <c r="E48" s="1190" t="s">
        <v>38</v>
      </c>
      <c r="F48" s="1190"/>
      <c r="G48" s="1190"/>
      <c r="H48" s="1191"/>
      <c r="I48" s="358" t="s">
        <v>486</v>
      </c>
      <c r="J48" s="359" t="s">
        <v>486</v>
      </c>
      <c r="K48" s="359" t="s">
        <v>486</v>
      </c>
      <c r="L48" s="359" t="s">
        <v>486</v>
      </c>
      <c r="M48" s="360" t="s">
        <v>486</v>
      </c>
    </row>
    <row r="49" spans="2:13" ht="27.75" customHeight="1" x14ac:dyDescent="0.2">
      <c r="B49" s="1188"/>
      <c r="C49" s="1189"/>
      <c r="D49" s="106"/>
      <c r="E49" s="1190" t="s">
        <v>39</v>
      </c>
      <c r="F49" s="1190"/>
      <c r="G49" s="1190"/>
      <c r="H49" s="1191"/>
      <c r="I49" s="358" t="s">
        <v>486</v>
      </c>
      <c r="J49" s="359" t="s">
        <v>486</v>
      </c>
      <c r="K49" s="359" t="s">
        <v>486</v>
      </c>
      <c r="L49" s="359" t="s">
        <v>486</v>
      </c>
      <c r="M49" s="360" t="s">
        <v>486</v>
      </c>
    </row>
    <row r="50" spans="2:13" ht="27.75" customHeight="1" x14ac:dyDescent="0.2">
      <c r="B50" s="1184" t="s">
        <v>40</v>
      </c>
      <c r="C50" s="1185"/>
      <c r="D50" s="109"/>
      <c r="E50" s="1190" t="s">
        <v>41</v>
      </c>
      <c r="F50" s="1190"/>
      <c r="G50" s="1190"/>
      <c r="H50" s="1191"/>
      <c r="I50" s="358">
        <v>5457</v>
      </c>
      <c r="J50" s="359">
        <v>4834</v>
      </c>
      <c r="K50" s="359">
        <v>5891</v>
      </c>
      <c r="L50" s="359">
        <v>6678</v>
      </c>
      <c r="M50" s="360">
        <v>6351</v>
      </c>
    </row>
    <row r="51" spans="2:13" ht="27.75" customHeight="1" x14ac:dyDescent="0.2">
      <c r="B51" s="1186"/>
      <c r="C51" s="1187"/>
      <c r="D51" s="106"/>
      <c r="E51" s="1190" t="s">
        <v>42</v>
      </c>
      <c r="F51" s="1190"/>
      <c r="G51" s="1190"/>
      <c r="H51" s="1191"/>
      <c r="I51" s="358">
        <v>15686</v>
      </c>
      <c r="J51" s="359">
        <v>15142</v>
      </c>
      <c r="K51" s="359">
        <v>14531</v>
      </c>
      <c r="L51" s="359">
        <v>13808</v>
      </c>
      <c r="M51" s="360">
        <v>13278</v>
      </c>
    </row>
    <row r="52" spans="2:13" ht="27.75" customHeight="1" x14ac:dyDescent="0.2">
      <c r="B52" s="1188"/>
      <c r="C52" s="1189"/>
      <c r="D52" s="106"/>
      <c r="E52" s="1190" t="s">
        <v>43</v>
      </c>
      <c r="F52" s="1190"/>
      <c r="G52" s="1190"/>
      <c r="H52" s="1191"/>
      <c r="I52" s="358">
        <v>42003</v>
      </c>
      <c r="J52" s="359">
        <v>41453</v>
      </c>
      <c r="K52" s="359">
        <v>40608</v>
      </c>
      <c r="L52" s="359">
        <v>38638</v>
      </c>
      <c r="M52" s="360">
        <v>36213</v>
      </c>
    </row>
    <row r="53" spans="2:13" ht="27.75" customHeight="1" thickBot="1" x14ac:dyDescent="0.25">
      <c r="B53" s="1192" t="s">
        <v>19</v>
      </c>
      <c r="C53" s="1193"/>
      <c r="D53" s="110"/>
      <c r="E53" s="1194" t="s">
        <v>44</v>
      </c>
      <c r="F53" s="1194"/>
      <c r="G53" s="1194"/>
      <c r="H53" s="1195"/>
      <c r="I53" s="361">
        <v>4604</v>
      </c>
      <c r="J53" s="362">
        <v>4739</v>
      </c>
      <c r="K53" s="362">
        <v>5533</v>
      </c>
      <c r="L53" s="362">
        <v>3410</v>
      </c>
      <c r="M53" s="363">
        <v>2396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1D/o4GC3gF24p66wJPM1zA3JX8KLDF9450BJ0WBUoXh8XrQQ4SFcLevOYR+Fku30uJvz86F+8qmVwC2MB4/1ew==" saltValue="BBkwOJsx/1W25aMAi4Id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122">
        <v>3477</v>
      </c>
      <c r="G55" s="122">
        <v>4349</v>
      </c>
      <c r="H55" s="123">
        <v>4113</v>
      </c>
    </row>
    <row r="56" spans="2:8" ht="52.5" customHeight="1" x14ac:dyDescent="0.2">
      <c r="B56" s="124"/>
      <c r="C56" s="1213" t="s">
        <v>47</v>
      </c>
      <c r="D56" s="1213"/>
      <c r="E56" s="1214"/>
      <c r="F56" s="125" t="s">
        <v>486</v>
      </c>
      <c r="G56" s="125" t="s">
        <v>486</v>
      </c>
      <c r="H56" s="126" t="s">
        <v>486</v>
      </c>
    </row>
    <row r="57" spans="2:8" ht="53.25" customHeight="1" x14ac:dyDescent="0.2">
      <c r="B57" s="124"/>
      <c r="C57" s="1215" t="s">
        <v>48</v>
      </c>
      <c r="D57" s="1215"/>
      <c r="E57" s="1216"/>
      <c r="F57" s="127">
        <v>1324</v>
      </c>
      <c r="G57" s="127">
        <v>1414</v>
      </c>
      <c r="H57" s="128">
        <v>1501</v>
      </c>
    </row>
    <row r="58" spans="2:8" ht="45.75" customHeight="1" x14ac:dyDescent="0.2">
      <c r="B58" s="129"/>
      <c r="C58" s="1203" t="s">
        <v>546</v>
      </c>
      <c r="D58" s="1204"/>
      <c r="E58" s="1205"/>
      <c r="F58" s="130">
        <v>490</v>
      </c>
      <c r="G58" s="130">
        <v>550</v>
      </c>
      <c r="H58" s="131">
        <v>576</v>
      </c>
    </row>
    <row r="59" spans="2:8" ht="45.75" customHeight="1" x14ac:dyDescent="0.2">
      <c r="B59" s="129"/>
      <c r="C59" s="1203" t="s">
        <v>548</v>
      </c>
      <c r="D59" s="1204"/>
      <c r="E59" s="1205"/>
      <c r="F59" s="130">
        <v>221</v>
      </c>
      <c r="G59" s="130">
        <v>249</v>
      </c>
      <c r="H59" s="131">
        <v>302</v>
      </c>
    </row>
    <row r="60" spans="2:8" ht="45.75" customHeight="1" x14ac:dyDescent="0.2">
      <c r="B60" s="129"/>
      <c r="C60" s="1203" t="s">
        <v>547</v>
      </c>
      <c r="D60" s="1204"/>
      <c r="E60" s="1205"/>
      <c r="F60" s="130">
        <v>335</v>
      </c>
      <c r="G60" s="130">
        <v>306</v>
      </c>
      <c r="H60" s="131">
        <v>281</v>
      </c>
    </row>
    <row r="61" spans="2:8" ht="45.75" customHeight="1" x14ac:dyDescent="0.2">
      <c r="B61" s="129"/>
      <c r="C61" s="1203" t="s">
        <v>549</v>
      </c>
      <c r="D61" s="1204"/>
      <c r="E61" s="1205"/>
      <c r="F61" s="130">
        <v>189</v>
      </c>
      <c r="G61" s="130">
        <v>225</v>
      </c>
      <c r="H61" s="131">
        <v>260</v>
      </c>
    </row>
    <row r="62" spans="2:8" ht="45.75" customHeight="1" thickBot="1" x14ac:dyDescent="0.25">
      <c r="B62" s="132"/>
      <c r="C62" s="1206" t="s">
        <v>550</v>
      </c>
      <c r="D62" s="1207"/>
      <c r="E62" s="1208"/>
      <c r="F62" s="133">
        <v>63</v>
      </c>
      <c r="G62" s="133">
        <v>62</v>
      </c>
      <c r="H62" s="134">
        <v>61</v>
      </c>
    </row>
    <row r="63" spans="2:8" ht="52.5" customHeight="1" thickBot="1" x14ac:dyDescent="0.25">
      <c r="B63" s="135"/>
      <c r="C63" s="1209" t="s">
        <v>49</v>
      </c>
      <c r="D63" s="1209"/>
      <c r="E63" s="1210"/>
      <c r="F63" s="136">
        <v>4801</v>
      </c>
      <c r="G63" s="136">
        <v>5764</v>
      </c>
      <c r="H63" s="137">
        <v>5614</v>
      </c>
    </row>
    <row r="64" spans="2:8" ht="13" x14ac:dyDescent="0.2"/>
  </sheetData>
  <sheetProtection algorithmName="SHA-512" hashValue="MqU8Tccq205GfE2EE34jRVllNUOutmPoVuEdY0obCS7zaCwclPigPWZq4qvVAbsI5Qi4DdDz0KaU+KeLLqih0A==" saltValue="we6T8JzE6ZO9UL7lrCcZ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23990</v>
      </c>
      <c r="E3" s="156"/>
      <c r="F3" s="157">
        <v>37644</v>
      </c>
      <c r="G3" s="158"/>
      <c r="H3" s="159"/>
    </row>
    <row r="4" spans="1:8" x14ac:dyDescent="0.2">
      <c r="A4" s="160"/>
      <c r="B4" s="161"/>
      <c r="C4" s="162"/>
      <c r="D4" s="163">
        <v>14801</v>
      </c>
      <c r="E4" s="164"/>
      <c r="F4" s="165">
        <v>24939</v>
      </c>
      <c r="G4" s="166"/>
      <c r="H4" s="167"/>
    </row>
    <row r="5" spans="1:8" x14ac:dyDescent="0.2">
      <c r="A5" s="148" t="s">
        <v>518</v>
      </c>
      <c r="B5" s="153"/>
      <c r="C5" s="154"/>
      <c r="D5" s="155">
        <v>32182</v>
      </c>
      <c r="E5" s="156"/>
      <c r="F5" s="157">
        <v>39221</v>
      </c>
      <c r="G5" s="158"/>
      <c r="H5" s="159"/>
    </row>
    <row r="6" spans="1:8" x14ac:dyDescent="0.2">
      <c r="A6" s="160"/>
      <c r="B6" s="161"/>
      <c r="C6" s="162"/>
      <c r="D6" s="163">
        <v>19639</v>
      </c>
      <c r="E6" s="164"/>
      <c r="F6" s="165">
        <v>24821</v>
      </c>
      <c r="G6" s="166"/>
      <c r="H6" s="167"/>
    </row>
    <row r="7" spans="1:8" x14ac:dyDescent="0.2">
      <c r="A7" s="148" t="s">
        <v>519</v>
      </c>
      <c r="B7" s="153"/>
      <c r="C7" s="154"/>
      <c r="D7" s="155">
        <v>26367</v>
      </c>
      <c r="E7" s="156"/>
      <c r="F7" s="157">
        <v>38566</v>
      </c>
      <c r="G7" s="158"/>
      <c r="H7" s="159"/>
    </row>
    <row r="8" spans="1:8" x14ac:dyDescent="0.2">
      <c r="A8" s="160"/>
      <c r="B8" s="161"/>
      <c r="C8" s="162"/>
      <c r="D8" s="163">
        <v>14016</v>
      </c>
      <c r="E8" s="164"/>
      <c r="F8" s="165">
        <v>24059</v>
      </c>
      <c r="G8" s="166"/>
      <c r="H8" s="167"/>
    </row>
    <row r="9" spans="1:8" x14ac:dyDescent="0.2">
      <c r="A9" s="148" t="s">
        <v>520</v>
      </c>
      <c r="B9" s="153"/>
      <c r="C9" s="154"/>
      <c r="D9" s="155">
        <v>21188</v>
      </c>
      <c r="E9" s="156"/>
      <c r="F9" s="157">
        <v>35156</v>
      </c>
      <c r="G9" s="158"/>
      <c r="H9" s="159"/>
    </row>
    <row r="10" spans="1:8" x14ac:dyDescent="0.2">
      <c r="A10" s="160"/>
      <c r="B10" s="161"/>
      <c r="C10" s="162"/>
      <c r="D10" s="163">
        <v>15989</v>
      </c>
      <c r="E10" s="164"/>
      <c r="F10" s="165">
        <v>22430</v>
      </c>
      <c r="G10" s="166"/>
      <c r="H10" s="167"/>
    </row>
    <row r="11" spans="1:8" x14ac:dyDescent="0.2">
      <c r="A11" s="148" t="s">
        <v>521</v>
      </c>
      <c r="B11" s="153"/>
      <c r="C11" s="154"/>
      <c r="D11" s="155">
        <v>26641</v>
      </c>
      <c r="E11" s="156"/>
      <c r="F11" s="157">
        <v>37029</v>
      </c>
      <c r="G11" s="158"/>
      <c r="H11" s="159"/>
    </row>
    <row r="12" spans="1:8" x14ac:dyDescent="0.2">
      <c r="A12" s="160"/>
      <c r="B12" s="161"/>
      <c r="C12" s="168"/>
      <c r="D12" s="163">
        <v>19171</v>
      </c>
      <c r="E12" s="164"/>
      <c r="F12" s="165">
        <v>23232</v>
      </c>
      <c r="G12" s="166"/>
      <c r="H12" s="167"/>
    </row>
    <row r="13" spans="1:8" x14ac:dyDescent="0.2">
      <c r="A13" s="148"/>
      <c r="B13" s="153"/>
      <c r="C13" s="169"/>
      <c r="D13" s="170">
        <v>26074</v>
      </c>
      <c r="E13" s="171"/>
      <c r="F13" s="172">
        <v>37523</v>
      </c>
      <c r="G13" s="173"/>
      <c r="H13" s="159"/>
    </row>
    <row r="14" spans="1:8" x14ac:dyDescent="0.2">
      <c r="A14" s="160"/>
      <c r="B14" s="161"/>
      <c r="C14" s="162"/>
      <c r="D14" s="163">
        <v>16723</v>
      </c>
      <c r="E14" s="164"/>
      <c r="F14" s="165">
        <v>23896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3.31</v>
      </c>
      <c r="C19" s="174">
        <f>ROUND(VALUE(SUBSTITUTE(実質収支比率等に係る経年分析!G$48,"▲","-")),2)</f>
        <v>5.74</v>
      </c>
      <c r="D19" s="174">
        <f>ROUND(VALUE(SUBSTITUTE(実質収支比率等に係る経年分析!H$48,"▲","-")),2)</f>
        <v>10.69</v>
      </c>
      <c r="E19" s="174">
        <f>ROUND(VALUE(SUBSTITUTE(実質収支比率等に係る経年分析!I$48,"▲","-")),2)</f>
        <v>8.9700000000000006</v>
      </c>
      <c r="F19" s="174">
        <f>ROUND(VALUE(SUBSTITUTE(実質収支比率等に係る経年分析!J$48,"▲","-")),2)</f>
        <v>7.88</v>
      </c>
    </row>
    <row r="20" spans="1:11" x14ac:dyDescent="0.2">
      <c r="A20" s="174" t="s">
        <v>53</v>
      </c>
      <c r="B20" s="174">
        <f>ROUND(VALUE(SUBSTITUTE(実質収支比率等に係る経年分析!F$47,"▲","-")),2)</f>
        <v>10.87</v>
      </c>
      <c r="C20" s="174">
        <f>ROUND(VALUE(SUBSTITUTE(実質収支比率等に係る経年分析!G$47,"▲","-")),2)</f>
        <v>7.68</v>
      </c>
      <c r="D20" s="174">
        <f>ROUND(VALUE(SUBSTITUTE(実質収支比率等に係る経年分析!H$47,"▲","-")),2)</f>
        <v>10.79</v>
      </c>
      <c r="E20" s="174">
        <f>ROUND(VALUE(SUBSTITUTE(実質収支比率等に係る経年分析!I$47,"▲","-")),2)</f>
        <v>13.87</v>
      </c>
      <c r="F20" s="174">
        <f>ROUND(VALUE(SUBSTITUTE(実質収支比率等に係る経年分析!J$47,"▲","-")),2)</f>
        <v>12.83</v>
      </c>
    </row>
    <row r="21" spans="1:11" x14ac:dyDescent="0.2">
      <c r="A21" s="174" t="s">
        <v>54</v>
      </c>
      <c r="B21" s="174">
        <f>IF(ISNUMBER(VALUE(SUBSTITUTE(実質収支比率等に係る経年分析!F$49,"▲","-"))),ROUND(VALUE(SUBSTITUTE(実質収支比率等に係る経年分析!F$49,"▲","-")),2),NA())</f>
        <v>-2.69</v>
      </c>
      <c r="C21" s="174">
        <f>IF(ISNUMBER(VALUE(SUBSTITUTE(実質収支比率等に係る経年分析!G$49,"▲","-"))),ROUND(VALUE(SUBSTITUTE(実質収支比率等に係る経年分析!G$49,"▲","-")),2),NA())</f>
        <v>-1.22</v>
      </c>
      <c r="D21" s="174">
        <f>IF(ISNUMBER(VALUE(SUBSTITUTE(実質収支比率等に係る経年分析!H$49,"▲","-"))),ROUND(VALUE(SUBSTITUTE(実質収支比率等に係る経年分析!H$49,"▲","-")),2),NA())</f>
        <v>6.57</v>
      </c>
      <c r="E21" s="174">
        <f>IF(ISNUMBER(VALUE(SUBSTITUTE(実質収支比率等に係る経年分析!I$49,"▲","-"))),ROUND(VALUE(SUBSTITUTE(実質収支比率等に係る経年分析!I$49,"▲","-")),2),NA())</f>
        <v>-4.01</v>
      </c>
      <c r="F21" s="174">
        <f>IF(ISNUMBER(VALUE(SUBSTITUTE(実質収支比率等に係る経年分析!J$49,"▲","-"))),ROUND(VALUE(SUBSTITUTE(実質収支比率等に係る経年分析!J$49,"▲","-")),2),NA())</f>
        <v>-2.61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0.52</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0.55000000000000004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0.62</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3.46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2.2999999999999998</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6.84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6.52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5.74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10.68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8.9600000000000009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5186</v>
      </c>
      <c r="E42" s="176"/>
      <c r="F42" s="176"/>
      <c r="G42" s="176">
        <f>'実質公債費比率（分子）の構造'!L$52</f>
        <v>5120</v>
      </c>
      <c r="H42" s="176"/>
      <c r="I42" s="176"/>
      <c r="J42" s="176">
        <f>'実質公債費比率（分子）の構造'!M$52</f>
        <v>5032</v>
      </c>
      <c r="K42" s="176"/>
      <c r="L42" s="176"/>
      <c r="M42" s="176">
        <f>'実質公債費比率（分子）の構造'!N$52</f>
        <v>4980</v>
      </c>
      <c r="N42" s="176"/>
      <c r="O42" s="176"/>
      <c r="P42" s="176">
        <f>'実質公債費比率（分子）の構造'!O$52</f>
        <v>4910</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132</v>
      </c>
      <c r="C44" s="176"/>
      <c r="D44" s="176"/>
      <c r="E44" s="176">
        <f>'実質公債費比率（分子）の構造'!L$50</f>
        <v>130</v>
      </c>
      <c r="F44" s="176"/>
      <c r="G44" s="176"/>
      <c r="H44" s="176">
        <f>'実質公債費比率（分子）の構造'!M$50</f>
        <v>202</v>
      </c>
      <c r="I44" s="176"/>
      <c r="J44" s="176"/>
      <c r="K44" s="176">
        <f>'実質公債費比率（分子）の構造'!N$50</f>
        <v>212</v>
      </c>
      <c r="L44" s="176"/>
      <c r="M44" s="176"/>
      <c r="N44" s="176">
        <f>'実質公債費比率（分子）の構造'!O$50</f>
        <v>210</v>
      </c>
      <c r="O44" s="176"/>
      <c r="P44" s="176"/>
    </row>
    <row r="45" spans="1:16" x14ac:dyDescent="0.2">
      <c r="A45" s="176" t="s">
        <v>63</v>
      </c>
      <c r="B45" s="176">
        <f>'実質公債費比率（分子）の構造'!K$49</f>
        <v>320</v>
      </c>
      <c r="C45" s="176"/>
      <c r="D45" s="176"/>
      <c r="E45" s="176">
        <f>'実質公債費比率（分子）の構造'!L$49</f>
        <v>384</v>
      </c>
      <c r="F45" s="176"/>
      <c r="G45" s="176"/>
      <c r="H45" s="176">
        <f>'実質公債費比率（分子）の構造'!M$49</f>
        <v>411</v>
      </c>
      <c r="I45" s="176"/>
      <c r="J45" s="176"/>
      <c r="K45" s="176">
        <f>'実質公債費比率（分子）の構造'!N$49</f>
        <v>423</v>
      </c>
      <c r="L45" s="176"/>
      <c r="M45" s="176"/>
      <c r="N45" s="176">
        <f>'実質公債費比率（分子）の構造'!O$49</f>
        <v>424</v>
      </c>
      <c r="O45" s="176"/>
      <c r="P45" s="176"/>
    </row>
    <row r="46" spans="1:16" x14ac:dyDescent="0.2">
      <c r="A46" s="176" t="s">
        <v>64</v>
      </c>
      <c r="B46" s="176">
        <f>'実質公債費比率（分子）の構造'!K$48</f>
        <v>1681</v>
      </c>
      <c r="C46" s="176"/>
      <c r="D46" s="176"/>
      <c r="E46" s="176">
        <f>'実質公債費比率（分子）の構造'!L$48</f>
        <v>1655</v>
      </c>
      <c r="F46" s="176"/>
      <c r="G46" s="176"/>
      <c r="H46" s="176">
        <f>'実質公債費比率（分子）の構造'!M$48</f>
        <v>1525</v>
      </c>
      <c r="I46" s="176"/>
      <c r="J46" s="176"/>
      <c r="K46" s="176">
        <f>'実質公債費比率（分子）の構造'!N$48</f>
        <v>1343</v>
      </c>
      <c r="L46" s="176"/>
      <c r="M46" s="176"/>
      <c r="N46" s="176">
        <f>'実質公債費比率（分子）の構造'!O$48</f>
        <v>1273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3220</v>
      </c>
      <c r="C49" s="176"/>
      <c r="D49" s="176"/>
      <c r="E49" s="176">
        <f>'実質公債費比率（分子）の構造'!L$45</f>
        <v>3338</v>
      </c>
      <c r="F49" s="176"/>
      <c r="G49" s="176"/>
      <c r="H49" s="176">
        <f>'実質公債費比率（分子）の構造'!M$45</f>
        <v>3444</v>
      </c>
      <c r="I49" s="176"/>
      <c r="J49" s="176"/>
      <c r="K49" s="176">
        <f>'実質公債費比率（分子）の構造'!N$45</f>
        <v>3451</v>
      </c>
      <c r="L49" s="176"/>
      <c r="M49" s="176"/>
      <c r="N49" s="176">
        <f>'実質公債費比率（分子）の構造'!O$45</f>
        <v>3428</v>
      </c>
      <c r="O49" s="176"/>
      <c r="P49" s="176"/>
    </row>
    <row r="50" spans="1:16" x14ac:dyDescent="0.2">
      <c r="A50" s="176" t="s">
        <v>67</v>
      </c>
      <c r="B50" s="176" t="e">
        <f>NA()</f>
        <v>#N/A</v>
      </c>
      <c r="C50" s="176">
        <f>IF(ISNUMBER('実質公債費比率（分子）の構造'!K$53),'実質公債費比率（分子）の構造'!K$53,NA())</f>
        <v>167</v>
      </c>
      <c r="D50" s="176" t="e">
        <f>NA()</f>
        <v>#N/A</v>
      </c>
      <c r="E50" s="176" t="e">
        <f>NA()</f>
        <v>#N/A</v>
      </c>
      <c r="F50" s="176">
        <f>IF(ISNUMBER('実質公債費比率（分子）の構造'!L$53),'実質公債費比率（分子）の構造'!L$53,NA())</f>
        <v>387</v>
      </c>
      <c r="G50" s="176" t="e">
        <f>NA()</f>
        <v>#N/A</v>
      </c>
      <c r="H50" s="176" t="e">
        <f>NA()</f>
        <v>#N/A</v>
      </c>
      <c r="I50" s="176">
        <f>IF(ISNUMBER('実質公債費比率（分子）の構造'!M$53),'実質公債費比率（分子）の構造'!M$53,NA())</f>
        <v>550</v>
      </c>
      <c r="J50" s="176" t="e">
        <f>NA()</f>
        <v>#N/A</v>
      </c>
      <c r="K50" s="176" t="e">
        <f>NA()</f>
        <v>#N/A</v>
      </c>
      <c r="L50" s="176">
        <f>IF(ISNUMBER('実質公債費比率（分子）の構造'!N$53),'実質公債費比率（分子）の構造'!N$53,NA())</f>
        <v>449</v>
      </c>
      <c r="M50" s="176" t="e">
        <f>NA()</f>
        <v>#N/A</v>
      </c>
      <c r="N50" s="176" t="e">
        <f>NA()</f>
        <v>#N/A</v>
      </c>
      <c r="O50" s="176">
        <f>IF(ISNUMBER('実質公債費比率（分子）の構造'!O$53),'実質公債費比率（分子）の構造'!O$53,NA())</f>
        <v>425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42003</v>
      </c>
      <c r="E56" s="175"/>
      <c r="F56" s="175"/>
      <c r="G56" s="175">
        <f>'将来負担比率（分子）の構造'!J$52</f>
        <v>41453</v>
      </c>
      <c r="H56" s="175"/>
      <c r="I56" s="175"/>
      <c r="J56" s="175">
        <f>'将来負担比率（分子）の構造'!K$52</f>
        <v>40608</v>
      </c>
      <c r="K56" s="175"/>
      <c r="L56" s="175"/>
      <c r="M56" s="175">
        <f>'将来負担比率（分子）の構造'!L$52</f>
        <v>38638</v>
      </c>
      <c r="N56" s="175"/>
      <c r="O56" s="175"/>
      <c r="P56" s="175">
        <f>'将来負担比率（分子）の構造'!M$52</f>
        <v>36213</v>
      </c>
    </row>
    <row r="57" spans="1:16" x14ac:dyDescent="0.2">
      <c r="A57" s="175" t="s">
        <v>42</v>
      </c>
      <c r="B57" s="175"/>
      <c r="C57" s="175"/>
      <c r="D57" s="175">
        <f>'将来負担比率（分子）の構造'!I$51</f>
        <v>15686</v>
      </c>
      <c r="E57" s="175"/>
      <c r="F57" s="175"/>
      <c r="G57" s="175">
        <f>'将来負担比率（分子）の構造'!J$51</f>
        <v>15142</v>
      </c>
      <c r="H57" s="175"/>
      <c r="I57" s="175"/>
      <c r="J57" s="175">
        <f>'将来負担比率（分子）の構造'!K$51</f>
        <v>14531</v>
      </c>
      <c r="K57" s="175"/>
      <c r="L57" s="175"/>
      <c r="M57" s="175">
        <f>'将来負担比率（分子）の構造'!L$51</f>
        <v>13808</v>
      </c>
      <c r="N57" s="175"/>
      <c r="O57" s="175"/>
      <c r="P57" s="175">
        <f>'将来負担比率（分子）の構造'!M$51</f>
        <v>13278</v>
      </c>
    </row>
    <row r="58" spans="1:16" x14ac:dyDescent="0.2">
      <c r="A58" s="175" t="s">
        <v>41</v>
      </c>
      <c r="B58" s="175"/>
      <c r="C58" s="175"/>
      <c r="D58" s="175">
        <f>'将来負担比率（分子）の構造'!I$50</f>
        <v>5457</v>
      </c>
      <c r="E58" s="175"/>
      <c r="F58" s="175"/>
      <c r="G58" s="175">
        <f>'将来負担比率（分子）の構造'!J$50</f>
        <v>4834</v>
      </c>
      <c r="H58" s="175"/>
      <c r="I58" s="175"/>
      <c r="J58" s="175">
        <f>'将来負担比率（分子）の構造'!K$50</f>
        <v>5891</v>
      </c>
      <c r="K58" s="175"/>
      <c r="L58" s="175"/>
      <c r="M58" s="175">
        <f>'将来負担比率（分子）の構造'!L$50</f>
        <v>6678</v>
      </c>
      <c r="N58" s="175"/>
      <c r="O58" s="175"/>
      <c r="P58" s="175">
        <f>'将来負担比率（分子）の構造'!M$50</f>
        <v>6351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1271</v>
      </c>
      <c r="C61" s="175"/>
      <c r="D61" s="175"/>
      <c r="E61" s="175">
        <f>'将来負担比率（分子）の構造'!J$46</f>
        <v>1111</v>
      </c>
      <c r="F61" s="175"/>
      <c r="G61" s="175"/>
      <c r="H61" s="175">
        <f>'将来負担比率（分子）の構造'!K$46</f>
        <v>1022</v>
      </c>
      <c r="I61" s="175"/>
      <c r="J61" s="175"/>
      <c r="K61" s="175">
        <f>'将来負担比率（分子）の構造'!L$46</f>
        <v>966</v>
      </c>
      <c r="L61" s="175"/>
      <c r="M61" s="175"/>
      <c r="N61" s="175">
        <f>'将来負担比率（分子）の構造'!M$46</f>
        <v>936</v>
      </c>
      <c r="O61" s="175"/>
      <c r="P61" s="175"/>
    </row>
    <row r="62" spans="1:16" x14ac:dyDescent="0.2">
      <c r="A62" s="175" t="s">
        <v>35</v>
      </c>
      <c r="B62" s="175">
        <f>'将来負担比率（分子）の構造'!I$45</f>
        <v>6465</v>
      </c>
      <c r="C62" s="175"/>
      <c r="D62" s="175"/>
      <c r="E62" s="175">
        <f>'将来負担比率（分子）の構造'!J$45</f>
        <v>6383</v>
      </c>
      <c r="F62" s="175"/>
      <c r="G62" s="175"/>
      <c r="H62" s="175">
        <f>'将来負担比率（分子）の構造'!K$45</f>
        <v>6401</v>
      </c>
      <c r="I62" s="175"/>
      <c r="J62" s="175"/>
      <c r="K62" s="175">
        <f>'将来負担比率（分子）の構造'!L$45</f>
        <v>6408</v>
      </c>
      <c r="L62" s="175"/>
      <c r="M62" s="175"/>
      <c r="N62" s="175">
        <f>'将来負担比率（分子）の構造'!M$45</f>
        <v>6601</v>
      </c>
      <c r="O62" s="175"/>
      <c r="P62" s="175"/>
    </row>
    <row r="63" spans="1:16" x14ac:dyDescent="0.2">
      <c r="A63" s="175" t="s">
        <v>34</v>
      </c>
      <c r="B63" s="175">
        <f>'将来負担比率（分子）の構造'!I$44</f>
        <v>3454</v>
      </c>
      <c r="C63" s="175"/>
      <c r="D63" s="175"/>
      <c r="E63" s="175">
        <f>'将来負担比率（分子）の構造'!J$44</f>
        <v>3067</v>
      </c>
      <c r="F63" s="175"/>
      <c r="G63" s="175"/>
      <c r="H63" s="175">
        <f>'将来負担比率（分子）の構造'!K$44</f>
        <v>2664</v>
      </c>
      <c r="I63" s="175"/>
      <c r="J63" s="175"/>
      <c r="K63" s="175">
        <f>'将来負担比率（分子）の構造'!L$44</f>
        <v>2247</v>
      </c>
      <c r="L63" s="175"/>
      <c r="M63" s="175"/>
      <c r="N63" s="175">
        <f>'将来負担比率（分子）の構造'!M$44</f>
        <v>1833</v>
      </c>
      <c r="O63" s="175"/>
      <c r="P63" s="175"/>
    </row>
    <row r="64" spans="1:16" x14ac:dyDescent="0.2">
      <c r="A64" s="175" t="s">
        <v>33</v>
      </c>
      <c r="B64" s="175">
        <f>'将来負担比率（分子）の構造'!I$43</f>
        <v>20188</v>
      </c>
      <c r="C64" s="175"/>
      <c r="D64" s="175"/>
      <c r="E64" s="175">
        <f>'将来負担比率（分子）の構造'!J$43</f>
        <v>18919</v>
      </c>
      <c r="F64" s="175"/>
      <c r="G64" s="175"/>
      <c r="H64" s="175">
        <f>'将来負担比率（分子）の構造'!K$43</f>
        <v>17427</v>
      </c>
      <c r="I64" s="175"/>
      <c r="J64" s="175"/>
      <c r="K64" s="175">
        <f>'将来負担比率（分子）の構造'!L$43</f>
        <v>15866</v>
      </c>
      <c r="L64" s="175"/>
      <c r="M64" s="175"/>
      <c r="N64" s="175">
        <f>'将来負担比率（分子）の構造'!M$43</f>
        <v>14269</v>
      </c>
      <c r="O64" s="175"/>
      <c r="P64" s="175"/>
    </row>
    <row r="65" spans="1:16" x14ac:dyDescent="0.2">
      <c r="A65" s="175" t="s">
        <v>32</v>
      </c>
      <c r="B65" s="175">
        <f>'将来負担比率（分子）の構造'!I$42</f>
        <v>1715</v>
      </c>
      <c r="C65" s="175"/>
      <c r="D65" s="175"/>
      <c r="E65" s="175">
        <f>'将来負担比率（分子）の構造'!J$42</f>
        <v>1600</v>
      </c>
      <c r="F65" s="175"/>
      <c r="G65" s="175"/>
      <c r="H65" s="175">
        <f>'将来負担比率（分子）の構造'!K$42</f>
        <v>3165</v>
      </c>
      <c r="I65" s="175"/>
      <c r="J65" s="175"/>
      <c r="K65" s="175">
        <f>'将来負担比率（分子）の構造'!L$42</f>
        <v>3008</v>
      </c>
      <c r="L65" s="175"/>
      <c r="M65" s="175"/>
      <c r="N65" s="175">
        <f>'将来負担比率（分子）の構造'!M$42</f>
        <v>2829</v>
      </c>
      <c r="O65" s="175"/>
      <c r="P65" s="175"/>
    </row>
    <row r="66" spans="1:16" x14ac:dyDescent="0.2">
      <c r="A66" s="175" t="s">
        <v>31</v>
      </c>
      <c r="B66" s="175">
        <f>'将来負担比率（分子）の構造'!I$41</f>
        <v>34658</v>
      </c>
      <c r="C66" s="175"/>
      <c r="D66" s="175"/>
      <c r="E66" s="175">
        <f>'将来負担比率（分子）の構造'!J$41</f>
        <v>35088</v>
      </c>
      <c r="F66" s="175"/>
      <c r="G66" s="175"/>
      <c r="H66" s="175">
        <f>'将来負担比率（分子）の構造'!K$41</f>
        <v>35887</v>
      </c>
      <c r="I66" s="175"/>
      <c r="J66" s="175"/>
      <c r="K66" s="175">
        <f>'将来負担比率（分子）の構造'!L$41</f>
        <v>34040</v>
      </c>
      <c r="L66" s="175"/>
      <c r="M66" s="175"/>
      <c r="N66" s="175">
        <f>'将来負担比率（分子）の構造'!M$41</f>
        <v>31771</v>
      </c>
      <c r="O66" s="175"/>
      <c r="P66" s="175"/>
    </row>
    <row r="67" spans="1:16" x14ac:dyDescent="0.2">
      <c r="A67" s="175" t="s">
        <v>71</v>
      </c>
      <c r="B67" s="175" t="e">
        <f>NA()</f>
        <v>#N/A</v>
      </c>
      <c r="C67" s="175">
        <f>IF(ISNUMBER('将来負担比率（分子）の構造'!I$53), IF('将来負担比率（分子）の構造'!I$53 &lt; 0, 0, '将来負担比率（分子）の構造'!I$53), NA())</f>
        <v>4604</v>
      </c>
      <c r="D67" s="175" t="e">
        <f>NA()</f>
        <v>#N/A</v>
      </c>
      <c r="E67" s="175" t="e">
        <f>NA()</f>
        <v>#N/A</v>
      </c>
      <c r="F67" s="175">
        <f>IF(ISNUMBER('将来負担比率（分子）の構造'!J$53), IF('将来負担比率（分子）の構造'!J$53 &lt; 0, 0, '将来負担比率（分子）の構造'!J$53), NA())</f>
        <v>4739</v>
      </c>
      <c r="G67" s="175" t="e">
        <f>NA()</f>
        <v>#N/A</v>
      </c>
      <c r="H67" s="175" t="e">
        <f>NA()</f>
        <v>#N/A</v>
      </c>
      <c r="I67" s="175">
        <f>IF(ISNUMBER('将来負担比率（分子）の構造'!K$53), IF('将来負担比率（分子）の構造'!K$53 &lt; 0, 0, '将来負担比率（分子）の構造'!K$53), NA())</f>
        <v>5533</v>
      </c>
      <c r="J67" s="175" t="e">
        <f>NA()</f>
        <v>#N/A</v>
      </c>
      <c r="K67" s="175" t="e">
        <f>NA()</f>
        <v>#N/A</v>
      </c>
      <c r="L67" s="175">
        <f>IF(ISNUMBER('将来負担比率（分子）の構造'!L$53), IF('将来負担比率（分子）の構造'!L$53 &lt; 0, 0, '将来負担比率（分子）の構造'!L$53), NA())</f>
        <v>3410</v>
      </c>
      <c r="M67" s="175" t="e">
        <f>NA()</f>
        <v>#N/A</v>
      </c>
      <c r="N67" s="175" t="e">
        <f>NA()</f>
        <v>#N/A</v>
      </c>
      <c r="O67" s="175">
        <f>IF(ISNUMBER('将来負担比率（分子）の構造'!M$53), IF('将来負担比率（分子）の構造'!M$53 &lt; 0, 0, '将来負担比率（分子）の構造'!M$53), NA())</f>
        <v>2396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3477</v>
      </c>
      <c r="C72" s="179">
        <f>基金残高に係る経年分析!G55</f>
        <v>4349</v>
      </c>
      <c r="D72" s="179">
        <f>基金残高に係る経年分析!H55</f>
        <v>4113</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1324</v>
      </c>
      <c r="C74" s="179">
        <f>基金残高に係る経年分析!G57</f>
        <v>1414</v>
      </c>
      <c r="D74" s="179">
        <f>基金残高に係る経年分析!H57</f>
        <v>1501</v>
      </c>
    </row>
  </sheetData>
  <sheetProtection algorithmName="SHA-512" hashValue="4GYQlVsyoL5V2UTwMEeEyEA5F8y6B7pJVEx/Z/AT3k7eUQU06nDO9mudLnENRTyU/BqKPXWgfnEYBu4hGg2cAw==" saltValue="YrI8X8d0sBJ5fYb8m4sv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22791655</v>
      </c>
      <c r="S5" s="677"/>
      <c r="T5" s="677"/>
      <c r="U5" s="677"/>
      <c r="V5" s="677"/>
      <c r="W5" s="677"/>
      <c r="X5" s="677"/>
      <c r="Y5" s="702"/>
      <c r="Z5" s="715">
        <v>38.299999999999997</v>
      </c>
      <c r="AA5" s="715"/>
      <c r="AB5" s="715"/>
      <c r="AC5" s="715"/>
      <c r="AD5" s="716">
        <v>21203917</v>
      </c>
      <c r="AE5" s="716"/>
      <c r="AF5" s="716"/>
      <c r="AG5" s="716"/>
      <c r="AH5" s="716"/>
      <c r="AI5" s="716"/>
      <c r="AJ5" s="716"/>
      <c r="AK5" s="716"/>
      <c r="AL5" s="703">
        <v>66.099999999999994</v>
      </c>
      <c r="AM5" s="685"/>
      <c r="AN5" s="685"/>
      <c r="AO5" s="704"/>
      <c r="AP5" s="679" t="s">
        <v>216</v>
      </c>
      <c r="AQ5" s="680"/>
      <c r="AR5" s="680"/>
      <c r="AS5" s="680"/>
      <c r="AT5" s="680"/>
      <c r="AU5" s="680"/>
      <c r="AV5" s="680"/>
      <c r="AW5" s="680"/>
      <c r="AX5" s="680"/>
      <c r="AY5" s="680"/>
      <c r="AZ5" s="680"/>
      <c r="BA5" s="680"/>
      <c r="BB5" s="680"/>
      <c r="BC5" s="680"/>
      <c r="BD5" s="680"/>
      <c r="BE5" s="680"/>
      <c r="BF5" s="681"/>
      <c r="BG5" s="621">
        <v>21198942</v>
      </c>
      <c r="BH5" s="622"/>
      <c r="BI5" s="622"/>
      <c r="BJ5" s="622"/>
      <c r="BK5" s="622"/>
      <c r="BL5" s="622"/>
      <c r="BM5" s="622"/>
      <c r="BN5" s="623"/>
      <c r="BO5" s="659">
        <v>93</v>
      </c>
      <c r="BP5" s="659"/>
      <c r="BQ5" s="659"/>
      <c r="BR5" s="659"/>
      <c r="BS5" s="660">
        <v>71842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365496</v>
      </c>
      <c r="S6" s="622"/>
      <c r="T6" s="622"/>
      <c r="U6" s="622"/>
      <c r="V6" s="622"/>
      <c r="W6" s="622"/>
      <c r="X6" s="622"/>
      <c r="Y6" s="623"/>
      <c r="Z6" s="659">
        <v>0.6</v>
      </c>
      <c r="AA6" s="659"/>
      <c r="AB6" s="659"/>
      <c r="AC6" s="659"/>
      <c r="AD6" s="660">
        <v>365496</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21198942</v>
      </c>
      <c r="BH6" s="622"/>
      <c r="BI6" s="622"/>
      <c r="BJ6" s="622"/>
      <c r="BK6" s="622"/>
      <c r="BL6" s="622"/>
      <c r="BM6" s="622"/>
      <c r="BN6" s="623"/>
      <c r="BO6" s="659">
        <v>93</v>
      </c>
      <c r="BP6" s="659"/>
      <c r="BQ6" s="659"/>
      <c r="BR6" s="659"/>
      <c r="BS6" s="660">
        <v>71842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315399</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314715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7129</v>
      </c>
      <c r="S7" s="622"/>
      <c r="T7" s="622"/>
      <c r="U7" s="622"/>
      <c r="V7" s="622"/>
      <c r="W7" s="622"/>
      <c r="X7" s="622"/>
      <c r="Y7" s="623"/>
      <c r="Z7" s="659">
        <v>0</v>
      </c>
      <c r="AA7" s="659"/>
      <c r="AB7" s="659"/>
      <c r="AC7" s="659"/>
      <c r="AD7" s="660">
        <v>7129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10174201</v>
      </c>
      <c r="BH7" s="622"/>
      <c r="BI7" s="622"/>
      <c r="BJ7" s="622"/>
      <c r="BK7" s="622"/>
      <c r="BL7" s="622"/>
      <c r="BM7" s="622"/>
      <c r="BN7" s="623"/>
      <c r="BO7" s="659">
        <v>44.6</v>
      </c>
      <c r="BP7" s="659"/>
      <c r="BQ7" s="659"/>
      <c r="BR7" s="659"/>
      <c r="BS7" s="660">
        <v>71842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4961924</v>
      </c>
      <c r="CS7" s="622"/>
      <c r="CT7" s="622"/>
      <c r="CU7" s="622"/>
      <c r="CV7" s="622"/>
      <c r="CW7" s="622"/>
      <c r="CX7" s="622"/>
      <c r="CY7" s="623"/>
      <c r="CZ7" s="659">
        <v>8.6999999999999993</v>
      </c>
      <c r="DA7" s="659"/>
      <c r="DB7" s="659"/>
      <c r="DC7" s="659"/>
      <c r="DD7" s="627">
        <v>245178</v>
      </c>
      <c r="DE7" s="622"/>
      <c r="DF7" s="622"/>
      <c r="DG7" s="622"/>
      <c r="DH7" s="622"/>
      <c r="DI7" s="622"/>
      <c r="DJ7" s="622"/>
      <c r="DK7" s="622"/>
      <c r="DL7" s="622"/>
      <c r="DM7" s="622"/>
      <c r="DN7" s="622"/>
      <c r="DO7" s="622"/>
      <c r="DP7" s="623"/>
      <c r="DQ7" s="627">
        <v>3920811</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175770</v>
      </c>
      <c r="S8" s="622"/>
      <c r="T8" s="622"/>
      <c r="U8" s="622"/>
      <c r="V8" s="622"/>
      <c r="W8" s="622"/>
      <c r="X8" s="622"/>
      <c r="Y8" s="623"/>
      <c r="Z8" s="659">
        <v>0.3</v>
      </c>
      <c r="AA8" s="659"/>
      <c r="AB8" s="659"/>
      <c r="AC8" s="659"/>
      <c r="AD8" s="660">
        <v>175770</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287879</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27103570</v>
      </c>
      <c r="CS8" s="622"/>
      <c r="CT8" s="622"/>
      <c r="CU8" s="622"/>
      <c r="CV8" s="622"/>
      <c r="CW8" s="622"/>
      <c r="CX8" s="622"/>
      <c r="CY8" s="623"/>
      <c r="CZ8" s="659">
        <v>47.6</v>
      </c>
      <c r="DA8" s="659"/>
      <c r="DB8" s="659"/>
      <c r="DC8" s="659"/>
      <c r="DD8" s="627">
        <v>151949</v>
      </c>
      <c r="DE8" s="622"/>
      <c r="DF8" s="622"/>
      <c r="DG8" s="622"/>
      <c r="DH8" s="622"/>
      <c r="DI8" s="622"/>
      <c r="DJ8" s="622"/>
      <c r="DK8" s="622"/>
      <c r="DL8" s="622"/>
      <c r="DM8" s="622"/>
      <c r="DN8" s="622"/>
      <c r="DO8" s="622"/>
      <c r="DP8" s="623"/>
      <c r="DQ8" s="627">
        <v>13994244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194514</v>
      </c>
      <c r="S9" s="622"/>
      <c r="T9" s="622"/>
      <c r="U9" s="622"/>
      <c r="V9" s="622"/>
      <c r="W9" s="622"/>
      <c r="X9" s="622"/>
      <c r="Y9" s="623"/>
      <c r="Z9" s="659">
        <v>0.3</v>
      </c>
      <c r="AA9" s="659"/>
      <c r="AB9" s="659"/>
      <c r="AC9" s="659"/>
      <c r="AD9" s="660">
        <v>194514</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8919506</v>
      </c>
      <c r="BH9" s="622"/>
      <c r="BI9" s="622"/>
      <c r="BJ9" s="622"/>
      <c r="BK9" s="622"/>
      <c r="BL9" s="622"/>
      <c r="BM9" s="622"/>
      <c r="BN9" s="623"/>
      <c r="BO9" s="659">
        <v>39.1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4762961</v>
      </c>
      <c r="CS9" s="622"/>
      <c r="CT9" s="622"/>
      <c r="CU9" s="622"/>
      <c r="CV9" s="622"/>
      <c r="CW9" s="622"/>
      <c r="CX9" s="622"/>
      <c r="CY9" s="623"/>
      <c r="CZ9" s="659">
        <v>8.4</v>
      </c>
      <c r="DA9" s="659"/>
      <c r="DB9" s="659"/>
      <c r="DC9" s="659"/>
      <c r="DD9" s="627">
        <v>281547</v>
      </c>
      <c r="DE9" s="622"/>
      <c r="DF9" s="622"/>
      <c r="DG9" s="622"/>
      <c r="DH9" s="622"/>
      <c r="DI9" s="622"/>
      <c r="DJ9" s="622"/>
      <c r="DK9" s="622"/>
      <c r="DL9" s="622"/>
      <c r="DM9" s="622"/>
      <c r="DN9" s="622"/>
      <c r="DO9" s="622"/>
      <c r="DP9" s="623"/>
      <c r="DQ9" s="627">
        <v>4127424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349126</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109715</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19715</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3621561</v>
      </c>
      <c r="S11" s="622"/>
      <c r="T11" s="622"/>
      <c r="U11" s="622"/>
      <c r="V11" s="622"/>
      <c r="W11" s="622"/>
      <c r="X11" s="622"/>
      <c r="Y11" s="623"/>
      <c r="Z11" s="624">
        <v>6.1</v>
      </c>
      <c r="AA11" s="625"/>
      <c r="AB11" s="625"/>
      <c r="AC11" s="626"/>
      <c r="AD11" s="627">
        <v>3621561</v>
      </c>
      <c r="AE11" s="622"/>
      <c r="AF11" s="622"/>
      <c r="AG11" s="622"/>
      <c r="AH11" s="622"/>
      <c r="AI11" s="622"/>
      <c r="AJ11" s="622"/>
      <c r="AK11" s="623"/>
      <c r="AL11" s="624">
        <v>11.3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617690</v>
      </c>
      <c r="BH11" s="622"/>
      <c r="BI11" s="622"/>
      <c r="BJ11" s="622"/>
      <c r="BK11" s="622"/>
      <c r="BL11" s="622"/>
      <c r="BM11" s="622"/>
      <c r="BN11" s="623"/>
      <c r="BO11" s="659">
        <v>2.7</v>
      </c>
      <c r="BP11" s="659"/>
      <c r="BQ11" s="659"/>
      <c r="BR11" s="659"/>
      <c r="BS11" s="660">
        <v>71842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638526</v>
      </c>
      <c r="CS11" s="622"/>
      <c r="CT11" s="622"/>
      <c r="CU11" s="622"/>
      <c r="CV11" s="622"/>
      <c r="CW11" s="622"/>
      <c r="CX11" s="622"/>
      <c r="CY11" s="623"/>
      <c r="CZ11" s="659">
        <v>1.1000000000000001</v>
      </c>
      <c r="DA11" s="659"/>
      <c r="DB11" s="659"/>
      <c r="DC11" s="659"/>
      <c r="DD11" s="627">
        <v>277496</v>
      </c>
      <c r="DE11" s="622"/>
      <c r="DF11" s="622"/>
      <c r="DG11" s="622"/>
      <c r="DH11" s="622"/>
      <c r="DI11" s="622"/>
      <c r="DJ11" s="622"/>
      <c r="DK11" s="622"/>
      <c r="DL11" s="622"/>
      <c r="DM11" s="622"/>
      <c r="DN11" s="622"/>
      <c r="DO11" s="622"/>
      <c r="DP11" s="623"/>
      <c r="DQ11" s="627">
        <v>369590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93339</v>
      </c>
      <c r="S12" s="622"/>
      <c r="T12" s="622"/>
      <c r="U12" s="622"/>
      <c r="V12" s="622"/>
      <c r="W12" s="622"/>
      <c r="X12" s="622"/>
      <c r="Y12" s="623"/>
      <c r="Z12" s="659">
        <v>0.2</v>
      </c>
      <c r="AA12" s="659"/>
      <c r="AB12" s="659"/>
      <c r="AC12" s="659"/>
      <c r="AD12" s="660">
        <v>93339</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9608264</v>
      </c>
      <c r="BH12" s="622"/>
      <c r="BI12" s="622"/>
      <c r="BJ12" s="622"/>
      <c r="BK12" s="622"/>
      <c r="BL12" s="622"/>
      <c r="BM12" s="622"/>
      <c r="BN12" s="623"/>
      <c r="BO12" s="659">
        <v>42.2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1093252</v>
      </c>
      <c r="CS12" s="622"/>
      <c r="CT12" s="622"/>
      <c r="CU12" s="622"/>
      <c r="CV12" s="622"/>
      <c r="CW12" s="622"/>
      <c r="CX12" s="622"/>
      <c r="CY12" s="623"/>
      <c r="CZ12" s="659">
        <v>1.9</v>
      </c>
      <c r="DA12" s="659"/>
      <c r="DB12" s="659"/>
      <c r="DC12" s="659"/>
      <c r="DD12" s="627">
        <v>85163</v>
      </c>
      <c r="DE12" s="622"/>
      <c r="DF12" s="622"/>
      <c r="DG12" s="622"/>
      <c r="DH12" s="622"/>
      <c r="DI12" s="622"/>
      <c r="DJ12" s="622"/>
      <c r="DK12" s="622"/>
      <c r="DL12" s="622"/>
      <c r="DM12" s="622"/>
      <c r="DN12" s="622"/>
      <c r="DO12" s="622"/>
      <c r="DP12" s="623"/>
      <c r="DQ12" s="627">
        <v>476461</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9588596</v>
      </c>
      <c r="BH13" s="622"/>
      <c r="BI13" s="622"/>
      <c r="BJ13" s="622"/>
      <c r="BK13" s="622"/>
      <c r="BL13" s="622"/>
      <c r="BM13" s="622"/>
      <c r="BN13" s="623"/>
      <c r="BO13" s="659">
        <v>42.1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5677563</v>
      </c>
      <c r="CS13" s="622"/>
      <c r="CT13" s="622"/>
      <c r="CU13" s="622"/>
      <c r="CV13" s="622"/>
      <c r="CW13" s="622"/>
      <c r="CX13" s="622"/>
      <c r="CY13" s="623"/>
      <c r="CZ13" s="659">
        <v>10</v>
      </c>
      <c r="DA13" s="659"/>
      <c r="DB13" s="659"/>
      <c r="DC13" s="659"/>
      <c r="DD13" s="627">
        <v>2128841</v>
      </c>
      <c r="DE13" s="622"/>
      <c r="DF13" s="622"/>
      <c r="DG13" s="622"/>
      <c r="DH13" s="622"/>
      <c r="DI13" s="622"/>
      <c r="DJ13" s="622"/>
      <c r="DK13" s="622"/>
      <c r="DL13" s="622"/>
      <c r="DM13" s="622"/>
      <c r="DN13" s="622"/>
      <c r="DO13" s="622"/>
      <c r="DP13" s="623"/>
      <c r="DQ13" s="627">
        <v>4103012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2847</v>
      </c>
      <c r="S14" s="622"/>
      <c r="T14" s="622"/>
      <c r="U14" s="622"/>
      <c r="V14" s="622"/>
      <c r="W14" s="622"/>
      <c r="X14" s="622"/>
      <c r="Y14" s="623"/>
      <c r="Z14" s="659">
        <v>0</v>
      </c>
      <c r="AA14" s="659"/>
      <c r="AB14" s="659"/>
      <c r="AC14" s="659"/>
      <c r="AD14" s="660">
        <v>2847</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377837</v>
      </c>
      <c r="BH14" s="622"/>
      <c r="BI14" s="622"/>
      <c r="BJ14" s="622"/>
      <c r="BK14" s="622"/>
      <c r="BL14" s="622"/>
      <c r="BM14" s="622"/>
      <c r="BN14" s="623"/>
      <c r="BO14" s="659">
        <v>1.7</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2393579</v>
      </c>
      <c r="CS14" s="622"/>
      <c r="CT14" s="622"/>
      <c r="CU14" s="622"/>
      <c r="CV14" s="622"/>
      <c r="CW14" s="622"/>
      <c r="CX14" s="622"/>
      <c r="CY14" s="623"/>
      <c r="CZ14" s="659">
        <v>4.2</v>
      </c>
      <c r="DA14" s="659"/>
      <c r="DB14" s="659"/>
      <c r="DC14" s="659"/>
      <c r="DD14" s="627">
        <v>484723</v>
      </c>
      <c r="DE14" s="622"/>
      <c r="DF14" s="622"/>
      <c r="DG14" s="622"/>
      <c r="DH14" s="622"/>
      <c r="DI14" s="622"/>
      <c r="DJ14" s="622"/>
      <c r="DK14" s="622"/>
      <c r="DL14" s="622"/>
      <c r="DM14" s="622"/>
      <c r="DN14" s="622"/>
      <c r="DO14" s="622"/>
      <c r="DP14" s="623"/>
      <c r="DQ14" s="627">
        <v>1944312</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1038640</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5665066</v>
      </c>
      <c r="CS15" s="622"/>
      <c r="CT15" s="622"/>
      <c r="CU15" s="622"/>
      <c r="CV15" s="622"/>
      <c r="CW15" s="622"/>
      <c r="CX15" s="622"/>
      <c r="CY15" s="623"/>
      <c r="CZ15" s="659">
        <v>9.9</v>
      </c>
      <c r="DA15" s="659"/>
      <c r="DB15" s="659"/>
      <c r="DC15" s="659"/>
      <c r="DD15" s="627">
        <v>587833</v>
      </c>
      <c r="DE15" s="622"/>
      <c r="DF15" s="622"/>
      <c r="DG15" s="622"/>
      <c r="DH15" s="622"/>
      <c r="DI15" s="622"/>
      <c r="DJ15" s="622"/>
      <c r="DK15" s="622"/>
      <c r="DL15" s="622"/>
      <c r="DM15" s="622"/>
      <c r="DN15" s="622"/>
      <c r="DO15" s="622"/>
      <c r="DP15" s="623"/>
      <c r="DQ15" s="627">
        <v>4227224</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88353</v>
      </c>
      <c r="S16" s="622"/>
      <c r="T16" s="622"/>
      <c r="U16" s="622"/>
      <c r="V16" s="622"/>
      <c r="W16" s="622"/>
      <c r="X16" s="622"/>
      <c r="Y16" s="623"/>
      <c r="Z16" s="659">
        <v>0.1</v>
      </c>
      <c r="AA16" s="659"/>
      <c r="AB16" s="659"/>
      <c r="AC16" s="659"/>
      <c r="AD16" s="660">
        <v>88353</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332352</v>
      </c>
      <c r="S17" s="622"/>
      <c r="T17" s="622"/>
      <c r="U17" s="622"/>
      <c r="V17" s="622"/>
      <c r="W17" s="622"/>
      <c r="X17" s="622"/>
      <c r="Y17" s="623"/>
      <c r="Z17" s="659">
        <v>0.6</v>
      </c>
      <c r="AA17" s="659"/>
      <c r="AB17" s="659"/>
      <c r="AC17" s="659"/>
      <c r="AD17" s="660">
        <v>332352</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4274616</v>
      </c>
      <c r="CS17" s="622"/>
      <c r="CT17" s="622"/>
      <c r="CU17" s="622"/>
      <c r="CV17" s="622"/>
      <c r="CW17" s="622"/>
      <c r="CX17" s="622"/>
      <c r="CY17" s="623"/>
      <c r="CZ17" s="659">
        <v>7.5</v>
      </c>
      <c r="DA17" s="659"/>
      <c r="DB17" s="659"/>
      <c r="DC17" s="659"/>
      <c r="DD17" s="627" t="s">
        <v>122</v>
      </c>
      <c r="DE17" s="622"/>
      <c r="DF17" s="622"/>
      <c r="DG17" s="622"/>
      <c r="DH17" s="622"/>
      <c r="DI17" s="622"/>
      <c r="DJ17" s="622"/>
      <c r="DK17" s="622"/>
      <c r="DL17" s="622"/>
      <c r="DM17" s="622"/>
      <c r="DN17" s="622"/>
      <c r="DO17" s="622"/>
      <c r="DP17" s="623"/>
      <c r="DQ17" s="627">
        <v>4243667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161882</v>
      </c>
      <c r="S18" s="622"/>
      <c r="T18" s="622"/>
      <c r="U18" s="622"/>
      <c r="V18" s="622"/>
      <c r="W18" s="622"/>
      <c r="X18" s="622"/>
      <c r="Y18" s="623"/>
      <c r="Z18" s="659">
        <v>0.3</v>
      </c>
      <c r="AA18" s="659"/>
      <c r="AB18" s="659"/>
      <c r="AC18" s="659"/>
      <c r="AD18" s="660">
        <v>161882</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152945</v>
      </c>
      <c r="S19" s="622"/>
      <c r="T19" s="622"/>
      <c r="U19" s="622"/>
      <c r="V19" s="622"/>
      <c r="W19" s="622"/>
      <c r="X19" s="622"/>
      <c r="Y19" s="623"/>
      <c r="Z19" s="659">
        <v>0.3</v>
      </c>
      <c r="AA19" s="659"/>
      <c r="AB19" s="659"/>
      <c r="AC19" s="659"/>
      <c r="AD19" s="660">
        <v>152945</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1592713</v>
      </c>
      <c r="BH19" s="622"/>
      <c r="BI19" s="622"/>
      <c r="BJ19" s="622"/>
      <c r="BK19" s="622"/>
      <c r="BL19" s="622"/>
      <c r="BM19" s="622"/>
      <c r="BN19" s="623"/>
      <c r="BO19" s="659">
        <v>7</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8937</v>
      </c>
      <c r="S20" s="622"/>
      <c r="T20" s="622"/>
      <c r="U20" s="622"/>
      <c r="V20" s="622"/>
      <c r="W20" s="622"/>
      <c r="X20" s="622"/>
      <c r="Y20" s="623"/>
      <c r="Z20" s="659">
        <v>0</v>
      </c>
      <c r="AA20" s="659"/>
      <c r="AB20" s="659"/>
      <c r="AC20" s="659"/>
      <c r="AD20" s="660">
        <v>8937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1592713</v>
      </c>
      <c r="BH20" s="622"/>
      <c r="BI20" s="622"/>
      <c r="BJ20" s="622"/>
      <c r="BK20" s="622"/>
      <c r="BL20" s="622"/>
      <c r="BM20" s="622"/>
      <c r="BN20" s="623"/>
      <c r="BO20" s="659">
        <v>7</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56996171</v>
      </c>
      <c r="CS20" s="622"/>
      <c r="CT20" s="622"/>
      <c r="CU20" s="622"/>
      <c r="CV20" s="622"/>
      <c r="CW20" s="622"/>
      <c r="CX20" s="622"/>
      <c r="CY20" s="623"/>
      <c r="CZ20" s="659">
        <v>100</v>
      </c>
      <c r="DA20" s="659"/>
      <c r="DB20" s="659"/>
      <c r="DC20" s="659"/>
      <c r="DD20" s="627">
        <v>4242730</v>
      </c>
      <c r="DE20" s="622"/>
      <c r="DF20" s="622"/>
      <c r="DG20" s="622"/>
      <c r="DH20" s="622"/>
      <c r="DI20" s="622"/>
      <c r="DJ20" s="622"/>
      <c r="DK20" s="622"/>
      <c r="DL20" s="622"/>
      <c r="DM20" s="622"/>
      <c r="DN20" s="622"/>
      <c r="DO20" s="622"/>
      <c r="DP20" s="623"/>
      <c r="DQ20" s="627">
        <v>37741175</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5805847</v>
      </c>
      <c r="S21" s="622"/>
      <c r="T21" s="622"/>
      <c r="U21" s="622"/>
      <c r="V21" s="622"/>
      <c r="W21" s="622"/>
      <c r="X21" s="622"/>
      <c r="Y21" s="623"/>
      <c r="Z21" s="659">
        <v>9.6999999999999993</v>
      </c>
      <c r="AA21" s="659"/>
      <c r="AB21" s="659"/>
      <c r="AC21" s="659"/>
      <c r="AD21" s="660">
        <v>5664426</v>
      </c>
      <c r="AE21" s="660"/>
      <c r="AF21" s="660"/>
      <c r="AG21" s="660"/>
      <c r="AH21" s="660"/>
      <c r="AI21" s="660"/>
      <c r="AJ21" s="660"/>
      <c r="AK21" s="660"/>
      <c r="AL21" s="624">
        <v>17.7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4975</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5664426</v>
      </c>
      <c r="S22" s="622"/>
      <c r="T22" s="622"/>
      <c r="U22" s="622"/>
      <c r="V22" s="622"/>
      <c r="W22" s="622"/>
      <c r="X22" s="622"/>
      <c r="Y22" s="623"/>
      <c r="Z22" s="659">
        <v>9.5</v>
      </c>
      <c r="AA22" s="659"/>
      <c r="AB22" s="659"/>
      <c r="AC22" s="659"/>
      <c r="AD22" s="660">
        <v>5664426</v>
      </c>
      <c r="AE22" s="660"/>
      <c r="AF22" s="660"/>
      <c r="AG22" s="660"/>
      <c r="AH22" s="660"/>
      <c r="AI22" s="660"/>
      <c r="AJ22" s="660"/>
      <c r="AK22" s="660"/>
      <c r="AL22" s="624">
        <v>17.7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141421</v>
      </c>
      <c r="S23" s="622"/>
      <c r="T23" s="622"/>
      <c r="U23" s="622"/>
      <c r="V23" s="622"/>
      <c r="W23" s="622"/>
      <c r="X23" s="622"/>
      <c r="Y23" s="623"/>
      <c r="Z23" s="659">
        <v>0.2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1587738</v>
      </c>
      <c r="BH23" s="622"/>
      <c r="BI23" s="622"/>
      <c r="BJ23" s="622"/>
      <c r="BK23" s="622"/>
      <c r="BL23" s="622"/>
      <c r="BM23" s="622"/>
      <c r="BN23" s="623"/>
      <c r="BO23" s="659">
        <v>7</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32013237</v>
      </c>
      <c r="CS24" s="677"/>
      <c r="CT24" s="677"/>
      <c r="CU24" s="677"/>
      <c r="CV24" s="677"/>
      <c r="CW24" s="677"/>
      <c r="CX24" s="677"/>
      <c r="CY24" s="702"/>
      <c r="CZ24" s="703">
        <v>56.2</v>
      </c>
      <c r="DA24" s="685"/>
      <c r="DB24" s="685"/>
      <c r="DC24" s="705"/>
      <c r="DD24" s="701">
        <v>19760798</v>
      </c>
      <c r="DE24" s="677"/>
      <c r="DF24" s="677"/>
      <c r="DG24" s="677"/>
      <c r="DH24" s="677"/>
      <c r="DI24" s="677"/>
      <c r="DJ24" s="677"/>
      <c r="DK24" s="702"/>
      <c r="DL24" s="701">
        <v>17127185</v>
      </c>
      <c r="DM24" s="677"/>
      <c r="DN24" s="677"/>
      <c r="DO24" s="677"/>
      <c r="DP24" s="677"/>
      <c r="DQ24" s="677"/>
      <c r="DR24" s="677"/>
      <c r="DS24" s="677"/>
      <c r="DT24" s="677"/>
      <c r="DU24" s="677"/>
      <c r="DV24" s="702"/>
      <c r="DW24" s="703">
        <v>52.8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33640745</v>
      </c>
      <c r="S25" s="622"/>
      <c r="T25" s="622"/>
      <c r="U25" s="622"/>
      <c r="V25" s="622"/>
      <c r="W25" s="622"/>
      <c r="X25" s="622"/>
      <c r="Y25" s="623"/>
      <c r="Z25" s="659">
        <v>56.5</v>
      </c>
      <c r="AA25" s="659"/>
      <c r="AB25" s="659"/>
      <c r="AC25" s="659"/>
      <c r="AD25" s="660">
        <v>31911586</v>
      </c>
      <c r="AE25" s="660"/>
      <c r="AF25" s="660"/>
      <c r="AG25" s="660"/>
      <c r="AH25" s="660"/>
      <c r="AI25" s="660"/>
      <c r="AJ25" s="660"/>
      <c r="AK25" s="660"/>
      <c r="AL25" s="624">
        <v>99.5</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9757547</v>
      </c>
      <c r="CS25" s="634"/>
      <c r="CT25" s="634"/>
      <c r="CU25" s="634"/>
      <c r="CV25" s="634"/>
      <c r="CW25" s="634"/>
      <c r="CX25" s="634"/>
      <c r="CY25" s="635"/>
      <c r="CZ25" s="624">
        <v>17.100000000000001</v>
      </c>
      <c r="DA25" s="636"/>
      <c r="DB25" s="636"/>
      <c r="DC25" s="637"/>
      <c r="DD25" s="627">
        <v>8967497</v>
      </c>
      <c r="DE25" s="634"/>
      <c r="DF25" s="634"/>
      <c r="DG25" s="634"/>
      <c r="DH25" s="634"/>
      <c r="DI25" s="634"/>
      <c r="DJ25" s="634"/>
      <c r="DK25" s="635"/>
      <c r="DL25" s="627">
        <v>8882408</v>
      </c>
      <c r="DM25" s="634"/>
      <c r="DN25" s="634"/>
      <c r="DO25" s="634"/>
      <c r="DP25" s="634"/>
      <c r="DQ25" s="634"/>
      <c r="DR25" s="634"/>
      <c r="DS25" s="634"/>
      <c r="DT25" s="634"/>
      <c r="DU25" s="634"/>
      <c r="DV25" s="635"/>
      <c r="DW25" s="624">
        <v>27.4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17461</v>
      </c>
      <c r="S26" s="622"/>
      <c r="T26" s="622"/>
      <c r="U26" s="622"/>
      <c r="V26" s="622"/>
      <c r="W26" s="622"/>
      <c r="X26" s="622"/>
      <c r="Y26" s="623"/>
      <c r="Z26" s="659">
        <v>0</v>
      </c>
      <c r="AA26" s="659"/>
      <c r="AB26" s="659"/>
      <c r="AC26" s="659"/>
      <c r="AD26" s="660">
        <v>17461</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6342114</v>
      </c>
      <c r="CS26" s="622"/>
      <c r="CT26" s="622"/>
      <c r="CU26" s="622"/>
      <c r="CV26" s="622"/>
      <c r="CW26" s="622"/>
      <c r="CX26" s="622"/>
      <c r="CY26" s="623"/>
      <c r="CZ26" s="624">
        <v>11.1</v>
      </c>
      <c r="DA26" s="636"/>
      <c r="DB26" s="636"/>
      <c r="DC26" s="637"/>
      <c r="DD26" s="627">
        <v>5992530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289237</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22791655</v>
      </c>
      <c r="BH27" s="622"/>
      <c r="BI27" s="622"/>
      <c r="BJ27" s="622"/>
      <c r="BK27" s="622"/>
      <c r="BL27" s="622"/>
      <c r="BM27" s="622"/>
      <c r="BN27" s="623"/>
      <c r="BO27" s="659">
        <v>100</v>
      </c>
      <c r="BP27" s="659"/>
      <c r="BQ27" s="659"/>
      <c r="BR27" s="659"/>
      <c r="BS27" s="660">
        <v>71842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17981074</v>
      </c>
      <c r="CS27" s="634"/>
      <c r="CT27" s="634"/>
      <c r="CU27" s="634"/>
      <c r="CV27" s="634"/>
      <c r="CW27" s="634"/>
      <c r="CX27" s="634"/>
      <c r="CY27" s="635"/>
      <c r="CZ27" s="624">
        <v>31.5</v>
      </c>
      <c r="DA27" s="636"/>
      <c r="DB27" s="636"/>
      <c r="DC27" s="637"/>
      <c r="DD27" s="627">
        <v>6549634</v>
      </c>
      <c r="DE27" s="634"/>
      <c r="DF27" s="634"/>
      <c r="DG27" s="634"/>
      <c r="DH27" s="634"/>
      <c r="DI27" s="634"/>
      <c r="DJ27" s="634"/>
      <c r="DK27" s="635"/>
      <c r="DL27" s="627">
        <v>4847715</v>
      </c>
      <c r="DM27" s="634"/>
      <c r="DN27" s="634"/>
      <c r="DO27" s="634"/>
      <c r="DP27" s="634"/>
      <c r="DQ27" s="634"/>
      <c r="DR27" s="634"/>
      <c r="DS27" s="634"/>
      <c r="DT27" s="634"/>
      <c r="DU27" s="634"/>
      <c r="DV27" s="635"/>
      <c r="DW27" s="624">
        <v>14.9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408588</v>
      </c>
      <c r="S28" s="622"/>
      <c r="T28" s="622"/>
      <c r="U28" s="622"/>
      <c r="V28" s="622"/>
      <c r="W28" s="622"/>
      <c r="X28" s="622"/>
      <c r="Y28" s="623"/>
      <c r="Z28" s="659">
        <v>0.7</v>
      </c>
      <c r="AA28" s="659"/>
      <c r="AB28" s="659"/>
      <c r="AC28" s="659"/>
      <c r="AD28" s="660">
        <v>85623</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4274616</v>
      </c>
      <c r="CS28" s="622"/>
      <c r="CT28" s="622"/>
      <c r="CU28" s="622"/>
      <c r="CV28" s="622"/>
      <c r="CW28" s="622"/>
      <c r="CX28" s="622"/>
      <c r="CY28" s="623"/>
      <c r="CZ28" s="624">
        <v>7.5</v>
      </c>
      <c r="DA28" s="636"/>
      <c r="DB28" s="636"/>
      <c r="DC28" s="637"/>
      <c r="DD28" s="627">
        <v>4243667</v>
      </c>
      <c r="DE28" s="622"/>
      <c r="DF28" s="622"/>
      <c r="DG28" s="622"/>
      <c r="DH28" s="622"/>
      <c r="DI28" s="622"/>
      <c r="DJ28" s="622"/>
      <c r="DK28" s="623"/>
      <c r="DL28" s="627">
        <v>3397062</v>
      </c>
      <c r="DM28" s="622"/>
      <c r="DN28" s="622"/>
      <c r="DO28" s="622"/>
      <c r="DP28" s="622"/>
      <c r="DQ28" s="622"/>
      <c r="DR28" s="622"/>
      <c r="DS28" s="622"/>
      <c r="DT28" s="622"/>
      <c r="DU28" s="622"/>
      <c r="DV28" s="623"/>
      <c r="DW28" s="624">
        <v>10.5</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150414</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4274616</v>
      </c>
      <c r="CS29" s="634"/>
      <c r="CT29" s="634"/>
      <c r="CU29" s="634"/>
      <c r="CV29" s="634"/>
      <c r="CW29" s="634"/>
      <c r="CX29" s="634"/>
      <c r="CY29" s="635"/>
      <c r="CZ29" s="624">
        <v>7.5</v>
      </c>
      <c r="DA29" s="636"/>
      <c r="DB29" s="636"/>
      <c r="DC29" s="637"/>
      <c r="DD29" s="627">
        <v>4243667</v>
      </c>
      <c r="DE29" s="634"/>
      <c r="DF29" s="634"/>
      <c r="DG29" s="634"/>
      <c r="DH29" s="634"/>
      <c r="DI29" s="634"/>
      <c r="DJ29" s="634"/>
      <c r="DK29" s="635"/>
      <c r="DL29" s="627">
        <v>3397062</v>
      </c>
      <c r="DM29" s="634"/>
      <c r="DN29" s="634"/>
      <c r="DO29" s="634"/>
      <c r="DP29" s="634"/>
      <c r="DQ29" s="634"/>
      <c r="DR29" s="634"/>
      <c r="DS29" s="634"/>
      <c r="DT29" s="634"/>
      <c r="DU29" s="634"/>
      <c r="DV29" s="635"/>
      <c r="DW29" s="624">
        <v>10.5</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12730488</v>
      </c>
      <c r="S30" s="622"/>
      <c r="T30" s="622"/>
      <c r="U30" s="622"/>
      <c r="V30" s="622"/>
      <c r="W30" s="622"/>
      <c r="X30" s="622"/>
      <c r="Y30" s="623"/>
      <c r="Z30" s="659">
        <v>21.4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4207961</v>
      </c>
      <c r="CS30" s="622"/>
      <c r="CT30" s="622"/>
      <c r="CU30" s="622"/>
      <c r="CV30" s="622"/>
      <c r="CW30" s="622"/>
      <c r="CX30" s="622"/>
      <c r="CY30" s="623"/>
      <c r="CZ30" s="624">
        <v>7.4</v>
      </c>
      <c r="DA30" s="636"/>
      <c r="DB30" s="636"/>
      <c r="DC30" s="637"/>
      <c r="DD30" s="627">
        <v>4177552</v>
      </c>
      <c r="DE30" s="622"/>
      <c r="DF30" s="622"/>
      <c r="DG30" s="622"/>
      <c r="DH30" s="622"/>
      <c r="DI30" s="622"/>
      <c r="DJ30" s="622"/>
      <c r="DK30" s="623"/>
      <c r="DL30" s="627">
        <v>3330947</v>
      </c>
      <c r="DM30" s="622"/>
      <c r="DN30" s="622"/>
      <c r="DO30" s="622"/>
      <c r="DP30" s="622"/>
      <c r="DQ30" s="622"/>
      <c r="DR30" s="622"/>
      <c r="DS30" s="622"/>
      <c r="DT30" s="622"/>
      <c r="DU30" s="622"/>
      <c r="DV30" s="623"/>
      <c r="DW30" s="624">
        <v>10.3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v>
      </c>
      <c r="BH31" s="684"/>
      <c r="BI31" s="684"/>
      <c r="BJ31" s="684"/>
      <c r="BK31" s="684"/>
      <c r="BL31" s="684"/>
      <c r="BM31" s="685">
        <v>96.6</v>
      </c>
      <c r="BN31" s="684"/>
      <c r="BO31" s="684"/>
      <c r="BP31" s="684"/>
      <c r="BQ31" s="686"/>
      <c r="BR31" s="683">
        <v>98.9</v>
      </c>
      <c r="BS31" s="684"/>
      <c r="BT31" s="684"/>
      <c r="BU31" s="684"/>
      <c r="BV31" s="684"/>
      <c r="BW31" s="684"/>
      <c r="BX31" s="685">
        <v>96.4</v>
      </c>
      <c r="BY31" s="684"/>
      <c r="BZ31" s="684"/>
      <c r="CA31" s="684"/>
      <c r="CB31" s="686"/>
      <c r="CD31" s="642"/>
      <c r="CE31" s="643"/>
      <c r="CF31" s="618" t="s">
        <v>300</v>
      </c>
      <c r="CG31" s="619"/>
      <c r="CH31" s="619"/>
      <c r="CI31" s="619"/>
      <c r="CJ31" s="619"/>
      <c r="CK31" s="619"/>
      <c r="CL31" s="619"/>
      <c r="CM31" s="619"/>
      <c r="CN31" s="619"/>
      <c r="CO31" s="619"/>
      <c r="CP31" s="619"/>
      <c r="CQ31" s="620"/>
      <c r="CR31" s="621">
        <v>66655</v>
      </c>
      <c r="CS31" s="634"/>
      <c r="CT31" s="634"/>
      <c r="CU31" s="634"/>
      <c r="CV31" s="634"/>
      <c r="CW31" s="634"/>
      <c r="CX31" s="634"/>
      <c r="CY31" s="635"/>
      <c r="CZ31" s="624">
        <v>0.1</v>
      </c>
      <c r="DA31" s="636"/>
      <c r="DB31" s="636"/>
      <c r="DC31" s="637"/>
      <c r="DD31" s="627">
        <v>66115</v>
      </c>
      <c r="DE31" s="634"/>
      <c r="DF31" s="634"/>
      <c r="DG31" s="634"/>
      <c r="DH31" s="634"/>
      <c r="DI31" s="634"/>
      <c r="DJ31" s="634"/>
      <c r="DK31" s="635"/>
      <c r="DL31" s="627">
        <v>66115</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4421470</v>
      </c>
      <c r="S32" s="622"/>
      <c r="T32" s="622"/>
      <c r="U32" s="622"/>
      <c r="V32" s="622"/>
      <c r="W32" s="622"/>
      <c r="X32" s="622"/>
      <c r="Y32" s="623"/>
      <c r="Z32" s="659">
        <v>7.4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98.7</v>
      </c>
      <c r="BH32" s="634"/>
      <c r="BI32" s="634"/>
      <c r="BJ32" s="634"/>
      <c r="BK32" s="634"/>
      <c r="BL32" s="634"/>
      <c r="BM32" s="625">
        <v>95.9</v>
      </c>
      <c r="BN32" s="634"/>
      <c r="BO32" s="634"/>
      <c r="BP32" s="634"/>
      <c r="BQ32" s="657"/>
      <c r="BR32" s="687">
        <v>98.5</v>
      </c>
      <c r="BS32" s="634"/>
      <c r="BT32" s="634"/>
      <c r="BU32" s="634"/>
      <c r="BV32" s="634"/>
      <c r="BW32" s="634"/>
      <c r="BX32" s="625">
        <v>95.7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130562</v>
      </c>
      <c r="S33" s="622"/>
      <c r="T33" s="622"/>
      <c r="U33" s="622"/>
      <c r="V33" s="622"/>
      <c r="W33" s="622"/>
      <c r="X33" s="622"/>
      <c r="Y33" s="623"/>
      <c r="Z33" s="659">
        <v>0.2</v>
      </c>
      <c r="AA33" s="659"/>
      <c r="AB33" s="659"/>
      <c r="AC33" s="659"/>
      <c r="AD33" s="660">
        <v>42599</v>
      </c>
      <c r="AE33" s="660"/>
      <c r="AF33" s="660"/>
      <c r="AG33" s="660"/>
      <c r="AH33" s="660"/>
      <c r="AI33" s="660"/>
      <c r="AJ33" s="660"/>
      <c r="AK33" s="660"/>
      <c r="AL33" s="624">
        <v>0.1</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99.3</v>
      </c>
      <c r="BH33" s="606"/>
      <c r="BI33" s="606"/>
      <c r="BJ33" s="606"/>
      <c r="BK33" s="606"/>
      <c r="BL33" s="606"/>
      <c r="BM33" s="652">
        <v>97.6</v>
      </c>
      <c r="BN33" s="606"/>
      <c r="BO33" s="606"/>
      <c r="BP33" s="606"/>
      <c r="BQ33" s="669"/>
      <c r="BR33" s="682">
        <v>99.4</v>
      </c>
      <c r="BS33" s="606"/>
      <c r="BT33" s="606"/>
      <c r="BU33" s="606"/>
      <c r="BV33" s="606"/>
      <c r="BW33" s="606"/>
      <c r="BX33" s="652">
        <v>97.3</v>
      </c>
      <c r="BY33" s="606"/>
      <c r="BZ33" s="606"/>
      <c r="CA33" s="606"/>
      <c r="CB33" s="669"/>
      <c r="CD33" s="618" t="s">
        <v>307</v>
      </c>
      <c r="CE33" s="619"/>
      <c r="CF33" s="619"/>
      <c r="CG33" s="619"/>
      <c r="CH33" s="619"/>
      <c r="CI33" s="619"/>
      <c r="CJ33" s="619"/>
      <c r="CK33" s="619"/>
      <c r="CL33" s="619"/>
      <c r="CM33" s="619"/>
      <c r="CN33" s="619"/>
      <c r="CO33" s="619"/>
      <c r="CP33" s="619"/>
      <c r="CQ33" s="620"/>
      <c r="CR33" s="621">
        <v>20740204</v>
      </c>
      <c r="CS33" s="634"/>
      <c r="CT33" s="634"/>
      <c r="CU33" s="634"/>
      <c r="CV33" s="634"/>
      <c r="CW33" s="634"/>
      <c r="CX33" s="634"/>
      <c r="CY33" s="635"/>
      <c r="CZ33" s="624">
        <v>36.4</v>
      </c>
      <c r="DA33" s="636"/>
      <c r="DB33" s="636"/>
      <c r="DC33" s="637"/>
      <c r="DD33" s="627">
        <v>16484575</v>
      </c>
      <c r="DE33" s="634"/>
      <c r="DF33" s="634"/>
      <c r="DG33" s="634"/>
      <c r="DH33" s="634"/>
      <c r="DI33" s="634"/>
      <c r="DJ33" s="634"/>
      <c r="DK33" s="635"/>
      <c r="DL33" s="627">
        <v>13694010</v>
      </c>
      <c r="DM33" s="634"/>
      <c r="DN33" s="634"/>
      <c r="DO33" s="634"/>
      <c r="DP33" s="634"/>
      <c r="DQ33" s="634"/>
      <c r="DR33" s="634"/>
      <c r="DS33" s="634"/>
      <c r="DT33" s="634"/>
      <c r="DU33" s="634"/>
      <c r="DV33" s="635"/>
      <c r="DW33" s="624">
        <v>42.2</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309196</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8730202</v>
      </c>
      <c r="CS34" s="622"/>
      <c r="CT34" s="622"/>
      <c r="CU34" s="622"/>
      <c r="CV34" s="622"/>
      <c r="CW34" s="622"/>
      <c r="CX34" s="622"/>
      <c r="CY34" s="623"/>
      <c r="CZ34" s="624">
        <v>15.3</v>
      </c>
      <c r="DA34" s="636"/>
      <c r="DB34" s="636"/>
      <c r="DC34" s="637"/>
      <c r="DD34" s="627">
        <v>6545987</v>
      </c>
      <c r="DE34" s="622"/>
      <c r="DF34" s="622"/>
      <c r="DG34" s="622"/>
      <c r="DH34" s="622"/>
      <c r="DI34" s="622"/>
      <c r="DJ34" s="622"/>
      <c r="DK34" s="623"/>
      <c r="DL34" s="627">
        <v>5784083</v>
      </c>
      <c r="DM34" s="622"/>
      <c r="DN34" s="622"/>
      <c r="DO34" s="622"/>
      <c r="DP34" s="622"/>
      <c r="DQ34" s="622"/>
      <c r="DR34" s="622"/>
      <c r="DS34" s="622"/>
      <c r="DT34" s="622"/>
      <c r="DU34" s="622"/>
      <c r="DV34" s="623"/>
      <c r="DW34" s="624">
        <v>17.8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2075743</v>
      </c>
      <c r="S35" s="622"/>
      <c r="T35" s="622"/>
      <c r="U35" s="622"/>
      <c r="V35" s="622"/>
      <c r="W35" s="622"/>
      <c r="X35" s="622"/>
      <c r="Y35" s="623"/>
      <c r="Z35" s="659">
        <v>3.5</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326372</v>
      </c>
      <c r="CS35" s="634"/>
      <c r="CT35" s="634"/>
      <c r="CU35" s="634"/>
      <c r="CV35" s="634"/>
      <c r="CW35" s="634"/>
      <c r="CX35" s="634"/>
      <c r="CY35" s="635"/>
      <c r="CZ35" s="624">
        <v>0.6</v>
      </c>
      <c r="DA35" s="636"/>
      <c r="DB35" s="636"/>
      <c r="DC35" s="637"/>
      <c r="DD35" s="627">
        <v>280508</v>
      </c>
      <c r="DE35" s="634"/>
      <c r="DF35" s="634"/>
      <c r="DG35" s="634"/>
      <c r="DH35" s="634"/>
      <c r="DI35" s="634"/>
      <c r="DJ35" s="634"/>
      <c r="DK35" s="635"/>
      <c r="DL35" s="627">
        <v>275642</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1819523</v>
      </c>
      <c r="S36" s="622"/>
      <c r="T36" s="622"/>
      <c r="U36" s="622"/>
      <c r="V36" s="622"/>
      <c r="W36" s="622"/>
      <c r="X36" s="622"/>
      <c r="Y36" s="623"/>
      <c r="Z36" s="659">
        <v>3.1</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7722192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52516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4676431</v>
      </c>
      <c r="CS36" s="622"/>
      <c r="CT36" s="622"/>
      <c r="CU36" s="622"/>
      <c r="CV36" s="622"/>
      <c r="CW36" s="622"/>
      <c r="CX36" s="622"/>
      <c r="CY36" s="623"/>
      <c r="CZ36" s="624">
        <v>8.1999999999999993</v>
      </c>
      <c r="DA36" s="636"/>
      <c r="DB36" s="636"/>
      <c r="DC36" s="637"/>
      <c r="DD36" s="627">
        <v>4313256</v>
      </c>
      <c r="DE36" s="622"/>
      <c r="DF36" s="622"/>
      <c r="DG36" s="622"/>
      <c r="DH36" s="622"/>
      <c r="DI36" s="622"/>
      <c r="DJ36" s="622"/>
      <c r="DK36" s="623"/>
      <c r="DL36" s="627">
        <v>3403769</v>
      </c>
      <c r="DM36" s="622"/>
      <c r="DN36" s="622"/>
      <c r="DO36" s="622"/>
      <c r="DP36" s="622"/>
      <c r="DQ36" s="622"/>
      <c r="DR36" s="622"/>
      <c r="DS36" s="622"/>
      <c r="DT36" s="622"/>
      <c r="DU36" s="622"/>
      <c r="DV36" s="623"/>
      <c r="DW36" s="624">
        <v>10.5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1635877</v>
      </c>
      <c r="S37" s="622"/>
      <c r="T37" s="622"/>
      <c r="U37" s="622"/>
      <c r="V37" s="622"/>
      <c r="W37" s="622"/>
      <c r="X37" s="622"/>
      <c r="Y37" s="623"/>
      <c r="Z37" s="659">
        <v>2.7</v>
      </c>
      <c r="AA37" s="659"/>
      <c r="AB37" s="659"/>
      <c r="AC37" s="659"/>
      <c r="AD37" s="660">
        <v>7760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1655776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-780207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1106530</v>
      </c>
      <c r="CS37" s="634"/>
      <c r="CT37" s="634"/>
      <c r="CU37" s="634"/>
      <c r="CV37" s="634"/>
      <c r="CW37" s="634"/>
      <c r="CX37" s="634"/>
      <c r="CY37" s="635"/>
      <c r="CZ37" s="624">
        <v>1.9</v>
      </c>
      <c r="DA37" s="636"/>
      <c r="DB37" s="636"/>
      <c r="DC37" s="637"/>
      <c r="DD37" s="627">
        <v>1106530</v>
      </c>
      <c r="DE37" s="634"/>
      <c r="DF37" s="634"/>
      <c r="DG37" s="634"/>
      <c r="DH37" s="634"/>
      <c r="DI37" s="634"/>
      <c r="DJ37" s="634"/>
      <c r="DK37" s="635"/>
      <c r="DL37" s="627">
        <v>909555</v>
      </c>
      <c r="DM37" s="634"/>
      <c r="DN37" s="634"/>
      <c r="DO37" s="634"/>
      <c r="DP37" s="634"/>
      <c r="DQ37" s="634"/>
      <c r="DR37" s="634"/>
      <c r="DS37" s="634"/>
      <c r="DT37" s="634"/>
      <c r="DU37" s="634"/>
      <c r="DV37" s="635"/>
      <c r="DW37" s="624">
        <v>2.8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1938900</v>
      </c>
      <c r="S38" s="622"/>
      <c r="T38" s="622"/>
      <c r="U38" s="622"/>
      <c r="V38" s="622"/>
      <c r="W38" s="622"/>
      <c r="X38" s="622"/>
      <c r="Y38" s="623"/>
      <c r="Z38" s="659">
        <v>3.3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12698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22352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6053718</v>
      </c>
      <c r="CS38" s="622"/>
      <c r="CT38" s="622"/>
      <c r="CU38" s="622"/>
      <c r="CV38" s="622"/>
      <c r="CW38" s="622"/>
      <c r="CX38" s="622"/>
      <c r="CY38" s="623"/>
      <c r="CZ38" s="624">
        <v>10.6</v>
      </c>
      <c r="DA38" s="636"/>
      <c r="DB38" s="636"/>
      <c r="DC38" s="637"/>
      <c r="DD38" s="627">
        <v>5087906</v>
      </c>
      <c r="DE38" s="622"/>
      <c r="DF38" s="622"/>
      <c r="DG38" s="622"/>
      <c r="DH38" s="622"/>
      <c r="DI38" s="622"/>
      <c r="DJ38" s="622"/>
      <c r="DK38" s="623"/>
      <c r="DL38" s="627">
        <v>4230516</v>
      </c>
      <c r="DM38" s="622"/>
      <c r="DN38" s="622"/>
      <c r="DO38" s="622"/>
      <c r="DP38" s="622"/>
      <c r="DQ38" s="622"/>
      <c r="DR38" s="622"/>
      <c r="DS38" s="622"/>
      <c r="DT38" s="622"/>
      <c r="DU38" s="622"/>
      <c r="DV38" s="623"/>
      <c r="DW38" s="624">
        <v>13</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32643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553848</v>
      </c>
      <c r="CS39" s="634"/>
      <c r="CT39" s="634"/>
      <c r="CU39" s="634"/>
      <c r="CV39" s="634"/>
      <c r="CW39" s="634"/>
      <c r="CX39" s="634"/>
      <c r="CY39" s="635"/>
      <c r="CZ39" s="624">
        <v>1</v>
      </c>
      <c r="DA39" s="636"/>
      <c r="DB39" s="636"/>
      <c r="DC39" s="637"/>
      <c r="DD39" s="627">
        <v>256918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369900</v>
      </c>
      <c r="S40" s="622"/>
      <c r="T40" s="622"/>
      <c r="U40" s="622"/>
      <c r="V40" s="622"/>
      <c r="W40" s="622"/>
      <c r="X40" s="622"/>
      <c r="Y40" s="623"/>
      <c r="Z40" s="659">
        <v>0.6</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399633</v>
      </c>
      <c r="CS40" s="622"/>
      <c r="CT40" s="622"/>
      <c r="CU40" s="622"/>
      <c r="CV40" s="622"/>
      <c r="CW40" s="622"/>
      <c r="CX40" s="622"/>
      <c r="CY40" s="623"/>
      <c r="CZ40" s="624">
        <v>0.7</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59568204</v>
      </c>
      <c r="S41" s="646"/>
      <c r="T41" s="646"/>
      <c r="U41" s="646"/>
      <c r="V41" s="646"/>
      <c r="W41" s="646"/>
      <c r="X41" s="646"/>
      <c r="Y41" s="649"/>
      <c r="Z41" s="650">
        <v>100</v>
      </c>
      <c r="AA41" s="650"/>
      <c r="AB41" s="650"/>
      <c r="AC41" s="650"/>
      <c r="AD41" s="651">
        <v>32065029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1926360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4127358</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353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4242730</v>
      </c>
      <c r="CS42" s="634"/>
      <c r="CT42" s="634"/>
      <c r="CU42" s="634"/>
      <c r="CV42" s="634"/>
      <c r="CW42" s="634"/>
      <c r="CX42" s="634"/>
      <c r="CY42" s="635"/>
      <c r="CZ42" s="624">
        <v>7.4</v>
      </c>
      <c r="DA42" s="636"/>
      <c r="DB42" s="636"/>
      <c r="DC42" s="637"/>
      <c r="DD42" s="627">
        <v>1495802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103655</v>
      </c>
      <c r="CS43" s="634"/>
      <c r="CT43" s="634"/>
      <c r="CU43" s="634"/>
      <c r="CV43" s="634"/>
      <c r="CW43" s="634"/>
      <c r="CX43" s="634"/>
      <c r="CY43" s="635"/>
      <c r="CZ43" s="624">
        <v>0.2</v>
      </c>
      <c r="DA43" s="636"/>
      <c r="DB43" s="636"/>
      <c r="DC43" s="637"/>
      <c r="DD43" s="627">
        <v>103655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4242730</v>
      </c>
      <c r="CS44" s="622"/>
      <c r="CT44" s="622"/>
      <c r="CU44" s="622"/>
      <c r="CV44" s="622"/>
      <c r="CW44" s="622"/>
      <c r="CX44" s="622"/>
      <c r="CY44" s="623"/>
      <c r="CZ44" s="624">
        <v>7.4</v>
      </c>
      <c r="DA44" s="625"/>
      <c r="DB44" s="625"/>
      <c r="DC44" s="626"/>
      <c r="DD44" s="627">
        <v>1495802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1175759</v>
      </c>
      <c r="CS45" s="634"/>
      <c r="CT45" s="634"/>
      <c r="CU45" s="634"/>
      <c r="CV45" s="634"/>
      <c r="CW45" s="634"/>
      <c r="CX45" s="634"/>
      <c r="CY45" s="635"/>
      <c r="CZ45" s="624">
        <v>2.1</v>
      </c>
      <c r="DA45" s="636"/>
      <c r="DB45" s="636"/>
      <c r="DC45" s="637"/>
      <c r="DD45" s="627">
        <v>158035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3053062</v>
      </c>
      <c r="CS46" s="622"/>
      <c r="CT46" s="622"/>
      <c r="CU46" s="622"/>
      <c r="CV46" s="622"/>
      <c r="CW46" s="622"/>
      <c r="CX46" s="622"/>
      <c r="CY46" s="623"/>
      <c r="CZ46" s="624">
        <v>5.4</v>
      </c>
      <c r="DA46" s="625"/>
      <c r="DB46" s="625"/>
      <c r="DC46" s="626"/>
      <c r="DD46" s="627">
        <v>1323858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56996171</v>
      </c>
      <c r="CS49" s="606"/>
      <c r="CT49" s="606"/>
      <c r="CU49" s="606"/>
      <c r="CV49" s="606"/>
      <c r="CW49" s="606"/>
      <c r="CX49" s="606"/>
      <c r="CY49" s="607"/>
      <c r="CZ49" s="608">
        <v>100</v>
      </c>
      <c r="DA49" s="609"/>
      <c r="DB49" s="609"/>
      <c r="DC49" s="610"/>
      <c r="DD49" s="611">
        <v>37741175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Xjb5UWyRxSorg6W4Zas/wKsRCxIuzJD3IdAgFdsJQeWHh7kW75i8v+PkdK7zFjmH/6p7JbJ2w/r+vmpMVvkkA==" saltValue="7TCnf+3ga/h4Ll2wLfpX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59667</v>
      </c>
      <c r="R7" s="1103"/>
      <c r="S7" s="1103"/>
      <c r="T7" s="1103"/>
      <c r="U7" s="1103"/>
      <c r="V7" s="1103">
        <v>57095</v>
      </c>
      <c r="W7" s="1103"/>
      <c r="X7" s="1103"/>
      <c r="Y7" s="1103"/>
      <c r="Z7" s="1103"/>
      <c r="AA7" s="1103">
        <v>2572</v>
      </c>
      <c r="AB7" s="1103"/>
      <c r="AC7" s="1103"/>
      <c r="AD7" s="1103"/>
      <c r="AE7" s="1104"/>
      <c r="AF7" s="1105">
        <v>2526</v>
      </c>
      <c r="AG7" s="1106"/>
      <c r="AH7" s="1106"/>
      <c r="AI7" s="1106"/>
      <c r="AJ7" s="1107"/>
      <c r="AK7" s="1108">
        <v>2076</v>
      </c>
      <c r="AL7" s="1109"/>
      <c r="AM7" s="1109"/>
      <c r="AN7" s="1109"/>
      <c r="AO7" s="1109"/>
      <c r="AP7" s="1109">
        <v>31771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551</v>
      </c>
      <c r="BS7" s="1099" t="s">
        <v>552</v>
      </c>
      <c r="BT7" s="1100"/>
      <c r="BU7" s="1100"/>
      <c r="BV7" s="1100"/>
      <c r="BW7" s="1100"/>
      <c r="BX7" s="1100"/>
      <c r="BY7" s="1100"/>
      <c r="BZ7" s="1100"/>
      <c r="CA7" s="1100"/>
      <c r="CB7" s="1100"/>
      <c r="CC7" s="1100"/>
      <c r="CD7" s="1100"/>
      <c r="CE7" s="1100"/>
      <c r="CF7" s="1100"/>
      <c r="CG7" s="1112"/>
      <c r="CH7" s="1096">
        <v>30</v>
      </c>
      <c r="CI7" s="1097"/>
      <c r="CJ7" s="1097"/>
      <c r="CK7" s="1097"/>
      <c r="CL7" s="1098"/>
      <c r="CM7" s="1096">
        <v>122</v>
      </c>
      <c r="CN7" s="1097"/>
      <c r="CO7" s="1097"/>
      <c r="CP7" s="1097"/>
      <c r="CQ7" s="1098"/>
      <c r="CR7" s="1096">
        <v>5</v>
      </c>
      <c r="CS7" s="1097"/>
      <c r="CT7" s="1097"/>
      <c r="CU7" s="1097"/>
      <c r="CV7" s="1098"/>
      <c r="CW7" s="1096">
        <v>2</v>
      </c>
      <c r="CX7" s="1097"/>
      <c r="CY7" s="1097"/>
      <c r="CZ7" s="1097"/>
      <c r="DA7" s="1098"/>
      <c r="DB7" s="1096" t="s">
        <v>486</v>
      </c>
      <c r="DC7" s="1097"/>
      <c r="DD7" s="1097"/>
      <c r="DE7" s="1097"/>
      <c r="DF7" s="1098"/>
      <c r="DG7" s="1096">
        <v>1979</v>
      </c>
      <c r="DH7" s="1097"/>
      <c r="DI7" s="1097"/>
      <c r="DJ7" s="1097"/>
      <c r="DK7" s="1098"/>
      <c r="DL7" s="1096" t="s">
        <v>486</v>
      </c>
      <c r="DM7" s="1097"/>
      <c r="DN7" s="1097"/>
      <c r="DO7" s="1097"/>
      <c r="DP7" s="1098"/>
      <c r="DQ7" s="1096">
        <v>936</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553</v>
      </c>
      <c r="BT8" s="993"/>
      <c r="BU8" s="993"/>
      <c r="BV8" s="993"/>
      <c r="BW8" s="993"/>
      <c r="BX8" s="993"/>
      <c r="BY8" s="993"/>
      <c r="BZ8" s="993"/>
      <c r="CA8" s="993"/>
      <c r="CB8" s="993"/>
      <c r="CC8" s="993"/>
      <c r="CD8" s="993"/>
      <c r="CE8" s="993"/>
      <c r="CF8" s="993"/>
      <c r="CG8" s="1014"/>
      <c r="CH8" s="989">
        <v>-1</v>
      </c>
      <c r="CI8" s="990"/>
      <c r="CJ8" s="990"/>
      <c r="CK8" s="990"/>
      <c r="CL8" s="991"/>
      <c r="CM8" s="989">
        <v>76</v>
      </c>
      <c r="CN8" s="990"/>
      <c r="CO8" s="990"/>
      <c r="CP8" s="990"/>
      <c r="CQ8" s="991"/>
      <c r="CR8" s="989">
        <v>50</v>
      </c>
      <c r="CS8" s="990"/>
      <c r="CT8" s="990"/>
      <c r="CU8" s="990"/>
      <c r="CV8" s="991"/>
      <c r="CW8" s="989">
        <v>42</v>
      </c>
      <c r="CX8" s="990"/>
      <c r="CY8" s="990"/>
      <c r="CZ8" s="990"/>
      <c r="DA8" s="991"/>
      <c r="DB8" s="989" t="s">
        <v>486</v>
      </c>
      <c r="DC8" s="990"/>
      <c r="DD8" s="990"/>
      <c r="DE8" s="990"/>
      <c r="DF8" s="991"/>
      <c r="DG8" s="989" t="s">
        <v>486</v>
      </c>
      <c r="DH8" s="990"/>
      <c r="DI8" s="990"/>
      <c r="DJ8" s="990"/>
      <c r="DK8" s="991"/>
      <c r="DL8" s="989" t="s">
        <v>486</v>
      </c>
      <c r="DM8" s="990"/>
      <c r="DN8" s="990"/>
      <c r="DO8" s="990"/>
      <c r="DP8" s="991"/>
      <c r="DQ8" s="989" t="s">
        <v>486</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v>59667</v>
      </c>
      <c r="R23" s="1061"/>
      <c r="S23" s="1061"/>
      <c r="T23" s="1061"/>
      <c r="U23" s="1061"/>
      <c r="V23" s="1061">
        <v>57095</v>
      </c>
      <c r="W23" s="1061"/>
      <c r="X23" s="1061"/>
      <c r="Y23" s="1061"/>
      <c r="Z23" s="1061"/>
      <c r="AA23" s="1061">
        <v>2572</v>
      </c>
      <c r="AB23" s="1061"/>
      <c r="AC23" s="1061"/>
      <c r="AD23" s="1061"/>
      <c r="AE23" s="1068"/>
      <c r="AF23" s="1069">
        <v>2526</v>
      </c>
      <c r="AG23" s="1061"/>
      <c r="AH23" s="1061"/>
      <c r="AI23" s="1061"/>
      <c r="AJ23" s="1070"/>
      <c r="AK23" s="1071"/>
      <c r="AL23" s="1072"/>
      <c r="AM23" s="1072"/>
      <c r="AN23" s="1072"/>
      <c r="AO23" s="1072"/>
      <c r="AP23" s="1061">
        <v>31771</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17240</v>
      </c>
      <c r="R28" s="1051"/>
      <c r="S28" s="1051"/>
      <c r="T28" s="1051"/>
      <c r="U28" s="1051"/>
      <c r="V28" s="1051">
        <v>17188</v>
      </c>
      <c r="W28" s="1051"/>
      <c r="X28" s="1051"/>
      <c r="Y28" s="1051"/>
      <c r="Z28" s="1051"/>
      <c r="AA28" s="1051">
        <v>53</v>
      </c>
      <c r="AB28" s="1051"/>
      <c r="AC28" s="1051"/>
      <c r="AD28" s="1051"/>
      <c r="AE28" s="1052"/>
      <c r="AF28" s="1053">
        <v>53</v>
      </c>
      <c r="AG28" s="1051"/>
      <c r="AH28" s="1051"/>
      <c r="AI28" s="1051"/>
      <c r="AJ28" s="1054"/>
      <c r="AK28" s="1042">
        <v>1926</v>
      </c>
      <c r="AL28" s="1043"/>
      <c r="AM28" s="1043"/>
      <c r="AN28" s="1043"/>
      <c r="AO28" s="1043"/>
      <c r="AP28" s="1043" t="s">
        <v>486</v>
      </c>
      <c r="AQ28" s="1043"/>
      <c r="AR28" s="1043"/>
      <c r="AS28" s="1043"/>
      <c r="AT28" s="1043"/>
      <c r="AU28" s="1043" t="s">
        <v>486</v>
      </c>
      <c r="AV28" s="1043"/>
      <c r="AW28" s="1043"/>
      <c r="AX28" s="1043"/>
      <c r="AY28" s="1043"/>
      <c r="AZ28" s="1044" t="s">
        <v>486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13741</v>
      </c>
      <c r="R29" s="1039"/>
      <c r="S29" s="1039"/>
      <c r="T29" s="1039"/>
      <c r="U29" s="1039"/>
      <c r="V29" s="1039">
        <v>13541</v>
      </c>
      <c r="W29" s="1039"/>
      <c r="X29" s="1039"/>
      <c r="Y29" s="1039"/>
      <c r="Z29" s="1039"/>
      <c r="AA29" s="1039">
        <v>200</v>
      </c>
      <c r="AB29" s="1039"/>
      <c r="AC29" s="1039"/>
      <c r="AD29" s="1039"/>
      <c r="AE29" s="1040"/>
      <c r="AF29" s="1035">
        <v>200</v>
      </c>
      <c r="AG29" s="1036"/>
      <c r="AH29" s="1036"/>
      <c r="AI29" s="1036"/>
      <c r="AJ29" s="1037"/>
      <c r="AK29" s="980">
        <v>2015</v>
      </c>
      <c r="AL29" s="971"/>
      <c r="AM29" s="971"/>
      <c r="AN29" s="971"/>
      <c r="AO29" s="971"/>
      <c r="AP29" s="971" t="s">
        <v>486</v>
      </c>
      <c r="AQ29" s="971"/>
      <c r="AR29" s="971"/>
      <c r="AS29" s="971"/>
      <c r="AT29" s="971"/>
      <c r="AU29" s="971" t="s">
        <v>486</v>
      </c>
      <c r="AV29" s="971"/>
      <c r="AW29" s="971"/>
      <c r="AX29" s="971"/>
      <c r="AY29" s="971"/>
      <c r="AZ29" s="1041" t="s">
        <v>486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2890</v>
      </c>
      <c r="R30" s="1039"/>
      <c r="S30" s="1039"/>
      <c r="T30" s="1039"/>
      <c r="U30" s="1039"/>
      <c r="V30" s="1039">
        <v>2723</v>
      </c>
      <c r="W30" s="1039"/>
      <c r="X30" s="1039"/>
      <c r="Y30" s="1039"/>
      <c r="Z30" s="1039"/>
      <c r="AA30" s="1039">
        <v>167</v>
      </c>
      <c r="AB30" s="1039"/>
      <c r="AC30" s="1039"/>
      <c r="AD30" s="1039"/>
      <c r="AE30" s="1040"/>
      <c r="AF30" s="1035">
        <v>167</v>
      </c>
      <c r="AG30" s="1036"/>
      <c r="AH30" s="1036"/>
      <c r="AI30" s="1036"/>
      <c r="AJ30" s="1037"/>
      <c r="AK30" s="980">
        <v>471</v>
      </c>
      <c r="AL30" s="971"/>
      <c r="AM30" s="971"/>
      <c r="AN30" s="971"/>
      <c r="AO30" s="971"/>
      <c r="AP30" s="971" t="s">
        <v>486</v>
      </c>
      <c r="AQ30" s="971"/>
      <c r="AR30" s="971"/>
      <c r="AS30" s="971"/>
      <c r="AT30" s="971"/>
      <c r="AU30" s="971" t="s">
        <v>486</v>
      </c>
      <c r="AV30" s="971"/>
      <c r="AW30" s="971"/>
      <c r="AX30" s="971"/>
      <c r="AY30" s="971"/>
      <c r="AZ30" s="1041" t="s">
        <v>486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2629</v>
      </c>
      <c r="R31" s="1039"/>
      <c r="S31" s="1039"/>
      <c r="T31" s="1039"/>
      <c r="U31" s="1039"/>
      <c r="V31" s="1039">
        <v>2455</v>
      </c>
      <c r="W31" s="1039"/>
      <c r="X31" s="1039"/>
      <c r="Y31" s="1039"/>
      <c r="Z31" s="1039"/>
      <c r="AA31" s="1039">
        <v>174</v>
      </c>
      <c r="AB31" s="1039"/>
      <c r="AC31" s="1039"/>
      <c r="AD31" s="1039"/>
      <c r="AE31" s="1040"/>
      <c r="AF31" s="1035">
        <v>2093</v>
      </c>
      <c r="AG31" s="1036"/>
      <c r="AH31" s="1036"/>
      <c r="AI31" s="1036"/>
      <c r="AJ31" s="1037"/>
      <c r="AK31" s="980">
        <v>13</v>
      </c>
      <c r="AL31" s="971"/>
      <c r="AM31" s="971"/>
      <c r="AN31" s="971"/>
      <c r="AO31" s="971"/>
      <c r="AP31" s="971">
        <v>6528</v>
      </c>
      <c r="AQ31" s="971"/>
      <c r="AR31" s="971"/>
      <c r="AS31" s="971"/>
      <c r="AT31" s="971"/>
      <c r="AU31" s="971">
        <v>307</v>
      </c>
      <c r="AV31" s="971"/>
      <c r="AW31" s="971"/>
      <c r="AX31" s="971"/>
      <c r="AY31" s="971"/>
      <c r="AZ31" s="1041" t="s">
        <v>486</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4978</v>
      </c>
      <c r="R32" s="1039"/>
      <c r="S32" s="1039"/>
      <c r="T32" s="1039"/>
      <c r="U32" s="1039"/>
      <c r="V32" s="1039">
        <v>4582</v>
      </c>
      <c r="W32" s="1039"/>
      <c r="X32" s="1039"/>
      <c r="Y32" s="1039"/>
      <c r="Z32" s="1039"/>
      <c r="AA32" s="1039">
        <v>396</v>
      </c>
      <c r="AB32" s="1039"/>
      <c r="AC32" s="1039"/>
      <c r="AD32" s="1039"/>
      <c r="AE32" s="1040"/>
      <c r="AF32" s="1035">
        <v>739</v>
      </c>
      <c r="AG32" s="1036"/>
      <c r="AH32" s="1036"/>
      <c r="AI32" s="1036"/>
      <c r="AJ32" s="1037"/>
      <c r="AK32" s="980">
        <v>1656</v>
      </c>
      <c r="AL32" s="971"/>
      <c r="AM32" s="971"/>
      <c r="AN32" s="971"/>
      <c r="AO32" s="971"/>
      <c r="AP32" s="971">
        <v>25572</v>
      </c>
      <c r="AQ32" s="971"/>
      <c r="AR32" s="971"/>
      <c r="AS32" s="971"/>
      <c r="AT32" s="971"/>
      <c r="AU32" s="971">
        <v>13962</v>
      </c>
      <c r="AV32" s="971"/>
      <c r="AW32" s="971"/>
      <c r="AX32" s="971"/>
      <c r="AY32" s="971"/>
      <c r="AZ32" s="1041" t="s">
        <v>486</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3251</v>
      </c>
      <c r="AG63" s="959"/>
      <c r="AH63" s="959"/>
      <c r="AI63" s="959"/>
      <c r="AJ63" s="1022"/>
      <c r="AK63" s="1023"/>
      <c r="AL63" s="963"/>
      <c r="AM63" s="963"/>
      <c r="AN63" s="963"/>
      <c r="AO63" s="963"/>
      <c r="AP63" s="959">
        <v>32099</v>
      </c>
      <c r="AQ63" s="959"/>
      <c r="AR63" s="959"/>
      <c r="AS63" s="959"/>
      <c r="AT63" s="959"/>
      <c r="AU63" s="959">
        <v>14269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554</v>
      </c>
      <c r="C68" s="986"/>
      <c r="D68" s="986"/>
      <c r="E68" s="986"/>
      <c r="F68" s="986"/>
      <c r="G68" s="986"/>
      <c r="H68" s="986"/>
      <c r="I68" s="986"/>
      <c r="J68" s="986"/>
      <c r="K68" s="986"/>
      <c r="L68" s="986"/>
      <c r="M68" s="986"/>
      <c r="N68" s="986"/>
      <c r="O68" s="986"/>
      <c r="P68" s="987"/>
      <c r="Q68" s="988">
        <v>3079</v>
      </c>
      <c r="R68" s="982"/>
      <c r="S68" s="982"/>
      <c r="T68" s="982"/>
      <c r="U68" s="982"/>
      <c r="V68" s="982">
        <v>2940</v>
      </c>
      <c r="W68" s="982"/>
      <c r="X68" s="982"/>
      <c r="Y68" s="982"/>
      <c r="Z68" s="982"/>
      <c r="AA68" s="982">
        <v>139</v>
      </c>
      <c r="AB68" s="982"/>
      <c r="AC68" s="982"/>
      <c r="AD68" s="982"/>
      <c r="AE68" s="982"/>
      <c r="AF68" s="982">
        <v>131</v>
      </c>
      <c r="AG68" s="982"/>
      <c r="AH68" s="982"/>
      <c r="AI68" s="982"/>
      <c r="AJ68" s="982"/>
      <c r="AK68" s="982">
        <v>327</v>
      </c>
      <c r="AL68" s="982"/>
      <c r="AM68" s="982"/>
      <c r="AN68" s="982"/>
      <c r="AO68" s="982"/>
      <c r="AP68" s="982">
        <v>2982</v>
      </c>
      <c r="AQ68" s="982"/>
      <c r="AR68" s="982"/>
      <c r="AS68" s="982"/>
      <c r="AT68" s="982"/>
      <c r="AU68" s="982">
        <v>1833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555</v>
      </c>
      <c r="C69" s="975"/>
      <c r="D69" s="975"/>
      <c r="E69" s="975"/>
      <c r="F69" s="975"/>
      <c r="G69" s="975"/>
      <c r="H69" s="975"/>
      <c r="I69" s="975"/>
      <c r="J69" s="975"/>
      <c r="K69" s="975"/>
      <c r="L69" s="975"/>
      <c r="M69" s="975"/>
      <c r="N69" s="975"/>
      <c r="O69" s="975"/>
      <c r="P69" s="976"/>
      <c r="Q69" s="977">
        <v>4407</v>
      </c>
      <c r="R69" s="971"/>
      <c r="S69" s="971"/>
      <c r="T69" s="971"/>
      <c r="U69" s="971"/>
      <c r="V69" s="971">
        <v>4087</v>
      </c>
      <c r="W69" s="971"/>
      <c r="X69" s="971"/>
      <c r="Y69" s="971"/>
      <c r="Z69" s="971"/>
      <c r="AA69" s="971">
        <v>320</v>
      </c>
      <c r="AB69" s="971"/>
      <c r="AC69" s="971"/>
      <c r="AD69" s="971"/>
      <c r="AE69" s="971"/>
      <c r="AF69" s="971">
        <v>320</v>
      </c>
      <c r="AG69" s="971"/>
      <c r="AH69" s="971"/>
      <c r="AI69" s="971"/>
      <c r="AJ69" s="971"/>
      <c r="AK69" s="971">
        <v>507</v>
      </c>
      <c r="AL69" s="971"/>
      <c r="AM69" s="971"/>
      <c r="AN69" s="971"/>
      <c r="AO69" s="971"/>
      <c r="AP69" s="981" t="s">
        <v>486</v>
      </c>
      <c r="AQ69" s="979"/>
      <c r="AR69" s="979"/>
      <c r="AS69" s="979"/>
      <c r="AT69" s="980"/>
      <c r="AU69" s="981" t="s">
        <v>486</v>
      </c>
      <c r="AV69" s="979"/>
      <c r="AW69" s="979"/>
      <c r="AX69" s="979"/>
      <c r="AY69" s="980"/>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556</v>
      </c>
      <c r="C70" s="975"/>
      <c r="D70" s="975"/>
      <c r="E70" s="975"/>
      <c r="F70" s="975"/>
      <c r="G70" s="975"/>
      <c r="H70" s="975"/>
      <c r="I70" s="975"/>
      <c r="J70" s="975"/>
      <c r="K70" s="975"/>
      <c r="L70" s="975"/>
      <c r="M70" s="975"/>
      <c r="N70" s="975"/>
      <c r="O70" s="975"/>
      <c r="P70" s="976"/>
      <c r="Q70" s="977">
        <v>1092963</v>
      </c>
      <c r="R70" s="971"/>
      <c r="S70" s="971"/>
      <c r="T70" s="971"/>
      <c r="U70" s="971"/>
      <c r="V70" s="971">
        <v>1080088</v>
      </c>
      <c r="W70" s="971"/>
      <c r="X70" s="971"/>
      <c r="Y70" s="971"/>
      <c r="Z70" s="971"/>
      <c r="AA70" s="971">
        <v>12875</v>
      </c>
      <c r="AB70" s="971"/>
      <c r="AC70" s="971"/>
      <c r="AD70" s="971"/>
      <c r="AE70" s="971"/>
      <c r="AF70" s="971">
        <v>12875</v>
      </c>
      <c r="AG70" s="971"/>
      <c r="AH70" s="971"/>
      <c r="AI70" s="971"/>
      <c r="AJ70" s="971"/>
      <c r="AK70" s="971">
        <v>8791</v>
      </c>
      <c r="AL70" s="971"/>
      <c r="AM70" s="971"/>
      <c r="AN70" s="971"/>
      <c r="AO70" s="971"/>
      <c r="AP70" s="971" t="s">
        <v>486</v>
      </c>
      <c r="AQ70" s="971"/>
      <c r="AR70" s="971"/>
      <c r="AS70" s="971"/>
      <c r="AT70" s="971"/>
      <c r="AU70" s="971" t="s">
        <v>486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557</v>
      </c>
      <c r="C71" s="975"/>
      <c r="D71" s="975"/>
      <c r="E71" s="975"/>
      <c r="F71" s="975"/>
      <c r="G71" s="975"/>
      <c r="H71" s="975"/>
      <c r="I71" s="975"/>
      <c r="J71" s="975"/>
      <c r="K71" s="975"/>
      <c r="L71" s="975"/>
      <c r="M71" s="975"/>
      <c r="N71" s="975"/>
      <c r="O71" s="975"/>
      <c r="P71" s="976"/>
      <c r="Q71" s="977">
        <v>5</v>
      </c>
      <c r="R71" s="971"/>
      <c r="S71" s="971"/>
      <c r="T71" s="971"/>
      <c r="U71" s="971"/>
      <c r="V71" s="971">
        <v>4</v>
      </c>
      <c r="W71" s="971"/>
      <c r="X71" s="971"/>
      <c r="Y71" s="971"/>
      <c r="Z71" s="971"/>
      <c r="AA71" s="971">
        <v>1</v>
      </c>
      <c r="AB71" s="971"/>
      <c r="AC71" s="971"/>
      <c r="AD71" s="971"/>
      <c r="AE71" s="971"/>
      <c r="AF71" s="971">
        <v>1</v>
      </c>
      <c r="AG71" s="971"/>
      <c r="AH71" s="971"/>
      <c r="AI71" s="971"/>
      <c r="AJ71" s="971"/>
      <c r="AK71" s="981" t="s">
        <v>486</v>
      </c>
      <c r="AL71" s="979"/>
      <c r="AM71" s="979"/>
      <c r="AN71" s="979"/>
      <c r="AO71" s="980"/>
      <c r="AP71" s="981" t="s">
        <v>486</v>
      </c>
      <c r="AQ71" s="979"/>
      <c r="AR71" s="979"/>
      <c r="AS71" s="979"/>
      <c r="AT71" s="980"/>
      <c r="AU71" s="971" t="s">
        <v>486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13327</v>
      </c>
      <c r="AG88" s="959"/>
      <c r="AH88" s="959"/>
      <c r="AI88" s="959"/>
      <c r="AJ88" s="959"/>
      <c r="AK88" s="963"/>
      <c r="AL88" s="963"/>
      <c r="AM88" s="963"/>
      <c r="AN88" s="963"/>
      <c r="AO88" s="963"/>
      <c r="AP88" s="959">
        <v>2982</v>
      </c>
      <c r="AQ88" s="959"/>
      <c r="AR88" s="959"/>
      <c r="AS88" s="959"/>
      <c r="AT88" s="959"/>
      <c r="AU88" s="959">
        <v>1833</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55</v>
      </c>
      <c r="CS102" s="953"/>
      <c r="CT102" s="953"/>
      <c r="CU102" s="953"/>
      <c r="CV102" s="954"/>
      <c r="CW102" s="952">
        <v>44</v>
      </c>
      <c r="CX102" s="953"/>
      <c r="CY102" s="953"/>
      <c r="CZ102" s="953"/>
      <c r="DA102" s="954"/>
      <c r="DB102" s="952" t="s">
        <v>486</v>
      </c>
      <c r="DC102" s="953"/>
      <c r="DD102" s="953"/>
      <c r="DE102" s="953"/>
      <c r="DF102" s="954"/>
      <c r="DG102" s="952">
        <v>1979</v>
      </c>
      <c r="DH102" s="953"/>
      <c r="DI102" s="953"/>
      <c r="DJ102" s="953"/>
      <c r="DK102" s="954"/>
      <c r="DL102" s="952" t="s">
        <v>486</v>
      </c>
      <c r="DM102" s="953"/>
      <c r="DN102" s="953"/>
      <c r="DO102" s="953"/>
      <c r="DP102" s="954"/>
      <c r="DQ102" s="952">
        <v>936</v>
      </c>
      <c r="DR102" s="953"/>
      <c r="DS102" s="953"/>
      <c r="DT102" s="953"/>
      <c r="DU102" s="954"/>
      <c r="DV102" s="937" t="s">
        <v>486</v>
      </c>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30"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3443990</v>
      </c>
      <c r="AB110" s="889"/>
      <c r="AC110" s="889"/>
      <c r="AD110" s="889"/>
      <c r="AE110" s="890"/>
      <c r="AF110" s="891">
        <v>3451249</v>
      </c>
      <c r="AG110" s="889"/>
      <c r="AH110" s="889"/>
      <c r="AI110" s="889"/>
      <c r="AJ110" s="890"/>
      <c r="AK110" s="891">
        <v>3428011</v>
      </c>
      <c r="AL110" s="889"/>
      <c r="AM110" s="889"/>
      <c r="AN110" s="889"/>
      <c r="AO110" s="890"/>
      <c r="AP110" s="892">
        <v>12</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35886515</v>
      </c>
      <c r="BR110" s="842"/>
      <c r="BS110" s="842"/>
      <c r="BT110" s="842"/>
      <c r="BU110" s="842"/>
      <c r="BV110" s="842">
        <v>34039606</v>
      </c>
      <c r="BW110" s="842"/>
      <c r="BX110" s="842"/>
      <c r="BY110" s="842"/>
      <c r="BZ110" s="842"/>
      <c r="CA110" s="842">
        <v>31770545</v>
      </c>
      <c r="CB110" s="842"/>
      <c r="CC110" s="842"/>
      <c r="CD110" s="842"/>
      <c r="CE110" s="842"/>
      <c r="CF110" s="866">
        <v>111.5</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3164699</v>
      </c>
      <c r="BR111" s="817"/>
      <c r="BS111" s="817"/>
      <c r="BT111" s="817"/>
      <c r="BU111" s="817"/>
      <c r="BV111" s="817">
        <v>3008472</v>
      </c>
      <c r="BW111" s="817"/>
      <c r="BX111" s="817"/>
      <c r="BY111" s="817"/>
      <c r="BZ111" s="817"/>
      <c r="CA111" s="817">
        <v>2828594</v>
      </c>
      <c r="CB111" s="817"/>
      <c r="CC111" s="817"/>
      <c r="CD111" s="817"/>
      <c r="CE111" s="817"/>
      <c r="CF111" s="875">
        <v>9.9</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17426534</v>
      </c>
      <c r="BR112" s="817"/>
      <c r="BS112" s="817"/>
      <c r="BT112" s="817"/>
      <c r="BU112" s="817"/>
      <c r="BV112" s="817">
        <v>15865647</v>
      </c>
      <c r="BW112" s="817"/>
      <c r="BX112" s="817"/>
      <c r="BY112" s="817"/>
      <c r="BZ112" s="817"/>
      <c r="CA112" s="817">
        <v>14268861</v>
      </c>
      <c r="CB112" s="817"/>
      <c r="CC112" s="817"/>
      <c r="CD112" s="817"/>
      <c r="CE112" s="817"/>
      <c r="CF112" s="875">
        <v>50.1</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1525419</v>
      </c>
      <c r="AB113" s="919"/>
      <c r="AC113" s="919"/>
      <c r="AD113" s="919"/>
      <c r="AE113" s="920"/>
      <c r="AF113" s="921">
        <v>1343404</v>
      </c>
      <c r="AG113" s="919"/>
      <c r="AH113" s="919"/>
      <c r="AI113" s="919"/>
      <c r="AJ113" s="920"/>
      <c r="AK113" s="921">
        <v>1272536</v>
      </c>
      <c r="AL113" s="919"/>
      <c r="AM113" s="919"/>
      <c r="AN113" s="919"/>
      <c r="AO113" s="920"/>
      <c r="AP113" s="922">
        <v>4.5</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2663658</v>
      </c>
      <c r="BR113" s="817"/>
      <c r="BS113" s="817"/>
      <c r="BT113" s="817"/>
      <c r="BU113" s="817"/>
      <c r="BV113" s="817">
        <v>2246522</v>
      </c>
      <c r="BW113" s="817"/>
      <c r="BX113" s="817"/>
      <c r="BY113" s="817"/>
      <c r="BZ113" s="817"/>
      <c r="CA113" s="817">
        <v>1832883</v>
      </c>
      <c r="CB113" s="817"/>
      <c r="CC113" s="817"/>
      <c r="CD113" s="817"/>
      <c r="CE113" s="817"/>
      <c r="CF113" s="875">
        <v>6.4</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410562</v>
      </c>
      <c r="AB114" s="780"/>
      <c r="AC114" s="780"/>
      <c r="AD114" s="780"/>
      <c r="AE114" s="781"/>
      <c r="AF114" s="782">
        <v>423489</v>
      </c>
      <c r="AG114" s="780"/>
      <c r="AH114" s="780"/>
      <c r="AI114" s="780"/>
      <c r="AJ114" s="781"/>
      <c r="AK114" s="782">
        <v>424147</v>
      </c>
      <c r="AL114" s="780"/>
      <c r="AM114" s="780"/>
      <c r="AN114" s="780"/>
      <c r="AO114" s="781"/>
      <c r="AP114" s="824">
        <v>1.5</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6401148</v>
      </c>
      <c r="BR114" s="817"/>
      <c r="BS114" s="817"/>
      <c r="BT114" s="817"/>
      <c r="BU114" s="817"/>
      <c r="BV114" s="817">
        <v>6408008</v>
      </c>
      <c r="BW114" s="817"/>
      <c r="BX114" s="817"/>
      <c r="BY114" s="817"/>
      <c r="BZ114" s="817"/>
      <c r="CA114" s="817">
        <v>6601362</v>
      </c>
      <c r="CB114" s="817"/>
      <c r="CC114" s="817"/>
      <c r="CD114" s="817"/>
      <c r="CE114" s="817"/>
      <c r="CF114" s="875">
        <v>23.2</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202306</v>
      </c>
      <c r="AB115" s="919"/>
      <c r="AC115" s="919"/>
      <c r="AD115" s="919"/>
      <c r="AE115" s="920"/>
      <c r="AF115" s="921">
        <v>211661</v>
      </c>
      <c r="AG115" s="919"/>
      <c r="AH115" s="919"/>
      <c r="AI115" s="919"/>
      <c r="AJ115" s="920"/>
      <c r="AK115" s="921">
        <v>209911</v>
      </c>
      <c r="AL115" s="919"/>
      <c r="AM115" s="919"/>
      <c r="AN115" s="919"/>
      <c r="AO115" s="920"/>
      <c r="AP115" s="922">
        <v>0.7</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v>1021869</v>
      </c>
      <c r="BR115" s="817"/>
      <c r="BS115" s="817"/>
      <c r="BT115" s="817"/>
      <c r="BU115" s="817"/>
      <c r="BV115" s="817">
        <v>965835</v>
      </c>
      <c r="BW115" s="817"/>
      <c r="BX115" s="817"/>
      <c r="BY115" s="817"/>
      <c r="BZ115" s="817"/>
      <c r="CA115" s="817">
        <v>936349</v>
      </c>
      <c r="CB115" s="817"/>
      <c r="CC115" s="817"/>
      <c r="CD115" s="817"/>
      <c r="CE115" s="817"/>
      <c r="CF115" s="875">
        <v>3.3</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961415</v>
      </c>
      <c r="DH115" s="780"/>
      <c r="DI115" s="780"/>
      <c r="DJ115" s="780"/>
      <c r="DK115" s="781"/>
      <c r="DL115" s="782">
        <v>1007952</v>
      </c>
      <c r="DM115" s="780"/>
      <c r="DN115" s="780"/>
      <c r="DO115" s="780"/>
      <c r="DP115" s="781"/>
      <c r="DQ115" s="782">
        <v>1030838</v>
      </c>
      <c r="DR115" s="780"/>
      <c r="DS115" s="780"/>
      <c r="DT115" s="780"/>
      <c r="DU115" s="781"/>
      <c r="DV115" s="824">
        <v>3.6</v>
      </c>
      <c r="DW115" s="825"/>
      <c r="DX115" s="825"/>
      <c r="DY115" s="825"/>
      <c r="DZ115" s="826"/>
    </row>
    <row r="116" spans="1:130" s="230"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5582277</v>
      </c>
      <c r="AB117" s="903"/>
      <c r="AC117" s="903"/>
      <c r="AD117" s="903"/>
      <c r="AE117" s="904"/>
      <c r="AF117" s="905">
        <v>5429803</v>
      </c>
      <c r="AG117" s="903"/>
      <c r="AH117" s="903"/>
      <c r="AI117" s="903"/>
      <c r="AJ117" s="904"/>
      <c r="AK117" s="905">
        <v>5334605</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440</v>
      </c>
      <c r="BP119" s="878"/>
      <c r="BQ119" s="879">
        <v>66564423</v>
      </c>
      <c r="BR119" s="845"/>
      <c r="BS119" s="845"/>
      <c r="BT119" s="845"/>
      <c r="BU119" s="845"/>
      <c r="BV119" s="845">
        <v>62534090</v>
      </c>
      <c r="BW119" s="845"/>
      <c r="BX119" s="845"/>
      <c r="BY119" s="845"/>
      <c r="BZ119" s="845"/>
      <c r="CA119" s="845">
        <v>58238594</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2203284</v>
      </c>
      <c r="DH119" s="764"/>
      <c r="DI119" s="764"/>
      <c r="DJ119" s="764"/>
      <c r="DK119" s="765"/>
      <c r="DL119" s="766">
        <v>2000520</v>
      </c>
      <c r="DM119" s="764"/>
      <c r="DN119" s="764"/>
      <c r="DO119" s="764"/>
      <c r="DP119" s="765"/>
      <c r="DQ119" s="766">
        <v>1797756</v>
      </c>
      <c r="DR119" s="764"/>
      <c r="DS119" s="764"/>
      <c r="DT119" s="764"/>
      <c r="DU119" s="765"/>
      <c r="DV119" s="848">
        <v>6.3</v>
      </c>
      <c r="DW119" s="849"/>
      <c r="DX119" s="849"/>
      <c r="DY119" s="849"/>
      <c r="DZ119" s="850"/>
    </row>
    <row r="120" spans="1:130" s="230"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5891419</v>
      </c>
      <c r="BR120" s="842"/>
      <c r="BS120" s="842"/>
      <c r="BT120" s="842"/>
      <c r="BU120" s="842"/>
      <c r="BV120" s="842">
        <v>6677538</v>
      </c>
      <c r="BW120" s="842"/>
      <c r="BX120" s="842"/>
      <c r="BY120" s="842"/>
      <c r="BZ120" s="842"/>
      <c r="CA120" s="842">
        <v>6351188</v>
      </c>
      <c r="CB120" s="842"/>
      <c r="CC120" s="842"/>
      <c r="CD120" s="842"/>
      <c r="CE120" s="842"/>
      <c r="CF120" s="866">
        <v>22.3</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17171118</v>
      </c>
      <c r="DH120" s="842"/>
      <c r="DI120" s="842"/>
      <c r="DJ120" s="842"/>
      <c r="DK120" s="842"/>
      <c r="DL120" s="842">
        <v>15577551</v>
      </c>
      <c r="DM120" s="842"/>
      <c r="DN120" s="842"/>
      <c r="DO120" s="842"/>
      <c r="DP120" s="842"/>
      <c r="DQ120" s="842">
        <v>13962052</v>
      </c>
      <c r="DR120" s="842"/>
      <c r="DS120" s="842"/>
      <c r="DT120" s="842"/>
      <c r="DU120" s="842"/>
      <c r="DV120" s="843">
        <v>49</v>
      </c>
      <c r="DW120" s="843"/>
      <c r="DX120" s="843"/>
      <c r="DY120" s="843"/>
      <c r="DZ120" s="844"/>
    </row>
    <row r="121" spans="1:130" s="230"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14531376</v>
      </c>
      <c r="BR121" s="817"/>
      <c r="BS121" s="817"/>
      <c r="BT121" s="817"/>
      <c r="BU121" s="817"/>
      <c r="BV121" s="817">
        <v>13808491</v>
      </c>
      <c r="BW121" s="817"/>
      <c r="BX121" s="817"/>
      <c r="BY121" s="817"/>
      <c r="BZ121" s="817"/>
      <c r="CA121" s="817">
        <v>13278335</v>
      </c>
      <c r="CB121" s="817"/>
      <c r="CC121" s="817"/>
      <c r="CD121" s="817"/>
      <c r="CE121" s="817"/>
      <c r="CF121" s="875">
        <v>46.6</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255416</v>
      </c>
      <c r="DH121" s="817"/>
      <c r="DI121" s="817"/>
      <c r="DJ121" s="817"/>
      <c r="DK121" s="817"/>
      <c r="DL121" s="817">
        <v>288096</v>
      </c>
      <c r="DM121" s="817"/>
      <c r="DN121" s="817"/>
      <c r="DO121" s="817"/>
      <c r="DP121" s="817"/>
      <c r="DQ121" s="817">
        <v>306809</v>
      </c>
      <c r="DR121" s="817"/>
      <c r="DS121" s="817"/>
      <c r="DT121" s="817"/>
      <c r="DU121" s="817"/>
      <c r="DV121" s="794">
        <v>1.1000000000000001</v>
      </c>
      <c r="DW121" s="794"/>
      <c r="DX121" s="794"/>
      <c r="DY121" s="794"/>
      <c r="DZ121" s="795"/>
    </row>
    <row r="122" spans="1:130" s="230"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40608312</v>
      </c>
      <c r="BR122" s="845"/>
      <c r="BS122" s="845"/>
      <c r="BT122" s="845"/>
      <c r="BU122" s="845"/>
      <c r="BV122" s="845">
        <v>38637609</v>
      </c>
      <c r="BW122" s="845"/>
      <c r="BX122" s="845"/>
      <c r="BY122" s="845"/>
      <c r="BZ122" s="845"/>
      <c r="CA122" s="845">
        <v>36212698</v>
      </c>
      <c r="CB122" s="845"/>
      <c r="CC122" s="845"/>
      <c r="CD122" s="845"/>
      <c r="CE122" s="845"/>
      <c r="CF122" s="846">
        <v>127.1</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448</v>
      </c>
      <c r="BP123" s="878"/>
      <c r="BQ123" s="832">
        <v>61031107</v>
      </c>
      <c r="BR123" s="833"/>
      <c r="BS123" s="833"/>
      <c r="BT123" s="833"/>
      <c r="BU123" s="833"/>
      <c r="BV123" s="833">
        <v>59123638</v>
      </c>
      <c r="BW123" s="833"/>
      <c r="BX123" s="833"/>
      <c r="BY123" s="833"/>
      <c r="BZ123" s="833"/>
      <c r="CA123" s="833">
        <v>55842221</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19.3</v>
      </c>
      <c r="BR124" s="831"/>
      <c r="BS124" s="831"/>
      <c r="BT124" s="831"/>
      <c r="BU124" s="831"/>
      <c r="BV124" s="831">
        <v>12.2</v>
      </c>
      <c r="BW124" s="831"/>
      <c r="BX124" s="831"/>
      <c r="BY124" s="831"/>
      <c r="BZ124" s="831"/>
      <c r="CA124" s="831">
        <v>8.4</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202306</v>
      </c>
      <c r="AB126" s="780"/>
      <c r="AC126" s="780"/>
      <c r="AD126" s="780"/>
      <c r="AE126" s="781"/>
      <c r="AF126" s="782">
        <v>211661</v>
      </c>
      <c r="AG126" s="780"/>
      <c r="AH126" s="780"/>
      <c r="AI126" s="780"/>
      <c r="AJ126" s="781"/>
      <c r="AK126" s="782">
        <v>209911</v>
      </c>
      <c r="AL126" s="780"/>
      <c r="AM126" s="780"/>
      <c r="AN126" s="780"/>
      <c r="AO126" s="781"/>
      <c r="AP126" s="824">
        <v>0.7</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v>994121</v>
      </c>
      <c r="DH126" s="817"/>
      <c r="DI126" s="817"/>
      <c r="DJ126" s="817"/>
      <c r="DK126" s="817"/>
      <c r="DL126" s="817">
        <v>965835</v>
      </c>
      <c r="DM126" s="817"/>
      <c r="DN126" s="817"/>
      <c r="DO126" s="817"/>
      <c r="DP126" s="817"/>
      <c r="DQ126" s="817">
        <v>936349</v>
      </c>
      <c r="DR126" s="817"/>
      <c r="DS126" s="817"/>
      <c r="DT126" s="817"/>
      <c r="DU126" s="817"/>
      <c r="DV126" s="794">
        <v>3.3</v>
      </c>
      <c r="DW126" s="794"/>
      <c r="DX126" s="794"/>
      <c r="DY126" s="794"/>
      <c r="DZ126" s="795"/>
    </row>
    <row r="127" spans="1:130" s="230"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1426011</v>
      </c>
      <c r="AB128" s="801"/>
      <c r="AC128" s="801"/>
      <c r="AD128" s="801"/>
      <c r="AE128" s="802"/>
      <c r="AF128" s="803">
        <v>1388243</v>
      </c>
      <c r="AG128" s="801"/>
      <c r="AH128" s="801"/>
      <c r="AI128" s="801"/>
      <c r="AJ128" s="802"/>
      <c r="AK128" s="803">
        <v>1356385</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122</v>
      </c>
      <c r="BG128" s="787"/>
      <c r="BH128" s="787"/>
      <c r="BI128" s="787"/>
      <c r="BJ128" s="787"/>
      <c r="BK128" s="787"/>
      <c r="BL128" s="810"/>
      <c r="BM128" s="786">
        <v>11.72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v>27748</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32214793</v>
      </c>
      <c r="AB129" s="780"/>
      <c r="AC129" s="780"/>
      <c r="AD129" s="780"/>
      <c r="AE129" s="781"/>
      <c r="AF129" s="782">
        <v>31354401</v>
      </c>
      <c r="AG129" s="780"/>
      <c r="AH129" s="780"/>
      <c r="AI129" s="780"/>
      <c r="AJ129" s="781"/>
      <c r="AK129" s="782">
        <v>32056862</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16.72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3606139</v>
      </c>
      <c r="AB130" s="780"/>
      <c r="AC130" s="780"/>
      <c r="AD130" s="780"/>
      <c r="AE130" s="781"/>
      <c r="AF130" s="782">
        <v>3591535</v>
      </c>
      <c r="AG130" s="780"/>
      <c r="AH130" s="780"/>
      <c r="AI130" s="780"/>
      <c r="AJ130" s="781"/>
      <c r="AK130" s="782">
        <v>3554179</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1.6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28608654</v>
      </c>
      <c r="AB131" s="764"/>
      <c r="AC131" s="764"/>
      <c r="AD131" s="764"/>
      <c r="AE131" s="765"/>
      <c r="AF131" s="766">
        <v>27762866</v>
      </c>
      <c r="AG131" s="764"/>
      <c r="AH131" s="764"/>
      <c r="AI131" s="764"/>
      <c r="AJ131" s="765"/>
      <c r="AK131" s="766">
        <v>28502683</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v>8.4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1.9229391220000001</v>
      </c>
      <c r="AB132" s="745"/>
      <c r="AC132" s="745"/>
      <c r="AD132" s="745"/>
      <c r="AE132" s="746"/>
      <c r="AF132" s="747">
        <v>1.62096017</v>
      </c>
      <c r="AG132" s="745"/>
      <c r="AH132" s="745"/>
      <c r="AI132" s="745"/>
      <c r="AJ132" s="746"/>
      <c r="AK132" s="747">
        <v>1.487723103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1.3</v>
      </c>
      <c r="AB133" s="724"/>
      <c r="AC133" s="724"/>
      <c r="AD133" s="724"/>
      <c r="AE133" s="725"/>
      <c r="AF133" s="723">
        <v>1.6</v>
      </c>
      <c r="AG133" s="724"/>
      <c r="AH133" s="724"/>
      <c r="AI133" s="724"/>
      <c r="AJ133" s="725"/>
      <c r="AK133" s="723">
        <v>1.6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5S9KhT5a7hjm01rXhRK+SVe55o0G7/AePH0cg2TNINzuvsXtfw3qPG0rJR1WpDOSB4v/5oVk4M21vHJwuzu+g==" saltValue="oeY/vpFeHaay1/8vwC62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A5VD7eNiUTPhnig8af6bIdTl2uoc/mFmYpSycLpy1dvH4O3lFM+OQrxOavq5IDYtN5mGajnyPBMikjxDnx6FOg==" saltValue="M63qCmLXs8vFFsvWKKGx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2BPOtITHXOfJFnuAUZPY77L1ZauvUdjEZLkNIzyUyPAQtPJSljBNjv4sJlkqP6gEEecIMeKbD8PSIRsQzAXcQ==" saltValue="CuqzL0XLs3h9jjNxid4F1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9757547</v>
      </c>
      <c r="AP9" s="281">
        <v>61269</v>
      </c>
      <c r="AQ9" s="282">
        <v>61513</v>
      </c>
      <c r="AR9" s="283">
        <v>-0.4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81217</v>
      </c>
      <c r="AP10" s="284">
        <v>510</v>
      </c>
      <c r="AQ10" s="285">
        <v>1262</v>
      </c>
      <c r="AR10" s="286">
        <v>-59.6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v>36855</v>
      </c>
      <c r="AP11" s="284">
        <v>231</v>
      </c>
      <c r="AQ11" s="285">
        <v>1079</v>
      </c>
      <c r="AR11" s="286">
        <v>-78.599999999999994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486</v>
      </c>
      <c r="AP12" s="284" t="s">
        <v>486</v>
      </c>
      <c r="AQ12" s="285">
        <v>46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318144</v>
      </c>
      <c r="AP13" s="284">
        <v>1998</v>
      </c>
      <c r="AQ13" s="285">
        <v>2016</v>
      </c>
      <c r="AR13" s="286">
        <v>-0.9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103655</v>
      </c>
      <c r="AP14" s="284">
        <v>651</v>
      </c>
      <c r="AQ14" s="285">
        <v>1290</v>
      </c>
      <c r="AR14" s="286">
        <v>-49.5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-281077</v>
      </c>
      <c r="AP15" s="284">
        <v>-1765</v>
      </c>
      <c r="AQ15" s="285">
        <v>-2388</v>
      </c>
      <c r="AR15" s="286">
        <v>-26.1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10016341</v>
      </c>
      <c r="AP16" s="284">
        <v>62894</v>
      </c>
      <c r="AQ16" s="285">
        <v>64818</v>
      </c>
      <c r="AR16" s="286">
        <v>-3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6.26</v>
      </c>
      <c r="AP21" s="298">
        <v>6.09</v>
      </c>
      <c r="AQ21" s="299">
        <v>0.17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101.1</v>
      </c>
      <c r="AP22" s="303">
        <v>99.7</v>
      </c>
      <c r="AQ22" s="304">
        <v>1.4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3428011</v>
      </c>
      <c r="AP32" s="312">
        <v>21525</v>
      </c>
      <c r="AQ32" s="313">
        <v>26619</v>
      </c>
      <c r="AR32" s="314">
        <v>-19.100000000000001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486</v>
      </c>
      <c r="AP33" s="312" t="s">
        <v>486</v>
      </c>
      <c r="AQ33" s="313">
        <v>3</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486</v>
      </c>
      <c r="AP34" s="312" t="s">
        <v>486</v>
      </c>
      <c r="AQ34" s="313">
        <v>28</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1272536</v>
      </c>
      <c r="AP35" s="312">
        <v>7990</v>
      </c>
      <c r="AQ35" s="313">
        <v>5266</v>
      </c>
      <c r="AR35" s="314">
        <v>51.7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424147</v>
      </c>
      <c r="AP36" s="312">
        <v>2663</v>
      </c>
      <c r="AQ36" s="313">
        <v>468</v>
      </c>
      <c r="AR36" s="314">
        <v>469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v>209911</v>
      </c>
      <c r="AP37" s="312">
        <v>1318</v>
      </c>
      <c r="AQ37" s="313">
        <v>985</v>
      </c>
      <c r="AR37" s="314">
        <v>33.799999999999997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486</v>
      </c>
      <c r="AP38" s="315" t="s">
        <v>486</v>
      </c>
      <c r="AQ38" s="316">
        <v>1</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-1356385</v>
      </c>
      <c r="AP39" s="312">
        <v>-8517</v>
      </c>
      <c r="AQ39" s="313">
        <v>-7209</v>
      </c>
      <c r="AR39" s="314">
        <v>18.100000000000001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-3554179</v>
      </c>
      <c r="AP40" s="312">
        <v>-22317</v>
      </c>
      <c r="AQ40" s="313">
        <v>-18404</v>
      </c>
      <c r="AR40" s="314">
        <v>21.3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424041</v>
      </c>
      <c r="AP41" s="312">
        <v>2663</v>
      </c>
      <c r="AQ41" s="313">
        <v>7755</v>
      </c>
      <c r="AR41" s="314">
        <v>-65.7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3866948</v>
      </c>
      <c r="AN51" s="334">
        <v>23990</v>
      </c>
      <c r="AO51" s="335">
        <v>-3.2</v>
      </c>
      <c r="AP51" s="336">
        <v>37644</v>
      </c>
      <c r="AQ51" s="337">
        <v>13.5</v>
      </c>
      <c r="AR51" s="338">
        <v>-16.7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2385876</v>
      </c>
      <c r="AN52" s="342">
        <v>14801</v>
      </c>
      <c r="AO52" s="343">
        <v>-5.3</v>
      </c>
      <c r="AP52" s="344">
        <v>24939</v>
      </c>
      <c r="AQ52" s="345">
        <v>22.5</v>
      </c>
      <c r="AR52" s="346">
        <v>-27.8</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5162507</v>
      </c>
      <c r="AN53" s="334">
        <v>32182</v>
      </c>
      <c r="AO53" s="335">
        <v>34.1</v>
      </c>
      <c r="AP53" s="336">
        <v>39221</v>
      </c>
      <c r="AQ53" s="337">
        <v>4.2</v>
      </c>
      <c r="AR53" s="338">
        <v>29.9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3150406</v>
      </c>
      <c r="AN54" s="342">
        <v>19639</v>
      </c>
      <c r="AO54" s="343">
        <v>32.700000000000003</v>
      </c>
      <c r="AP54" s="344">
        <v>24821</v>
      </c>
      <c r="AQ54" s="345">
        <v>-0.5</v>
      </c>
      <c r="AR54" s="346">
        <v>33.200000000000003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4218283</v>
      </c>
      <c r="AN55" s="334">
        <v>26367</v>
      </c>
      <c r="AO55" s="335">
        <v>-18.100000000000001</v>
      </c>
      <c r="AP55" s="336">
        <v>38566</v>
      </c>
      <c r="AQ55" s="337">
        <v>-1.7</v>
      </c>
      <c r="AR55" s="338">
        <v>-16.399999999999999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2242365</v>
      </c>
      <c r="AN56" s="342">
        <v>14016</v>
      </c>
      <c r="AO56" s="343">
        <v>-28.6</v>
      </c>
      <c r="AP56" s="344">
        <v>24059</v>
      </c>
      <c r="AQ56" s="345">
        <v>-3.1</v>
      </c>
      <c r="AR56" s="346">
        <v>-25.5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3382602</v>
      </c>
      <c r="AN57" s="334">
        <v>21188</v>
      </c>
      <c r="AO57" s="335">
        <v>-19.600000000000001</v>
      </c>
      <c r="AP57" s="336">
        <v>35156</v>
      </c>
      <c r="AQ57" s="337">
        <v>-8.8000000000000007</v>
      </c>
      <c r="AR57" s="338">
        <v>-10.8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2552610</v>
      </c>
      <c r="AN58" s="342">
        <v>15989</v>
      </c>
      <c r="AO58" s="343">
        <v>14.1</v>
      </c>
      <c r="AP58" s="344">
        <v>22430</v>
      </c>
      <c r="AQ58" s="345">
        <v>-6.8</v>
      </c>
      <c r="AR58" s="346">
        <v>20.9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4242730</v>
      </c>
      <c r="AN59" s="334">
        <v>26641</v>
      </c>
      <c r="AO59" s="335">
        <v>25.7</v>
      </c>
      <c r="AP59" s="336">
        <v>37029</v>
      </c>
      <c r="AQ59" s="337">
        <v>5.3</v>
      </c>
      <c r="AR59" s="338">
        <v>20.399999999999999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3053062</v>
      </c>
      <c r="AN60" s="342">
        <v>19171</v>
      </c>
      <c r="AO60" s="343">
        <v>19.899999999999999</v>
      </c>
      <c r="AP60" s="344">
        <v>23232</v>
      </c>
      <c r="AQ60" s="345">
        <v>3.6</v>
      </c>
      <c r="AR60" s="346">
        <v>16.3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4174614</v>
      </c>
      <c r="AN61" s="349">
        <v>26074</v>
      </c>
      <c r="AO61" s="350">
        <v>3.8</v>
      </c>
      <c r="AP61" s="351">
        <v>37523</v>
      </c>
      <c r="AQ61" s="352">
        <v>2.5</v>
      </c>
      <c r="AR61" s="338">
        <v>1.3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2676864</v>
      </c>
      <c r="AN62" s="342">
        <v>16723</v>
      </c>
      <c r="AO62" s="343">
        <v>6.6</v>
      </c>
      <c r="AP62" s="344">
        <v>23896</v>
      </c>
      <c r="AQ62" s="345">
        <v>3.1</v>
      </c>
      <c r="AR62" s="346">
        <v>3.5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DODI3yyODZpIIncEXoXuS6IncUsjviKGfYiOqoEkXV3fz+RDLJDwAb4Q+hYp1Z7iJ0B9YTr+dX6afWgyLxzDyg==" saltValue="3aBlrsoRe+FMqYAeJ4wf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view="pageBreakPreview" zoomScaleNormal="100" zoomScaleSheetLayoutView="100"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0" spans="125:125" ht="13.5" hidden="1" customHeight="1" x14ac:dyDescent="0.2"/>
    <row r="121" spans="125:125" ht="13.5" hidden="1" customHeight="1" x14ac:dyDescent="0.2">
      <c r="DU121" s="259"/>
    </row>
  </sheetData>
  <sheetProtection algorithmName="SHA-512" hashValue="+9Ho3o5LtkY19ejqgOmIDAQVy28+/dsQNoPuolsX4i5pM3m8ZNAVwo3BcVyLV7GxWOJmKrqiEyLSgj2BxeRfZQ==" saltValue="tyWBjOLED3G/csMBfUJtR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ng29XDgooYiYkUmjBl2ET6W0eXxX00FCeEjmx9+9G4vRnuffSII5W5Ak8IC1iXTafAMVS/SOZcuO/LDfiZ3LHA==" saltValue="Susb367lUtpldHaEQc9f0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10.87</v>
      </c>
      <c r="G47" s="12">
        <v>7.68</v>
      </c>
      <c r="H47" s="12">
        <v>10.79</v>
      </c>
      <c r="I47" s="12">
        <v>13.87</v>
      </c>
      <c r="J47" s="13">
        <v>12.83</v>
      </c>
    </row>
    <row r="48" spans="2:10" ht="57.75" customHeight="1" x14ac:dyDescent="0.2">
      <c r="B48" s="14"/>
      <c r="C48" s="1141" t="s">
        <v>4</v>
      </c>
      <c r="D48" s="1141"/>
      <c r="E48" s="1142"/>
      <c r="F48" s="15">
        <v>3.31</v>
      </c>
      <c r="G48" s="16">
        <v>5.74</v>
      </c>
      <c r="H48" s="16">
        <v>10.69</v>
      </c>
      <c r="I48" s="16">
        <v>8.9700000000000006</v>
      </c>
      <c r="J48" s="17">
        <v>7.88</v>
      </c>
    </row>
    <row r="49" spans="2:10" ht="57.75" customHeight="1" thickBot="1" x14ac:dyDescent="0.25">
      <c r="B49" s="18"/>
      <c r="C49" s="1143" t="s">
        <v>5</v>
      </c>
      <c r="D49" s="1143"/>
      <c r="E49" s="1144"/>
      <c r="F49" s="19" t="s">
        <v>529</v>
      </c>
      <c r="G49" s="20" t="s">
        <v>530</v>
      </c>
      <c r="H49" s="20">
        <v>6.57</v>
      </c>
      <c r="I49" s="20" t="s">
        <v>531</v>
      </c>
      <c r="J49" s="21" t="s">
        <v>532</v>
      </c>
    </row>
    <row r="50" spans="2:10" ht="13" x14ac:dyDescent="0.2"/>
  </sheetData>
  <sheetProtection algorithmName="SHA-512" hashValue="mIeX+s14+WKQ0B6/a/X3pQeethqnu8dlil8uQU0i+4hl8K05X2aWfm0mjPWpt7wSm9J9LrQz+xwT8dTgSn5laQ==" saltValue="9FO4kmn79TKPy+HaS/oT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新山</cp:lastModifiedBy>
  <cp:lastPrinted>2025-03-25T00:09:28Z</cp:lastPrinted>
  <dcterms:created xsi:type="dcterms:W3CDTF">2025-02-19T02:00:07Z</dcterms:created>
  <dcterms:modified xsi:type="dcterms:W3CDTF">2025-03-25T02:51:23Z</dcterms:modified>
  <cp:category/>
</cp:coreProperties>
</file>