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573\Desktop\更新届出書（修正\修正\"/>
    </mc:Choice>
  </mc:AlternateContent>
  <bookViews>
    <workbookView xWindow="31155" yWindow="585" windowWidth="24495" windowHeight="16995" tabRatio="989"/>
  </bookViews>
  <sheets>
    <sheet name="チェック表" sheetId="13" r:id="rId1"/>
    <sheet name="更新申請書(第4号様式）" sheetId="14" r:id="rId2"/>
    <sheet name="付表４" sheetId="15" r:id="rId3"/>
    <sheet name="認知症対応型共同生活介護（1枚用）" sheetId="11" r:id="rId4"/>
    <sheet name="シフト記号表（勤務時間帯）" sheetId="10" r:id="rId5"/>
    <sheet name="記入方法" sheetId="4" r:id="rId6"/>
    <sheet name="プルダウン・リスト" sheetId="3" r:id="rId7"/>
    <sheet name="【記載例】認知症対応型共同生活介護" sheetId="8" r:id="rId8"/>
    <sheet name="【記載例】シフト記号表（勤務時間帯）" sheetId="5" r:id="rId9"/>
  </sheets>
  <externalReferences>
    <externalReference r:id="rId10"/>
  </externalReferences>
  <definedNames>
    <definedName name="【記載例】シフト記号" localSheetId="4">'シフト記号表（勤務時間帯）'!$C$6:$C$47</definedName>
    <definedName name="【記載例】シフト記号" localSheetId="0">'[1]【記載例】シフト記号表（勤務時間帯）'!$C$6:$C$47</definedName>
    <definedName name="【記載例】シフト記号">'【記載例】シフト記号表（勤務時間帯）'!$C$6:$C$47</definedName>
    <definedName name="_xlnm.Print_Area" localSheetId="8">'【記載例】シフト記号表（勤務時間帯）'!$B$1:$AB$52</definedName>
    <definedName name="_xlnm.Print_Area" localSheetId="7">【記載例】認知症対応型共同生活介護!$A$1:$BI$75</definedName>
    <definedName name="_xlnm.Print_Area" localSheetId="4">'シフト記号表（勤務時間帯）'!$B$1:$AB$52</definedName>
    <definedName name="_xlnm.Print_Area" localSheetId="0">チェック表!$A$1:$H$25</definedName>
    <definedName name="_xlnm.Print_Area" localSheetId="5">記入方法!$B$1:$Q$84</definedName>
    <definedName name="_xlnm.Print_Area" localSheetId="1">'更新申請書(第4号様式）'!$A$1:$AH$60</definedName>
    <definedName name="_xlnm.Print_Area" localSheetId="3">'認知症対応型共同生活介護（1枚用）'!$A$1:$BI$75</definedName>
    <definedName name="_xlnm.Print_Area" localSheetId="2">付表４!$A$1:$X$36</definedName>
    <definedName name="_xlnm.Print_Titles" localSheetId="3">'認知症対応型共同生活介護（1枚用）'!$1:$20</definedName>
    <definedName name="シフト記号表" localSheetId="0">'[1]シフト記号表（勤務時間帯）'!$C$6:$C$47</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 localSheetId="0">[1]プルダウン・リスト!$C$14:$L$14</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1" l="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V72" i="11" s="1"/>
  <c r="AY18" i="11"/>
  <c r="AY19" i="11" s="1"/>
  <c r="AY20" i="11" s="1"/>
  <c r="AX18" i="11"/>
  <c r="AX19" i="11" s="1"/>
  <c r="AX20" i="11" s="1"/>
  <c r="AW18" i="11"/>
  <c r="AW19" i="11" s="1"/>
  <c r="AW20" i="11" s="1"/>
  <c r="AD2" i="11"/>
  <c r="AU19" i="11" s="1"/>
  <c r="AU20" i="11" s="1"/>
  <c r="D47" i="10"/>
  <c r="T46" i="10"/>
  <c r="R46" i="10"/>
  <c r="X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L41" i="10" l="1"/>
  <c r="L44" i="10"/>
  <c r="Z46" i="10"/>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1"/>
  <c r="BB31" i="11" s="1"/>
  <c r="AZ37" i="11"/>
  <c r="BB37" i="11" s="1"/>
  <c r="AZ38" i="11"/>
  <c r="BB38" i="11" s="1"/>
  <c r="AZ43" i="11"/>
  <c r="BB43" i="11" s="1"/>
  <c r="AZ46" i="11"/>
  <c r="BB46" i="11" s="1"/>
  <c r="AZ49" i="11"/>
  <c r="BB49" i="11" s="1"/>
  <c r="AZ55" i="11"/>
  <c r="BB55" i="11" s="1"/>
  <c r="AZ56" i="11"/>
  <c r="BB56" i="11" s="1"/>
  <c r="AZ61" i="11"/>
  <c r="BB61" i="11" s="1"/>
  <c r="AZ67" i="11"/>
  <c r="BB67"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73" i="11" l="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<sst xmlns="http://schemas.openxmlformats.org/spreadsheetml/2006/main" count="1830" uniqueCount="417">
  <si>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</si>
  <si>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</si>
  <si>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</si>
  <si>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</si>
  <si>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</si>
  <si>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</si>
  <si>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</si>
  <si>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</si>
  <si>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</si>
  <si>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</si>
  <si>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</si>
  <si>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</si>
  <si>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</si>
  <si>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</si>
  <si>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</si>
  <si>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</si>
  <si>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</si>
  <si>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</si>
  <si>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</si>
  <si>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</si>
  <si>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</si>
  <si>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</si>
  <si>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</si>
  <si>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</si>
  <si>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</si>
  <si>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</si>
  <si>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</si>
  <si>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</si>
  <si>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</si>
  <si>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</si>
  <si>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</si>
  <si>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</si>
  <si>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</si>
  <si>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</si>
  <si>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</si>
  <si>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</si>
  <si>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</si>
  <si>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</si>
  <si>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</si>
  <si>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</si>
  <si>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</si>
  <si>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</si>
  <si>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</si>
  <si>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</si>
  <si>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</si>
  <si>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</si>
  <si>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</si>
  <si>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</si>
  <si>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</si>
  <si>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</si>
  <si>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</si>
  <si>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</si>
  <si>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</si>
  <si>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</si>
  <si>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</si>
  <si>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</si>
  <si>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</si>
  <si>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</si>
  <si>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</si>
  <si>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</si>
  <si>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</si>
  <si>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</si>
  <si>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</si>
  <si>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</si>
  <si>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</si>
  <si>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</si>
  <si>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</si>
  <si>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</si>
  <si>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</si>
  <si>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</si>
  <si>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</si>
  <si>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</si>
  <si>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</si>
  <si>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</si>
  <si>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</si>
  <si>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</si>
  <si>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</si>
  <si>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</si>
  <si>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</si>
  <si>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</si>
  <si>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</si>
  <si>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</si>
  <si>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</si>
  <si>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</si>
  <si>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</si>
  <si>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</si>
  <si>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</si>
  <si>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</si>
  <si>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</si>
  <si>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</si>
  <si>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</si>
  <si>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</si>
  <si>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</si>
  <si>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</si>
  <si>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</si>
  <si>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</si>
  <si>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</si>
  <si>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</si>
  <si>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</si>
  <si>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</si>
  <si>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</si>
  <si>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</si>
  <si>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</si>
  <si>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</si>
  <si>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</si>
  <si>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</si>
  <si>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</si>
  <si>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</si>
  <si>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</si>
  <si>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</si>
  <si>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</si>
  <si>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</si>
  <si>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</si>
  <si>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</si>
  <si>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</si>
  <si>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</si>
  <si>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</si>
  <si>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</si>
  <si>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</si>
  <si>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</si>
  <si>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</si>
  <si>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</si>
  <si>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</si>
  <si>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</si>
  <si>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</si>
  <si>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</si>
  <si>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</si>
  <si>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</si>
  <si>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</si>
  <si>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</si>
  <si>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</si>
  <si>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</si>
  <si>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</si>
  <si>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</si>
  <si>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</si>
  <si>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</si>
  <si>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</si>
  <si>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</si>
  <si>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</si>
  <si>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</si>
  <si>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</si>
  <si>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</si>
  <si>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</si>
  <si>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</si>
  <si>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</si>
  <si>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</si>
  <si>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</si>
  <si>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</si>
  <si>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</si>
  <si>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</si>
  <si>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</si>
  <si>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</si>
  <si>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</si>
  <si>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</si>
  <si>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</si>
  <si>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</si>
  <si>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</si>
  <si>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</si>
  <si>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</si>
  <si>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</si>
  <si>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</si>
  <si>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</si>
  <si>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</si>
  <si>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</si>
  <si>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</si>
  <si>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</si>
  <si>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</si>
  <si>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</si>
  <si>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</si>
  <si>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</si>
  <si>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</si>
  <si>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</si>
  <si>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</si>
  <si>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</si>
  <si>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</si>
  <si>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</si>
  <si>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</si>
  <si>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</si>
  <si>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</si>
  <si>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</si>
  <si>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</si>
  <si>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</si>
  <si>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</si>
  <si>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</si>
  <si>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</si>
  <si>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</si>
  <si>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</si>
  <si>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</si>
  <si>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</si>
  <si>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</si>
  <si>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</si>
  <si>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</si>
  <si>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</si>
  <si>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</si>
  <si>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</si>
  <si>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</si>
  <si>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</si>
  <si>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</si>
  <si>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</si>
  <si>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</si>
  <si>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</si>
  <si>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</si>
  <si>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</si>
  <si>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</si>
  <si>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</si>
  <si>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</si>
  <si>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</si>
  <si>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</si>
  <si>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</si>
  <si>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</si>
  <si>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</si>
  <si>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</si>
  <si>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</si>
  <si>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</si>
  <si>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</si>
  <si>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</si>
  <si>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</si>
  <si>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</si>
  <si>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</si>
  <si>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</si>
  <si>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</si>
  <si>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</si>
  <si>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</si>
  <si>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</si>
  <si>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</si>
  <si>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</si>
  <si>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</si>
  <si>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</si>
  <si>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</si>
  <si>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</si>
  <si>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</si>
  <si>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</si>
  <si>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</si>
  <si>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</si>
  <si>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</si>
  <si>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</si>
  <si>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</si>
  <si>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</si>
  <si>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</si>
  <si>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</si>
  <si>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</si>
  <si>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</si>
  <si>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</si>
  <si>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</si>
  <si>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</si>
  <si>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</si>
  <si>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</si>
  <si>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</si>
  <si>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</si>
  <si>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</si>
  <si>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</si>
  <si>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</si>
  <si>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</si>
  <si>
    <t>ＦＡＸ番号</t>
    <rPh sb="3" eb="5">
      <t>バンゴウ</t>
    </rPh>
    <phoneticPr fontId="3"/>
  </si>
  <si>
    <t>電話番号</t>
    <rPh sb="0" eb="2">
      <t>デンワ</t>
    </rPh>
    <rPh sb="2" eb="4">
      <t>バンゴウ</t>
    </rPh>
    <phoneticPr fontId="3"/>
  </si>
  <si>
    <t>連絡先</t>
    <rPh sb="0" eb="3">
      <t>レンラクサキ</t>
    </rPh>
    <phoneticPr fontId="3"/>
  </si>
  <si>
    <t>役職・氏名</t>
    <rPh sb="0" eb="2">
      <t>ヤクショク</t>
    </rPh>
    <rPh sb="3" eb="5">
      <t>シメイ</t>
    </rPh>
    <phoneticPr fontId="3"/>
  </si>
  <si>
    <t>事業所番号</t>
    <rPh sb="0" eb="3">
      <t>ジギョウショ</t>
    </rPh>
    <rPh sb="3" eb="5">
      <t>バンゴウ</t>
    </rPh>
    <phoneticPr fontId="3"/>
  </si>
  <si>
    <t>事業所名</t>
    <rPh sb="0" eb="3">
      <t>ジギョウショ</t>
    </rPh>
    <rPh sb="3" eb="4">
      <t>メイ</t>
    </rPh>
    <phoneticPr fontId="3"/>
  </si>
  <si>
    <t>＜連絡先＞</t>
    <rPh sb="1" eb="4">
      <t>レンラクサキ</t>
    </rPh>
    <phoneticPr fontId="3"/>
  </si>
  <si>
    <r>
      <t xml:space="preserve">申請時点の運営内容と合っているか。
</t>
    </r>
    <r>
      <rPr>
        <b/>
        <sz val="10"/>
        <rFont val="ＭＳ ゴシック"/>
        <family val="3"/>
        <charset val="128"/>
      </rPr>
      <t>※以前提出したものと変更がなければ提出は不要です。</t>
    </r>
    <rPh sb="19" eb="21">
      <t>イゼン</t>
    </rPh>
    <rPh sb="21" eb="23">
      <t>テイシュツ</t>
    </rPh>
    <rPh sb="28" eb="30">
      <t>ヘンコウ</t>
    </rPh>
    <rPh sb="35" eb="37">
      <t>テイシュツ</t>
    </rPh>
    <rPh sb="38" eb="40">
      <t>フヨウ</t>
    </rPh>
    <phoneticPr fontId="3"/>
  </si>
  <si>
    <t>運 営 規 程</t>
    <phoneticPr fontId="3"/>
  </si>
  <si>
    <t>介護支援専門員証</t>
    <rPh sb="0" eb="2">
      <t>カイゴ</t>
    </rPh>
    <rPh sb="2" eb="4">
      <t>シエン</t>
    </rPh>
    <rPh sb="4" eb="7">
      <t>センモンイン</t>
    </rPh>
    <rPh sb="7" eb="8">
      <t>ショウ</t>
    </rPh>
    <phoneticPr fontId="3"/>
  </si>
  <si>
    <t>介護支援専門員証の有効期限は確認しているか。（５年ごとに更新が必要です）</t>
    <rPh sb="0" eb="2">
      <t>カイゴ</t>
    </rPh>
    <rPh sb="9" eb="11">
      <t>ユウコウ</t>
    </rPh>
    <rPh sb="11" eb="13">
      <t>キゲン</t>
    </rPh>
    <rPh sb="14" eb="16">
      <t>カクニン</t>
    </rPh>
    <rPh sb="24" eb="25">
      <t>ネン</t>
    </rPh>
    <rPh sb="28" eb="30">
      <t>コウシン</t>
    </rPh>
    <rPh sb="31" eb="33">
      <t>ヒツヨウ</t>
    </rPh>
    <phoneticPr fontId="3"/>
  </si>
  <si>
    <t>介護支援専門員の資格書の写し</t>
    <rPh sb="0" eb="2">
      <t>カイゴ</t>
    </rPh>
    <rPh sb="2" eb="7">
      <t>シエンセンモンイン</t>
    </rPh>
    <rPh sb="8" eb="10">
      <t>シカク</t>
    </rPh>
    <rPh sb="10" eb="11">
      <t>ショ</t>
    </rPh>
    <rPh sb="12" eb="13">
      <t>ウツ</t>
    </rPh>
    <phoneticPr fontId="2"/>
  </si>
  <si>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3"/>
  </si>
  <si>
    <t>勤務形態一覧表</t>
    <rPh sb="0" eb="2">
      <t>キンム</t>
    </rPh>
    <rPh sb="2" eb="4">
      <t>ケイタイ</t>
    </rPh>
    <rPh sb="4" eb="6">
      <t>イチラン</t>
    </rPh>
    <rPh sb="6" eb="7">
      <t>ヒョウ</t>
    </rPh>
    <phoneticPr fontId="3"/>
  </si>
  <si>
    <t>法人で２つ以上の事業所の更新を行う場合</t>
    <rPh sb="0" eb="2">
      <t>ホウジン</t>
    </rPh>
    <rPh sb="5" eb="7">
      <t>イジョウ</t>
    </rPh>
    <rPh sb="8" eb="11">
      <t>ジギョウショ</t>
    </rPh>
    <rPh sb="12" eb="14">
      <t>コウシン</t>
    </rPh>
    <rPh sb="15" eb="16">
      <t>オコナ</t>
    </rPh>
    <rPh sb="17" eb="19">
      <t>バアイ</t>
    </rPh>
    <phoneticPr fontId="3"/>
  </si>
  <si>
    <t>申請日現在での従業員数を記載しているか。</t>
    <rPh sb="0" eb="2">
      <t>シンセイ</t>
    </rPh>
    <rPh sb="2" eb="3">
      <t>ビ</t>
    </rPh>
    <rPh sb="3" eb="5">
      <t>ゲンザイ</t>
    </rPh>
    <rPh sb="7" eb="10">
      <t>ジュウギョウイン</t>
    </rPh>
    <rPh sb="10" eb="11">
      <t>スウ</t>
    </rPh>
    <rPh sb="12" eb="14">
      <t>キサイ</t>
    </rPh>
    <phoneticPr fontId="3"/>
  </si>
  <si>
    <t>従業員数</t>
    <rPh sb="0" eb="3">
      <t>ジュウギョウイン</t>
    </rPh>
    <rPh sb="3" eb="4">
      <t>スウ</t>
    </rPh>
    <phoneticPr fontId="3"/>
  </si>
  <si>
    <t>申請サービスが複数の場合、付表がサービスごとに添付されているか。</t>
    <rPh sb="0" eb="2">
      <t>シンセイ</t>
    </rPh>
    <rPh sb="7" eb="9">
      <t>フクスウ</t>
    </rPh>
    <rPh sb="10" eb="12">
      <t>バアイ</t>
    </rPh>
    <rPh sb="13" eb="15">
      <t>フヒョウ</t>
    </rPh>
    <rPh sb="23" eb="25">
      <t>テンプ</t>
    </rPh>
    <phoneticPr fontId="3"/>
  </si>
  <si>
    <t>付表の種類</t>
    <rPh sb="0" eb="2">
      <t>フヒョウ</t>
    </rPh>
    <rPh sb="3" eb="5">
      <t>シュルイ</t>
    </rPh>
    <phoneticPr fontId="3"/>
  </si>
  <si>
    <t>　</t>
    <phoneticPr fontId="3"/>
  </si>
  <si>
    <t>申請書の内容とあっているか。</t>
    <rPh sb="0" eb="3">
      <t>シンセイショ</t>
    </rPh>
    <rPh sb="4" eb="6">
      <t>ナイヨウ</t>
    </rPh>
    <phoneticPr fontId="3"/>
  </si>
  <si>
    <t>所在地</t>
    <rPh sb="0" eb="3">
      <t>ショザイチ</t>
    </rPh>
    <phoneticPr fontId="3"/>
  </si>
  <si>
    <t>付　表（各サービスごとに添付） 　　　　　　　　　　　　　　　　　　　　　　　　　　　　　　</t>
    <rPh sb="0" eb="1">
      <t>ヅケ</t>
    </rPh>
    <rPh sb="2" eb="3">
      <t>オモテ</t>
    </rPh>
    <rPh sb="4" eb="5">
      <t>カク</t>
    </rPh>
    <rPh sb="12" eb="14">
      <t>テンプ</t>
    </rPh>
    <phoneticPr fontId="3"/>
  </si>
  <si>
    <t>指定通知書</t>
    <rPh sb="0" eb="2">
      <t>シテイ</t>
    </rPh>
    <rPh sb="2" eb="5">
      <t>ツウチショ</t>
    </rPh>
    <phoneticPr fontId="3"/>
  </si>
  <si>
    <t>正しい番号か。更新の対象か。</t>
    <rPh sb="0" eb="1">
      <t>タダ</t>
    </rPh>
    <rPh sb="3" eb="5">
      <t>バンゴウ</t>
    </rPh>
    <rPh sb="7" eb="9">
      <t>コウシン</t>
    </rPh>
    <rPh sb="10" eb="12">
      <t>タイショウ</t>
    </rPh>
    <phoneticPr fontId="3"/>
  </si>
  <si>
    <t>正しく記載されているか。</t>
    <rPh sb="0" eb="1">
      <t>タダ</t>
    </rPh>
    <rPh sb="3" eb="5">
      <t>キサイ</t>
    </rPh>
    <phoneticPr fontId="3"/>
  </si>
  <si>
    <t>事業等の種類</t>
    <rPh sb="0" eb="2">
      <t>ジギョウ</t>
    </rPh>
    <rPh sb="2" eb="3">
      <t>トウ</t>
    </rPh>
    <rPh sb="4" eb="6">
      <t>シュルイ</t>
    </rPh>
    <phoneticPr fontId="3"/>
  </si>
  <si>
    <t>　</t>
    <phoneticPr fontId="3"/>
  </si>
  <si>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3"/>
  </si>
  <si>
    <t>事業所又は施設名</t>
    <rPh sb="0" eb="3">
      <t>ジギョウショ</t>
    </rPh>
    <rPh sb="3" eb="4">
      <t>マタ</t>
    </rPh>
    <rPh sb="5" eb="7">
      <t>シセツ</t>
    </rPh>
    <rPh sb="7" eb="8">
      <t>メイ</t>
    </rPh>
    <phoneticPr fontId="3"/>
  </si>
  <si>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3"/>
  </si>
  <si>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3"/>
  </si>
  <si>
    <t>登記簿謄本</t>
    <rPh sb="0" eb="3">
      <t>トウキボ</t>
    </rPh>
    <rPh sb="3" eb="5">
      <t>トウホン</t>
    </rPh>
    <phoneticPr fontId="3"/>
  </si>
  <si>
    <t>職名、氏名（ふりがな・旧漢字等）、住所を確認。</t>
    <rPh sb="0" eb="2">
      <t>ショクメイ</t>
    </rPh>
    <rPh sb="3" eb="5">
      <t>シメイ</t>
    </rPh>
    <rPh sb="11" eb="14">
      <t>キュウカンジ</t>
    </rPh>
    <rPh sb="14" eb="15">
      <t>ナド</t>
    </rPh>
    <rPh sb="17" eb="19">
      <t>ジュウショ</t>
    </rPh>
    <rPh sb="20" eb="22">
      <t>カクニン</t>
    </rPh>
    <phoneticPr fontId="3"/>
  </si>
  <si>
    <t>代表者</t>
    <rPh sb="0" eb="3">
      <t>ダイヒョウシャ</t>
    </rPh>
    <phoneticPr fontId="3"/>
  </si>
  <si>
    <t>法人名か。ふりがなの記入はあるか。</t>
    <rPh sb="0" eb="2">
      <t>ホウジン</t>
    </rPh>
    <rPh sb="2" eb="3">
      <t>メイ</t>
    </rPh>
    <rPh sb="10" eb="12">
      <t>キニュウ</t>
    </rPh>
    <phoneticPr fontId="3"/>
  </si>
  <si>
    <t>申請者</t>
    <rPh sb="0" eb="3">
      <t>シンセイシャ</t>
    </rPh>
    <phoneticPr fontId="3"/>
  </si>
  <si>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3"/>
  </si>
  <si>
    <t>申請欄</t>
    <rPh sb="0" eb="2">
      <t>シンセイ</t>
    </rPh>
    <rPh sb="2" eb="3">
      <t>ラン</t>
    </rPh>
    <phoneticPr fontId="3"/>
  </si>
  <si>
    <t>申　請　書</t>
    <rPh sb="0" eb="1">
      <t>サル</t>
    </rPh>
    <rPh sb="2" eb="3">
      <t>ショウ</t>
    </rPh>
    <rPh sb="4" eb="5">
      <t>ショ</t>
    </rPh>
    <phoneticPr fontId="3"/>
  </si>
  <si>
    <t>チェック欄</t>
    <rPh sb="4" eb="5">
      <t>ラン</t>
    </rPh>
    <phoneticPr fontId="3"/>
  </si>
  <si>
    <t>確認するもの</t>
    <rPh sb="0" eb="2">
      <t>カクニン</t>
    </rPh>
    <phoneticPr fontId="3"/>
  </si>
  <si>
    <t>チェック内容</t>
    <rPh sb="4" eb="6">
      <t>ナイヨウ</t>
    </rPh>
    <phoneticPr fontId="3"/>
  </si>
  <si>
    <t>チェック箇所</t>
    <rPh sb="4" eb="6">
      <t>カショ</t>
    </rPh>
    <phoneticPr fontId="3"/>
  </si>
  <si>
    <t>必要書類</t>
    <rPh sb="0" eb="2">
      <t>ヒツヨウ</t>
    </rPh>
    <rPh sb="2" eb="4">
      <t>ショルイ</t>
    </rPh>
    <phoneticPr fontId="3"/>
  </si>
  <si>
    <t>№</t>
    <phoneticPr fontId="3"/>
  </si>
  <si>
    <t>＜内容＞</t>
    <rPh sb="1" eb="3">
      <t>ナイヨウ</t>
    </rPh>
    <phoneticPr fontId="3"/>
  </si>
  <si>
    <t>・記入内容を確認のうえ、チェック欄に○印をつけてください。</t>
    <rPh sb="1" eb="3">
      <t>キニュウ</t>
    </rPh>
    <rPh sb="3" eb="5">
      <t>ナイヨウ</t>
    </rPh>
    <rPh sb="6" eb="8">
      <t>カクニン</t>
    </rPh>
    <rPh sb="16" eb="17">
      <t>ラン</t>
    </rPh>
    <rPh sb="19" eb="20">
      <t>シルシ</t>
    </rPh>
    <phoneticPr fontId="3"/>
  </si>
  <si>
    <t xml:space="preserve">     指定更新申請書の記入チェック表</t>
    <rPh sb="5" eb="7">
      <t>シテイ</t>
    </rPh>
    <rPh sb="7" eb="9">
      <t>コウシン</t>
    </rPh>
    <rPh sb="9" eb="12">
      <t>シンセイショ</t>
    </rPh>
    <rPh sb="13" eb="15">
      <t>キニュウ</t>
    </rPh>
    <rPh sb="19" eb="20">
      <t>ヒョウ</t>
    </rPh>
    <phoneticPr fontId="3"/>
  </si>
  <si>
    <t>介護支援専門員一覧（参考様式7）</t>
    <rPh sb="0" eb="2">
      <t>カイゴ</t>
    </rPh>
    <rPh sb="2" eb="4">
      <t>シエン</t>
    </rPh>
    <rPh sb="4" eb="7">
      <t>センモンイン</t>
    </rPh>
    <rPh sb="7" eb="9">
      <t>イチラン</t>
    </rPh>
    <rPh sb="10" eb="12">
      <t>サンコウ</t>
    </rPh>
    <rPh sb="12" eb="14">
      <t>ヨウシキ</t>
    </rPh>
    <phoneticPr fontId="24"/>
  </si>
  <si>
    <t>誓約書（参考様式6）</t>
    <rPh sb="0" eb="3">
      <t>セイヤクショ</t>
    </rPh>
    <rPh sb="4" eb="6">
      <t>サンコウ</t>
    </rPh>
    <rPh sb="6" eb="8">
      <t>ヨウシキ</t>
    </rPh>
    <phoneticPr fontId="24"/>
  </si>
  <si>
    <t>別添</t>
    <rPh sb="0" eb="2">
      <t>ベッテン</t>
    </rPh>
    <phoneticPr fontId="24"/>
  </si>
  <si>
    <t xml:space="preserve">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「この事業所の所在地以外の場所にこの事業所の一部として使用される事務所を有するとき」の対象が２つ以上の場合は、付表に該当する事業所を記入してください。
</t>
    <rPh sb="190" eb="192">
      <t>タイショウ</t>
    </rPh>
    <rPh sb="195" eb="197">
      <t>イジョウ</t>
    </rPh>
    <rPh sb="198" eb="200">
      <t>バアイ</t>
    </rPh>
    <rPh sb="202" eb="204">
      <t>フヒョウ</t>
    </rPh>
    <rPh sb="205" eb="207">
      <t>ガイトウ</t>
    </rPh>
    <rPh sb="209" eb="212">
      <t>ジギョウショ</t>
    </rPh>
    <rPh sb="213" eb="215">
      <t>キニュウ</t>
    </rPh>
    <phoneticPr fontId="24"/>
  </si>
  <si>
    <t>備考</t>
    <rPh sb="0" eb="2">
      <t>ビコウ</t>
    </rPh>
    <phoneticPr fontId="24"/>
  </si>
  <si>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</si>
  <si>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</si>
  <si>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</si>
  <si>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</si>
  <si>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</si>
  <si>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</si>
  <si>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</si>
  <si>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</si>
  <si>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</si>
  <si>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</si>
  <si>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</si>
  <si>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住所</t>
    <rPh sb="0" eb="2">
      <t>ジュウショ</t>
    </rPh>
    <phoneticPr fontId="3"/>
  </si>
  <si>
    <t>氏名</t>
    <rPh sb="0" eb="2">
      <t>シメイ</t>
    </rPh>
    <phoneticPr fontId="3"/>
  </si>
  <si>
    <t>生年月日</t>
    <rPh sb="0" eb="2">
      <t>セイネン</t>
    </rPh>
    <rPh sb="2" eb="4">
      <t>ガッピ</t>
    </rPh>
    <phoneticPr fontId="24"/>
  </si>
  <si>
    <t>ふりがな</t>
    <phoneticPr fontId="3"/>
  </si>
  <si>
    <t>管理者</t>
    <rPh sb="0" eb="3">
      <t>カンリシャ</t>
    </rPh>
    <phoneticPr fontId="24"/>
  </si>
  <si>
    <t>（郵便番号</t>
    <phoneticPr fontId="3"/>
  </si>
  <si>
    <t>主たる事務所の
所在地</t>
    <rPh sb="8" eb="11">
      <t>ショザイチ</t>
    </rPh>
    <phoneticPr fontId="3"/>
  </si>
  <si>
    <t>名称</t>
    <rPh sb="0" eb="1">
      <t>ナ</t>
    </rPh>
    <rPh sb="1" eb="2">
      <t>ショウ</t>
    </rPh>
    <phoneticPr fontId="3"/>
  </si>
  <si>
    <t>この事業所の所在地以外の場所にこの事業所の一部として使用される事務所を有するとき</t>
    <rPh sb="2" eb="5">
      <t>ジギョウショ</t>
    </rPh>
    <rPh sb="6" eb="9">
      <t>ショザイチ</t>
    </rPh>
    <rPh sb="9" eb="11">
      <t>イガイ</t>
    </rPh>
    <rPh sb="12" eb="14">
      <t>バショ</t>
    </rPh>
    <rPh sb="17" eb="20">
      <t>ジギョウショ</t>
    </rPh>
    <rPh sb="21" eb="23">
      <t>イチブ</t>
    </rPh>
    <rPh sb="26" eb="28">
      <t>シヨウ</t>
    </rPh>
    <rPh sb="31" eb="34">
      <t>ジムショ</t>
    </rPh>
    <rPh sb="35" eb="36">
      <t>ユウ</t>
    </rPh>
    <phoneticPr fontId="3"/>
  </si>
  <si>
    <t>）</t>
    <phoneticPr fontId="3"/>
  </si>
  <si>
    <t>-</t>
    <phoneticPr fontId="3"/>
  </si>
  <si>
    <t>（郵便番号</t>
    <phoneticPr fontId="3"/>
  </si>
  <si>
    <t>指定有効期間満了日</t>
    <rPh sb="0" eb="2">
      <t>シテイ</t>
    </rPh>
    <rPh sb="2" eb="4">
      <t>ユウコウ</t>
    </rPh>
    <rPh sb="4" eb="6">
      <t>キカン</t>
    </rPh>
    <rPh sb="6" eb="9">
      <t>マンリョウビ</t>
    </rPh>
    <phoneticPr fontId="24"/>
  </si>
  <si>
    <t>介護保険事業所番号</t>
    <phoneticPr fontId="24"/>
  </si>
  <si>
    <t>事業等の種類</t>
    <rPh sb="0" eb="2">
      <t>ジギョウ</t>
    </rPh>
    <rPh sb="2" eb="3">
      <t>トウ</t>
    </rPh>
    <rPh sb="4" eb="6">
      <t>シュルイ</t>
    </rPh>
    <phoneticPr fontId="24"/>
  </si>
  <si>
    <t>事 業 所</t>
    <rPh sb="0" eb="1">
      <t>コト</t>
    </rPh>
    <rPh sb="2" eb="3">
      <t>ギョウ</t>
    </rPh>
    <rPh sb="4" eb="5">
      <t>ジョ</t>
    </rPh>
    <phoneticPr fontId="24"/>
  </si>
  <si>
    <t>）</t>
    <phoneticPr fontId="3"/>
  </si>
  <si>
    <t>-</t>
    <phoneticPr fontId="3"/>
  </si>
  <si>
    <t>（郵便番号</t>
    <phoneticPr fontId="3"/>
  </si>
  <si>
    <t>代表者の住所</t>
  </si>
  <si>
    <t>氏　名</t>
    <rPh sb="0" eb="3">
      <t>シメイ</t>
    </rPh>
    <phoneticPr fontId="3"/>
  </si>
  <si>
    <t>生年月日</t>
    <rPh sb="0" eb="2">
      <t>セイネン</t>
    </rPh>
    <rPh sb="2" eb="4">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</si>
  <si>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</si>
  <si>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</si>
  <si>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</si>
  <si>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Email</t>
    <phoneticPr fontId="3"/>
  </si>
  <si>
    <t>ＦＡＸ番号</t>
  </si>
  <si>
    <t>（内線）</t>
    <rPh sb="1" eb="3">
      <t>ナイセン</t>
    </rPh>
    <phoneticPr fontId="3"/>
  </si>
  <si>
    <t>電話番号</t>
  </si>
  <si>
    <t>-</t>
    <phoneticPr fontId="3"/>
  </si>
  <si>
    <t>ふりがな</t>
    <phoneticPr fontId="24"/>
  </si>
  <si>
    <t>申　請　者</t>
    <rPh sb="0" eb="1">
      <t>サル</t>
    </rPh>
    <rPh sb="2" eb="3">
      <t>ショウ</t>
    </rPh>
    <rPh sb="4" eb="5">
      <t>モノ</t>
    </rPh>
    <phoneticPr fontId="24"/>
  </si>
  <si>
    <t>介護保険法に規定する事業所に係る指定の更新を受けたいので、次のとおり、関係書類を添えて申請します。</t>
    <rPh sb="12" eb="13">
      <t>ショ</t>
    </rPh>
    <rPh sb="19" eb="21">
      <t>コウシン</t>
    </rPh>
    <rPh sb="29" eb="30">
      <t>ツギ</t>
    </rPh>
    <phoneticPr fontId="3"/>
  </si>
  <si>
    <t>代表者職名・氏名</t>
    <phoneticPr fontId="24"/>
  </si>
  <si>
    <t>名称</t>
    <rPh sb="0" eb="2">
      <t>メイショウ</t>
    </rPh>
    <phoneticPr fontId="24"/>
  </si>
  <si>
    <t>申請者</t>
  </si>
  <si>
    <t>所在地</t>
    <rPh sb="0" eb="3">
      <t>ショザイチ</t>
    </rPh>
    <phoneticPr fontId="24"/>
  </si>
  <si>
    <t>秦野市長</t>
    <rPh sb="0" eb="3">
      <t>ハダノシ</t>
    </rPh>
    <rPh sb="3" eb="4">
      <t>チョウ</t>
    </rPh>
    <phoneticPr fontId="3"/>
  </si>
  <si>
    <t>（宛先）</t>
    <phoneticPr fontId="24"/>
  </si>
  <si>
    <t>日</t>
  </si>
  <si>
    <t>月</t>
  </si>
  <si>
    <t>年</t>
  </si>
  <si>
    <t>指定更新申請書</t>
    <rPh sb="2" eb="4">
      <t>コウシン</t>
    </rPh>
    <phoneticPr fontId="3"/>
  </si>
  <si>
    <t>第４号様式（第４条関係）</t>
    <rPh sb="6" eb="7">
      <t>ダイ</t>
    </rPh>
    <rPh sb="8" eb="9">
      <t>ジョウ</t>
    </rPh>
    <rPh sb="9" eb="11">
      <t>カンケイ</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</si>
  <si>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「協力歯科医療機関」がある場合は、「協力医療機関」欄に併せて記載してください。 </t>
    <phoneticPr fontId="3"/>
  </si>
  <si>
    <t>備考</t>
    <rPh sb="0" eb="2">
      <t>ビコウ</t>
    </rPh>
    <phoneticPr fontId="3"/>
  </si>
  <si>
    <t>別添のとおり</t>
  </si>
  <si>
    <t>添付書類</t>
  </si>
  <si>
    <t>建物の構造</t>
    <rPh sb="0" eb="2">
      <t>タテモノ</t>
    </rPh>
    <rPh sb="3" eb="5">
      <t>コウゾウ</t>
    </rPh>
    <phoneticPr fontId="3"/>
  </si>
  <si>
    <t>○設備に関する基準の確認に必要な事項</t>
    <phoneticPr fontId="3"/>
  </si>
  <si>
    <t>人</t>
    <phoneticPr fontId="3"/>
  </si>
  <si>
    <t>利用定員</t>
    <phoneticPr fontId="3"/>
  </si>
  <si>
    <t>利用者数(推定数を記入)</t>
    <phoneticPr fontId="3"/>
  </si>
  <si>
    <t>常勤換算後の人数（人）</t>
  </si>
  <si>
    <t>非常勤（人）</t>
    <phoneticPr fontId="3"/>
  </si>
  <si>
    <t>常勤（人）</t>
  </si>
  <si>
    <t>兼務</t>
  </si>
  <si>
    <t>専従</t>
  </si>
  <si>
    <t>計画作成担当者</t>
  </si>
  <si>
    <t>介護従業者</t>
  </si>
  <si>
    <t>従業者の職種・員数</t>
    <phoneticPr fontId="3"/>
  </si>
  <si>
    <t>③</t>
    <phoneticPr fontId="3"/>
  </si>
  <si>
    <t>②</t>
  </si>
  <si>
    <t>①</t>
  </si>
  <si>
    <t>戸</t>
  </si>
  <si>
    <t>共同生活住居数</t>
  </si>
  <si>
    <t>○人員に関する基準の確認に必要な事項</t>
    <phoneticPr fontId="3"/>
  </si>
  <si>
    <t>主な診療科名</t>
  </si>
  <si>
    <t>名称</t>
  </si>
  <si>
    <t>協力医
療機関</t>
    <rPh sb="0" eb="2">
      <t>キョウリョク</t>
    </rPh>
    <rPh sb="2" eb="3">
      <t>イ</t>
    </rPh>
    <rPh sb="4" eb="5">
      <t>リョウ</t>
    </rPh>
    <rPh sb="5" eb="7">
      <t>キカン</t>
    </rPh>
    <phoneticPr fontId="3"/>
  </si>
  <si>
    <t>事業所番号</t>
    <phoneticPr fontId="3"/>
  </si>
  <si>
    <t>本体施設名称</t>
    <rPh sb="0" eb="2">
      <t>ホンタイ</t>
    </rPh>
    <rPh sb="2" eb="4">
      <t>シセツ</t>
    </rPh>
    <phoneticPr fontId="3"/>
  </si>
  <si>
    <t>本体施設の有無</t>
    <rPh sb="0" eb="2">
      <t>ホンタイ</t>
    </rPh>
    <rPh sb="2" eb="4">
      <t>シセツ</t>
    </rPh>
    <rPh sb="5" eb="7">
      <t>ウム</t>
    </rPh>
    <phoneticPr fontId="3"/>
  </si>
  <si>
    <t>兼務する職種
及び勤務時間等</t>
    <phoneticPr fontId="3"/>
  </si>
  <si>
    <t>名称</t>
    <phoneticPr fontId="3"/>
  </si>
  <si>
    <t>同一敷地内の他の事業所又は
施設の従業者との兼務
（兼務の場合のみ記入）</t>
    <phoneticPr fontId="3"/>
  </si>
  <si>
    <t>当該事業所で兼務する他の職種（兼務の場合のみ記入）</t>
  </si>
  <si>
    <t>生年月日</t>
  </si>
  <si>
    <t>氏名</t>
  </si>
  <si>
    <t xml:space="preserve"> ）</t>
    <phoneticPr fontId="3"/>
  </si>
  <si>
    <t xml:space="preserve">  －   </t>
  </si>
  <si>
    <t xml:space="preserve">（郵便番号    </t>
    <phoneticPr fontId="3"/>
  </si>
  <si>
    <t>住所</t>
    <phoneticPr fontId="3"/>
  </si>
  <si>
    <t>フリガナ</t>
  </si>
  <si>
    <t>管 理 者</t>
    <phoneticPr fontId="3"/>
  </si>
  <si>
    <t>Email</t>
    <phoneticPr fontId="3"/>
  </si>
  <si>
    <t>FAX 番号</t>
    <phoneticPr fontId="3"/>
  </si>
  <si>
    <t>連絡先</t>
  </si>
  <si>
    <t xml:space="preserve"> ）</t>
    <phoneticPr fontId="3"/>
  </si>
  <si>
    <t xml:space="preserve">（郵便番号    </t>
    <phoneticPr fontId="3"/>
  </si>
  <si>
    <t>所在地</t>
  </si>
  <si>
    <t>名    称</t>
    <phoneticPr fontId="3"/>
  </si>
  <si>
    <t>事　業　所</t>
    <phoneticPr fontId="3"/>
  </si>
  <si>
    <t>付表４　認知症対応型共同生活介護事業所・介護予防認知症対応型共同生活介護事業所の指定に係る記載事項</t>
    <phoneticPr fontId="3"/>
  </si>
  <si>
    <t>法人の登記簿謄本
（現在事項証明書）</t>
    <rPh sb="0" eb="2">
      <t>ホウジン</t>
    </rPh>
    <rPh sb="3" eb="6">
      <t>トウキボ</t>
    </rPh>
    <rPh sb="6" eb="8">
      <t>トウホン</t>
    </rPh>
    <rPh sb="10" eb="12">
      <t>ゲンザイ</t>
    </rPh>
    <rPh sb="12" eb="14">
      <t>ジコウ</t>
    </rPh>
    <rPh sb="14" eb="17">
      <t>ショウメイショ</t>
    </rPh>
    <phoneticPr fontId="3"/>
  </si>
  <si>
    <r>
      <t>・原本又は</t>
    </r>
    <r>
      <rPr>
        <sz val="10"/>
        <color rgb="FFFF0000"/>
        <rFont val="ＭＳ ゴシック"/>
        <family val="3"/>
        <charset val="128"/>
      </rPr>
      <t>登記情報提供サービスの「照会番号(10ケタ)」及び「発行年月日」</t>
    </r>
    <r>
      <rPr>
        <sz val="10"/>
        <rFont val="ＭＳ ゴシック"/>
        <family val="3"/>
        <charset val="128"/>
      </rPr>
      <t xml:space="preserve">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 xml:space="preserve">※以前提出したものと変更がなければ提出は不要です。
</t>
    </r>
    <r>
      <rPr>
        <b/>
        <sz val="10"/>
        <color rgb="FFFF0000"/>
        <rFont val="ＭＳ ゴシック"/>
        <family val="3"/>
        <charset val="128"/>
      </rPr>
      <t>※登記情報提供サービスを利用する場合は、「照会番号(10ケタ)」及び「発行年月日」を連絡すること。</t>
    </r>
    <rPh sb="1" eb="3">
      <t>ゲンポン</t>
    </rPh>
    <rPh sb="3" eb="4">
      <t>マタ</t>
    </rPh>
    <rPh sb="39" eb="41">
      <t>ホウジン</t>
    </rPh>
    <rPh sb="43" eb="46">
      <t>ジギョウショ</t>
    </rPh>
    <rPh sb="46" eb="48">
      <t>イジョウ</t>
    </rPh>
    <rPh sb="53" eb="55">
      <t>コウシン</t>
    </rPh>
    <rPh sb="55" eb="57">
      <t>シンセイ</t>
    </rPh>
    <rPh sb="58" eb="59">
      <t>オコナ</t>
    </rPh>
    <rPh sb="60" eb="62">
      <t>バアイ</t>
    </rPh>
    <rPh sb="64" eb="67">
      <t>ジギョウショ</t>
    </rPh>
    <rPh sb="67" eb="68">
      <t>メ</t>
    </rPh>
    <rPh sb="68" eb="70">
      <t>イコウ</t>
    </rPh>
    <rPh sb="71" eb="73">
      <t>シンセイ</t>
    </rPh>
    <rPh sb="73" eb="75">
      <t>ショルイ</t>
    </rPh>
    <rPh sb="77" eb="79">
      <t>トウホン</t>
    </rPh>
    <rPh sb="80" eb="82">
      <t>テンプ</t>
    </rPh>
    <rPh sb="83" eb="85">
      <t>フヨウ</t>
    </rPh>
    <rPh sb="88" eb="89">
      <t>シタ</t>
    </rPh>
    <rPh sb="90" eb="91">
      <t>ラン</t>
    </rPh>
    <rPh sb="92" eb="94">
      <t>キニュウ</t>
    </rPh>
    <rPh sb="96" eb="97">
      <t>クダ</t>
    </rPh>
    <rPh sb="102" eb="104">
      <t>シテイ</t>
    </rPh>
    <rPh sb="104" eb="106">
      <t>イリョウ</t>
    </rPh>
    <rPh sb="106" eb="108">
      <t>キカン</t>
    </rPh>
    <rPh sb="108" eb="109">
      <t>トウ</t>
    </rPh>
    <rPh sb="110" eb="112">
      <t>ホウジン</t>
    </rPh>
    <rPh sb="115" eb="117">
      <t>バアイ</t>
    </rPh>
    <rPh sb="119" eb="121">
      <t>カントウ</t>
    </rPh>
    <rPh sb="121" eb="123">
      <t>シンエツ</t>
    </rPh>
    <rPh sb="123" eb="125">
      <t>コウセイ</t>
    </rPh>
    <rPh sb="125" eb="126">
      <t>キョク</t>
    </rPh>
    <rPh sb="127" eb="130">
      <t>カナガワ</t>
    </rPh>
    <rPh sb="130" eb="133">
      <t>ジムショ</t>
    </rPh>
    <rPh sb="134" eb="136">
      <t>シテイ</t>
    </rPh>
    <rPh sb="136" eb="139">
      <t>ツウチショ</t>
    </rPh>
    <rPh sb="140" eb="141">
      <t>ウツ</t>
    </rPh>
    <rPh sb="143" eb="145">
      <t>テンプ</t>
    </rPh>
    <rPh sb="154" eb="158">
      <t>イゼンテイシュツ</t>
    </rPh>
    <rPh sb="163" eb="165">
      <t>ヘンコウ</t>
    </rPh>
    <rPh sb="170" eb="172">
      <t>テイシュツ</t>
    </rPh>
    <rPh sb="173" eb="175">
      <t>フヨウ</t>
    </rPh>
    <rPh sb="180" eb="182">
      <t>トウキ</t>
    </rPh>
    <rPh sb="182" eb="186">
      <t>ジョウホウテイキョウ</t>
    </rPh>
    <rPh sb="191" eb="193">
      <t>リヨウ</t>
    </rPh>
    <rPh sb="195" eb="197">
      <t>バアイ</t>
    </rPh>
    <rPh sb="200" eb="204">
      <t>ショウカイバンゴウ</t>
    </rPh>
    <rPh sb="211" eb="212">
      <t>オヨ</t>
    </rPh>
    <rPh sb="214" eb="216">
      <t>ハッコウ</t>
    </rPh>
    <rPh sb="216" eb="219">
      <t>ネンガッピ</t>
    </rPh>
    <rPh sb="221" eb="223">
      <t>レンラク</t>
    </rPh>
    <phoneticPr fontId="3"/>
  </si>
  <si>
    <t>(役職名)　</t>
    <rPh sb="1" eb="4">
      <t>ヤクショクメイ</t>
    </rPh>
    <phoneticPr fontId="3"/>
  </si>
  <si>
    <t>　　　　(氏名)</t>
    <phoneticPr fontId="2"/>
  </si>
  <si>
    <t>・以下の更新申請書類に添付して提出済み　　　　　　　　　　　　　　　　　　　　　　　　　　　　　　　　　　　　　　　　事業所名  （　　　　　　　　  　　　）　　　　　　　　　　　　　　　　　　　　　　　　　　　　　　　　　　　　　　　事業所番号（　　　　　　　　　　　　）
提出日    （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19" eb="122">
      <t>ジギョウショ</t>
    </rPh>
    <rPh sb="122" eb="124">
      <t>バンゴウ</t>
    </rPh>
    <rPh sb="139" eb="142">
      <t>テイシュツビ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</si>
</sst>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h:mm;@"/>
    <numFmt numFmtId="178" formatCode="#,##0.0#"/>
    <numFmt numFmtId="179" formatCode="yyyy&quot;年&quot;m&quot;月&quot;d&quot;日&quot;;@"/>
  </numFmts>
  <fonts count="4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1"/>
      <name val="ＭＳ Ｐゴシック"/>
      <family val="3"/>
      <charset val="128"/>
    </font>
    <font>
      <sz val="10"/>
      <name val="ＭＳ ゴシック"/>
      <family val="3"/>
      <charset val="128"/>
    </font>
    <font>
      <u/>
      <sz val="10"/>
      <name val="ＭＳ ゴシック"/>
      <family val="3"/>
      <charset val="128"/>
    </font>
    <font>
      <b/>
      <sz val="10"/>
      <name val="ＭＳ ゴシック"/>
      <family val="3"/>
      <charset val="128"/>
    </font>
    <font>
      <b/>
      <i/>
      <sz val="10"/>
      <name val="ＭＳ ゴシック"/>
      <family val="3"/>
      <charset val="128"/>
    </font>
    <font>
      <b/>
      <sz val="12"/>
      <name val="ＭＳ 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10.5"/>
      <name val="游ゴシック"/>
      <family val="3"/>
      <charset val="128"/>
      <scheme val="minor"/>
    </font>
    <font>
      <sz val="9"/>
      <name val="游ゴシック"/>
      <family val="3"/>
      <charset val="128"/>
      <scheme val="minor"/>
    </font>
    <font>
      <sz val="10.5"/>
      <name val="ＭＳ Ｐゴシック"/>
      <family val="3"/>
      <charset val="128"/>
    </font>
    <font>
      <b/>
      <sz val="12"/>
      <name val="游ゴシック"/>
      <family val="3"/>
      <charset val="128"/>
      <scheme val="minor"/>
    </font>
    <font>
      <sz val="9"/>
      <color rgb="FF000000"/>
      <name val="Meiryo UI"/>
      <family val="3"/>
      <charset val="128"/>
    </font>
    <font>
      <b/>
      <sz val="10"/>
      <color rgb="FFFF0000"/>
      <name val="ＭＳ ゴシック"/>
      <family val="3"/>
      <charset val="128"/>
    </font>
    <font>
      <sz val="10"/>
      <color rgb="FFFF0000"/>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0" tint="-0.14999847407452621"/>
        <bgColor indexed="64"/>
      </patternFill>
    </fill>
  </fills>
  <borders count="17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bottom style="thin">
        <color indexed="64"/>
      </bottom>
      <diagonal/>
    </border>
    <border>
      <left style="thin">
        <color rgb="FF000000"/>
      </left>
      <right/>
      <top/>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s>
  <cellStyleXfs count="7">
    <xf numFmtId="0" fontId="0" fillId="0" borderId="0">
      <alignment vertical="center"/>
    </xf>
    <xf numFmtId="38" fontId="15" fillId="0" borderId="0" applyFont="0" applyFill="0" applyBorder="0" applyAlignment="0" applyProtection="0">
      <alignment vertical="center"/>
    </xf>
    <xf numFmtId="0" fontId="23" fillId="0" borderId="0"/>
    <xf numFmtId="0" fontId="29" fillId="0" borderId="0" applyBorder="0"/>
    <xf numFmtId="0" fontId="23" fillId="0" borderId="0"/>
    <xf numFmtId="0" fontId="29" fillId="0" borderId="0" applyBorder="0"/>
    <xf numFmtId="0" fontId="33" fillId="0" borderId="0"/>
  </cellStyleXfs>
  <cellXfs count="75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24" fillId="0" borderId="0" xfId="2" applyFont="1" applyAlignment="1">
      <alignment vertical="center"/>
    </xf>
    <xf numFmtId="0" fontId="24" fillId="0" borderId="0" xfId="2" applyFont="1" applyBorder="1" applyAlignment="1">
      <alignment vertical="center"/>
    </xf>
    <xf numFmtId="0" fontId="24" fillId="0" borderId="0" xfId="2" applyFont="1" applyBorder="1" applyAlignment="1">
      <alignment vertical="center" wrapText="1"/>
    </xf>
    <xf numFmtId="0" fontId="24" fillId="0" borderId="0" xfId="2" applyFont="1" applyBorder="1" applyAlignment="1">
      <alignment horizontal="center" vertical="center"/>
    </xf>
    <xf numFmtId="0" fontId="24" fillId="0" borderId="8" xfId="2" applyFont="1" applyBorder="1" applyAlignment="1">
      <alignment horizontal="center" vertical="center"/>
    </xf>
    <xf numFmtId="0" fontId="24" fillId="0" borderId="33" xfId="2" applyFont="1" applyBorder="1" applyAlignment="1">
      <alignment vertical="center"/>
    </xf>
    <xf numFmtId="0" fontId="24" fillId="0" borderId="33" xfId="2" applyFont="1" applyFill="1" applyBorder="1" applyAlignment="1">
      <alignment horizontal="left" vertical="center" wrapText="1"/>
    </xf>
    <xf numFmtId="0" fontId="24" fillId="0" borderId="67" xfId="2" applyFont="1" applyBorder="1" applyAlignment="1">
      <alignment horizontal="center" vertical="center"/>
    </xf>
    <xf numFmtId="0" fontId="26" fillId="0" borderId="10" xfId="2" applyFont="1" applyBorder="1" applyAlignment="1">
      <alignment horizontal="center" vertical="center" wrapText="1"/>
    </xf>
    <xf numFmtId="0" fontId="26" fillId="0" borderId="8" xfId="2" applyFont="1" applyBorder="1" applyAlignment="1">
      <alignment horizontal="center" vertical="center"/>
    </xf>
    <xf numFmtId="0" fontId="26" fillId="0" borderId="21" xfId="2" applyFont="1" applyBorder="1" applyAlignment="1">
      <alignment horizontal="center" vertical="center"/>
    </xf>
    <xf numFmtId="0" fontId="23" fillId="0" borderId="0" xfId="2" applyAlignment="1">
      <alignment vertical="center"/>
    </xf>
    <xf numFmtId="0" fontId="23" fillId="0" borderId="67" xfId="2" applyBorder="1" applyAlignment="1">
      <alignment horizontal="center" vertical="center"/>
    </xf>
    <xf numFmtId="0" fontId="23" fillId="0" borderId="25" xfId="2" applyFont="1" applyBorder="1" applyAlignment="1">
      <alignment vertical="center" shrinkToFit="1"/>
    </xf>
    <xf numFmtId="0" fontId="24" fillId="0" borderId="70" xfId="2" applyFont="1" applyBorder="1" applyAlignment="1">
      <alignment horizontal="center" vertical="center"/>
    </xf>
    <xf numFmtId="0" fontId="26" fillId="0" borderId="51" xfId="2" applyFont="1" applyBorder="1" applyAlignment="1">
      <alignment horizontal="center" vertical="center" wrapText="1"/>
    </xf>
    <xf numFmtId="0" fontId="24" fillId="0" borderId="121" xfId="2" applyFont="1" applyBorder="1" applyAlignment="1">
      <alignment horizontal="center" vertical="center"/>
    </xf>
    <xf numFmtId="0" fontId="26" fillId="0" borderId="43" xfId="2" applyFont="1" applyBorder="1" applyAlignment="1">
      <alignment horizontal="center" vertical="center" wrapText="1"/>
    </xf>
    <xf numFmtId="0" fontId="24" fillId="0" borderId="8" xfId="2" applyFont="1" applyBorder="1" applyAlignment="1">
      <alignment vertical="center" wrapText="1"/>
    </xf>
    <xf numFmtId="0" fontId="26" fillId="0" borderId="8" xfId="2" applyFont="1" applyBorder="1" applyAlignment="1">
      <alignment horizontal="center" vertical="center"/>
    </xf>
    <xf numFmtId="0" fontId="24" fillId="0" borderId="67" xfId="2" applyFont="1" applyFill="1" applyBorder="1" applyAlignment="1">
      <alignment horizontal="center" vertical="center"/>
    </xf>
    <xf numFmtId="0" fontId="27" fillId="0" borderId="10" xfId="2" applyFont="1" applyBorder="1" applyAlignment="1">
      <alignment horizontal="center" vertical="center"/>
    </xf>
    <xf numFmtId="0" fontId="24" fillId="0" borderId="8" xfId="2" applyFont="1" applyBorder="1" applyAlignment="1">
      <alignment vertical="center"/>
    </xf>
    <xf numFmtId="0" fontId="25" fillId="0" borderId="0" xfId="2" applyFont="1" applyAlignment="1">
      <alignment vertical="center"/>
    </xf>
    <xf numFmtId="0" fontId="23" fillId="3" borderId="0" xfId="3" applyFont="1" applyFill="1" applyAlignment="1">
      <alignment vertical="center"/>
    </xf>
    <xf numFmtId="0" fontId="23" fillId="3" borderId="0" xfId="3" applyFont="1" applyFill="1" applyBorder="1" applyAlignment="1">
      <alignment vertical="center"/>
    </xf>
    <xf numFmtId="0" fontId="23" fillId="3" borderId="0" xfId="3" applyFont="1" applyFill="1" applyAlignment="1">
      <alignment horizontal="left" vertical="center"/>
    </xf>
    <xf numFmtId="0" fontId="23" fillId="3" borderId="0" xfId="4" applyFont="1" applyFill="1" applyBorder="1" applyAlignment="1">
      <alignment vertical="center"/>
    </xf>
    <xf numFmtId="0" fontId="23" fillId="3" borderId="0" xfId="4" applyFont="1" applyFill="1" applyBorder="1" applyAlignment="1">
      <alignment horizontal="center" vertical="center"/>
    </xf>
    <xf numFmtId="0" fontId="23" fillId="3" borderId="0" xfId="5" applyFont="1" applyFill="1" applyBorder="1" applyAlignment="1">
      <alignment horizontal="center" vertical="center" textRotation="255"/>
    </xf>
    <xf numFmtId="0" fontId="23" fillId="3" borderId="0" xfId="3" applyFont="1" applyFill="1" applyBorder="1" applyAlignment="1">
      <alignment horizontal="center" vertical="center"/>
    </xf>
    <xf numFmtId="0" fontId="30" fillId="3" borderId="0" xfId="4" applyFont="1" applyFill="1" applyBorder="1" applyAlignment="1">
      <alignment horizontal="center" vertical="center" wrapText="1"/>
    </xf>
    <xf numFmtId="0" fontId="30" fillId="3" borderId="33" xfId="4" applyFont="1" applyFill="1" applyBorder="1" applyAlignment="1">
      <alignment vertical="center" wrapText="1"/>
    </xf>
    <xf numFmtId="0" fontId="30" fillId="3" borderId="33" xfId="4" applyFont="1" applyFill="1" applyBorder="1" applyAlignment="1">
      <alignment horizontal="center" vertical="center" wrapText="1"/>
    </xf>
    <xf numFmtId="0" fontId="30" fillId="3" borderId="134" xfId="4" applyFont="1" applyFill="1" applyBorder="1" applyAlignment="1">
      <alignment horizontal="center" vertical="top" wrapText="1"/>
    </xf>
    <xf numFmtId="0" fontId="30" fillId="3" borderId="135" xfId="4" applyFont="1" applyFill="1" applyBorder="1" applyAlignment="1">
      <alignment horizontal="center" vertical="top" wrapText="1"/>
    </xf>
    <xf numFmtId="0" fontId="30" fillId="3" borderId="136" xfId="4" applyFont="1" applyFill="1" applyBorder="1" applyAlignment="1">
      <alignment horizontal="center" vertical="top" wrapText="1"/>
    </xf>
    <xf numFmtId="0" fontId="30" fillId="3" borderId="95" xfId="3" applyFont="1" applyFill="1" applyBorder="1" applyAlignment="1">
      <alignment horizontal="center" vertical="center"/>
    </xf>
    <xf numFmtId="0" fontId="30" fillId="3" borderId="137" xfId="3" applyFont="1" applyFill="1" applyBorder="1" applyAlignment="1">
      <alignment horizontal="center" vertical="center"/>
    </xf>
    <xf numFmtId="0" fontId="23" fillId="3" borderId="0" xfId="3" applyFont="1" applyFill="1" applyBorder="1" applyAlignment="1">
      <alignment horizontal="centerContinuous" vertical="center"/>
    </xf>
    <xf numFmtId="49" fontId="30" fillId="3" borderId="24" xfId="3" applyNumberFormat="1" applyFont="1" applyFill="1" applyBorder="1" applyAlignment="1">
      <alignment vertical="center"/>
    </xf>
    <xf numFmtId="49" fontId="31" fillId="3" borderId="24" xfId="3" applyNumberFormat="1" applyFont="1" applyFill="1" applyBorder="1" applyAlignment="1">
      <alignment vertical="center"/>
    </xf>
    <xf numFmtId="0" fontId="30" fillId="3" borderId="0" xfId="3" applyFont="1" applyFill="1" applyAlignment="1">
      <alignment vertical="center"/>
    </xf>
    <xf numFmtId="0" fontId="30" fillId="3" borderId="0" xfId="3" applyFont="1" applyFill="1" applyAlignment="1">
      <alignment horizontal="left" vertical="top" wrapText="1"/>
    </xf>
    <xf numFmtId="0" fontId="30" fillId="3" borderId="0" xfId="3" applyFont="1" applyFill="1" applyAlignment="1">
      <alignment horizontal="left" vertical="top"/>
    </xf>
    <xf numFmtId="0" fontId="30" fillId="3" borderId="0" xfId="3" applyFont="1" applyFill="1" applyBorder="1" applyAlignment="1">
      <alignment vertical="center"/>
    </xf>
    <xf numFmtId="0" fontId="30" fillId="3" borderId="0" xfId="3" applyFont="1" applyFill="1" applyAlignment="1">
      <alignment vertical="top"/>
    </xf>
    <xf numFmtId="0" fontId="30" fillId="3" borderId="0" xfId="3" applyFont="1" applyFill="1" applyAlignment="1">
      <alignment horizontal="right" vertical="center"/>
    </xf>
    <xf numFmtId="0" fontId="30" fillId="3" borderId="0" xfId="3" applyFont="1" applyFill="1" applyAlignment="1">
      <alignment horizontal="center" vertical="center"/>
    </xf>
    <xf numFmtId="0" fontId="30" fillId="3" borderId="0" xfId="3" applyFont="1" applyFill="1" applyBorder="1" applyAlignment="1">
      <alignment vertical="top"/>
    </xf>
    <xf numFmtId="0" fontId="30" fillId="3" borderId="0" xfId="4" applyFont="1" applyFill="1" applyBorder="1" applyAlignment="1">
      <alignment vertical="center"/>
    </xf>
    <xf numFmtId="0" fontId="32" fillId="3" borderId="0" xfId="3" applyFont="1" applyFill="1" applyAlignment="1">
      <alignment vertical="center"/>
    </xf>
    <xf numFmtId="0" fontId="34" fillId="3" borderId="0" xfId="6" applyFont="1" applyFill="1" applyBorder="1" applyAlignment="1">
      <alignment horizontal="left" vertical="top"/>
    </xf>
    <xf numFmtId="0" fontId="36" fillId="3" borderId="0" xfId="6" applyFont="1" applyFill="1" applyBorder="1" applyAlignment="1">
      <alignment vertical="top"/>
    </xf>
    <xf numFmtId="0" fontId="36" fillId="3" borderId="0" xfId="6" applyFont="1" applyFill="1" applyBorder="1" applyAlignment="1">
      <alignment horizontal="left" vertical="top"/>
    </xf>
    <xf numFmtId="0" fontId="36" fillId="3" borderId="10" xfId="6" applyNumberFormat="1" applyFont="1" applyFill="1" applyBorder="1" applyAlignment="1">
      <alignment horizontal="center" vertical="center" wrapText="1"/>
    </xf>
    <xf numFmtId="0" fontId="36" fillId="3" borderId="22" xfId="6" applyNumberFormat="1" applyFont="1" applyFill="1" applyBorder="1" applyAlignment="1">
      <alignment horizontal="center" vertical="center" wrapText="1"/>
    </xf>
    <xf numFmtId="0" fontId="36" fillId="3" borderId="27" xfId="6" applyFont="1" applyFill="1" applyBorder="1" applyAlignment="1">
      <alignment horizontal="center" vertical="center" wrapText="1"/>
    </xf>
    <xf numFmtId="0" fontId="36" fillId="3" borderId="12" xfId="6" applyFont="1" applyFill="1" applyBorder="1" applyAlignment="1">
      <alignment horizontal="left" vertical="top" wrapText="1"/>
    </xf>
    <xf numFmtId="0" fontId="36" fillId="3" borderId="156" xfId="6" applyFont="1" applyFill="1" applyBorder="1" applyAlignment="1">
      <alignment horizontal="left" vertical="top" wrapText="1"/>
    </xf>
    <xf numFmtId="0" fontId="36" fillId="3" borderId="48" xfId="6" applyFont="1" applyFill="1" applyBorder="1" applyAlignment="1">
      <alignment vertical="center" wrapText="1"/>
    </xf>
    <xf numFmtId="0" fontId="36" fillId="3" borderId="33" xfId="6" applyFont="1" applyFill="1" applyBorder="1" applyAlignment="1">
      <alignment vertical="center" wrapText="1"/>
    </xf>
    <xf numFmtId="0" fontId="36" fillId="3" borderId="147" xfId="6" applyFont="1" applyFill="1" applyBorder="1" applyAlignment="1">
      <alignment vertical="center" wrapText="1"/>
    </xf>
    <xf numFmtId="0" fontId="36" fillId="3" borderId="11" xfId="6" applyFont="1" applyFill="1" applyBorder="1" applyAlignment="1">
      <alignment vertical="center" wrapText="1"/>
    </xf>
    <xf numFmtId="49" fontId="36" fillId="3" borderId="6" xfId="6" applyNumberFormat="1" applyFont="1" applyFill="1" applyBorder="1" applyAlignment="1">
      <alignment horizontal="center" vertical="top"/>
    </xf>
    <xf numFmtId="0" fontId="36" fillId="3" borderId="154" xfId="6" applyFont="1" applyFill="1" applyBorder="1" applyAlignment="1">
      <alignment horizontal="left" vertical="center" wrapText="1"/>
    </xf>
    <xf numFmtId="0" fontId="36" fillId="3" borderId="154" xfId="6" applyFont="1" applyFill="1" applyBorder="1" applyAlignment="1">
      <alignment horizontal="center" vertical="center" wrapText="1"/>
    </xf>
    <xf numFmtId="49" fontId="36" fillId="3" borderId="25" xfId="6" applyNumberFormat="1" applyFont="1" applyFill="1" applyBorder="1" applyAlignment="1">
      <alignment vertical="center" wrapText="1"/>
    </xf>
    <xf numFmtId="49" fontId="36" fillId="3" borderId="24" xfId="6" applyNumberFormat="1" applyFont="1" applyFill="1" applyBorder="1" applyAlignment="1">
      <alignment vertical="center" wrapText="1"/>
    </xf>
    <xf numFmtId="0" fontId="30" fillId="3" borderId="0" xfId="4" applyFont="1" applyFill="1" applyAlignment="1">
      <alignment vertical="center" wrapText="1"/>
    </xf>
    <xf numFmtId="0" fontId="30" fillId="3" borderId="0" xfId="4" applyFont="1" applyFill="1" applyBorder="1" applyAlignment="1">
      <alignment horizontal="left" vertical="center" wrapText="1"/>
    </xf>
    <xf numFmtId="0" fontId="24" fillId="0" borderId="23" xfId="2" applyFont="1" applyBorder="1" applyAlignment="1">
      <alignment vertical="center"/>
    </xf>
    <xf numFmtId="0" fontId="24" fillId="0" borderId="11" xfId="2" applyFont="1" applyBorder="1" applyAlignment="1">
      <alignment vertical="top" wrapText="1"/>
    </xf>
    <xf numFmtId="0" fontId="28" fillId="0" borderId="0" xfId="2" applyFont="1" applyAlignment="1">
      <alignment horizontal="center" vertical="center"/>
    </xf>
    <xf numFmtId="0" fontId="26" fillId="0" borderId="8" xfId="2" applyFont="1" applyBorder="1" applyAlignment="1">
      <alignment horizontal="center" vertical="center"/>
    </xf>
    <xf numFmtId="0" fontId="24" fillId="0" borderId="11" xfId="2" applyFont="1" applyBorder="1" applyAlignment="1">
      <alignment horizontal="center" vertical="center"/>
    </xf>
    <xf numFmtId="0" fontId="24" fillId="0" borderId="10" xfId="2" applyFont="1" applyBorder="1" applyAlignment="1">
      <alignment horizontal="center" vertical="center"/>
    </xf>
    <xf numFmtId="0" fontId="24" fillId="0" borderId="11" xfId="2" applyFont="1" applyBorder="1" applyAlignment="1">
      <alignment vertical="center" wrapText="1"/>
    </xf>
    <xf numFmtId="0" fontId="24" fillId="0" borderId="10" xfId="2" applyFont="1" applyBorder="1" applyAlignment="1">
      <alignment vertical="center" wrapText="1"/>
    </xf>
    <xf numFmtId="0" fontId="24" fillId="0" borderId="11" xfId="2" applyFont="1" applyBorder="1" applyAlignment="1">
      <alignment horizontal="left" vertical="center" wrapText="1"/>
    </xf>
    <xf numFmtId="0" fontId="24" fillId="0" borderId="10" xfId="2" applyFont="1" applyBorder="1" applyAlignment="1">
      <alignment horizontal="left" vertical="center" wrapText="1"/>
    </xf>
    <xf numFmtId="0" fontId="24" fillId="0" borderId="8" xfId="2" applyFont="1" applyBorder="1" applyAlignment="1">
      <alignment horizontal="center" vertical="top" wrapText="1"/>
    </xf>
    <xf numFmtId="0" fontId="24" fillId="0" borderId="8" xfId="2" applyFont="1" applyBorder="1" applyAlignment="1">
      <alignment horizontal="center" vertical="center"/>
    </xf>
    <xf numFmtId="0" fontId="24" fillId="0" borderId="0" xfId="2" applyFont="1" applyBorder="1" applyAlignment="1">
      <alignment horizontal="center" vertical="center"/>
    </xf>
    <xf numFmtId="0" fontId="24" fillId="0" borderId="24" xfId="2" applyFont="1" applyBorder="1" applyAlignment="1">
      <alignment horizontal="center" vertical="top" wrapText="1"/>
    </xf>
    <xf numFmtId="0" fontId="24" fillId="0" borderId="10" xfId="2" applyFont="1" applyBorder="1" applyAlignment="1">
      <alignment horizontal="center" vertical="top" wrapText="1"/>
    </xf>
    <xf numFmtId="0" fontId="24" fillId="0" borderId="8" xfId="2" applyFont="1" applyBorder="1" applyAlignment="1">
      <alignment vertical="center"/>
    </xf>
    <xf numFmtId="0" fontId="24" fillId="0" borderId="32" xfId="2" applyFont="1" applyBorder="1" applyAlignment="1">
      <alignment horizontal="center" vertical="center"/>
    </xf>
    <xf numFmtId="0" fontId="24" fillId="0" borderId="43" xfId="2" applyFont="1" applyBorder="1" applyAlignment="1">
      <alignment horizontal="center" vertical="center"/>
    </xf>
    <xf numFmtId="0" fontId="24" fillId="0" borderId="23" xfId="2" applyFont="1" applyBorder="1" applyAlignment="1">
      <alignment horizontal="center" vertical="center"/>
    </xf>
    <xf numFmtId="0" fontId="24" fillId="0" borderId="22" xfId="2" applyFont="1" applyBorder="1" applyAlignment="1">
      <alignment horizontal="center" vertical="center"/>
    </xf>
    <xf numFmtId="0" fontId="24" fillId="0" borderId="60" xfId="2" applyFont="1" applyBorder="1" applyAlignment="1">
      <alignment horizontal="left" vertical="center" wrapText="1"/>
    </xf>
    <xf numFmtId="0" fontId="24" fillId="0" borderId="64" xfId="2" applyFont="1" applyBorder="1" applyAlignment="1">
      <alignment horizontal="left" vertical="center" wrapText="1"/>
    </xf>
    <xf numFmtId="0" fontId="24" fillId="0" borderId="86" xfId="2" applyFont="1" applyBorder="1" applyAlignment="1">
      <alignment horizontal="left" vertical="center" wrapText="1"/>
    </xf>
    <xf numFmtId="0" fontId="24" fillId="0" borderId="24" xfId="2" applyFont="1" applyBorder="1" applyAlignment="1">
      <alignment horizontal="left" vertical="center" wrapText="1"/>
    </xf>
    <xf numFmtId="0" fontId="24" fillId="0" borderId="25" xfId="2" applyFont="1" applyBorder="1" applyAlignment="1">
      <alignment horizontal="left" vertical="center" wrapText="1"/>
    </xf>
    <xf numFmtId="0" fontId="24" fillId="0" borderId="0" xfId="2" applyFont="1" applyFill="1" applyBorder="1" applyAlignment="1">
      <alignment horizontal="left" vertical="center" wrapText="1"/>
    </xf>
    <xf numFmtId="0" fontId="26" fillId="0" borderId="45" xfId="2" applyFont="1" applyBorder="1" applyAlignment="1">
      <alignment horizontal="center" vertical="center"/>
    </xf>
    <xf numFmtId="0" fontId="26" fillId="0" borderId="21" xfId="2" applyFont="1" applyBorder="1" applyAlignment="1">
      <alignment horizontal="center" vertical="center"/>
    </xf>
    <xf numFmtId="0" fontId="26" fillId="0" borderId="45" xfId="2" applyFont="1" applyBorder="1" applyAlignment="1">
      <alignment horizontal="center" vertical="center" wrapText="1"/>
    </xf>
    <xf numFmtId="0" fontId="26" fillId="0" borderId="41" xfId="2" applyFont="1" applyBorder="1" applyAlignment="1">
      <alignment horizontal="center" vertical="center" wrapText="1"/>
    </xf>
    <xf numFmtId="0" fontId="26" fillId="0" borderId="21" xfId="2" applyFont="1" applyBorder="1" applyAlignment="1">
      <alignment horizontal="center" vertical="center" wrapText="1"/>
    </xf>
    <xf numFmtId="0" fontId="26" fillId="0" borderId="10" xfId="2" applyFont="1" applyBorder="1" applyAlignment="1">
      <alignment horizontal="center" vertical="center" wrapText="1"/>
    </xf>
    <xf numFmtId="0" fontId="24" fillId="0" borderId="32" xfId="2" applyFont="1" applyBorder="1" applyAlignment="1">
      <alignment horizontal="left" vertical="center" wrapText="1"/>
    </xf>
    <xf numFmtId="0" fontId="24" fillId="0" borderId="33" xfId="2" applyFont="1" applyBorder="1" applyAlignment="1">
      <alignment horizontal="left" vertical="center" wrapText="1"/>
    </xf>
    <xf numFmtId="0" fontId="24" fillId="0" borderId="48" xfId="2" applyFont="1" applyBorder="1" applyAlignment="1">
      <alignment horizontal="left" vertical="center" wrapText="1"/>
    </xf>
    <xf numFmtId="0" fontId="30" fillId="3" borderId="0" xfId="3" applyFont="1" applyFill="1" applyAlignment="1">
      <alignment horizontal="left" vertical="top"/>
    </xf>
    <xf numFmtId="0" fontId="23" fillId="0" borderId="0" xfId="2" applyFont="1" applyAlignment="1">
      <alignment horizontal="left"/>
    </xf>
    <xf numFmtId="0" fontId="30" fillId="3" borderId="0" xfId="3" applyFont="1" applyFill="1" applyAlignment="1">
      <alignment horizontal="center" vertical="top"/>
    </xf>
    <xf numFmtId="0" fontId="30" fillId="3" borderId="23" xfId="4" applyFont="1" applyFill="1" applyBorder="1" applyAlignment="1">
      <alignment horizontal="left" vertical="center" wrapText="1"/>
    </xf>
    <xf numFmtId="0" fontId="30" fillId="3" borderId="27" xfId="4" applyFont="1" applyFill="1" applyBorder="1" applyAlignment="1">
      <alignment horizontal="left" vertical="center" wrapText="1"/>
    </xf>
    <xf numFmtId="0" fontId="30" fillId="3" borderId="39" xfId="4" applyFont="1" applyFill="1" applyBorder="1" applyAlignment="1">
      <alignment horizontal="left" vertical="center" wrapText="1"/>
    </xf>
    <xf numFmtId="0" fontId="30" fillId="3" borderId="11" xfId="3" applyFont="1" applyFill="1" applyBorder="1" applyAlignment="1">
      <alignment horizontal="left" vertical="center"/>
    </xf>
    <xf numFmtId="0" fontId="30" fillId="3" borderId="24" xfId="3" applyFont="1" applyFill="1" applyBorder="1" applyAlignment="1">
      <alignment horizontal="left" vertical="center"/>
    </xf>
    <xf numFmtId="0" fontId="30" fillId="3" borderId="10" xfId="3" applyFont="1" applyFill="1" applyBorder="1" applyAlignment="1">
      <alignment horizontal="left" vertical="center"/>
    </xf>
    <xf numFmtId="49" fontId="30" fillId="3" borderId="11" xfId="3" applyNumberFormat="1" applyFont="1" applyFill="1" applyBorder="1" applyAlignment="1">
      <alignment horizontal="left" vertical="center"/>
    </xf>
    <xf numFmtId="49" fontId="30" fillId="3" borderId="24" xfId="3" applyNumberFormat="1" applyFont="1" applyFill="1" applyBorder="1" applyAlignment="1">
      <alignment horizontal="left" vertical="center"/>
    </xf>
    <xf numFmtId="49" fontId="30" fillId="3" borderId="25" xfId="3" applyNumberFormat="1" applyFont="1" applyFill="1" applyBorder="1" applyAlignment="1">
      <alignment horizontal="left" vertical="center"/>
    </xf>
    <xf numFmtId="0" fontId="30" fillId="3" borderId="126" xfId="3" applyFont="1" applyFill="1" applyBorder="1" applyAlignment="1">
      <alignment horizontal="left" vertical="center"/>
    </xf>
    <xf numFmtId="0" fontId="30" fillId="3" borderId="125" xfId="3" applyFont="1" applyFill="1" applyBorder="1" applyAlignment="1">
      <alignment horizontal="left" vertical="center"/>
    </xf>
    <xf numFmtId="0" fontId="30" fillId="3" borderId="132" xfId="3" applyFont="1" applyFill="1" applyBorder="1" applyAlignment="1">
      <alignment horizontal="left" vertical="center"/>
    </xf>
    <xf numFmtId="0" fontId="30" fillId="3" borderId="139" xfId="3" applyFont="1" applyFill="1" applyBorder="1" applyAlignment="1">
      <alignment horizontal="left" vertical="center"/>
    </xf>
    <xf numFmtId="0" fontId="30" fillId="3" borderId="124" xfId="3" applyFont="1" applyFill="1" applyBorder="1" applyAlignment="1">
      <alignment horizontal="left" vertical="center"/>
    </xf>
    <xf numFmtId="0" fontId="30" fillId="3" borderId="23" xfId="3" applyFont="1" applyFill="1" applyBorder="1" applyAlignment="1">
      <alignment horizontal="left" vertical="center"/>
    </xf>
    <xf numFmtId="0" fontId="30" fillId="3" borderId="27" xfId="3" applyFont="1" applyFill="1" applyBorder="1" applyAlignment="1">
      <alignment horizontal="left" vertical="center"/>
    </xf>
    <xf numFmtId="0" fontId="30" fillId="3" borderId="22" xfId="3" applyFont="1" applyFill="1" applyBorder="1" applyAlignment="1">
      <alignment horizontal="left" vertical="center"/>
    </xf>
    <xf numFmtId="0" fontId="30" fillId="3" borderId="126" xfId="3" applyFont="1" applyFill="1" applyBorder="1" applyAlignment="1">
      <alignment horizontal="left" vertical="center" wrapText="1"/>
    </xf>
    <xf numFmtId="0" fontId="30" fillId="3" borderId="125" xfId="3" applyFont="1" applyFill="1" applyBorder="1" applyAlignment="1">
      <alignment horizontal="left" vertical="center" wrapText="1"/>
    </xf>
    <xf numFmtId="0" fontId="30" fillId="3" borderId="130" xfId="3" applyFont="1" applyFill="1" applyBorder="1" applyAlignment="1">
      <alignment horizontal="left" vertical="center" wrapText="1"/>
    </xf>
    <xf numFmtId="0" fontId="30" fillId="3" borderId="32" xfId="3" applyFont="1" applyFill="1" applyBorder="1" applyAlignment="1">
      <alignment horizontal="left" vertical="top"/>
    </xf>
    <xf numFmtId="0" fontId="30" fillId="3" borderId="33" xfId="3" applyFont="1" applyFill="1" applyBorder="1" applyAlignment="1">
      <alignment horizontal="left" vertical="top"/>
    </xf>
    <xf numFmtId="0" fontId="30" fillId="3" borderId="48" xfId="3" applyFont="1" applyFill="1" applyBorder="1" applyAlignment="1">
      <alignment horizontal="left" vertical="top"/>
    </xf>
    <xf numFmtId="179" fontId="30" fillId="3" borderId="23" xfId="3" applyNumberFormat="1" applyFont="1" applyFill="1" applyBorder="1" applyAlignment="1">
      <alignment horizontal="left" vertical="top"/>
    </xf>
    <xf numFmtId="179" fontId="30" fillId="3" borderId="27" xfId="3" applyNumberFormat="1" applyFont="1" applyFill="1" applyBorder="1" applyAlignment="1">
      <alignment horizontal="left" vertical="top"/>
    </xf>
    <xf numFmtId="179" fontId="30" fillId="3" borderId="39" xfId="3" applyNumberFormat="1" applyFont="1" applyFill="1" applyBorder="1" applyAlignment="1">
      <alignment horizontal="left" vertical="top"/>
    </xf>
    <xf numFmtId="49" fontId="30" fillId="3" borderId="33" xfId="4" applyNumberFormat="1" applyFont="1" applyFill="1" applyBorder="1" applyAlignment="1">
      <alignment horizontal="center" vertical="center" wrapText="1"/>
    </xf>
    <xf numFmtId="0" fontId="30" fillId="3" borderId="54" xfId="3" applyFont="1" applyFill="1" applyBorder="1" applyAlignment="1">
      <alignment horizontal="center" vertical="center" textRotation="255"/>
    </xf>
    <xf numFmtId="0" fontId="30" fillId="3" borderId="123" xfId="5" applyFont="1" applyFill="1" applyBorder="1" applyAlignment="1">
      <alignment horizontal="center" vertical="center" textRotation="255"/>
    </xf>
    <xf numFmtId="0" fontId="30" fillId="3" borderId="122" xfId="5" applyFont="1" applyFill="1" applyBorder="1" applyAlignment="1">
      <alignment horizontal="center" vertical="center" textRotation="255"/>
    </xf>
    <xf numFmtId="0" fontId="30" fillId="3" borderId="5" xfId="4" applyFont="1" applyFill="1" applyBorder="1" applyAlignment="1">
      <alignment horizontal="left" vertical="center" wrapText="1"/>
    </xf>
    <xf numFmtId="0" fontId="30" fillId="3" borderId="0" xfId="4" applyFont="1" applyFill="1" applyBorder="1" applyAlignment="1">
      <alignment horizontal="left" vertical="center" wrapText="1"/>
    </xf>
    <xf numFmtId="0" fontId="30" fillId="3" borderId="6" xfId="4" applyFont="1" applyFill="1" applyBorder="1" applyAlignment="1">
      <alignment horizontal="left" vertical="center" wrapText="1"/>
    </xf>
    <xf numFmtId="0" fontId="30" fillId="3" borderId="1" xfId="3" applyFont="1" applyFill="1" applyBorder="1" applyAlignment="1">
      <alignment horizontal="center" vertical="center"/>
    </xf>
    <xf numFmtId="0" fontId="30" fillId="3" borderId="2" xfId="3" applyFont="1" applyFill="1" applyBorder="1" applyAlignment="1">
      <alignment horizontal="center" vertical="center"/>
    </xf>
    <xf numFmtId="0" fontId="30" fillId="3" borderId="31" xfId="3" applyFont="1" applyFill="1" applyBorder="1" applyAlignment="1">
      <alignment horizontal="center" vertical="center"/>
    </xf>
    <xf numFmtId="0" fontId="30" fillId="3" borderId="23" xfId="3" applyFont="1" applyFill="1" applyBorder="1" applyAlignment="1">
      <alignment horizontal="center" vertical="center"/>
    </xf>
    <xf numFmtId="0" fontId="30" fillId="3" borderId="27" xfId="3" applyFont="1" applyFill="1" applyBorder="1" applyAlignment="1">
      <alignment horizontal="center" vertical="center"/>
    </xf>
    <xf numFmtId="0" fontId="30" fillId="3" borderId="22" xfId="3" applyFont="1" applyFill="1" applyBorder="1" applyAlignment="1">
      <alignment horizontal="center" vertical="center"/>
    </xf>
    <xf numFmtId="179" fontId="30" fillId="3" borderId="1" xfId="3" applyNumberFormat="1" applyFont="1" applyFill="1" applyBorder="1" applyAlignment="1">
      <alignment horizontal="left" vertical="center"/>
    </xf>
    <xf numFmtId="179" fontId="30" fillId="3" borderId="2" xfId="3" applyNumberFormat="1" applyFont="1" applyFill="1" applyBorder="1" applyAlignment="1">
      <alignment horizontal="left" vertical="center"/>
    </xf>
    <xf numFmtId="179" fontId="30" fillId="3" borderId="3" xfId="3" applyNumberFormat="1" applyFont="1" applyFill="1" applyBorder="1" applyAlignment="1">
      <alignment horizontal="left" vertical="center"/>
    </xf>
    <xf numFmtId="179" fontId="30" fillId="3" borderId="23" xfId="3" applyNumberFormat="1" applyFont="1" applyFill="1" applyBorder="1" applyAlignment="1">
      <alignment horizontal="left" vertical="center"/>
    </xf>
    <xf numFmtId="179" fontId="30" fillId="3" borderId="27" xfId="3" applyNumberFormat="1" applyFont="1" applyFill="1" applyBorder="1" applyAlignment="1">
      <alignment horizontal="left" vertical="center"/>
    </xf>
    <xf numFmtId="179" fontId="30" fillId="3" borderId="39" xfId="3" applyNumberFormat="1" applyFont="1" applyFill="1" applyBorder="1" applyAlignment="1">
      <alignment horizontal="left" vertical="center"/>
    </xf>
    <xf numFmtId="0" fontId="30" fillId="3" borderId="1" xfId="3" applyFont="1" applyFill="1" applyBorder="1" applyAlignment="1">
      <alignment horizontal="left" vertical="center"/>
    </xf>
    <xf numFmtId="0" fontId="30" fillId="3" borderId="2" xfId="3" applyFont="1" applyFill="1" applyBorder="1" applyAlignment="1">
      <alignment horizontal="left" vertical="center"/>
    </xf>
    <xf numFmtId="0" fontId="30" fillId="3" borderId="31" xfId="3" applyFont="1" applyFill="1" applyBorder="1" applyAlignment="1">
      <alignment horizontal="left" vertical="center"/>
    </xf>
    <xf numFmtId="0" fontId="30" fillId="3" borderId="13" xfId="4" applyFont="1" applyFill="1" applyBorder="1" applyAlignment="1">
      <alignment horizontal="left" vertical="center" wrapText="1"/>
    </xf>
    <xf numFmtId="0" fontId="30" fillId="3" borderId="14" xfId="4" applyFont="1" applyFill="1" applyBorder="1" applyAlignment="1">
      <alignment horizontal="left" vertical="center" wrapText="1"/>
    </xf>
    <xf numFmtId="0" fontId="30" fillId="3" borderId="15" xfId="4" applyFont="1" applyFill="1" applyBorder="1" applyAlignment="1">
      <alignment horizontal="left" vertical="center" wrapText="1"/>
    </xf>
    <xf numFmtId="0" fontId="30" fillId="3" borderId="32" xfId="4" applyFont="1" applyFill="1" applyBorder="1" applyAlignment="1">
      <alignment horizontal="center" vertical="center" wrapText="1"/>
    </xf>
    <xf numFmtId="0" fontId="30" fillId="3" borderId="33" xfId="4" applyFont="1" applyFill="1" applyBorder="1" applyAlignment="1">
      <alignment horizontal="center" vertical="center" wrapText="1"/>
    </xf>
    <xf numFmtId="0" fontId="30" fillId="3" borderId="48" xfId="4" applyFont="1" applyFill="1" applyBorder="1" applyAlignment="1">
      <alignment horizontal="center" vertical="center" wrapText="1"/>
    </xf>
    <xf numFmtId="0" fontId="30" fillId="3" borderId="32" xfId="3" applyFont="1" applyFill="1" applyBorder="1" applyAlignment="1">
      <alignment horizontal="left" vertical="center" wrapText="1"/>
    </xf>
    <xf numFmtId="0" fontId="30" fillId="3" borderId="33" xfId="3" applyFont="1" applyFill="1" applyBorder="1" applyAlignment="1">
      <alignment horizontal="left" vertical="center"/>
    </xf>
    <xf numFmtId="0" fontId="30" fillId="3" borderId="43" xfId="3" applyFont="1" applyFill="1" applyBorder="1" applyAlignment="1">
      <alignment horizontal="left" vertical="center"/>
    </xf>
    <xf numFmtId="0" fontId="30" fillId="3" borderId="5" xfId="3" applyFont="1" applyFill="1" applyBorder="1" applyAlignment="1">
      <alignment horizontal="left" vertical="center" wrapText="1"/>
    </xf>
    <xf numFmtId="0" fontId="30" fillId="3" borderId="0" xfId="3" applyFont="1" applyFill="1" applyBorder="1" applyAlignment="1">
      <alignment horizontal="left" vertical="center"/>
    </xf>
    <xf numFmtId="0" fontId="30" fillId="3" borderId="30" xfId="3" applyFont="1" applyFill="1" applyBorder="1" applyAlignment="1">
      <alignment horizontal="left" vertical="center"/>
    </xf>
    <xf numFmtId="0" fontId="30" fillId="3" borderId="5" xfId="3" applyFont="1" applyFill="1" applyBorder="1" applyAlignment="1">
      <alignment horizontal="left" vertical="center"/>
    </xf>
    <xf numFmtId="0" fontId="30" fillId="3" borderId="13" xfId="3" applyFont="1" applyFill="1" applyBorder="1" applyAlignment="1">
      <alignment horizontal="left" vertical="center"/>
    </xf>
    <xf numFmtId="0" fontId="30" fillId="3" borderId="14" xfId="3" applyFont="1" applyFill="1" applyBorder="1" applyAlignment="1">
      <alignment horizontal="left" vertical="center"/>
    </xf>
    <xf numFmtId="0" fontId="30" fillId="3" borderId="29" xfId="3" applyFont="1" applyFill="1" applyBorder="1" applyAlignment="1">
      <alignment horizontal="left" vertical="center"/>
    </xf>
    <xf numFmtId="0" fontId="30" fillId="3" borderId="0" xfId="3" applyFont="1" applyFill="1" applyAlignment="1">
      <alignment horizontal="center" vertical="center"/>
    </xf>
    <xf numFmtId="0" fontId="30" fillId="3" borderId="138" xfId="4" applyFont="1" applyFill="1" applyBorder="1" applyAlignment="1">
      <alignment horizontal="left" vertical="top" wrapText="1"/>
    </xf>
    <xf numFmtId="0" fontId="30" fillId="3" borderId="95" xfId="4" applyFont="1" applyFill="1" applyBorder="1" applyAlignment="1">
      <alignment horizontal="left" vertical="top" wrapText="1"/>
    </xf>
    <xf numFmtId="0" fontId="30" fillId="3" borderId="37" xfId="4" applyFont="1" applyFill="1" applyBorder="1" applyAlignment="1">
      <alignment horizontal="left" vertical="top" wrapText="1"/>
    </xf>
    <xf numFmtId="0" fontId="30" fillId="3" borderId="32" xfId="3" applyFont="1" applyFill="1" applyBorder="1" applyAlignment="1">
      <alignment horizontal="left" vertical="center"/>
    </xf>
    <xf numFmtId="0" fontId="30" fillId="3" borderId="133" xfId="3" applyFont="1" applyFill="1" applyBorder="1" applyAlignment="1">
      <alignment horizontal="left" vertical="center"/>
    </xf>
    <xf numFmtId="0" fontId="30" fillId="3" borderId="131" xfId="3" applyFont="1" applyFill="1" applyBorder="1" applyAlignment="1">
      <alignment horizontal="left" vertical="center"/>
    </xf>
    <xf numFmtId="49" fontId="30" fillId="3" borderId="24" xfId="3" applyNumberFormat="1" applyFont="1" applyFill="1" applyBorder="1" applyAlignment="1">
      <alignment horizontal="center" vertical="center"/>
    </xf>
    <xf numFmtId="49" fontId="30" fillId="3" borderId="10" xfId="3" applyNumberFormat="1" applyFont="1" applyFill="1" applyBorder="1" applyAlignment="1">
      <alignment horizontal="center" vertical="center"/>
    </xf>
    <xf numFmtId="0" fontId="30" fillId="3" borderId="129" xfId="3" applyFont="1" applyFill="1" applyBorder="1" applyAlignment="1">
      <alignment horizontal="left" vertical="center"/>
    </xf>
    <xf numFmtId="0" fontId="30" fillId="3" borderId="128" xfId="3" applyFont="1" applyFill="1" applyBorder="1" applyAlignment="1">
      <alignment horizontal="left" vertical="center"/>
    </xf>
    <xf numFmtId="0" fontId="30" fillId="3" borderId="140" xfId="3" applyFont="1" applyFill="1" applyBorder="1" applyAlignment="1">
      <alignment horizontal="left" vertical="center"/>
    </xf>
    <xf numFmtId="0" fontId="30" fillId="3" borderId="123" xfId="3" applyFont="1" applyFill="1" applyBorder="1" applyAlignment="1">
      <alignment horizontal="center" vertical="center" textRotation="255"/>
    </xf>
    <xf numFmtId="0" fontId="30" fillId="3" borderId="122" xfId="3" applyFont="1" applyFill="1" applyBorder="1" applyAlignment="1">
      <alignment horizontal="center" vertical="center" textRotation="255"/>
    </xf>
    <xf numFmtId="0" fontId="30" fillId="3" borderId="138" xfId="3" applyFont="1" applyFill="1" applyBorder="1" applyAlignment="1">
      <alignment horizontal="left" vertical="center"/>
    </xf>
    <xf numFmtId="0" fontId="30" fillId="3" borderId="95" xfId="3" applyFont="1" applyFill="1" applyBorder="1" applyAlignment="1">
      <alignment horizontal="left" vertical="center"/>
    </xf>
    <xf numFmtId="0" fontId="30" fillId="3" borderId="37" xfId="3" applyFont="1" applyFill="1" applyBorder="1" applyAlignment="1">
      <alignment horizontal="left" vertical="center"/>
    </xf>
    <xf numFmtId="0" fontId="30" fillId="3" borderId="0" xfId="3" applyFont="1" applyFill="1" applyAlignment="1">
      <alignment horizontal="left" vertical="top" wrapText="1"/>
    </xf>
    <xf numFmtId="0" fontId="23" fillId="3" borderId="2" xfId="3" applyFont="1" applyFill="1" applyBorder="1" applyAlignment="1">
      <alignment horizontal="left" vertical="top" wrapText="1"/>
    </xf>
    <xf numFmtId="0" fontId="23" fillId="3" borderId="0" xfId="3" applyFont="1" applyFill="1" applyBorder="1" applyAlignment="1">
      <alignment horizontal="left" vertical="top" wrapText="1"/>
    </xf>
    <xf numFmtId="0" fontId="30" fillId="3" borderId="8" xfId="4" applyFont="1" applyFill="1" applyBorder="1" applyAlignment="1">
      <alignment horizontal="left" vertical="center"/>
    </xf>
    <xf numFmtId="0" fontId="30" fillId="3" borderId="32" xfId="3" applyFont="1" applyFill="1" applyBorder="1" applyAlignment="1">
      <alignment horizontal="left" vertical="top" wrapText="1"/>
    </xf>
    <xf numFmtId="0" fontId="30" fillId="3" borderId="33" xfId="3" applyFont="1" applyFill="1" applyBorder="1" applyAlignment="1">
      <alignment horizontal="left" vertical="top" wrapText="1"/>
    </xf>
    <xf numFmtId="0" fontId="30" fillId="3" borderId="43" xfId="3" applyFont="1" applyFill="1" applyBorder="1" applyAlignment="1">
      <alignment horizontal="left" vertical="top" wrapText="1"/>
    </xf>
    <xf numFmtId="0" fontId="30" fillId="3" borderId="23" xfId="3" applyFont="1" applyFill="1" applyBorder="1" applyAlignment="1">
      <alignment horizontal="left" vertical="top" wrapText="1"/>
    </xf>
    <xf numFmtId="0" fontId="30" fillId="3" borderId="27" xfId="3" applyFont="1" applyFill="1" applyBorder="1" applyAlignment="1">
      <alignment horizontal="left" vertical="top" wrapText="1"/>
    </xf>
    <xf numFmtId="0" fontId="30" fillId="3" borderId="22" xfId="3" applyFont="1" applyFill="1" applyBorder="1" applyAlignment="1">
      <alignment horizontal="left" vertical="top" wrapText="1"/>
    </xf>
    <xf numFmtId="0" fontId="30" fillId="3" borderId="33" xfId="3" applyFont="1" applyFill="1" applyBorder="1" applyAlignment="1">
      <alignment horizontal="left" vertical="center" wrapText="1"/>
    </xf>
    <xf numFmtId="0" fontId="30" fillId="3" borderId="43" xfId="3" applyFont="1" applyFill="1" applyBorder="1" applyAlignment="1">
      <alignment horizontal="left" vertical="center" wrapText="1"/>
    </xf>
    <xf numFmtId="0" fontId="30" fillId="3" borderId="23" xfId="3" applyFont="1" applyFill="1" applyBorder="1" applyAlignment="1">
      <alignment horizontal="left" vertical="center" wrapText="1"/>
    </xf>
    <xf numFmtId="0" fontId="30" fillId="3" borderId="27" xfId="3" applyFont="1" applyFill="1" applyBorder="1" applyAlignment="1">
      <alignment horizontal="left" vertical="center" wrapText="1"/>
    </xf>
    <xf numFmtId="0" fontId="30" fillId="3" borderId="22" xfId="3" applyFont="1" applyFill="1" applyBorder="1" applyAlignment="1">
      <alignment horizontal="left" vertical="center" wrapText="1"/>
    </xf>
    <xf numFmtId="0" fontId="23" fillId="3" borderId="0" xfId="3" applyFont="1" applyFill="1" applyBorder="1" applyAlignment="1">
      <alignment horizontal="center" vertical="center" textRotation="255"/>
    </xf>
    <xf numFmtId="0" fontId="23" fillId="3" borderId="0" xfId="5" applyFont="1" applyFill="1" applyBorder="1" applyAlignment="1">
      <alignment horizontal="center" vertical="center" textRotation="255"/>
    </xf>
    <xf numFmtId="0" fontId="30" fillId="3" borderId="127" xfId="3" applyFont="1" applyFill="1" applyBorder="1" applyAlignment="1">
      <alignment horizontal="left" vertical="center"/>
    </xf>
    <xf numFmtId="0" fontId="23" fillId="3" borderId="0" xfId="3" applyFont="1" applyFill="1" applyBorder="1" applyAlignment="1">
      <alignment horizontal="center" vertical="center"/>
    </xf>
    <xf numFmtId="0" fontId="23" fillId="3" borderId="0" xfId="3" applyFont="1" applyFill="1" applyBorder="1" applyAlignment="1">
      <alignment horizontal="left" vertical="center"/>
    </xf>
    <xf numFmtId="179" fontId="30" fillId="3" borderId="11" xfId="4" applyNumberFormat="1" applyFont="1" applyFill="1" applyBorder="1" applyAlignment="1">
      <alignment horizontal="left" vertical="center" wrapText="1" indent="1"/>
    </xf>
    <xf numFmtId="179" fontId="30" fillId="3" borderId="24" xfId="4" applyNumberFormat="1" applyFont="1" applyFill="1" applyBorder="1" applyAlignment="1">
      <alignment horizontal="left" vertical="center" wrapText="1" indent="1"/>
    </xf>
    <xf numFmtId="179" fontId="30" fillId="3" borderId="25" xfId="4" applyNumberFormat="1" applyFont="1" applyFill="1" applyBorder="1" applyAlignment="1">
      <alignment horizontal="left" vertical="center" wrapText="1" indent="1"/>
    </xf>
    <xf numFmtId="0" fontId="30" fillId="3" borderId="39" xfId="3" applyFont="1" applyFill="1" applyBorder="1" applyAlignment="1">
      <alignment horizontal="center" vertical="center"/>
    </xf>
    <xf numFmtId="0" fontId="35" fillId="3" borderId="0" xfId="6" applyFont="1" applyFill="1" applyBorder="1" applyAlignment="1">
      <alignment horizontal="left" vertical="center"/>
    </xf>
    <xf numFmtId="0" fontId="35" fillId="3" borderId="6" xfId="6" applyFont="1" applyFill="1" applyBorder="1" applyAlignment="1">
      <alignment horizontal="left" vertical="center"/>
    </xf>
    <xf numFmtId="0" fontId="35" fillId="3" borderId="0" xfId="6" applyFont="1" applyFill="1" applyBorder="1" applyAlignment="1">
      <alignment horizontal="left" vertical="center" wrapText="1"/>
    </xf>
    <xf numFmtId="0" fontId="35" fillId="3" borderId="154" xfId="6" applyFont="1" applyFill="1" applyBorder="1" applyAlignment="1">
      <alignment horizontal="left" vertical="center" wrapText="1"/>
    </xf>
    <xf numFmtId="0" fontId="35" fillId="3" borderId="167" xfId="6" applyFont="1" applyFill="1" applyBorder="1" applyAlignment="1">
      <alignment horizontal="left" vertical="center" wrapText="1"/>
    </xf>
    <xf numFmtId="0" fontId="36" fillId="3" borderId="26" xfId="6" applyFont="1" applyFill="1" applyBorder="1" applyAlignment="1">
      <alignment horizontal="center" vertical="center" wrapText="1"/>
    </xf>
    <xf numFmtId="0" fontId="36" fillId="3" borderId="24" xfId="6" applyFont="1" applyFill="1" applyBorder="1" applyAlignment="1">
      <alignment horizontal="center" vertical="center" wrapText="1"/>
    </xf>
    <xf numFmtId="0" fontId="36" fillId="3" borderId="10" xfId="6" applyFont="1" applyFill="1" applyBorder="1" applyAlignment="1">
      <alignment horizontal="center" vertical="center" wrapText="1"/>
    </xf>
    <xf numFmtId="0" fontId="36" fillId="3" borderId="163" xfId="6" applyFont="1" applyFill="1" applyBorder="1" applyAlignment="1">
      <alignment horizontal="center" vertical="center" wrapText="1"/>
    </xf>
    <xf numFmtId="0" fontId="36" fillId="3" borderId="123" xfId="6" applyFont="1" applyFill="1" applyBorder="1" applyAlignment="1">
      <alignment horizontal="center" vertical="center" wrapText="1"/>
    </xf>
    <xf numFmtId="0" fontId="36" fillId="3" borderId="165" xfId="6" applyFont="1" applyFill="1" applyBorder="1" applyAlignment="1">
      <alignment horizontal="center" vertical="center" wrapText="1"/>
    </xf>
    <xf numFmtId="0" fontId="38" fillId="3" borderId="8" xfId="6" applyFont="1" applyFill="1" applyBorder="1" applyAlignment="1">
      <alignment horizontal="center" vertical="center" wrapText="1"/>
    </xf>
    <xf numFmtId="0" fontId="37" fillId="3" borderId="8" xfId="6" applyFont="1" applyFill="1" applyBorder="1" applyAlignment="1">
      <alignment horizontal="center" vertical="center" shrinkToFit="1"/>
    </xf>
    <xf numFmtId="0" fontId="36" fillId="3" borderId="11" xfId="6" applyFont="1" applyFill="1" applyBorder="1" applyAlignment="1">
      <alignment horizontal="center" vertical="center" wrapText="1"/>
    </xf>
    <xf numFmtId="49" fontId="37" fillId="3" borderId="24" xfId="6" applyNumberFormat="1" applyFont="1" applyFill="1" applyBorder="1" applyAlignment="1">
      <alignment horizontal="center" vertical="center" wrapText="1"/>
    </xf>
    <xf numFmtId="49" fontId="36" fillId="3" borderId="11" xfId="6" applyNumberFormat="1" applyFont="1" applyFill="1" applyBorder="1" applyAlignment="1">
      <alignment horizontal="left" vertical="center" wrapText="1"/>
    </xf>
    <xf numFmtId="49" fontId="36" fillId="3" borderId="24" xfId="6" applyNumberFormat="1" applyFont="1" applyFill="1" applyBorder="1" applyAlignment="1">
      <alignment horizontal="left" vertical="center" wrapText="1"/>
    </xf>
    <xf numFmtId="49" fontId="36" fillId="3" borderId="24" xfId="6" applyNumberFormat="1" applyFont="1" applyFill="1" applyBorder="1" applyAlignment="1">
      <alignment horizontal="center" vertical="center" wrapText="1"/>
    </xf>
    <xf numFmtId="49" fontId="36" fillId="3" borderId="11" xfId="6" applyNumberFormat="1" applyFont="1" applyFill="1" applyBorder="1" applyAlignment="1">
      <alignment horizontal="center" vertical="center" wrapText="1"/>
    </xf>
    <xf numFmtId="49" fontId="36" fillId="3" borderId="10" xfId="6" applyNumberFormat="1" applyFont="1" applyFill="1" applyBorder="1" applyAlignment="1">
      <alignment horizontal="center" vertical="center" wrapText="1"/>
    </xf>
    <xf numFmtId="0" fontId="36" fillId="3" borderId="23" xfId="6" applyFont="1" applyFill="1" applyBorder="1" applyAlignment="1">
      <alignment horizontal="left" vertical="center" wrapText="1"/>
    </xf>
    <xf numFmtId="0" fontId="36" fillId="3" borderId="27" xfId="6" applyFont="1" applyFill="1" applyBorder="1" applyAlignment="1">
      <alignment horizontal="left" vertical="center" wrapText="1"/>
    </xf>
    <xf numFmtId="0" fontId="36" fillId="3" borderId="22" xfId="6" applyFont="1" applyFill="1" applyBorder="1" applyAlignment="1">
      <alignment horizontal="left" vertical="center" wrapText="1"/>
    </xf>
    <xf numFmtId="0" fontId="36" fillId="3" borderId="11" xfId="6" applyFont="1" applyFill="1" applyBorder="1" applyAlignment="1">
      <alignment horizontal="left" vertical="center" wrapText="1"/>
    </xf>
    <xf numFmtId="0" fontId="36" fillId="3" borderId="24" xfId="6" applyFont="1" applyFill="1" applyBorder="1" applyAlignment="1">
      <alignment horizontal="left" vertical="center" wrapText="1"/>
    </xf>
    <xf numFmtId="0" fontId="36" fillId="3" borderId="10" xfId="6" applyFont="1" applyFill="1" applyBorder="1" applyAlignment="1">
      <alignment horizontal="left" vertical="center" wrapText="1"/>
    </xf>
    <xf numFmtId="0" fontId="36" fillId="3" borderId="5" xfId="6" applyFont="1" applyFill="1" applyBorder="1" applyAlignment="1">
      <alignment horizontal="center" vertical="center" wrapText="1"/>
    </xf>
    <xf numFmtId="0" fontId="36" fillId="3" borderId="30" xfId="6" applyFont="1" applyFill="1" applyBorder="1" applyAlignment="1">
      <alignment horizontal="center" vertical="center" wrapText="1"/>
    </xf>
    <xf numFmtId="0" fontId="36" fillId="3" borderId="23" xfId="6" applyFont="1" applyFill="1" applyBorder="1" applyAlignment="1">
      <alignment horizontal="center" vertical="center" wrapText="1"/>
    </xf>
    <xf numFmtId="0" fontId="36" fillId="3" borderId="22" xfId="6" applyFont="1" applyFill="1" applyBorder="1" applyAlignment="1">
      <alignment horizontal="center" vertical="center" wrapText="1"/>
    </xf>
    <xf numFmtId="179" fontId="36" fillId="3" borderId="11" xfId="6" applyNumberFormat="1" applyFont="1" applyFill="1" applyBorder="1" applyAlignment="1">
      <alignment horizontal="left" vertical="center" wrapText="1" indent="1"/>
    </xf>
    <xf numFmtId="179" fontId="36" fillId="3" borderId="24" xfId="6" applyNumberFormat="1" applyFont="1" applyFill="1" applyBorder="1" applyAlignment="1">
      <alignment horizontal="left" vertical="center" wrapText="1" indent="1"/>
    </xf>
    <xf numFmtId="179" fontId="36" fillId="3" borderId="10" xfId="6" applyNumberFormat="1" applyFont="1" applyFill="1" applyBorder="1" applyAlignment="1">
      <alignment horizontal="left" vertical="center" wrapText="1" indent="1"/>
    </xf>
    <xf numFmtId="0" fontId="36" fillId="3" borderId="5" xfId="6" applyFont="1" applyFill="1" applyBorder="1" applyAlignment="1">
      <alignment horizontal="left" vertical="center" wrapText="1"/>
    </xf>
    <xf numFmtId="0" fontId="36" fillId="3" borderId="0" xfId="6" applyFont="1" applyFill="1" applyBorder="1" applyAlignment="1">
      <alignment horizontal="left" vertical="center" wrapText="1"/>
    </xf>
    <xf numFmtId="0" fontId="36" fillId="3" borderId="6" xfId="6" applyFont="1" applyFill="1" applyBorder="1" applyAlignment="1">
      <alignment horizontal="left" vertical="center" wrapText="1"/>
    </xf>
    <xf numFmtId="0" fontId="36" fillId="3" borderId="161" xfId="6" applyFont="1" applyFill="1" applyBorder="1" applyAlignment="1">
      <alignment horizontal="left" vertical="center" wrapText="1"/>
    </xf>
    <xf numFmtId="0" fontId="36" fillId="3" borderId="160" xfId="6" applyFont="1" applyFill="1" applyBorder="1" applyAlignment="1">
      <alignment horizontal="left" vertical="center" wrapText="1"/>
    </xf>
    <xf numFmtId="0" fontId="36" fillId="3" borderId="168" xfId="6" applyFont="1" applyFill="1" applyBorder="1" applyAlignment="1">
      <alignment horizontal="left" vertical="center" wrapText="1"/>
    </xf>
    <xf numFmtId="49" fontId="36" fillId="3" borderId="33" xfId="6" applyNumberFormat="1" applyFont="1" applyFill="1" applyBorder="1" applyAlignment="1">
      <alignment horizontal="center" vertical="center" wrapText="1"/>
    </xf>
    <xf numFmtId="0" fontId="36" fillId="3" borderId="171" xfId="6" applyFont="1" applyFill="1" applyBorder="1" applyAlignment="1">
      <alignment horizontal="center" vertical="center" wrapText="1"/>
    </xf>
    <xf numFmtId="0" fontId="36" fillId="3" borderId="170" xfId="6" applyFont="1" applyFill="1" applyBorder="1" applyAlignment="1">
      <alignment horizontal="center" vertical="center" wrapText="1"/>
    </xf>
    <xf numFmtId="0" fontId="36" fillId="3" borderId="172" xfId="6" applyFont="1" applyFill="1" applyBorder="1" applyAlignment="1">
      <alignment horizontal="center" vertical="center" wrapText="1"/>
    </xf>
    <xf numFmtId="0" fontId="36" fillId="3" borderId="158" xfId="6" applyFont="1" applyFill="1" applyBorder="1" applyAlignment="1">
      <alignment horizontal="center" vertical="center" wrapText="1"/>
    </xf>
    <xf numFmtId="0" fontId="36" fillId="3" borderId="147" xfId="6" applyFont="1" applyFill="1" applyBorder="1" applyAlignment="1">
      <alignment horizontal="center" vertical="center" wrapText="1"/>
    </xf>
    <xf numFmtId="0" fontId="36" fillId="3" borderId="148" xfId="6" applyFont="1" applyFill="1" applyBorder="1" applyAlignment="1">
      <alignment horizontal="center" vertical="center" wrapText="1"/>
    </xf>
    <xf numFmtId="0" fontId="36" fillId="3" borderId="171" xfId="6" applyFont="1" applyFill="1" applyBorder="1" applyAlignment="1">
      <alignment horizontal="left" vertical="center" wrapText="1"/>
    </xf>
    <xf numFmtId="0" fontId="36" fillId="3" borderId="170" xfId="6" applyFont="1" applyFill="1" applyBorder="1" applyAlignment="1">
      <alignment horizontal="left" vertical="center" wrapText="1"/>
    </xf>
    <xf numFmtId="0" fontId="36" fillId="3" borderId="169" xfId="6" applyFont="1" applyFill="1" applyBorder="1" applyAlignment="1">
      <alignment horizontal="left" vertical="center" wrapText="1"/>
    </xf>
    <xf numFmtId="0" fontId="36" fillId="3" borderId="158" xfId="6" applyFont="1" applyFill="1" applyBorder="1" applyAlignment="1">
      <alignment horizontal="left" vertical="center" wrapText="1"/>
    </xf>
    <xf numFmtId="0" fontId="36" fillId="3" borderId="147" xfId="6" applyFont="1" applyFill="1" applyBorder="1" applyAlignment="1">
      <alignment horizontal="left" vertical="center" wrapText="1"/>
    </xf>
    <xf numFmtId="0" fontId="36" fillId="3" borderId="146" xfId="6" applyFont="1" applyFill="1" applyBorder="1" applyAlignment="1">
      <alignment horizontal="left" vertical="center" wrapText="1"/>
    </xf>
    <xf numFmtId="49" fontId="36" fillId="3" borderId="25" xfId="6" applyNumberFormat="1" applyFont="1" applyFill="1" applyBorder="1" applyAlignment="1">
      <alignment horizontal="left" vertical="center" wrapText="1"/>
    </xf>
    <xf numFmtId="0" fontId="36" fillId="3" borderId="33" xfId="6" applyFont="1" applyFill="1" applyBorder="1" applyAlignment="1">
      <alignment horizontal="center" vertical="center" wrapText="1"/>
    </xf>
    <xf numFmtId="0" fontId="36" fillId="3" borderId="48" xfId="6" applyFont="1" applyFill="1" applyBorder="1" applyAlignment="1">
      <alignment horizontal="center" vertical="center" wrapText="1"/>
    </xf>
    <xf numFmtId="0" fontId="39" fillId="3" borderId="0" xfId="6" applyFont="1" applyFill="1" applyBorder="1" applyAlignment="1">
      <alignment horizontal="left" vertical="top" wrapText="1"/>
    </xf>
    <xf numFmtId="0" fontId="35" fillId="3" borderId="0" xfId="6" applyFont="1" applyFill="1" applyBorder="1" applyAlignment="1">
      <alignment horizontal="left" vertical="top"/>
    </xf>
    <xf numFmtId="0" fontId="36" fillId="3" borderId="54" xfId="6" applyFont="1" applyFill="1" applyBorder="1" applyAlignment="1">
      <alignment horizontal="center" vertical="center" textRotation="255" wrapText="1"/>
    </xf>
    <xf numFmtId="0" fontId="36" fillId="3" borderId="123" xfId="6" applyFont="1" applyFill="1" applyBorder="1" applyAlignment="1">
      <alignment horizontal="center" vertical="center" textRotation="255" wrapText="1"/>
    </xf>
    <xf numFmtId="0" fontId="36" fillId="3" borderId="165" xfId="6" applyFont="1" applyFill="1" applyBorder="1" applyAlignment="1">
      <alignment horizontal="center" vertical="center" textRotation="255" wrapText="1"/>
    </xf>
    <xf numFmtId="0" fontId="36" fillId="3" borderId="155" xfId="6" applyFont="1" applyFill="1" applyBorder="1" applyAlignment="1">
      <alignment horizontal="center" vertical="center" wrapText="1"/>
    </xf>
    <xf numFmtId="0" fontId="36" fillId="3" borderId="154" xfId="6" applyFont="1" applyFill="1" applyBorder="1" applyAlignment="1">
      <alignment horizontal="center" vertical="center" wrapText="1"/>
    </xf>
    <xf numFmtId="0" fontId="36" fillId="3" borderId="152" xfId="6" applyFont="1" applyFill="1" applyBorder="1" applyAlignment="1">
      <alignment horizontal="center" vertical="center" wrapText="1"/>
    </xf>
    <xf numFmtId="0" fontId="36" fillId="3" borderId="0" xfId="6" applyFont="1" applyFill="1" applyBorder="1" applyAlignment="1">
      <alignment horizontal="center" vertical="center" wrapText="1"/>
    </xf>
    <xf numFmtId="0" fontId="36" fillId="3" borderId="27" xfId="6" applyFont="1" applyFill="1" applyBorder="1" applyAlignment="1">
      <alignment horizontal="center" vertical="center" wrapText="1"/>
    </xf>
    <xf numFmtId="0" fontId="36" fillId="3" borderId="8" xfId="6" applyFont="1" applyFill="1" applyBorder="1" applyAlignment="1">
      <alignment horizontal="center" vertical="center" wrapText="1"/>
    </xf>
    <xf numFmtId="49" fontId="36" fillId="3" borderId="154" xfId="6" applyNumberFormat="1" applyFont="1" applyFill="1" applyBorder="1" applyAlignment="1">
      <alignment horizontal="center" vertical="center" wrapText="1"/>
    </xf>
    <xf numFmtId="0" fontId="36" fillId="3" borderId="154" xfId="6" applyFont="1" applyFill="1" applyBorder="1" applyAlignment="1">
      <alignment horizontal="center" vertical="top" wrapText="1"/>
    </xf>
    <xf numFmtId="0" fontId="36" fillId="3" borderId="167" xfId="6" applyFont="1" applyFill="1" applyBorder="1" applyAlignment="1">
      <alignment horizontal="center" vertical="top" wrapText="1"/>
    </xf>
    <xf numFmtId="0" fontId="36" fillId="3" borderId="32" xfId="6" applyFont="1" applyFill="1" applyBorder="1" applyAlignment="1">
      <alignment horizontal="center" vertical="center" wrapText="1"/>
    </xf>
    <xf numFmtId="0" fontId="35" fillId="3" borderId="11" xfId="6" applyFont="1" applyFill="1" applyBorder="1" applyAlignment="1">
      <alignment horizontal="left" vertical="top" wrapText="1"/>
    </xf>
    <xf numFmtId="0" fontId="35" fillId="3" borderId="24" xfId="6" applyFont="1" applyFill="1" applyBorder="1" applyAlignment="1">
      <alignment horizontal="left" vertical="top" wrapText="1"/>
    </xf>
    <xf numFmtId="0" fontId="35" fillId="3" borderId="10" xfId="6" applyFont="1" applyFill="1" applyBorder="1" applyAlignment="1">
      <alignment horizontal="left" vertical="top" wrapText="1"/>
    </xf>
    <xf numFmtId="0" fontId="36" fillId="3" borderId="164" xfId="6" applyFont="1" applyFill="1" applyBorder="1" applyAlignment="1">
      <alignment horizontal="center" vertical="center" wrapText="1"/>
    </xf>
    <xf numFmtId="0" fontId="36" fillId="3" borderId="162" xfId="6" applyFont="1" applyFill="1" applyBorder="1" applyAlignment="1">
      <alignment horizontal="center" vertical="center" wrapText="1"/>
    </xf>
    <xf numFmtId="0" fontId="36" fillId="3" borderId="161" xfId="6" applyFont="1" applyFill="1" applyBorder="1" applyAlignment="1">
      <alignment horizontal="center" vertical="center" wrapText="1"/>
    </xf>
    <xf numFmtId="0" fontId="36" fillId="3" borderId="160" xfId="6" applyFont="1" applyFill="1" applyBorder="1" applyAlignment="1">
      <alignment horizontal="center" vertical="center" wrapText="1"/>
    </xf>
    <xf numFmtId="0" fontId="36" fillId="3" borderId="159" xfId="6" applyFont="1" applyFill="1" applyBorder="1" applyAlignment="1">
      <alignment horizontal="center" vertical="center" wrapText="1"/>
    </xf>
    <xf numFmtId="0" fontId="35" fillId="3" borderId="0" xfId="6" applyFont="1" applyFill="1" applyBorder="1" applyAlignment="1">
      <alignment horizontal="left" vertical="top" wrapText="1"/>
    </xf>
    <xf numFmtId="0" fontId="36" fillId="7" borderId="12" xfId="6" applyFont="1" applyFill="1" applyBorder="1" applyAlignment="1">
      <alignment horizontal="left" vertical="center" wrapText="1"/>
    </xf>
    <xf numFmtId="0" fontId="36" fillId="7" borderId="0" xfId="6" applyFont="1" applyFill="1" applyBorder="1" applyAlignment="1">
      <alignment horizontal="left" vertical="center" wrapText="1"/>
    </xf>
    <xf numFmtId="0" fontId="36" fillId="7" borderId="6" xfId="6" applyFont="1" applyFill="1" applyBorder="1" applyAlignment="1">
      <alignment horizontal="left" vertical="center" wrapText="1"/>
    </xf>
    <xf numFmtId="0" fontId="36" fillId="3" borderId="11" xfId="6" applyNumberFormat="1" applyFont="1" applyFill="1" applyBorder="1" applyAlignment="1">
      <alignment horizontal="right" vertical="center" wrapText="1"/>
    </xf>
    <xf numFmtId="0" fontId="36" fillId="3" borderId="24" xfId="6" applyNumberFormat="1" applyFont="1" applyFill="1" applyBorder="1" applyAlignment="1">
      <alignment horizontal="right" vertical="center" wrapText="1"/>
    </xf>
    <xf numFmtId="0" fontId="36" fillId="3" borderId="11" xfId="6" applyNumberFormat="1" applyFont="1" applyFill="1" applyBorder="1" applyAlignment="1">
      <alignment horizontal="center" vertical="center" wrapText="1"/>
    </xf>
    <xf numFmtId="0" fontId="36" fillId="3" borderId="24" xfId="6" applyNumberFormat="1" applyFont="1" applyFill="1" applyBorder="1" applyAlignment="1">
      <alignment horizontal="center" vertical="center" wrapText="1"/>
    </xf>
    <xf numFmtId="0" fontId="36" fillId="3" borderId="10" xfId="6" applyNumberFormat="1" applyFont="1" applyFill="1" applyBorder="1" applyAlignment="1">
      <alignment horizontal="center" vertical="center" wrapText="1"/>
    </xf>
    <xf numFmtId="0" fontId="36" fillId="3" borderId="7" xfId="6" applyFont="1" applyFill="1" applyBorder="1" applyAlignment="1">
      <alignment horizontal="center" vertical="center" shrinkToFit="1"/>
    </xf>
    <xf numFmtId="0" fontId="36" fillId="3" borderId="21" xfId="6" applyFont="1" applyFill="1" applyBorder="1" applyAlignment="1">
      <alignment horizontal="center" vertical="center" shrinkToFit="1"/>
    </xf>
    <xf numFmtId="0" fontId="36" fillId="3" borderId="21" xfId="6" applyFont="1" applyFill="1" applyBorder="1" applyAlignment="1">
      <alignment horizontal="center" vertical="center" wrapText="1"/>
    </xf>
    <xf numFmtId="0" fontId="36" fillId="3" borderId="26" xfId="6" applyFont="1" applyFill="1" applyBorder="1" applyAlignment="1">
      <alignment horizontal="center" vertical="top" wrapText="1"/>
    </xf>
    <xf numFmtId="0" fontId="36" fillId="3" borderId="24" xfId="6" applyFont="1" applyFill="1" applyBorder="1" applyAlignment="1">
      <alignment horizontal="center" vertical="top" wrapText="1"/>
    </xf>
    <xf numFmtId="0" fontId="36" fillId="3" borderId="145" xfId="6" applyFont="1" applyFill="1" applyBorder="1" applyAlignment="1">
      <alignment horizontal="center" vertical="center" wrapText="1"/>
    </xf>
    <xf numFmtId="0" fontId="36" fillId="3" borderId="142" xfId="6" applyFont="1" applyFill="1" applyBorder="1" applyAlignment="1">
      <alignment horizontal="center" vertical="center" wrapText="1"/>
    </xf>
    <xf numFmtId="0" fontId="36" fillId="3" borderId="144" xfId="6" applyFont="1" applyFill="1" applyBorder="1" applyAlignment="1">
      <alignment horizontal="center" vertical="center" wrapText="1"/>
    </xf>
    <xf numFmtId="0" fontId="36" fillId="3" borderId="143" xfId="6" applyFont="1" applyFill="1" applyBorder="1" applyAlignment="1">
      <alignment horizontal="left" vertical="center" wrapText="1"/>
    </xf>
    <xf numFmtId="0" fontId="36" fillId="3" borderId="142" xfId="6" applyFont="1" applyFill="1" applyBorder="1" applyAlignment="1">
      <alignment horizontal="left" vertical="center" wrapText="1"/>
    </xf>
    <xf numFmtId="0" fontId="36" fillId="3" borderId="141" xfId="6" applyFont="1" applyFill="1" applyBorder="1" applyAlignment="1">
      <alignment horizontal="left" vertical="center" wrapText="1"/>
    </xf>
    <xf numFmtId="0" fontId="36" fillId="3" borderId="149" xfId="6" applyFont="1" applyFill="1" applyBorder="1" applyAlignment="1">
      <alignment horizontal="center" vertical="center" wrapText="1"/>
    </xf>
    <xf numFmtId="0" fontId="36" fillId="3" borderId="146" xfId="6" applyFont="1" applyFill="1" applyBorder="1" applyAlignment="1">
      <alignment horizontal="center" vertical="center" wrapText="1"/>
    </xf>
    <xf numFmtId="0" fontId="36" fillId="3" borderId="25" xfId="6" applyNumberFormat="1" applyFont="1" applyFill="1" applyBorder="1" applyAlignment="1">
      <alignment horizontal="center" vertical="center" wrapText="1"/>
    </xf>
    <xf numFmtId="0" fontId="36" fillId="3" borderId="151" xfId="6" applyFont="1" applyFill="1" applyBorder="1" applyAlignment="1">
      <alignment horizontal="center" vertical="center" wrapText="1"/>
    </xf>
    <xf numFmtId="0" fontId="36" fillId="3" borderId="150" xfId="6" applyFont="1" applyFill="1" applyBorder="1" applyAlignment="1">
      <alignment horizontal="center" vertical="center" wrapText="1"/>
    </xf>
    <xf numFmtId="0" fontId="36" fillId="3" borderId="158" xfId="6" applyNumberFormat="1" applyFont="1" applyFill="1" applyBorder="1" applyAlignment="1">
      <alignment horizontal="center" vertical="center" wrapText="1"/>
    </xf>
    <xf numFmtId="0" fontId="36" fillId="3" borderId="147" xfId="6" applyNumberFormat="1" applyFont="1" applyFill="1" applyBorder="1" applyAlignment="1">
      <alignment horizontal="center" vertical="center" wrapText="1"/>
    </xf>
    <xf numFmtId="0" fontId="36" fillId="3" borderId="157" xfId="6" applyNumberFormat="1" applyFont="1" applyFill="1" applyBorder="1" applyAlignment="1">
      <alignment horizontal="center" vertical="center" wrapText="1"/>
    </xf>
    <xf numFmtId="0" fontId="36" fillId="3" borderId="148" xfId="6" applyNumberFormat="1" applyFont="1" applyFill="1" applyBorder="1" applyAlignment="1">
      <alignment horizontal="center" vertical="center" wrapText="1"/>
    </xf>
    <xf numFmtId="0" fontId="36" fillId="3" borderId="155" xfId="6" applyNumberFormat="1" applyFont="1" applyFill="1" applyBorder="1" applyAlignment="1">
      <alignment horizontal="center" vertical="center" wrapText="1"/>
    </xf>
    <xf numFmtId="0" fontId="36" fillId="3" borderId="154" xfId="6" applyNumberFormat="1" applyFont="1" applyFill="1" applyBorder="1" applyAlignment="1">
      <alignment horizontal="center" vertical="center" wrapText="1"/>
    </xf>
    <xf numFmtId="0" fontId="36" fillId="3" borderId="153" xfId="6" applyNumberFormat="1" applyFont="1" applyFill="1" applyBorder="1" applyAlignment="1">
      <alignment horizontal="center" vertical="center" wrapText="1"/>
    </xf>
    <xf numFmtId="0" fontId="36" fillId="3" borderId="152" xfId="6" applyNumberFormat="1" applyFont="1" applyFill="1" applyBorder="1" applyAlignment="1">
      <alignment horizontal="center" vertical="center" wrapText="1"/>
    </xf>
    <xf numFmtId="0" fontId="35" fillId="3" borderId="0" xfId="6" applyFont="1" applyFill="1" applyBorder="1" applyAlignment="1">
      <alignment horizontal="center" vertical="top"/>
    </xf>
    <xf numFmtId="0" fontId="35" fillId="3" borderId="6" xfId="6" applyFont="1" applyFill="1" applyBorder="1" applyAlignment="1">
      <alignment horizontal="center" vertical="top"/>
    </xf>
    <xf numFmtId="0" fontId="35" fillId="3" borderId="27" xfId="6" applyFont="1" applyFill="1" applyBorder="1" applyAlignment="1">
      <alignment horizontal="center" vertical="top"/>
    </xf>
    <xf numFmtId="0" fontId="35" fillId="3" borderId="39" xfId="6" applyFont="1" applyFill="1" applyBorder="1" applyAlignment="1">
      <alignment horizontal="center" vertical="top"/>
    </xf>
    <xf numFmtId="0" fontId="36" fillId="3" borderId="157" xfId="6" applyFont="1" applyFill="1" applyBorder="1" applyAlignment="1">
      <alignment horizontal="center" vertical="center" wrapText="1"/>
    </xf>
    <xf numFmtId="0" fontId="36" fillId="3" borderId="12" xfId="6" applyFont="1" applyFill="1" applyBorder="1" applyAlignment="1">
      <alignment horizontal="center" vertical="center" wrapText="1"/>
    </xf>
    <xf numFmtId="0" fontId="35" fillId="3" borderId="93" xfId="6" applyFont="1" applyFill="1" applyBorder="1" applyAlignment="1">
      <alignment horizontal="left" vertical="top"/>
    </xf>
    <xf numFmtId="0" fontId="35" fillId="3" borderId="91" xfId="6" applyFont="1" applyFill="1" applyBorder="1" applyAlignment="1">
      <alignment horizontal="left" vertical="top"/>
    </xf>
    <xf numFmtId="0" fontId="35" fillId="3" borderId="51" xfId="6" applyFont="1" applyFill="1" applyBorder="1" applyAlignment="1">
      <alignment horizontal="left" vertical="top"/>
    </xf>
    <xf numFmtId="0" fontId="35" fillId="3" borderId="58" xfId="6" applyFont="1" applyFill="1" applyBorder="1" applyAlignment="1">
      <alignment horizontal="left" vertical="top"/>
    </xf>
    <xf numFmtId="49" fontId="37" fillId="3" borderId="11" xfId="6" applyNumberFormat="1" applyFont="1" applyFill="1" applyBorder="1" applyAlignment="1">
      <alignment horizontal="left" vertical="center" shrinkToFit="1"/>
    </xf>
    <xf numFmtId="49" fontId="37" fillId="3" borderId="24" xfId="6" applyNumberFormat="1" applyFont="1" applyFill="1" applyBorder="1" applyAlignment="1">
      <alignment horizontal="left" vertical="center" shrinkToFit="1"/>
    </xf>
    <xf numFmtId="49" fontId="37" fillId="3" borderId="25" xfId="6" applyNumberFormat="1" applyFont="1" applyFill="1" applyBorder="1" applyAlignment="1">
      <alignment horizontal="left" vertical="center" shrinkToFit="1"/>
    </xf>
    <xf numFmtId="0" fontId="35" fillId="3" borderId="11" xfId="6" applyFont="1" applyFill="1" applyBorder="1" applyAlignment="1">
      <alignment horizontal="left" vertical="center" wrapText="1"/>
    </xf>
    <xf numFmtId="0" fontId="35" fillId="3" borderId="24" xfId="6" applyFont="1" applyFill="1" applyBorder="1" applyAlignment="1">
      <alignment horizontal="left" vertical="center" wrapText="1"/>
    </xf>
    <xf numFmtId="0" fontId="35" fillId="3" borderId="10" xfId="6" applyFont="1" applyFill="1" applyBorder="1" applyAlignment="1">
      <alignment horizontal="left" vertical="center" wrapText="1"/>
    </xf>
    <xf numFmtId="0" fontId="36" fillId="3" borderId="156" xfId="6" applyFont="1" applyFill="1" applyBorder="1" applyAlignment="1">
      <alignment horizontal="center" vertical="center" textRotation="255" wrapText="1"/>
    </xf>
    <xf numFmtId="0" fontId="36" fillId="3" borderId="12" xfId="6" applyFont="1" applyFill="1" applyBorder="1" applyAlignment="1">
      <alignment horizontal="center" vertical="center" textRotation="255" wrapText="1"/>
    </xf>
    <xf numFmtId="0" fontId="36" fillId="3" borderId="153" xfId="6" applyFont="1" applyFill="1" applyBorder="1" applyAlignment="1">
      <alignment horizontal="center" vertical="center" wrapText="1"/>
    </xf>
    <xf numFmtId="0" fontId="36" fillId="3" borderId="8" xfId="6" applyFont="1" applyFill="1" applyBorder="1" applyAlignment="1">
      <alignment horizontal="center" vertical="center" shrinkToFit="1"/>
    </xf>
    <xf numFmtId="0" fontId="36" fillId="3" borderId="25" xfId="6" applyFont="1" applyFill="1" applyBorder="1" applyAlignment="1">
      <alignment horizontal="left" vertical="center" wrapText="1"/>
    </xf>
    <xf numFmtId="0" fontId="36" fillId="3" borderId="166" xfId="6" applyFont="1" applyFill="1" applyBorder="1" applyAlignment="1">
      <alignment horizontal="center" vertical="center" wrapText="1"/>
    </xf>
    <xf numFmtId="0" fontId="36" fillId="3" borderId="25" xfId="6" applyFont="1" applyFill="1" applyBorder="1" applyAlignment="1">
      <alignment horizontal="center" vertical="center" wrapText="1"/>
    </xf>
    <xf numFmtId="0" fontId="36" fillId="7" borderId="26" xfId="6" applyFont="1" applyFill="1" applyBorder="1" applyAlignment="1">
      <alignment horizontal="left" vertical="center" wrapText="1"/>
    </xf>
    <xf numFmtId="0" fontId="36" fillId="7" borderId="24" xfId="6" applyFont="1" applyFill="1" applyBorder="1" applyAlignment="1">
      <alignment horizontal="left" vertical="center" wrapText="1"/>
    </xf>
    <xf numFmtId="0" fontId="36" fillId="7" borderId="33" xfId="6" applyFont="1" applyFill="1" applyBorder="1" applyAlignment="1">
      <alignment horizontal="left" vertical="center" wrapText="1"/>
    </xf>
    <xf numFmtId="0" fontId="36" fillId="7" borderId="25" xfId="6" applyFont="1" applyFill="1" applyBorder="1" applyAlignment="1">
      <alignment horizontal="left" vertical="center" wrapText="1"/>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59" xfId="0" applyNumberFormat="1"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8" fontId="1" fillId="0" borderId="80" xfId="0" applyNumberFormat="1"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0" fontId="1" fillId="0" borderId="80" xfId="0" applyFont="1" applyBorder="1" applyAlignment="1">
      <alignment horizontal="center" vertical="center"/>
    </xf>
    <xf numFmtId="0" fontId="30" fillId="0" borderId="8" xfId="2" applyFont="1" applyBorder="1" applyAlignment="1">
      <alignment horizontal="left" vertical="center" wrapText="1"/>
    </xf>
  </cellXfs>
  <cellStyles count="7">
    <cellStyle name="桁区切り" xfId="1" builtinId="6"/>
    <cellStyle name="標準" xfId="0" builtinId="0"/>
    <cellStyle name="標準 2" xfId="2"/>
    <cellStyle name="標準 3" xfId="6"/>
    <cellStyle name="標準_kyotaku_shinnsei" xfId="5"/>
    <cellStyle name="標準_第１号様式・付表" xfId="3"/>
    <cellStyle name="標準_付表　訪問介護　修正版_第一号様式 2" xfId="4"/>
  </cellStyles>
  <dxfs count="27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28</xdr:row>
          <xdr:rowOff>161925</xdr:rowOff>
        </xdr:from>
        <xdr:to>
          <xdr:col>8</xdr:col>
          <xdr:colOff>114300</xdr:colOff>
          <xdr:row>30</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xdr:row>
          <xdr:rowOff>161925</xdr:rowOff>
        </xdr:from>
        <xdr:to>
          <xdr:col>13</xdr:col>
          <xdr:colOff>161925</xdr:colOff>
          <xdr:row>30</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161925</xdr:rowOff>
        </xdr:from>
        <xdr:to>
          <xdr:col>19</xdr:col>
          <xdr:colOff>0</xdr:colOff>
          <xdr:row>30</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16</xdr:row>
          <xdr:rowOff>28575</xdr:rowOff>
        </xdr:from>
        <xdr:to>
          <xdr:col>6</xdr:col>
          <xdr:colOff>0</xdr:colOff>
          <xdr:row>16</xdr:row>
          <xdr:rowOff>304800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xdr:row>
          <xdr:rowOff>47625</xdr:rowOff>
        </xdr:from>
        <xdr:to>
          <xdr:col>7</xdr:col>
          <xdr:colOff>161925</xdr:colOff>
          <xdr:row>16</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130&#31119;&#31049;&#37096;\013025&#39640;&#40802;&#20171;&#35703;&#35506;\03-1&#12288;&#39640;&#40802;&#20171;&#35703;&#35336;&#30011;&#25285;&#24403;\00.&#12507;&#12540;&#12512;&#12506;&#12540;&#12472;&#25522;&#36617;\&#25351;&#23450;&#38306;&#20418;&#27096;&#24335;\4.&#65288;&#20171;&#35703;&#20104;&#38450;&#65289;&#35469;&#30693;&#30151;&#23550;&#24540;&#22411;&#20849;&#21516;&#29983;&#27963;&#20171;&#35703;\x2.&#25351;&#23450;&#26356;&#26032;&#65288;&#35469;&#30693;&#30151;&#23550;&#24540;&#22411;&#20849;&#21516;&#29983;&#27963;&#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申請書(第4号様式）"/>
      <sheetName val="付表４"/>
      <sheetName val="認知症対応型共同生活介護(50人)"/>
      <sheetName val="認知症対応型共同生活介護（1枚用）"/>
      <sheetName val="シフト記号表（勤務時間帯）"/>
      <sheetName val="【記載例】認知症対応型共同生活介護"/>
      <sheetName val="【記載例】シフト記号表（勤務時間帯）"/>
      <sheetName val="記入方法"/>
      <sheetName val="プルダウン・リスト"/>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
      <sheetData sheetId="8">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view="pageBreakPreview" zoomScaleNormal="100" zoomScaleSheetLayoutView="100" workbookViewId="0">
      <selection activeCell="G5" sqref="G5"/>
    </sheetView>
  </sheetViews>
  <sheetFormatPr defaultRowHeight="47.25" customHeight="1" x14ac:dyDescent="0.4"/>
  <cols>
    <col min="1" max="1" width="3.125" style="241" customWidth="1"/>
    <col min="2" max="2" width="20.75" style="241" customWidth="1"/>
    <col min="3" max="3" width="11.5" style="241" customWidth="1"/>
    <col min="4" max="4" width="6.75" style="241" customWidth="1"/>
    <col min="5" max="5" width="28" style="241" customWidth="1"/>
    <col min="6" max="6" width="8.375" style="241" customWidth="1"/>
    <col min="7" max="7" width="14.125" style="241" customWidth="1"/>
    <col min="8" max="8" width="12.75" style="241" customWidth="1"/>
    <col min="9" max="16384" width="9" style="241"/>
  </cols>
  <sheetData>
    <row r="1" spans="1:8" ht="31.5" customHeight="1" x14ac:dyDescent="0.4">
      <c r="A1" s="314" t="s">
        <v>301</v>
      </c>
      <c r="B1" s="314"/>
      <c r="C1" s="314"/>
      <c r="D1" s="314"/>
      <c r="E1" s="314"/>
      <c r="F1" s="314"/>
      <c r="G1" s="314"/>
      <c r="H1" s="314"/>
    </row>
    <row r="2" spans="1:8" ht="31.5" customHeight="1" x14ac:dyDescent="0.4">
      <c r="B2" s="264" t="s">
        <v>300</v>
      </c>
    </row>
    <row r="3" spans="1:8" ht="12.75" thickBot="1" x14ac:dyDescent="0.45">
      <c r="B3" s="241" t="s">
        <v>299</v>
      </c>
    </row>
    <row r="4" spans="1:8" ht="47.25" customHeight="1" thickBot="1" x14ac:dyDescent="0.45">
      <c r="A4" s="263" t="s">
        <v>298</v>
      </c>
      <c r="B4" s="262" t="s">
        <v>297</v>
      </c>
      <c r="C4" s="316" t="s">
        <v>296</v>
      </c>
      <c r="D4" s="317"/>
      <c r="E4" s="316" t="s">
        <v>295</v>
      </c>
      <c r="F4" s="317"/>
      <c r="G4" s="245" t="s">
        <v>294</v>
      </c>
      <c r="H4" s="261" t="s">
        <v>293</v>
      </c>
    </row>
    <row r="5" spans="1:8" ht="47.25" customHeight="1" thickBot="1" x14ac:dyDescent="0.45">
      <c r="A5" s="315">
        <v>1</v>
      </c>
      <c r="B5" s="340" t="s">
        <v>292</v>
      </c>
      <c r="C5" s="318" t="s">
        <v>291</v>
      </c>
      <c r="D5" s="319"/>
      <c r="E5" s="320" t="s">
        <v>290</v>
      </c>
      <c r="F5" s="321"/>
      <c r="G5" s="259" t="s">
        <v>285</v>
      </c>
      <c r="H5" s="248"/>
    </row>
    <row r="6" spans="1:8" ht="35.25" customHeight="1" thickBot="1" x14ac:dyDescent="0.45">
      <c r="A6" s="315"/>
      <c r="B6" s="341"/>
      <c r="C6" s="318" t="s">
        <v>289</v>
      </c>
      <c r="D6" s="319"/>
      <c r="E6" s="320" t="s">
        <v>288</v>
      </c>
      <c r="F6" s="321"/>
      <c r="G6" s="259" t="s">
        <v>285</v>
      </c>
      <c r="H6" s="248"/>
    </row>
    <row r="7" spans="1:8" ht="35.25" customHeight="1" thickBot="1" x14ac:dyDescent="0.45">
      <c r="A7" s="315"/>
      <c r="B7" s="341"/>
      <c r="C7" s="318" t="s">
        <v>287</v>
      </c>
      <c r="D7" s="319"/>
      <c r="E7" s="320" t="s">
        <v>286</v>
      </c>
      <c r="F7" s="321"/>
      <c r="G7" s="259" t="s">
        <v>285</v>
      </c>
      <c r="H7" s="248"/>
    </row>
    <row r="8" spans="1:8" ht="49.5" customHeight="1" thickBot="1" x14ac:dyDescent="0.45">
      <c r="A8" s="315"/>
      <c r="B8" s="341"/>
      <c r="C8" s="318" t="s">
        <v>284</v>
      </c>
      <c r="D8" s="319"/>
      <c r="E8" s="320" t="s">
        <v>283</v>
      </c>
      <c r="F8" s="321"/>
      <c r="G8" s="259"/>
      <c r="H8" s="248"/>
    </row>
    <row r="9" spans="1:8" ht="47.25" customHeight="1" thickBot="1" x14ac:dyDescent="0.45">
      <c r="A9" s="315"/>
      <c r="B9" s="341"/>
      <c r="C9" s="318" t="s">
        <v>282</v>
      </c>
      <c r="D9" s="319"/>
      <c r="E9" s="320" t="s">
        <v>281</v>
      </c>
      <c r="F9" s="321"/>
      <c r="G9" s="259" t="s">
        <v>280</v>
      </c>
      <c r="H9" s="248"/>
    </row>
    <row r="10" spans="1:8" ht="47.25" customHeight="1" thickBot="1" x14ac:dyDescent="0.45">
      <c r="A10" s="315"/>
      <c r="B10" s="341"/>
      <c r="C10" s="318" t="s">
        <v>279</v>
      </c>
      <c r="D10" s="319"/>
      <c r="E10" s="320" t="s">
        <v>278</v>
      </c>
      <c r="F10" s="321"/>
      <c r="G10" s="259" t="s">
        <v>276</v>
      </c>
      <c r="H10" s="248"/>
    </row>
    <row r="11" spans="1:8" ht="33.75" customHeight="1" thickBot="1" x14ac:dyDescent="0.45">
      <c r="A11" s="315"/>
      <c r="B11" s="342"/>
      <c r="C11" s="318" t="s">
        <v>257</v>
      </c>
      <c r="D11" s="319"/>
      <c r="E11" s="320" t="s">
        <v>277</v>
      </c>
      <c r="F11" s="321"/>
      <c r="G11" s="259" t="s">
        <v>276</v>
      </c>
      <c r="H11" s="248"/>
    </row>
    <row r="12" spans="1:8" ht="33.75" customHeight="1" thickBot="1" x14ac:dyDescent="0.45">
      <c r="A12" s="315">
        <v>2</v>
      </c>
      <c r="B12" s="343" t="s">
        <v>275</v>
      </c>
      <c r="C12" s="320" t="s">
        <v>274</v>
      </c>
      <c r="D12" s="321"/>
      <c r="E12" s="320" t="s">
        <v>273</v>
      </c>
      <c r="F12" s="321"/>
      <c r="G12" s="259" t="s">
        <v>272</v>
      </c>
      <c r="H12" s="248"/>
    </row>
    <row r="13" spans="1:8" ht="47.25" customHeight="1" thickBot="1" x14ac:dyDescent="0.45">
      <c r="A13" s="315"/>
      <c r="B13" s="343"/>
      <c r="C13" s="320" t="s">
        <v>271</v>
      </c>
      <c r="D13" s="321"/>
      <c r="E13" s="320" t="s">
        <v>270</v>
      </c>
      <c r="F13" s="321"/>
      <c r="G13" s="259"/>
      <c r="H13" s="248"/>
    </row>
    <row r="14" spans="1:8" ht="36" customHeight="1" thickBot="1" x14ac:dyDescent="0.45">
      <c r="A14" s="315"/>
      <c r="B14" s="343"/>
      <c r="C14" s="320" t="s">
        <v>269</v>
      </c>
      <c r="D14" s="321"/>
      <c r="E14" s="320" t="s">
        <v>268</v>
      </c>
      <c r="F14" s="321"/>
      <c r="G14" s="259"/>
      <c r="H14" s="248"/>
    </row>
    <row r="15" spans="1:8" ht="110.25" customHeight="1" x14ac:dyDescent="0.4">
      <c r="A15" s="338">
        <v>4</v>
      </c>
      <c r="B15" s="258" t="s">
        <v>412</v>
      </c>
      <c r="C15" s="344" t="s">
        <v>413</v>
      </c>
      <c r="D15" s="345"/>
      <c r="E15" s="345"/>
      <c r="F15" s="345"/>
      <c r="G15" s="346"/>
      <c r="H15" s="257"/>
    </row>
    <row r="16" spans="1:8" ht="66.75" customHeight="1" thickBot="1" x14ac:dyDescent="0.45">
      <c r="A16" s="339"/>
      <c r="B16" s="256" t="s">
        <v>267</v>
      </c>
      <c r="C16" s="332" t="s">
        <v>416</v>
      </c>
      <c r="D16" s="333"/>
      <c r="E16" s="333"/>
      <c r="F16" s="333"/>
      <c r="G16" s="334"/>
      <c r="H16" s="255"/>
    </row>
    <row r="17" spans="1:9" ht="47.25" customHeight="1" thickBot="1" x14ac:dyDescent="0.45">
      <c r="A17" s="250">
        <v>5</v>
      </c>
      <c r="B17" s="249" t="s">
        <v>266</v>
      </c>
      <c r="C17" s="320" t="s">
        <v>265</v>
      </c>
      <c r="D17" s="335"/>
      <c r="E17" s="335"/>
      <c r="F17" s="335"/>
      <c r="G17" s="336"/>
      <c r="H17" s="255"/>
    </row>
    <row r="18" spans="1:9" s="252" customFormat="1" ht="28.5" customHeight="1" thickBot="1" x14ac:dyDescent="0.45">
      <c r="A18" s="260">
        <v>6</v>
      </c>
      <c r="B18" s="249" t="s">
        <v>264</v>
      </c>
      <c r="C18" s="755" t="s">
        <v>263</v>
      </c>
      <c r="D18" s="755"/>
      <c r="E18" s="755"/>
      <c r="F18" s="755"/>
      <c r="G18" s="254" t="s">
        <v>262</v>
      </c>
      <c r="H18" s="253"/>
    </row>
    <row r="19" spans="1:9" ht="33" customHeight="1" thickBot="1" x14ac:dyDescent="0.45">
      <c r="A19" s="251">
        <v>6</v>
      </c>
      <c r="B19" s="249" t="s">
        <v>261</v>
      </c>
      <c r="C19" s="320" t="s">
        <v>260</v>
      </c>
      <c r="D19" s="335"/>
      <c r="E19" s="335"/>
      <c r="F19" s="335"/>
      <c r="G19" s="336"/>
      <c r="H19" s="248"/>
    </row>
    <row r="20" spans="1:9" ht="12" x14ac:dyDescent="0.4">
      <c r="B20" s="337" t="s">
        <v>259</v>
      </c>
      <c r="C20" s="337"/>
      <c r="D20" s="337"/>
      <c r="E20" s="337"/>
      <c r="F20" s="247"/>
      <c r="G20" s="246"/>
      <c r="H20" s="244"/>
    </row>
    <row r="21" spans="1:9" ht="30.75" customHeight="1" x14ac:dyDescent="0.4">
      <c r="A21" s="316" t="s">
        <v>258</v>
      </c>
      <c r="B21" s="317"/>
      <c r="C21" s="322"/>
      <c r="D21" s="322"/>
      <c r="E21" s="322"/>
      <c r="F21" s="322"/>
      <c r="G21" s="322"/>
      <c r="H21" s="322"/>
    </row>
    <row r="22" spans="1:9" ht="30.75" customHeight="1" x14ac:dyDescent="0.4">
      <c r="A22" s="316" t="s">
        <v>257</v>
      </c>
      <c r="B22" s="317"/>
      <c r="C22" s="323"/>
      <c r="D22" s="323"/>
      <c r="E22" s="323"/>
      <c r="F22" s="323"/>
      <c r="G22" s="323"/>
      <c r="H22" s="323"/>
    </row>
    <row r="23" spans="1:9" ht="30.75" customHeight="1" x14ac:dyDescent="0.4">
      <c r="A23" s="316" t="s">
        <v>256</v>
      </c>
      <c r="B23" s="317"/>
      <c r="C23" s="312" t="s">
        <v>414</v>
      </c>
      <c r="D23" s="324"/>
      <c r="E23" s="324"/>
      <c r="F23" s="313" t="s">
        <v>415</v>
      </c>
      <c r="G23" s="325"/>
      <c r="H23" s="326"/>
    </row>
    <row r="24" spans="1:9" ht="30.75" customHeight="1" x14ac:dyDescent="0.4">
      <c r="A24" s="328" t="s">
        <v>255</v>
      </c>
      <c r="B24" s="329"/>
      <c r="C24" s="245" t="s">
        <v>254</v>
      </c>
      <c r="D24" s="327"/>
      <c r="E24" s="327"/>
      <c r="F24" s="327"/>
      <c r="G24" s="327"/>
      <c r="H24" s="327"/>
    </row>
    <row r="25" spans="1:9" ht="30.75" customHeight="1" x14ac:dyDescent="0.4">
      <c r="A25" s="330"/>
      <c r="B25" s="331"/>
      <c r="C25" s="245" t="s">
        <v>253</v>
      </c>
      <c r="D25" s="327"/>
      <c r="E25" s="327"/>
      <c r="F25" s="327"/>
      <c r="G25" s="327"/>
      <c r="H25" s="327"/>
    </row>
    <row r="26" spans="1:9" ht="47.25" customHeight="1" x14ac:dyDescent="0.4">
      <c r="A26" s="244"/>
      <c r="B26" s="244"/>
      <c r="C26" s="242"/>
      <c r="D26" s="242"/>
      <c r="E26" s="242"/>
      <c r="F26" s="243"/>
      <c r="G26" s="243"/>
      <c r="H26" s="243"/>
      <c r="I26" s="242"/>
    </row>
  </sheetData>
  <mergeCells count="44">
    <mergeCell ref="A12:A14"/>
    <mergeCell ref="B5:B11"/>
    <mergeCell ref="B12:B14"/>
    <mergeCell ref="C5:D5"/>
    <mergeCell ref="E5:F5"/>
    <mergeCell ref="E6:F6"/>
    <mergeCell ref="E7:F7"/>
    <mergeCell ref="E8:F8"/>
    <mergeCell ref="C14:D14"/>
    <mergeCell ref="A24:B25"/>
    <mergeCell ref="C16:G16"/>
    <mergeCell ref="C17:G17"/>
    <mergeCell ref="B20:E20"/>
    <mergeCell ref="A21:B21"/>
    <mergeCell ref="C19:G19"/>
    <mergeCell ref="A15:A16"/>
    <mergeCell ref="C15:G15"/>
    <mergeCell ref="C18:F18"/>
    <mergeCell ref="A22:B22"/>
    <mergeCell ref="A23:B23"/>
    <mergeCell ref="C21:H21"/>
    <mergeCell ref="C22:H22"/>
    <mergeCell ref="D23:E23"/>
    <mergeCell ref="G23:H23"/>
    <mergeCell ref="D25:H25"/>
    <mergeCell ref="D24:H24"/>
    <mergeCell ref="E12:F12"/>
    <mergeCell ref="E13:F13"/>
    <mergeCell ref="E14:F14"/>
    <mergeCell ref="C12:D12"/>
    <mergeCell ref="C13:D13"/>
    <mergeCell ref="A1:H1"/>
    <mergeCell ref="A5:A11"/>
    <mergeCell ref="C4:D4"/>
    <mergeCell ref="C6:D6"/>
    <mergeCell ref="C7:D7"/>
    <mergeCell ref="C8:D8"/>
    <mergeCell ref="C10:D10"/>
    <mergeCell ref="E9:F9"/>
    <mergeCell ref="C9:D9"/>
    <mergeCell ref="C11:D11"/>
    <mergeCell ref="E4:F4"/>
    <mergeCell ref="E10:F10"/>
    <mergeCell ref="E11:F11"/>
  </mergeCells>
  <phoneticPr fontId="2"/>
  <printOptions horizontalCentered="1"/>
  <pageMargins left="1.1023622047244095" right="0.59055118110236227" top="0.19685039370078741" bottom="0.19685039370078741" header="0.15748031496062992" footer="0.27559055118110237"/>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B2" sqref="B2"/>
    </sheetView>
  </sheetViews>
  <sheetFormatPr defaultColWidth="2.875" defaultRowHeight="14.85" customHeight="1" x14ac:dyDescent="0.4"/>
  <cols>
    <col min="1" max="1" width="2.875" style="265"/>
    <col min="2" max="7" width="3" style="265" customWidth="1"/>
    <col min="8" max="16384" width="2.875" style="265"/>
  </cols>
  <sheetData>
    <row r="1" spans="1:71" ht="14.85" customHeight="1" x14ac:dyDescent="0.4">
      <c r="A1" s="283" t="s">
        <v>361</v>
      </c>
      <c r="B1" s="283"/>
      <c r="C1" s="283"/>
      <c r="D1" s="283"/>
      <c r="E1" s="283"/>
      <c r="F1" s="283"/>
      <c r="G1" s="283"/>
      <c r="H1" s="283"/>
      <c r="I1" s="283"/>
      <c r="J1" s="283"/>
      <c r="K1" s="283"/>
      <c r="L1" s="283"/>
      <c r="M1" s="283"/>
      <c r="N1" s="292"/>
      <c r="O1" s="283"/>
      <c r="P1" s="283"/>
      <c r="Q1" s="283"/>
      <c r="R1" s="283"/>
      <c r="S1" s="283"/>
      <c r="T1" s="283"/>
      <c r="U1" s="283"/>
      <c r="V1" s="283"/>
      <c r="W1" s="286"/>
      <c r="X1" s="286"/>
      <c r="Y1" s="286"/>
      <c r="Z1" s="286"/>
      <c r="AA1" s="286"/>
      <c r="AB1" s="286"/>
      <c r="AC1" s="286"/>
      <c r="AD1" s="286"/>
      <c r="AE1" s="286"/>
      <c r="AF1" s="283"/>
      <c r="AG1" s="283"/>
      <c r="AH1" s="283"/>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row>
    <row r="2" spans="1:71" ht="14.85" customHeight="1" x14ac:dyDescent="0.4">
      <c r="A2" s="283"/>
      <c r="B2" s="283"/>
      <c r="C2" s="283"/>
      <c r="D2" s="283"/>
      <c r="E2" s="283"/>
      <c r="F2" s="283"/>
      <c r="G2" s="283"/>
      <c r="H2" s="283"/>
      <c r="I2" s="283"/>
      <c r="J2" s="283"/>
      <c r="K2" s="283"/>
      <c r="L2" s="283"/>
      <c r="M2" s="283"/>
      <c r="N2" s="283"/>
      <c r="O2" s="283"/>
      <c r="P2" s="283"/>
      <c r="Q2" s="283"/>
      <c r="R2" s="283"/>
      <c r="S2" s="283"/>
      <c r="T2" s="283"/>
      <c r="U2" s="283"/>
      <c r="V2" s="283"/>
      <c r="W2" s="291"/>
      <c r="X2" s="291"/>
      <c r="Y2" s="291"/>
      <c r="Z2" s="291"/>
      <c r="AA2" s="291"/>
      <c r="AB2" s="291"/>
      <c r="AC2" s="291"/>
      <c r="AD2" s="291"/>
      <c r="AE2" s="291"/>
      <c r="AF2" s="291"/>
      <c r="AG2" s="291"/>
      <c r="AH2" s="291"/>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row>
    <row r="3" spans="1:71" ht="14.85" customHeight="1" x14ac:dyDescent="0.4">
      <c r="A3" s="414" t="s">
        <v>360</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row>
    <row r="4" spans="1:71" ht="14.85" customHeight="1" x14ac:dyDescent="0.4">
      <c r="A4" s="283"/>
      <c r="B4" s="283"/>
      <c r="C4" s="283"/>
      <c r="D4" s="283"/>
      <c r="E4" s="283"/>
      <c r="F4" s="283"/>
      <c r="G4" s="286"/>
      <c r="H4" s="286"/>
      <c r="I4" s="286"/>
      <c r="J4" s="286"/>
      <c r="K4" s="286"/>
      <c r="L4" s="286"/>
      <c r="M4" s="286"/>
      <c r="N4" s="286"/>
      <c r="O4" s="286"/>
      <c r="P4" s="286"/>
      <c r="Q4" s="286"/>
      <c r="R4" s="286"/>
      <c r="S4" s="283"/>
      <c r="T4" s="283"/>
      <c r="U4" s="283"/>
      <c r="V4" s="283"/>
      <c r="W4" s="283"/>
      <c r="X4" s="283"/>
      <c r="Y4" s="283"/>
      <c r="Z4" s="283"/>
      <c r="AA4" s="283"/>
      <c r="AB4" s="283"/>
      <c r="AC4" s="283"/>
      <c r="AD4" s="283"/>
      <c r="AE4" s="283"/>
      <c r="AF4" s="283"/>
      <c r="AG4" s="283"/>
      <c r="AH4" s="283"/>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row>
    <row r="5" spans="1:71" ht="14.85" customHeight="1" x14ac:dyDescent="0.4">
      <c r="A5" s="283"/>
      <c r="B5" s="283"/>
      <c r="C5" s="286"/>
      <c r="D5" s="286"/>
      <c r="E5" s="283"/>
      <c r="F5" s="286"/>
      <c r="G5" s="286"/>
      <c r="H5" s="286"/>
      <c r="I5" s="286"/>
      <c r="J5" s="286"/>
      <c r="K5" s="286"/>
      <c r="L5" s="283"/>
      <c r="M5" s="283"/>
      <c r="N5" s="283"/>
      <c r="O5" s="283"/>
      <c r="P5" s="283"/>
      <c r="Q5" s="283"/>
      <c r="R5" s="283"/>
      <c r="S5" s="283"/>
      <c r="T5" s="283"/>
      <c r="U5" s="283"/>
      <c r="V5" s="283"/>
      <c r="W5" s="283"/>
      <c r="X5" s="283"/>
      <c r="Y5" s="414"/>
      <c r="Z5" s="414"/>
      <c r="AA5" s="414"/>
      <c r="AB5" s="283" t="s">
        <v>359</v>
      </c>
      <c r="AC5" s="414"/>
      <c r="AD5" s="414"/>
      <c r="AE5" s="283" t="s">
        <v>358</v>
      </c>
      <c r="AF5" s="414"/>
      <c r="AG5" s="414"/>
      <c r="AH5" s="283" t="s">
        <v>357</v>
      </c>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row>
    <row r="6" spans="1:71" ht="14.85" customHeight="1" x14ac:dyDescent="0.4">
      <c r="A6" s="283"/>
      <c r="B6" s="283"/>
      <c r="C6" s="286"/>
      <c r="D6" s="286"/>
      <c r="E6" s="286"/>
      <c r="F6" s="286"/>
      <c r="G6" s="286"/>
      <c r="H6" s="286" t="s">
        <v>356</v>
      </c>
      <c r="I6" s="286"/>
      <c r="J6" s="286"/>
      <c r="K6" s="286"/>
      <c r="L6" s="283"/>
      <c r="M6" s="283"/>
      <c r="N6" s="283"/>
      <c r="O6" s="283"/>
      <c r="P6" s="283"/>
      <c r="Q6" s="283"/>
      <c r="R6" s="283"/>
      <c r="S6" s="283"/>
      <c r="T6" s="283"/>
      <c r="U6" s="283"/>
      <c r="V6" s="283"/>
      <c r="W6" s="283"/>
      <c r="X6" s="283"/>
      <c r="Y6" s="283"/>
      <c r="Z6" s="283"/>
      <c r="AA6" s="283"/>
      <c r="AB6" s="283"/>
      <c r="AC6" s="283"/>
      <c r="AD6" s="283"/>
      <c r="AE6" s="283"/>
      <c r="AF6" s="283"/>
      <c r="AG6" s="283"/>
      <c r="AH6" s="283"/>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row>
    <row r="7" spans="1:71" ht="18" customHeight="1" x14ac:dyDescent="0.15">
      <c r="A7" s="349"/>
      <c r="B7" s="349"/>
      <c r="C7" s="349"/>
      <c r="D7" s="349"/>
      <c r="E7" s="349"/>
      <c r="F7" s="349"/>
      <c r="G7" s="288"/>
      <c r="H7" s="347" t="s">
        <v>355</v>
      </c>
      <c r="I7" s="348"/>
      <c r="J7" s="348"/>
      <c r="K7" s="290"/>
      <c r="L7" s="283"/>
      <c r="M7" s="283"/>
      <c r="N7" s="283"/>
      <c r="O7" s="283"/>
      <c r="P7" s="347" t="s">
        <v>354</v>
      </c>
      <c r="Q7" s="347"/>
      <c r="R7" s="347"/>
      <c r="S7" s="347"/>
      <c r="T7" s="431"/>
      <c r="U7" s="431"/>
      <c r="V7" s="431"/>
      <c r="W7" s="431"/>
      <c r="X7" s="431"/>
      <c r="Y7" s="431"/>
      <c r="Z7" s="431"/>
      <c r="AA7" s="431"/>
      <c r="AB7" s="431"/>
      <c r="AC7" s="431"/>
      <c r="AD7" s="431"/>
      <c r="AE7" s="431"/>
      <c r="AF7" s="431"/>
      <c r="AG7" s="431"/>
      <c r="AH7" s="431"/>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row>
    <row r="8" spans="1:71" ht="18" customHeight="1" x14ac:dyDescent="0.4">
      <c r="A8" s="289"/>
      <c r="B8" s="289"/>
      <c r="C8" s="289"/>
      <c r="D8" s="289"/>
      <c r="E8" s="289"/>
      <c r="F8" s="289"/>
      <c r="G8" s="288"/>
      <c r="H8" s="283"/>
      <c r="I8" s="286"/>
      <c r="J8" s="288"/>
      <c r="K8" s="286"/>
      <c r="L8" s="283"/>
      <c r="M8" s="283"/>
      <c r="N8" s="283"/>
      <c r="O8" s="283"/>
      <c r="P8" s="347"/>
      <c r="Q8" s="347"/>
      <c r="R8" s="347"/>
      <c r="S8" s="347"/>
      <c r="T8" s="431"/>
      <c r="U8" s="431"/>
      <c r="V8" s="431"/>
      <c r="W8" s="431"/>
      <c r="X8" s="431"/>
      <c r="Y8" s="431"/>
      <c r="Z8" s="431"/>
      <c r="AA8" s="431"/>
      <c r="AB8" s="431"/>
      <c r="AC8" s="431"/>
      <c r="AD8" s="431"/>
      <c r="AE8" s="431"/>
      <c r="AF8" s="431"/>
      <c r="AG8" s="431"/>
      <c r="AH8" s="431"/>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row>
    <row r="9" spans="1:71" ht="18" customHeight="1" x14ac:dyDescent="0.4">
      <c r="A9" s="283"/>
      <c r="B9" s="283"/>
      <c r="C9" s="286"/>
      <c r="D9" s="286"/>
      <c r="E9" s="286"/>
      <c r="F9" s="286"/>
      <c r="G9" s="286"/>
      <c r="H9" s="286"/>
      <c r="I9" s="286"/>
      <c r="J9" s="286"/>
      <c r="K9" s="286"/>
      <c r="L9" s="283"/>
      <c r="M9" s="287" t="s">
        <v>353</v>
      </c>
      <c r="O9" s="283"/>
      <c r="P9" s="347" t="s">
        <v>352</v>
      </c>
      <c r="Q9" s="347"/>
      <c r="R9" s="347"/>
      <c r="S9" s="347"/>
      <c r="T9" s="431"/>
      <c r="U9" s="431"/>
      <c r="V9" s="431"/>
      <c r="W9" s="431"/>
      <c r="X9" s="431"/>
      <c r="Y9" s="431"/>
      <c r="Z9" s="431"/>
      <c r="AA9" s="431"/>
      <c r="AB9" s="431"/>
      <c r="AC9" s="431"/>
      <c r="AD9" s="431"/>
      <c r="AE9" s="431"/>
      <c r="AF9" s="431"/>
      <c r="AG9" s="431"/>
      <c r="AH9" s="431"/>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row>
    <row r="10" spans="1:71" ht="18" customHeight="1" x14ac:dyDescent="0.4">
      <c r="A10" s="283"/>
      <c r="B10" s="283"/>
      <c r="C10" s="286"/>
      <c r="D10" s="286"/>
      <c r="E10" s="286"/>
      <c r="F10" s="286"/>
      <c r="G10" s="286"/>
      <c r="H10" s="286"/>
      <c r="I10" s="286"/>
      <c r="J10" s="286"/>
      <c r="K10" s="286"/>
      <c r="L10" s="283"/>
      <c r="M10" s="283"/>
      <c r="N10" s="283"/>
      <c r="O10" s="283"/>
      <c r="P10" s="347"/>
      <c r="Q10" s="347"/>
      <c r="R10" s="347"/>
      <c r="S10" s="347"/>
      <c r="T10" s="431"/>
      <c r="U10" s="431"/>
      <c r="V10" s="431"/>
      <c r="W10" s="431"/>
      <c r="X10" s="431"/>
      <c r="Y10" s="431"/>
      <c r="Z10" s="431"/>
      <c r="AA10" s="431"/>
      <c r="AB10" s="431"/>
      <c r="AC10" s="431"/>
      <c r="AD10" s="431"/>
      <c r="AE10" s="431"/>
      <c r="AF10" s="431"/>
      <c r="AG10" s="431"/>
      <c r="AH10" s="431"/>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row>
    <row r="11" spans="1:71" ht="18" customHeight="1" x14ac:dyDescent="0.4">
      <c r="A11" s="283"/>
      <c r="B11" s="283"/>
      <c r="C11" s="286"/>
      <c r="D11" s="286"/>
      <c r="E11" s="286"/>
      <c r="F11" s="286"/>
      <c r="G11" s="286"/>
      <c r="H11" s="286"/>
      <c r="I11" s="286"/>
      <c r="J11" s="286"/>
      <c r="K11" s="286"/>
      <c r="L11" s="283"/>
      <c r="M11" s="283"/>
      <c r="N11" s="283"/>
      <c r="O11" s="283"/>
      <c r="P11" s="347" t="s">
        <v>351</v>
      </c>
      <c r="Q11" s="347"/>
      <c r="R11" s="347"/>
      <c r="S11" s="347"/>
      <c r="T11" s="347"/>
      <c r="U11" s="347"/>
      <c r="V11" s="431"/>
      <c r="W11" s="431"/>
      <c r="X11" s="431"/>
      <c r="Y11" s="431"/>
      <c r="Z11" s="431"/>
      <c r="AA11" s="431"/>
      <c r="AB11" s="431"/>
      <c r="AC11" s="431"/>
      <c r="AD11" s="431"/>
      <c r="AE11" s="431"/>
      <c r="AF11" s="431"/>
      <c r="AG11" s="431"/>
      <c r="AH11" s="431"/>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row>
    <row r="12" spans="1:71" ht="18" customHeight="1" x14ac:dyDescent="0.4">
      <c r="A12" s="283"/>
      <c r="B12" s="283"/>
      <c r="C12" s="286"/>
      <c r="D12" s="286"/>
      <c r="E12" s="286"/>
      <c r="F12" s="286"/>
      <c r="G12" s="286"/>
      <c r="H12" s="286"/>
      <c r="I12" s="286"/>
      <c r="J12" s="286"/>
      <c r="K12" s="286"/>
      <c r="L12" s="283"/>
      <c r="M12" s="283"/>
      <c r="N12" s="283"/>
      <c r="O12" s="283"/>
      <c r="P12" s="347"/>
      <c r="Q12" s="347"/>
      <c r="R12" s="347"/>
      <c r="S12" s="347"/>
      <c r="T12" s="347"/>
      <c r="U12" s="347"/>
      <c r="V12" s="431"/>
      <c r="W12" s="431"/>
      <c r="X12" s="431"/>
      <c r="Y12" s="431"/>
      <c r="Z12" s="431"/>
      <c r="AA12" s="431"/>
      <c r="AB12" s="431"/>
      <c r="AC12" s="431"/>
      <c r="AD12" s="431"/>
      <c r="AE12" s="431"/>
      <c r="AF12" s="431"/>
      <c r="AG12" s="431"/>
      <c r="AH12" s="431"/>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row>
    <row r="13" spans="1:71" ht="18" customHeight="1" x14ac:dyDescent="0.4">
      <c r="A13" s="283"/>
      <c r="B13" s="283"/>
      <c r="C13" s="286"/>
      <c r="D13" s="286"/>
      <c r="E13" s="286"/>
      <c r="F13" s="286"/>
      <c r="G13" s="286"/>
      <c r="H13" s="286"/>
      <c r="I13" s="286"/>
      <c r="J13" s="286"/>
      <c r="K13" s="286"/>
      <c r="L13" s="283"/>
      <c r="M13" s="283"/>
      <c r="N13" s="283"/>
      <c r="O13" s="283"/>
      <c r="P13" s="285"/>
      <c r="Q13" s="285"/>
      <c r="R13" s="285"/>
      <c r="S13" s="285"/>
      <c r="T13" s="285"/>
      <c r="U13" s="285"/>
      <c r="V13" s="284"/>
      <c r="W13" s="284"/>
      <c r="X13" s="284"/>
      <c r="Y13" s="284"/>
      <c r="Z13" s="284"/>
      <c r="AA13" s="284"/>
      <c r="AB13" s="284"/>
      <c r="AC13" s="284"/>
      <c r="AD13" s="284"/>
      <c r="AE13" s="284"/>
      <c r="AF13" s="284"/>
      <c r="AG13" s="284"/>
      <c r="AH13" s="284"/>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row>
    <row r="14" spans="1:71" ht="14.85" customHeight="1" x14ac:dyDescent="0.4">
      <c r="B14" s="283"/>
      <c r="C14" s="283"/>
      <c r="D14" s="283" t="s">
        <v>350</v>
      </c>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row>
    <row r="15" spans="1:71" ht="14.85" customHeight="1" thickBot="1" x14ac:dyDescent="0.45">
      <c r="A15" s="283"/>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row>
    <row r="16" spans="1:71" ht="14.85" customHeight="1" x14ac:dyDescent="0.4">
      <c r="A16" s="377" t="s">
        <v>349</v>
      </c>
      <c r="B16" s="395" t="s">
        <v>348</v>
      </c>
      <c r="C16" s="396"/>
      <c r="D16" s="396"/>
      <c r="E16" s="396"/>
      <c r="F16" s="396"/>
      <c r="G16" s="397"/>
      <c r="H16" s="423"/>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5"/>
      <c r="AI16" s="266"/>
      <c r="AL16" s="44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row>
    <row r="17" spans="1:74" ht="28.5" customHeight="1" x14ac:dyDescent="0.4">
      <c r="A17" s="378"/>
      <c r="B17" s="364" t="s">
        <v>325</v>
      </c>
      <c r="C17" s="365"/>
      <c r="D17" s="365"/>
      <c r="E17" s="365"/>
      <c r="F17" s="365"/>
      <c r="G17" s="366"/>
      <c r="H17" s="367"/>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9"/>
      <c r="AI17" s="266"/>
      <c r="AL17" s="447"/>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row>
    <row r="18" spans="1:74" ht="14.25" customHeight="1" x14ac:dyDescent="0.4">
      <c r="A18" s="378"/>
      <c r="B18" s="404" t="s">
        <v>324</v>
      </c>
      <c r="C18" s="405"/>
      <c r="D18" s="405"/>
      <c r="E18" s="405"/>
      <c r="F18" s="405"/>
      <c r="G18" s="406"/>
      <c r="H18" s="401" t="s">
        <v>336</v>
      </c>
      <c r="I18" s="402"/>
      <c r="J18" s="402"/>
      <c r="K18" s="402"/>
      <c r="L18" s="376"/>
      <c r="M18" s="376"/>
      <c r="N18" s="274" t="s">
        <v>347</v>
      </c>
      <c r="O18" s="376"/>
      <c r="P18" s="376"/>
      <c r="Q18" s="273" t="s">
        <v>315</v>
      </c>
      <c r="R18" s="402"/>
      <c r="S18" s="402"/>
      <c r="T18" s="402"/>
      <c r="U18" s="402"/>
      <c r="V18" s="402"/>
      <c r="W18" s="402"/>
      <c r="X18" s="402"/>
      <c r="Y18" s="402"/>
      <c r="Z18" s="402"/>
      <c r="AA18" s="402"/>
      <c r="AB18" s="402"/>
      <c r="AC18" s="402"/>
      <c r="AD18" s="402"/>
      <c r="AE18" s="402"/>
      <c r="AF18" s="402"/>
      <c r="AG18" s="402"/>
      <c r="AH18" s="403"/>
      <c r="AI18" s="268"/>
      <c r="AJ18" s="266"/>
      <c r="AK18" s="266"/>
      <c r="AL18" s="447"/>
      <c r="AM18" s="266"/>
      <c r="AN18" s="266"/>
      <c r="AO18" s="266"/>
      <c r="AP18" s="266"/>
      <c r="AQ18" s="266"/>
      <c r="AR18" s="266"/>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6"/>
      <c r="BU18" s="266"/>
      <c r="BV18" s="266"/>
    </row>
    <row r="19" spans="1:74" ht="14.85" customHeight="1" x14ac:dyDescent="0.4">
      <c r="A19" s="378"/>
      <c r="B19" s="407"/>
      <c r="C19" s="408"/>
      <c r="D19" s="408"/>
      <c r="E19" s="408"/>
      <c r="F19" s="408"/>
      <c r="G19" s="409"/>
      <c r="H19" s="380"/>
      <c r="I19" s="381"/>
      <c r="J19" s="381"/>
      <c r="K19" s="381"/>
      <c r="L19" s="272" t="s">
        <v>314</v>
      </c>
      <c r="M19" s="272" t="s">
        <v>313</v>
      </c>
      <c r="N19" s="381"/>
      <c r="O19" s="381"/>
      <c r="P19" s="381"/>
      <c r="Q19" s="381"/>
      <c r="R19" s="381"/>
      <c r="S19" s="381"/>
      <c r="T19" s="381"/>
      <c r="U19" s="381"/>
      <c r="V19" s="272" t="s">
        <v>312</v>
      </c>
      <c r="W19" s="272" t="s">
        <v>311</v>
      </c>
      <c r="X19" s="381"/>
      <c r="Y19" s="381"/>
      <c r="Z19" s="381"/>
      <c r="AA19" s="381"/>
      <c r="AB19" s="381"/>
      <c r="AC19" s="381"/>
      <c r="AD19" s="381"/>
      <c r="AE19" s="381"/>
      <c r="AF19" s="381"/>
      <c r="AG19" s="381"/>
      <c r="AH19" s="382"/>
      <c r="AI19" s="268"/>
      <c r="AJ19" s="266"/>
      <c r="AK19" s="266"/>
      <c r="AL19" s="447"/>
      <c r="AM19" s="266"/>
      <c r="AN19" s="266"/>
      <c r="AO19" s="266"/>
      <c r="AP19" s="266"/>
      <c r="AQ19" s="266"/>
      <c r="AR19" s="266"/>
      <c r="AS19" s="268"/>
      <c r="AT19" s="268"/>
      <c r="AU19" s="268"/>
      <c r="AV19" s="268"/>
      <c r="AW19" s="269"/>
      <c r="AX19" s="269"/>
      <c r="AY19" s="268"/>
      <c r="AZ19" s="268"/>
      <c r="BA19" s="268"/>
      <c r="BB19" s="268"/>
      <c r="BC19" s="271"/>
      <c r="BD19" s="269"/>
      <c r="BE19" s="268"/>
      <c r="BF19" s="266"/>
      <c r="BG19" s="268"/>
      <c r="BH19" s="266"/>
      <c r="BI19" s="268"/>
      <c r="BJ19" s="268"/>
      <c r="BK19" s="268"/>
      <c r="BL19" s="268"/>
      <c r="BM19" s="266"/>
      <c r="BN19" s="268"/>
      <c r="BO19" s="268"/>
      <c r="BP19" s="268"/>
      <c r="BQ19" s="268"/>
      <c r="BR19" s="268"/>
      <c r="BS19" s="268"/>
      <c r="BT19" s="266"/>
      <c r="BU19" s="266"/>
      <c r="BV19" s="266"/>
    </row>
    <row r="20" spans="1:74" ht="14.85" customHeight="1" x14ac:dyDescent="0.4">
      <c r="A20" s="378"/>
      <c r="B20" s="410"/>
      <c r="C20" s="408"/>
      <c r="D20" s="408"/>
      <c r="E20" s="408"/>
      <c r="F20" s="408"/>
      <c r="G20" s="409"/>
      <c r="H20" s="380"/>
      <c r="I20" s="381"/>
      <c r="J20" s="381"/>
      <c r="K20" s="381"/>
      <c r="L20" s="272" t="s">
        <v>310</v>
      </c>
      <c r="M20" s="272" t="s">
        <v>309</v>
      </c>
      <c r="N20" s="381"/>
      <c r="O20" s="381"/>
      <c r="P20" s="381"/>
      <c r="Q20" s="381"/>
      <c r="R20" s="381"/>
      <c r="S20" s="381"/>
      <c r="T20" s="381"/>
      <c r="U20" s="381"/>
      <c r="V20" s="272" t="s">
        <v>308</v>
      </c>
      <c r="W20" s="272" t="s">
        <v>307</v>
      </c>
      <c r="X20" s="381"/>
      <c r="Y20" s="381"/>
      <c r="Z20" s="381"/>
      <c r="AA20" s="381"/>
      <c r="AB20" s="381"/>
      <c r="AC20" s="381"/>
      <c r="AD20" s="381"/>
      <c r="AE20" s="381"/>
      <c r="AF20" s="381"/>
      <c r="AG20" s="381"/>
      <c r="AH20" s="382"/>
      <c r="AI20" s="268"/>
      <c r="AJ20" s="266"/>
      <c r="AK20" s="266"/>
      <c r="AL20" s="447"/>
      <c r="AM20" s="266"/>
      <c r="AN20" s="266"/>
      <c r="AO20" s="266"/>
      <c r="AP20" s="266"/>
      <c r="AQ20" s="266"/>
      <c r="AR20" s="266"/>
      <c r="AS20" s="268"/>
      <c r="AT20" s="268"/>
      <c r="AU20" s="268"/>
      <c r="AV20" s="268"/>
      <c r="AW20" s="269"/>
      <c r="AX20" s="269"/>
      <c r="AY20" s="268"/>
      <c r="AZ20" s="268"/>
      <c r="BA20" s="268"/>
      <c r="BB20" s="268"/>
      <c r="BC20" s="271"/>
      <c r="BD20" s="269"/>
      <c r="BE20" s="268"/>
      <c r="BF20" s="266"/>
      <c r="BG20" s="268"/>
      <c r="BH20" s="266"/>
      <c r="BI20" s="268"/>
      <c r="BJ20" s="268"/>
      <c r="BK20" s="268"/>
      <c r="BL20" s="268"/>
      <c r="BM20" s="266"/>
      <c r="BN20" s="268"/>
      <c r="BO20" s="268"/>
      <c r="BP20" s="268"/>
      <c r="BQ20" s="268"/>
      <c r="BR20" s="268"/>
      <c r="BS20" s="268"/>
      <c r="BT20" s="266"/>
      <c r="BU20" s="266"/>
      <c r="BV20" s="266"/>
    </row>
    <row r="21" spans="1:74" ht="18.95" customHeight="1" x14ac:dyDescent="0.4">
      <c r="A21" s="378"/>
      <c r="B21" s="410"/>
      <c r="C21" s="408"/>
      <c r="D21" s="408"/>
      <c r="E21" s="408"/>
      <c r="F21" s="408"/>
      <c r="G21" s="409"/>
      <c r="H21" s="350"/>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2"/>
      <c r="AI21" s="268"/>
      <c r="AL21" s="447"/>
      <c r="AM21" s="266"/>
      <c r="AN21" s="266"/>
      <c r="AO21" s="266"/>
      <c r="AP21" s="266"/>
      <c r="AQ21" s="266"/>
      <c r="AR21" s="266"/>
      <c r="AS21" s="268"/>
      <c r="AT21" s="268"/>
      <c r="AU21" s="268"/>
      <c r="AV21" s="268"/>
      <c r="AW21" s="269"/>
      <c r="AX21" s="269"/>
      <c r="AY21" s="268"/>
      <c r="AZ21" s="268"/>
      <c r="BA21" s="268"/>
      <c r="BB21" s="268"/>
      <c r="BC21" s="269"/>
      <c r="BD21" s="269"/>
      <c r="BE21" s="268"/>
      <c r="BF21" s="266"/>
      <c r="BG21" s="268"/>
      <c r="BH21" s="266"/>
      <c r="BI21" s="268"/>
      <c r="BJ21" s="268"/>
      <c r="BK21" s="268"/>
      <c r="BL21" s="268"/>
      <c r="BM21" s="268"/>
      <c r="BN21" s="268"/>
      <c r="BO21" s="268"/>
      <c r="BP21" s="268"/>
      <c r="BQ21" s="268"/>
      <c r="BR21" s="268"/>
      <c r="BS21" s="268"/>
    </row>
    <row r="22" spans="1:74" ht="14.85" customHeight="1" x14ac:dyDescent="0.4">
      <c r="A22" s="378"/>
      <c r="B22" s="418" t="s">
        <v>255</v>
      </c>
      <c r="C22" s="405"/>
      <c r="D22" s="405"/>
      <c r="E22" s="405"/>
      <c r="F22" s="405"/>
      <c r="G22" s="406"/>
      <c r="H22" s="353" t="s">
        <v>346</v>
      </c>
      <c r="I22" s="354"/>
      <c r="J22" s="355"/>
      <c r="K22" s="356"/>
      <c r="L22" s="357"/>
      <c r="M22" s="357"/>
      <c r="N22" s="357"/>
      <c r="O22" s="357"/>
      <c r="P22" s="357"/>
      <c r="Q22" s="282" t="s">
        <v>345</v>
      </c>
      <c r="R22" s="281"/>
      <c r="S22" s="421"/>
      <c r="T22" s="421"/>
      <c r="U22" s="422"/>
      <c r="V22" s="353" t="s">
        <v>344</v>
      </c>
      <c r="W22" s="354"/>
      <c r="X22" s="355"/>
      <c r="Y22" s="356"/>
      <c r="Z22" s="357"/>
      <c r="AA22" s="357"/>
      <c r="AB22" s="357"/>
      <c r="AC22" s="357"/>
      <c r="AD22" s="357"/>
      <c r="AE22" s="357"/>
      <c r="AF22" s="357"/>
      <c r="AG22" s="357"/>
      <c r="AH22" s="358"/>
      <c r="AI22" s="266"/>
      <c r="AL22" s="447"/>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row>
    <row r="23" spans="1:74" ht="14.85" customHeight="1" x14ac:dyDescent="0.4">
      <c r="A23" s="378"/>
      <c r="B23" s="364"/>
      <c r="C23" s="365"/>
      <c r="D23" s="365"/>
      <c r="E23" s="365"/>
      <c r="F23" s="365"/>
      <c r="G23" s="366"/>
      <c r="H23" s="434" t="s">
        <v>343</v>
      </c>
      <c r="I23" s="434"/>
      <c r="J23" s="434"/>
      <c r="K23" s="356"/>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8"/>
      <c r="AI23" s="266"/>
      <c r="AL23" s="447"/>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row>
    <row r="24" spans="1:74" ht="14.85" customHeight="1" x14ac:dyDescent="0.4">
      <c r="A24" s="378"/>
      <c r="B24" s="435" t="s">
        <v>342</v>
      </c>
      <c r="C24" s="436"/>
      <c r="D24" s="436"/>
      <c r="E24" s="436"/>
      <c r="F24" s="436"/>
      <c r="G24" s="437"/>
      <c r="H24" s="418" t="s">
        <v>341</v>
      </c>
      <c r="I24" s="405"/>
      <c r="J24" s="406"/>
      <c r="K24" s="404"/>
      <c r="L24" s="441"/>
      <c r="M24" s="441"/>
      <c r="N24" s="441"/>
      <c r="O24" s="441"/>
      <c r="P24" s="442"/>
      <c r="Q24" s="419" t="s">
        <v>340</v>
      </c>
      <c r="R24" s="361"/>
      <c r="S24" s="361"/>
      <c r="T24" s="361"/>
      <c r="U24" s="361"/>
      <c r="V24" s="361"/>
      <c r="W24" s="361"/>
      <c r="X24" s="361"/>
      <c r="Y24" s="361"/>
      <c r="Z24" s="361"/>
      <c r="AA24" s="362"/>
      <c r="AB24" s="370" t="s">
        <v>339</v>
      </c>
      <c r="AC24" s="371"/>
      <c r="AD24" s="371"/>
      <c r="AE24" s="371"/>
      <c r="AF24" s="371"/>
      <c r="AG24" s="371"/>
      <c r="AH24" s="372"/>
      <c r="AI24" s="266"/>
      <c r="AL24" s="447"/>
      <c r="AM24" s="266"/>
      <c r="AN24" s="266"/>
      <c r="AO24" s="266"/>
      <c r="AP24" s="266"/>
      <c r="AQ24" s="266"/>
      <c r="AR24" s="266"/>
      <c r="AS24" s="449"/>
      <c r="AT24" s="449"/>
      <c r="AU24" s="449"/>
      <c r="AV24" s="266"/>
      <c r="AW24" s="266"/>
      <c r="AX24" s="266"/>
      <c r="AY24" s="266"/>
      <c r="AZ24" s="266"/>
      <c r="BA24" s="266"/>
      <c r="BB24" s="266"/>
      <c r="BC24" s="266"/>
      <c r="BD24" s="266"/>
      <c r="BE24" s="280"/>
      <c r="BF24" s="280"/>
      <c r="BG24" s="266"/>
      <c r="BH24" s="266"/>
      <c r="BI24" s="266"/>
      <c r="BJ24" s="266"/>
      <c r="BK24" s="266"/>
      <c r="BL24" s="266"/>
      <c r="BM24" s="266"/>
      <c r="BN24" s="266"/>
      <c r="BO24" s="266"/>
      <c r="BP24" s="266"/>
      <c r="BQ24" s="266"/>
      <c r="BR24" s="266"/>
      <c r="BS24" s="266"/>
    </row>
    <row r="25" spans="1:74" ht="14.85" customHeight="1" x14ac:dyDescent="0.4">
      <c r="A25" s="378"/>
      <c r="B25" s="438"/>
      <c r="C25" s="439"/>
      <c r="D25" s="439"/>
      <c r="E25" s="439"/>
      <c r="F25" s="439"/>
      <c r="G25" s="440"/>
      <c r="H25" s="364"/>
      <c r="I25" s="365"/>
      <c r="J25" s="366"/>
      <c r="K25" s="443"/>
      <c r="L25" s="444"/>
      <c r="M25" s="444"/>
      <c r="N25" s="444"/>
      <c r="O25" s="444"/>
      <c r="P25" s="445"/>
      <c r="Q25" s="359" t="s">
        <v>338</v>
      </c>
      <c r="R25" s="360"/>
      <c r="S25" s="360"/>
      <c r="T25" s="360"/>
      <c r="U25" s="360"/>
      <c r="V25" s="360"/>
      <c r="W25" s="360"/>
      <c r="X25" s="360"/>
      <c r="Y25" s="360"/>
      <c r="Z25" s="360"/>
      <c r="AA25" s="363"/>
      <c r="AB25" s="373"/>
      <c r="AC25" s="374"/>
      <c r="AD25" s="374"/>
      <c r="AE25" s="374"/>
      <c r="AF25" s="374"/>
      <c r="AG25" s="374"/>
      <c r="AH25" s="375"/>
      <c r="AI25" s="266"/>
      <c r="AL25" s="447"/>
      <c r="AM25" s="266"/>
      <c r="AN25" s="266"/>
      <c r="AO25" s="266"/>
      <c r="AP25" s="266"/>
      <c r="AQ25" s="266"/>
      <c r="AR25" s="266"/>
      <c r="AS25" s="449"/>
      <c r="AT25" s="449"/>
      <c r="AU25" s="449"/>
      <c r="AV25" s="266"/>
      <c r="AW25" s="266"/>
      <c r="AX25" s="266"/>
      <c r="AY25" s="266"/>
      <c r="AZ25" s="266"/>
      <c r="BA25" s="266"/>
      <c r="BB25" s="266"/>
      <c r="BC25" s="266"/>
      <c r="BD25" s="266"/>
      <c r="BE25" s="280"/>
      <c r="BF25" s="280"/>
      <c r="BG25" s="266"/>
      <c r="BH25" s="266"/>
      <c r="BI25" s="266"/>
      <c r="BJ25" s="266"/>
      <c r="BK25" s="266"/>
      <c r="BL25" s="266"/>
      <c r="BM25" s="266"/>
      <c r="BN25" s="266"/>
      <c r="BO25" s="266"/>
      <c r="BP25" s="266"/>
      <c r="BQ25" s="266"/>
      <c r="BR25" s="266"/>
      <c r="BS25" s="266"/>
    </row>
    <row r="26" spans="1:74" ht="14.85" customHeight="1" x14ac:dyDescent="0.4">
      <c r="A26" s="378"/>
      <c r="B26" s="418" t="s">
        <v>337</v>
      </c>
      <c r="C26" s="405"/>
      <c r="D26" s="405"/>
      <c r="E26" s="405"/>
      <c r="F26" s="405"/>
      <c r="G26" s="406"/>
      <c r="H26" s="401" t="s">
        <v>336</v>
      </c>
      <c r="I26" s="402"/>
      <c r="J26" s="402"/>
      <c r="K26" s="402"/>
      <c r="L26" s="376"/>
      <c r="M26" s="376"/>
      <c r="N26" s="274" t="s">
        <v>335</v>
      </c>
      <c r="O26" s="376"/>
      <c r="P26" s="376"/>
      <c r="Q26" s="273" t="s">
        <v>334</v>
      </c>
      <c r="R26" s="402"/>
      <c r="S26" s="402"/>
      <c r="T26" s="402"/>
      <c r="U26" s="402"/>
      <c r="V26" s="402"/>
      <c r="W26" s="402"/>
      <c r="X26" s="402"/>
      <c r="Y26" s="402"/>
      <c r="Z26" s="402"/>
      <c r="AA26" s="402"/>
      <c r="AB26" s="402"/>
      <c r="AC26" s="402"/>
      <c r="AD26" s="402"/>
      <c r="AE26" s="402"/>
      <c r="AF26" s="402"/>
      <c r="AG26" s="402"/>
      <c r="AH26" s="403"/>
      <c r="AI26" s="268"/>
      <c r="AL26" s="447"/>
      <c r="AM26" s="450"/>
      <c r="AN26" s="450"/>
      <c r="AO26" s="450"/>
      <c r="AP26" s="450"/>
      <c r="AQ26" s="450"/>
      <c r="AR26" s="450"/>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row>
    <row r="27" spans="1:74" ht="14.85" customHeight="1" x14ac:dyDescent="0.4">
      <c r="A27" s="378"/>
      <c r="B27" s="410"/>
      <c r="C27" s="408"/>
      <c r="D27" s="408"/>
      <c r="E27" s="408"/>
      <c r="F27" s="408"/>
      <c r="G27" s="409"/>
      <c r="H27" s="380"/>
      <c r="I27" s="381"/>
      <c r="J27" s="381"/>
      <c r="K27" s="381"/>
      <c r="L27" s="272" t="s">
        <v>314</v>
      </c>
      <c r="M27" s="272" t="s">
        <v>313</v>
      </c>
      <c r="N27" s="381"/>
      <c r="O27" s="381"/>
      <c r="P27" s="381"/>
      <c r="Q27" s="381"/>
      <c r="R27" s="381"/>
      <c r="S27" s="381"/>
      <c r="T27" s="381"/>
      <c r="U27" s="381"/>
      <c r="V27" s="272" t="s">
        <v>312</v>
      </c>
      <c r="W27" s="272" t="s">
        <v>311</v>
      </c>
      <c r="X27" s="381"/>
      <c r="Y27" s="381"/>
      <c r="Z27" s="381"/>
      <c r="AA27" s="381"/>
      <c r="AB27" s="381"/>
      <c r="AC27" s="381"/>
      <c r="AD27" s="381"/>
      <c r="AE27" s="381"/>
      <c r="AF27" s="381"/>
      <c r="AG27" s="381"/>
      <c r="AH27" s="382"/>
      <c r="AI27" s="268"/>
      <c r="AL27" s="447"/>
      <c r="AM27" s="450"/>
      <c r="AN27" s="450"/>
      <c r="AO27" s="450"/>
      <c r="AP27" s="450"/>
      <c r="AQ27" s="450"/>
      <c r="AR27" s="450"/>
      <c r="AS27" s="268"/>
      <c r="AT27" s="268"/>
      <c r="AU27" s="268"/>
      <c r="AV27" s="268"/>
      <c r="AW27" s="269"/>
      <c r="AX27" s="269"/>
      <c r="AY27" s="268"/>
      <c r="AZ27" s="268"/>
      <c r="BA27" s="268"/>
      <c r="BB27" s="268"/>
      <c r="BC27" s="271"/>
      <c r="BD27" s="269"/>
      <c r="BE27" s="268"/>
      <c r="BF27" s="266"/>
      <c r="BG27" s="268"/>
      <c r="BH27" s="266"/>
      <c r="BI27" s="268"/>
      <c r="BJ27" s="268"/>
      <c r="BK27" s="268"/>
      <c r="BL27" s="268"/>
      <c r="BM27" s="266"/>
      <c r="BN27" s="268"/>
      <c r="BO27" s="268"/>
      <c r="BP27" s="268"/>
      <c r="BQ27" s="268"/>
      <c r="BR27" s="268"/>
      <c r="BS27" s="268"/>
    </row>
    <row r="28" spans="1:74" ht="14.85" customHeight="1" x14ac:dyDescent="0.4">
      <c r="A28" s="378"/>
      <c r="B28" s="410"/>
      <c r="C28" s="408"/>
      <c r="D28" s="408"/>
      <c r="E28" s="408"/>
      <c r="F28" s="408"/>
      <c r="G28" s="409"/>
      <c r="H28" s="380"/>
      <c r="I28" s="381"/>
      <c r="J28" s="381"/>
      <c r="K28" s="381"/>
      <c r="L28" s="272" t="s">
        <v>310</v>
      </c>
      <c r="M28" s="272" t="s">
        <v>309</v>
      </c>
      <c r="N28" s="381"/>
      <c r="O28" s="381"/>
      <c r="P28" s="381"/>
      <c r="Q28" s="381"/>
      <c r="R28" s="381"/>
      <c r="S28" s="381"/>
      <c r="T28" s="381"/>
      <c r="U28" s="381"/>
      <c r="V28" s="272" t="s">
        <v>308</v>
      </c>
      <c r="W28" s="272" t="s">
        <v>307</v>
      </c>
      <c r="X28" s="381"/>
      <c r="Y28" s="381"/>
      <c r="Z28" s="381"/>
      <c r="AA28" s="381"/>
      <c r="AB28" s="381"/>
      <c r="AC28" s="381"/>
      <c r="AD28" s="381"/>
      <c r="AE28" s="381"/>
      <c r="AF28" s="381"/>
      <c r="AG28" s="381"/>
      <c r="AH28" s="382"/>
      <c r="AI28" s="268"/>
      <c r="AL28" s="447"/>
      <c r="AM28" s="450"/>
      <c r="AN28" s="450"/>
      <c r="AO28" s="450"/>
      <c r="AP28" s="450"/>
      <c r="AQ28" s="450"/>
      <c r="AR28" s="450"/>
      <c r="AS28" s="268"/>
      <c r="AT28" s="268"/>
      <c r="AU28" s="268"/>
      <c r="AV28" s="268"/>
      <c r="AW28" s="269"/>
      <c r="AX28" s="269"/>
      <c r="AY28" s="268"/>
      <c r="AZ28" s="268"/>
      <c r="BA28" s="268"/>
      <c r="BB28" s="268"/>
      <c r="BC28" s="271"/>
      <c r="BD28" s="269"/>
      <c r="BE28" s="268"/>
      <c r="BF28" s="266"/>
      <c r="BG28" s="268"/>
      <c r="BH28" s="266"/>
      <c r="BI28" s="268"/>
      <c r="BJ28" s="268"/>
      <c r="BK28" s="268"/>
      <c r="BL28" s="268"/>
      <c r="BM28" s="266"/>
      <c r="BN28" s="268"/>
      <c r="BO28" s="268"/>
      <c r="BP28" s="268"/>
      <c r="BQ28" s="268"/>
      <c r="BR28" s="268"/>
      <c r="BS28" s="268"/>
    </row>
    <row r="29" spans="1:74" ht="18.95" customHeight="1" thickBot="1" x14ac:dyDescent="0.45">
      <c r="A29" s="379"/>
      <c r="B29" s="411"/>
      <c r="C29" s="412"/>
      <c r="D29" s="412"/>
      <c r="E29" s="412"/>
      <c r="F29" s="412"/>
      <c r="G29" s="413"/>
      <c r="H29" s="350"/>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2"/>
      <c r="AI29" s="268"/>
      <c r="AL29" s="447"/>
      <c r="AM29" s="266"/>
      <c r="AN29" s="266"/>
      <c r="AO29" s="266"/>
      <c r="AP29" s="266"/>
      <c r="AQ29" s="266"/>
      <c r="AR29" s="266"/>
      <c r="AS29" s="268"/>
      <c r="AT29" s="268"/>
      <c r="AU29" s="268"/>
      <c r="AV29" s="268"/>
      <c r="AW29" s="269"/>
      <c r="AX29" s="269"/>
      <c r="AY29" s="268"/>
      <c r="AZ29" s="268"/>
      <c r="BA29" s="268"/>
      <c r="BB29" s="268"/>
      <c r="BC29" s="269"/>
      <c r="BD29" s="269"/>
      <c r="BE29" s="268"/>
      <c r="BF29" s="266"/>
      <c r="BG29" s="268"/>
      <c r="BH29" s="266"/>
      <c r="BI29" s="268"/>
      <c r="BJ29" s="268"/>
      <c r="BK29" s="268"/>
      <c r="BL29" s="268"/>
      <c r="BM29" s="268"/>
      <c r="BN29" s="268"/>
      <c r="BO29" s="268"/>
      <c r="BP29" s="268"/>
      <c r="BQ29" s="268"/>
      <c r="BR29" s="268"/>
      <c r="BS29" s="268"/>
    </row>
    <row r="30" spans="1:74" ht="27" customHeight="1" x14ac:dyDescent="0.4">
      <c r="A30" s="377" t="s">
        <v>333</v>
      </c>
      <c r="B30" s="428" t="s">
        <v>332</v>
      </c>
      <c r="C30" s="429"/>
      <c r="D30" s="429"/>
      <c r="E30" s="429"/>
      <c r="F30" s="429"/>
      <c r="G30" s="430"/>
      <c r="H30" s="415"/>
      <c r="I30" s="416"/>
      <c r="J30" s="416"/>
      <c r="K30" s="416"/>
      <c r="L30" s="416"/>
      <c r="M30" s="416"/>
      <c r="N30" s="416"/>
      <c r="O30" s="416"/>
      <c r="P30" s="416"/>
      <c r="Q30" s="417"/>
      <c r="R30" s="428" t="s">
        <v>331</v>
      </c>
      <c r="S30" s="429"/>
      <c r="T30" s="429"/>
      <c r="U30" s="429"/>
      <c r="V30" s="429"/>
      <c r="W30" s="429"/>
      <c r="X30" s="429"/>
      <c r="Y30" s="279"/>
      <c r="Z30" s="278"/>
      <c r="AA30" s="276"/>
      <c r="AB30" s="277"/>
      <c r="AC30" s="277"/>
      <c r="AD30" s="277"/>
      <c r="AE30" s="277"/>
      <c r="AF30" s="277"/>
      <c r="AG30" s="276"/>
      <c r="AH30" s="275"/>
      <c r="AI30" s="268"/>
      <c r="AL30" s="270"/>
      <c r="AM30" s="266"/>
      <c r="AN30" s="266"/>
      <c r="AO30" s="266"/>
      <c r="AP30" s="266"/>
      <c r="AQ30" s="266"/>
      <c r="AR30" s="266"/>
      <c r="AS30" s="268"/>
      <c r="AT30" s="268"/>
      <c r="AU30" s="268"/>
      <c r="AV30" s="268"/>
      <c r="AW30" s="269"/>
      <c r="AX30" s="269"/>
      <c r="AY30" s="268"/>
      <c r="AZ30" s="268"/>
      <c r="BA30" s="268"/>
      <c r="BB30" s="268"/>
      <c r="BC30" s="269"/>
      <c r="BD30" s="269"/>
      <c r="BE30" s="268"/>
      <c r="BF30" s="266"/>
      <c r="BG30" s="268"/>
      <c r="BH30" s="266"/>
      <c r="BI30" s="268"/>
      <c r="BJ30" s="268"/>
      <c r="BK30" s="268"/>
      <c r="BL30" s="268"/>
      <c r="BM30" s="268"/>
      <c r="BN30" s="268"/>
      <c r="BO30" s="268"/>
      <c r="BP30" s="268"/>
      <c r="BQ30" s="268"/>
      <c r="BR30" s="268"/>
      <c r="BS30" s="268"/>
    </row>
    <row r="31" spans="1:74" ht="18" customHeight="1" x14ac:dyDescent="0.4">
      <c r="A31" s="426"/>
      <c r="B31" s="353" t="s">
        <v>330</v>
      </c>
      <c r="C31" s="354"/>
      <c r="D31" s="354"/>
      <c r="E31" s="354"/>
      <c r="F31" s="354"/>
      <c r="G31" s="355"/>
      <c r="H31" s="451"/>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c r="AG31" s="452"/>
      <c r="AH31" s="453"/>
      <c r="AI31" s="268"/>
      <c r="AL31" s="270"/>
      <c r="AM31" s="266"/>
      <c r="AN31" s="266"/>
      <c r="AO31" s="266"/>
      <c r="AP31" s="266"/>
      <c r="AQ31" s="266"/>
      <c r="AR31" s="266"/>
      <c r="AS31" s="268"/>
      <c r="AT31" s="268"/>
      <c r="AU31" s="268"/>
      <c r="AV31" s="268"/>
      <c r="AW31" s="269"/>
      <c r="AX31" s="269"/>
      <c r="AY31" s="268"/>
      <c r="AZ31" s="268"/>
      <c r="BA31" s="268"/>
      <c r="BB31" s="268"/>
      <c r="BC31" s="269"/>
      <c r="BD31" s="269"/>
      <c r="BE31" s="268"/>
      <c r="BF31" s="266"/>
      <c r="BG31" s="268"/>
      <c r="BH31" s="266"/>
      <c r="BI31" s="268"/>
      <c r="BJ31" s="268"/>
      <c r="BK31" s="268"/>
      <c r="BL31" s="268"/>
      <c r="BM31" s="268"/>
      <c r="BN31" s="268"/>
      <c r="BO31" s="268"/>
      <c r="BP31" s="268"/>
      <c r="BQ31" s="268"/>
      <c r="BR31" s="268"/>
      <c r="BS31" s="268"/>
    </row>
    <row r="32" spans="1:74" ht="14.85" customHeight="1" x14ac:dyDescent="0.4">
      <c r="A32" s="426"/>
      <c r="B32" s="418" t="s">
        <v>321</v>
      </c>
      <c r="C32" s="405"/>
      <c r="D32" s="405"/>
      <c r="E32" s="405"/>
      <c r="F32" s="405"/>
      <c r="G32" s="406"/>
      <c r="H32" s="419"/>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420"/>
      <c r="AI32" s="266"/>
      <c r="AL32" s="270"/>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row>
    <row r="33" spans="1:74" ht="28.5" customHeight="1" x14ac:dyDescent="0.4">
      <c r="A33" s="426"/>
      <c r="B33" s="364" t="s">
        <v>325</v>
      </c>
      <c r="C33" s="365"/>
      <c r="D33" s="365"/>
      <c r="E33" s="365"/>
      <c r="F33" s="365"/>
      <c r="G33" s="366"/>
      <c r="H33" s="367"/>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9"/>
      <c r="AI33" s="266"/>
      <c r="AL33" s="270"/>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row>
    <row r="34" spans="1:74" ht="14.85" customHeight="1" x14ac:dyDescent="0.4">
      <c r="A34" s="426"/>
      <c r="B34" s="404" t="s">
        <v>274</v>
      </c>
      <c r="C34" s="405"/>
      <c r="D34" s="405"/>
      <c r="E34" s="405"/>
      <c r="F34" s="405"/>
      <c r="G34" s="406"/>
      <c r="H34" s="401" t="s">
        <v>329</v>
      </c>
      <c r="I34" s="402"/>
      <c r="J34" s="402"/>
      <c r="K34" s="402"/>
      <c r="L34" s="376"/>
      <c r="M34" s="376"/>
      <c r="N34" s="274" t="s">
        <v>328</v>
      </c>
      <c r="O34" s="376"/>
      <c r="P34" s="376"/>
      <c r="Q34" s="273" t="s">
        <v>327</v>
      </c>
      <c r="R34" s="402"/>
      <c r="S34" s="402"/>
      <c r="T34" s="402"/>
      <c r="U34" s="402"/>
      <c r="V34" s="402"/>
      <c r="W34" s="402"/>
      <c r="X34" s="402"/>
      <c r="Y34" s="402"/>
      <c r="Z34" s="402"/>
      <c r="AA34" s="402"/>
      <c r="AB34" s="402"/>
      <c r="AC34" s="402"/>
      <c r="AD34" s="402"/>
      <c r="AE34" s="402"/>
      <c r="AF34" s="402"/>
      <c r="AG34" s="402"/>
      <c r="AH34" s="403"/>
      <c r="AI34" s="268"/>
      <c r="AJ34" s="266"/>
      <c r="AK34" s="266"/>
      <c r="AL34" s="270"/>
      <c r="AM34" s="266"/>
      <c r="AN34" s="266"/>
      <c r="AO34" s="266"/>
      <c r="AP34" s="266"/>
      <c r="AQ34" s="266"/>
      <c r="AR34" s="266"/>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6"/>
      <c r="BU34" s="266"/>
      <c r="BV34" s="266"/>
    </row>
    <row r="35" spans="1:74" ht="14.85" customHeight="1" x14ac:dyDescent="0.4">
      <c r="A35" s="426"/>
      <c r="B35" s="407"/>
      <c r="C35" s="408"/>
      <c r="D35" s="408"/>
      <c r="E35" s="408"/>
      <c r="F35" s="408"/>
      <c r="G35" s="409"/>
      <c r="H35" s="380"/>
      <c r="I35" s="381"/>
      <c r="J35" s="381"/>
      <c r="K35" s="381"/>
      <c r="L35" s="272" t="s">
        <v>314</v>
      </c>
      <c r="M35" s="272" t="s">
        <v>313</v>
      </c>
      <c r="N35" s="381"/>
      <c r="O35" s="381"/>
      <c r="P35" s="381"/>
      <c r="Q35" s="381"/>
      <c r="R35" s="381"/>
      <c r="S35" s="381"/>
      <c r="T35" s="381"/>
      <c r="U35" s="381"/>
      <c r="V35" s="272" t="s">
        <v>312</v>
      </c>
      <c r="W35" s="272" t="s">
        <v>311</v>
      </c>
      <c r="X35" s="381"/>
      <c r="Y35" s="381"/>
      <c r="Z35" s="381"/>
      <c r="AA35" s="381"/>
      <c r="AB35" s="381"/>
      <c r="AC35" s="381"/>
      <c r="AD35" s="381"/>
      <c r="AE35" s="381"/>
      <c r="AF35" s="381"/>
      <c r="AG35" s="381"/>
      <c r="AH35" s="382"/>
      <c r="AI35" s="268"/>
      <c r="AJ35" s="266"/>
      <c r="AK35" s="266"/>
      <c r="AL35" s="270"/>
      <c r="AM35" s="266"/>
      <c r="AN35" s="266"/>
      <c r="AO35" s="266"/>
      <c r="AP35" s="266"/>
      <c r="AQ35" s="266"/>
      <c r="AR35" s="266"/>
      <c r="AS35" s="268"/>
      <c r="AT35" s="268"/>
      <c r="AU35" s="268"/>
      <c r="AV35" s="268"/>
      <c r="AW35" s="269"/>
      <c r="AX35" s="269"/>
      <c r="AY35" s="268"/>
      <c r="AZ35" s="268"/>
      <c r="BA35" s="268"/>
      <c r="BB35" s="268"/>
      <c r="BC35" s="271"/>
      <c r="BD35" s="269"/>
      <c r="BE35" s="268"/>
      <c r="BF35" s="266"/>
      <c r="BG35" s="268"/>
      <c r="BH35" s="266"/>
      <c r="BI35" s="268"/>
      <c r="BJ35" s="268"/>
      <c r="BK35" s="268"/>
      <c r="BL35" s="268"/>
      <c r="BM35" s="266"/>
      <c r="BN35" s="268"/>
      <c r="BO35" s="268"/>
      <c r="BP35" s="268"/>
      <c r="BQ35" s="268"/>
      <c r="BR35" s="268"/>
      <c r="BS35" s="268"/>
      <c r="BT35" s="266"/>
      <c r="BU35" s="266"/>
      <c r="BV35" s="266"/>
    </row>
    <row r="36" spans="1:74" ht="14.85" customHeight="1" x14ac:dyDescent="0.4">
      <c r="A36" s="426"/>
      <c r="B36" s="410"/>
      <c r="C36" s="408"/>
      <c r="D36" s="408"/>
      <c r="E36" s="408"/>
      <c r="F36" s="408"/>
      <c r="G36" s="409"/>
      <c r="H36" s="380"/>
      <c r="I36" s="381"/>
      <c r="J36" s="381"/>
      <c r="K36" s="381"/>
      <c r="L36" s="272" t="s">
        <v>310</v>
      </c>
      <c r="M36" s="272" t="s">
        <v>309</v>
      </c>
      <c r="N36" s="381"/>
      <c r="O36" s="381"/>
      <c r="P36" s="381"/>
      <c r="Q36" s="381"/>
      <c r="R36" s="381"/>
      <c r="S36" s="381"/>
      <c r="T36" s="381"/>
      <c r="U36" s="381"/>
      <c r="V36" s="272" t="s">
        <v>308</v>
      </c>
      <c r="W36" s="272" t="s">
        <v>307</v>
      </c>
      <c r="X36" s="381"/>
      <c r="Y36" s="381"/>
      <c r="Z36" s="381"/>
      <c r="AA36" s="381"/>
      <c r="AB36" s="381"/>
      <c r="AC36" s="381"/>
      <c r="AD36" s="381"/>
      <c r="AE36" s="381"/>
      <c r="AF36" s="381"/>
      <c r="AG36" s="381"/>
      <c r="AH36" s="382"/>
      <c r="AI36" s="268"/>
      <c r="AJ36" s="266"/>
      <c r="AK36" s="266"/>
      <c r="AL36" s="270"/>
      <c r="AM36" s="266"/>
      <c r="AN36" s="266"/>
      <c r="AO36" s="266"/>
      <c r="AP36" s="266"/>
      <c r="AQ36" s="266"/>
      <c r="AR36" s="266"/>
      <c r="AS36" s="268"/>
      <c r="AT36" s="268"/>
      <c r="AU36" s="268"/>
      <c r="AV36" s="268"/>
      <c r="AW36" s="269"/>
      <c r="AX36" s="269"/>
      <c r="AY36" s="268"/>
      <c r="AZ36" s="268"/>
      <c r="BA36" s="268"/>
      <c r="BB36" s="268"/>
      <c r="BC36" s="271"/>
      <c r="BD36" s="269"/>
      <c r="BE36" s="268"/>
      <c r="BF36" s="266"/>
      <c r="BG36" s="268"/>
      <c r="BH36" s="266"/>
      <c r="BI36" s="268"/>
      <c r="BJ36" s="268"/>
      <c r="BK36" s="268"/>
      <c r="BL36" s="268"/>
      <c r="BM36" s="266"/>
      <c r="BN36" s="268"/>
      <c r="BO36" s="268"/>
      <c r="BP36" s="268"/>
      <c r="BQ36" s="268"/>
      <c r="BR36" s="268"/>
      <c r="BS36" s="268"/>
      <c r="BT36" s="266"/>
      <c r="BU36" s="266"/>
      <c r="BV36" s="266"/>
    </row>
    <row r="37" spans="1:74" ht="18.95" customHeight="1" x14ac:dyDescent="0.4">
      <c r="A37" s="426"/>
      <c r="B37" s="364"/>
      <c r="C37" s="365"/>
      <c r="D37" s="365"/>
      <c r="E37" s="365"/>
      <c r="F37" s="365"/>
      <c r="G37" s="366"/>
      <c r="H37" s="350"/>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2"/>
      <c r="AI37" s="268"/>
      <c r="AL37" s="270"/>
      <c r="AM37" s="266"/>
      <c r="AN37" s="266"/>
      <c r="AO37" s="266"/>
      <c r="AP37" s="266"/>
      <c r="AQ37" s="266"/>
      <c r="AR37" s="266"/>
      <c r="AS37" s="268"/>
      <c r="AT37" s="268"/>
      <c r="AU37" s="268"/>
      <c r="AV37" s="268"/>
      <c r="AW37" s="269"/>
      <c r="AX37" s="269"/>
      <c r="AY37" s="268"/>
      <c r="AZ37" s="268"/>
      <c r="BA37" s="268"/>
      <c r="BB37" s="268"/>
      <c r="BC37" s="269"/>
      <c r="BD37" s="269"/>
      <c r="BE37" s="268"/>
      <c r="BF37" s="266"/>
      <c r="BG37" s="268"/>
      <c r="BH37" s="266"/>
      <c r="BI37" s="268"/>
      <c r="BJ37" s="268"/>
      <c r="BK37" s="268"/>
      <c r="BL37" s="268"/>
      <c r="BM37" s="268"/>
      <c r="BN37" s="268"/>
      <c r="BO37" s="268"/>
      <c r="BP37" s="268"/>
      <c r="BQ37" s="268"/>
      <c r="BR37" s="268"/>
      <c r="BS37" s="268"/>
    </row>
    <row r="38" spans="1:74" ht="14.85" customHeight="1" x14ac:dyDescent="0.4">
      <c r="A38" s="426"/>
      <c r="B38" s="386" t="s">
        <v>326</v>
      </c>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454"/>
      <c r="AI38" s="268"/>
      <c r="AL38" s="270"/>
      <c r="AM38" s="266"/>
      <c r="AN38" s="266"/>
      <c r="AO38" s="266"/>
      <c r="AP38" s="266"/>
      <c r="AQ38" s="266"/>
      <c r="AR38" s="266"/>
      <c r="AS38" s="268"/>
      <c r="AT38" s="268"/>
      <c r="AU38" s="268"/>
      <c r="AV38" s="268"/>
      <c r="AW38" s="269"/>
      <c r="AX38" s="269"/>
      <c r="AY38" s="268"/>
      <c r="AZ38" s="268"/>
      <c r="BA38" s="268"/>
      <c r="BB38" s="268"/>
      <c r="BC38" s="269"/>
      <c r="BD38" s="269"/>
      <c r="BE38" s="268"/>
      <c r="BF38" s="266"/>
      <c r="BG38" s="268"/>
      <c r="BH38" s="266"/>
      <c r="BI38" s="268"/>
      <c r="BJ38" s="268"/>
      <c r="BK38" s="268"/>
      <c r="BL38" s="268"/>
      <c r="BM38" s="268"/>
      <c r="BN38" s="268"/>
      <c r="BO38" s="268"/>
      <c r="BP38" s="268"/>
      <c r="BQ38" s="268"/>
      <c r="BR38" s="268"/>
      <c r="BS38" s="268"/>
    </row>
    <row r="39" spans="1:74" ht="14.85" customHeight="1" x14ac:dyDescent="0.4">
      <c r="A39" s="426"/>
      <c r="B39" s="418" t="s">
        <v>321</v>
      </c>
      <c r="C39" s="405"/>
      <c r="D39" s="405"/>
      <c r="E39" s="405"/>
      <c r="F39" s="405"/>
      <c r="G39" s="406"/>
      <c r="H39" s="419"/>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420"/>
      <c r="AI39" s="266"/>
      <c r="AL39" s="270"/>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6"/>
      <c r="BR39" s="266"/>
      <c r="BS39" s="266"/>
    </row>
    <row r="40" spans="1:74" ht="28.5" customHeight="1" x14ac:dyDescent="0.4">
      <c r="A40" s="426"/>
      <c r="B40" s="364" t="s">
        <v>325</v>
      </c>
      <c r="C40" s="365"/>
      <c r="D40" s="365"/>
      <c r="E40" s="365"/>
      <c r="F40" s="365"/>
      <c r="G40" s="366"/>
      <c r="H40" s="367"/>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9"/>
      <c r="AI40" s="266"/>
      <c r="AL40" s="270"/>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6"/>
      <c r="BR40" s="266"/>
      <c r="BS40" s="266"/>
    </row>
    <row r="41" spans="1:74" ht="14.85" customHeight="1" x14ac:dyDescent="0.4">
      <c r="A41" s="426"/>
      <c r="B41" s="404" t="s">
        <v>324</v>
      </c>
      <c r="C41" s="405"/>
      <c r="D41" s="405"/>
      <c r="E41" s="405"/>
      <c r="F41" s="405"/>
      <c r="G41" s="406"/>
      <c r="H41" s="401" t="s">
        <v>323</v>
      </c>
      <c r="I41" s="402"/>
      <c r="J41" s="402"/>
      <c r="K41" s="402"/>
      <c r="L41" s="376"/>
      <c r="M41" s="376"/>
      <c r="N41" s="274" t="s">
        <v>316</v>
      </c>
      <c r="O41" s="376"/>
      <c r="P41" s="376"/>
      <c r="Q41" s="273" t="s">
        <v>315</v>
      </c>
      <c r="R41" s="402"/>
      <c r="S41" s="402"/>
      <c r="T41" s="402"/>
      <c r="U41" s="402"/>
      <c r="V41" s="402"/>
      <c r="W41" s="402"/>
      <c r="X41" s="402"/>
      <c r="Y41" s="402"/>
      <c r="Z41" s="402"/>
      <c r="AA41" s="402"/>
      <c r="AB41" s="402"/>
      <c r="AC41" s="402"/>
      <c r="AD41" s="402"/>
      <c r="AE41" s="402"/>
      <c r="AF41" s="402"/>
      <c r="AG41" s="402"/>
      <c r="AH41" s="403"/>
      <c r="AI41" s="268"/>
      <c r="AJ41" s="266"/>
      <c r="AK41" s="266"/>
      <c r="AL41" s="270"/>
      <c r="AM41" s="266"/>
      <c r="AN41" s="266"/>
      <c r="AO41" s="266"/>
      <c r="AP41" s="266"/>
      <c r="AQ41" s="266"/>
      <c r="AR41" s="266"/>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8"/>
      <c r="BR41" s="268"/>
      <c r="BS41" s="268"/>
      <c r="BT41" s="266"/>
      <c r="BU41" s="266"/>
      <c r="BV41" s="266"/>
    </row>
    <row r="42" spans="1:74" ht="14.85" customHeight="1" x14ac:dyDescent="0.4">
      <c r="A42" s="426"/>
      <c r="B42" s="407"/>
      <c r="C42" s="408"/>
      <c r="D42" s="408"/>
      <c r="E42" s="408"/>
      <c r="F42" s="408"/>
      <c r="G42" s="409"/>
      <c r="H42" s="380"/>
      <c r="I42" s="381"/>
      <c r="J42" s="381"/>
      <c r="K42" s="381"/>
      <c r="L42" s="272" t="s">
        <v>314</v>
      </c>
      <c r="M42" s="272" t="s">
        <v>313</v>
      </c>
      <c r="N42" s="381"/>
      <c r="O42" s="381"/>
      <c r="P42" s="381"/>
      <c r="Q42" s="381"/>
      <c r="R42" s="381"/>
      <c r="S42" s="381"/>
      <c r="T42" s="381"/>
      <c r="U42" s="381"/>
      <c r="V42" s="272" t="s">
        <v>312</v>
      </c>
      <c r="W42" s="272" t="s">
        <v>311</v>
      </c>
      <c r="X42" s="381"/>
      <c r="Y42" s="381"/>
      <c r="Z42" s="381"/>
      <c r="AA42" s="381"/>
      <c r="AB42" s="381"/>
      <c r="AC42" s="381"/>
      <c r="AD42" s="381"/>
      <c r="AE42" s="381"/>
      <c r="AF42" s="381"/>
      <c r="AG42" s="381"/>
      <c r="AH42" s="382"/>
      <c r="AI42" s="268"/>
      <c r="AJ42" s="266"/>
      <c r="AK42" s="266"/>
      <c r="AL42" s="270"/>
      <c r="AM42" s="266"/>
      <c r="AN42" s="266"/>
      <c r="AO42" s="266"/>
      <c r="AP42" s="266"/>
      <c r="AQ42" s="266"/>
      <c r="AR42" s="266"/>
      <c r="AS42" s="268"/>
      <c r="AT42" s="268"/>
      <c r="AU42" s="268"/>
      <c r="AV42" s="268"/>
      <c r="AW42" s="269"/>
      <c r="AX42" s="269"/>
      <c r="AY42" s="268"/>
      <c r="AZ42" s="268"/>
      <c r="BA42" s="268"/>
      <c r="BB42" s="268"/>
      <c r="BC42" s="271"/>
      <c r="BD42" s="269"/>
      <c r="BE42" s="268"/>
      <c r="BF42" s="266"/>
      <c r="BG42" s="268"/>
      <c r="BH42" s="266"/>
      <c r="BI42" s="268"/>
      <c r="BJ42" s="268"/>
      <c r="BK42" s="268"/>
      <c r="BL42" s="268"/>
      <c r="BM42" s="266"/>
      <c r="BN42" s="268"/>
      <c r="BO42" s="268"/>
      <c r="BP42" s="268"/>
      <c r="BQ42" s="268"/>
      <c r="BR42" s="268"/>
      <c r="BS42" s="268"/>
      <c r="BT42" s="266"/>
      <c r="BU42" s="266"/>
      <c r="BV42" s="266"/>
    </row>
    <row r="43" spans="1:74" ht="14.85" customHeight="1" x14ac:dyDescent="0.4">
      <c r="A43" s="426"/>
      <c r="B43" s="410"/>
      <c r="C43" s="408"/>
      <c r="D43" s="408"/>
      <c r="E43" s="408"/>
      <c r="F43" s="408"/>
      <c r="G43" s="409"/>
      <c r="H43" s="380"/>
      <c r="I43" s="381"/>
      <c r="J43" s="381"/>
      <c r="K43" s="381"/>
      <c r="L43" s="272" t="s">
        <v>310</v>
      </c>
      <c r="M43" s="272" t="s">
        <v>309</v>
      </c>
      <c r="N43" s="381"/>
      <c r="O43" s="381"/>
      <c r="P43" s="381"/>
      <c r="Q43" s="381"/>
      <c r="R43" s="381"/>
      <c r="S43" s="381"/>
      <c r="T43" s="381"/>
      <c r="U43" s="381"/>
      <c r="V43" s="272" t="s">
        <v>308</v>
      </c>
      <c r="W43" s="272" t="s">
        <v>307</v>
      </c>
      <c r="X43" s="381"/>
      <c r="Y43" s="381"/>
      <c r="Z43" s="381"/>
      <c r="AA43" s="381"/>
      <c r="AB43" s="381"/>
      <c r="AC43" s="381"/>
      <c r="AD43" s="381"/>
      <c r="AE43" s="381"/>
      <c r="AF43" s="381"/>
      <c r="AG43" s="381"/>
      <c r="AH43" s="382"/>
      <c r="AI43" s="268"/>
      <c r="AJ43" s="266"/>
      <c r="AK43" s="266"/>
      <c r="AL43" s="270"/>
      <c r="AM43" s="266"/>
      <c r="AN43" s="266"/>
      <c r="AO43" s="266"/>
      <c r="AP43" s="266"/>
      <c r="AQ43" s="266"/>
      <c r="AR43" s="266"/>
      <c r="AS43" s="268"/>
      <c r="AT43" s="268"/>
      <c r="AU43" s="268"/>
      <c r="AV43" s="268"/>
      <c r="AW43" s="269"/>
      <c r="AX43" s="269"/>
      <c r="AY43" s="268"/>
      <c r="AZ43" s="268"/>
      <c r="BA43" s="268"/>
      <c r="BB43" s="268"/>
      <c r="BC43" s="271"/>
      <c r="BD43" s="269"/>
      <c r="BE43" s="268"/>
      <c r="BF43" s="266"/>
      <c r="BG43" s="268"/>
      <c r="BH43" s="266"/>
      <c r="BI43" s="268"/>
      <c r="BJ43" s="268"/>
      <c r="BK43" s="268"/>
      <c r="BL43" s="268"/>
      <c r="BM43" s="266"/>
      <c r="BN43" s="268"/>
      <c r="BO43" s="268"/>
      <c r="BP43" s="268"/>
      <c r="BQ43" s="268"/>
      <c r="BR43" s="268"/>
      <c r="BS43" s="268"/>
      <c r="BT43" s="266"/>
      <c r="BU43" s="266"/>
      <c r="BV43" s="266"/>
    </row>
    <row r="44" spans="1:74" ht="18.95" customHeight="1" thickBot="1" x14ac:dyDescent="0.45">
      <c r="A44" s="427"/>
      <c r="B44" s="411"/>
      <c r="C44" s="412"/>
      <c r="D44" s="412"/>
      <c r="E44" s="412"/>
      <c r="F44" s="412"/>
      <c r="G44" s="413"/>
      <c r="H44" s="350"/>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2"/>
      <c r="AI44" s="268"/>
      <c r="AL44" s="270"/>
      <c r="AM44" s="266"/>
      <c r="AN44" s="266"/>
      <c r="AO44" s="266"/>
      <c r="AP44" s="266"/>
      <c r="AQ44" s="266"/>
      <c r="AR44" s="266"/>
      <c r="AS44" s="268"/>
      <c r="AT44" s="268"/>
      <c r="AU44" s="268"/>
      <c r="AV44" s="268"/>
      <c r="AW44" s="269"/>
      <c r="AX44" s="269"/>
      <c r="AY44" s="268"/>
      <c r="AZ44" s="268"/>
      <c r="BA44" s="268"/>
      <c r="BB44" s="268"/>
      <c r="BC44" s="269"/>
      <c r="BD44" s="269"/>
      <c r="BE44" s="268"/>
      <c r="BF44" s="266"/>
      <c r="BG44" s="268"/>
      <c r="BH44" s="266"/>
      <c r="BI44" s="268"/>
      <c r="BJ44" s="268"/>
      <c r="BK44" s="268"/>
      <c r="BL44" s="268"/>
      <c r="BM44" s="268"/>
      <c r="BN44" s="268"/>
      <c r="BO44" s="268"/>
      <c r="BP44" s="268"/>
      <c r="BQ44" s="268"/>
      <c r="BR44" s="268"/>
      <c r="BS44" s="268"/>
    </row>
    <row r="45" spans="1:74" ht="14.85" customHeight="1" x14ac:dyDescent="0.4">
      <c r="A45" s="377" t="s">
        <v>322</v>
      </c>
      <c r="B45" s="395" t="s">
        <v>321</v>
      </c>
      <c r="C45" s="396"/>
      <c r="D45" s="396"/>
      <c r="E45" s="396"/>
      <c r="F45" s="396"/>
      <c r="G45" s="397"/>
      <c r="H45" s="423"/>
      <c r="I45" s="424"/>
      <c r="J45" s="424"/>
      <c r="K45" s="424"/>
      <c r="L45" s="424"/>
      <c r="M45" s="424"/>
      <c r="N45" s="424"/>
      <c r="O45" s="424"/>
      <c r="P45" s="424"/>
      <c r="Q45" s="424"/>
      <c r="R45" s="424"/>
      <c r="S45" s="424"/>
      <c r="T45" s="424"/>
      <c r="U45" s="448"/>
      <c r="V45" s="383" t="s">
        <v>320</v>
      </c>
      <c r="W45" s="384"/>
      <c r="X45" s="384"/>
      <c r="Y45" s="385"/>
      <c r="Z45" s="389"/>
      <c r="AA45" s="390"/>
      <c r="AB45" s="390"/>
      <c r="AC45" s="390"/>
      <c r="AD45" s="390"/>
      <c r="AE45" s="390"/>
      <c r="AF45" s="390"/>
      <c r="AG45" s="390"/>
      <c r="AH45" s="391"/>
      <c r="AI45" s="266"/>
      <c r="AL45" s="270"/>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6"/>
      <c r="BR45" s="266"/>
      <c r="BS45" s="266"/>
    </row>
    <row r="46" spans="1:74" ht="28.5" customHeight="1" x14ac:dyDescent="0.4">
      <c r="A46" s="378"/>
      <c r="B46" s="364" t="s">
        <v>319</v>
      </c>
      <c r="C46" s="365"/>
      <c r="D46" s="365"/>
      <c r="E46" s="365"/>
      <c r="F46" s="365"/>
      <c r="G46" s="366"/>
      <c r="H46" s="359"/>
      <c r="I46" s="360"/>
      <c r="J46" s="360"/>
      <c r="K46" s="360"/>
      <c r="L46" s="360"/>
      <c r="M46" s="360"/>
      <c r="N46" s="360"/>
      <c r="O46" s="360"/>
      <c r="P46" s="360"/>
      <c r="Q46" s="360"/>
      <c r="R46" s="360"/>
      <c r="S46" s="360"/>
      <c r="T46" s="360"/>
      <c r="U46" s="363"/>
      <c r="V46" s="386"/>
      <c r="W46" s="387"/>
      <c r="X46" s="387"/>
      <c r="Y46" s="388"/>
      <c r="Z46" s="392"/>
      <c r="AA46" s="393"/>
      <c r="AB46" s="393"/>
      <c r="AC46" s="393"/>
      <c r="AD46" s="393"/>
      <c r="AE46" s="393"/>
      <c r="AF46" s="393"/>
      <c r="AG46" s="393"/>
      <c r="AH46" s="394"/>
      <c r="AI46" s="266"/>
      <c r="AL46" s="270"/>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6"/>
      <c r="BR46" s="266"/>
      <c r="BS46" s="266"/>
    </row>
    <row r="47" spans="1:74" ht="14.85" customHeight="1" x14ac:dyDescent="0.4">
      <c r="A47" s="378"/>
      <c r="B47" s="404" t="s">
        <v>318</v>
      </c>
      <c r="C47" s="405"/>
      <c r="D47" s="405"/>
      <c r="E47" s="405"/>
      <c r="F47" s="405"/>
      <c r="G47" s="406"/>
      <c r="H47" s="401" t="s">
        <v>317</v>
      </c>
      <c r="I47" s="402"/>
      <c r="J47" s="402"/>
      <c r="K47" s="402"/>
      <c r="L47" s="376"/>
      <c r="M47" s="376"/>
      <c r="N47" s="274" t="s">
        <v>316</v>
      </c>
      <c r="O47" s="376"/>
      <c r="P47" s="376"/>
      <c r="Q47" s="273" t="s">
        <v>315</v>
      </c>
      <c r="R47" s="402"/>
      <c r="S47" s="402"/>
      <c r="T47" s="402"/>
      <c r="U47" s="402"/>
      <c r="V47" s="402"/>
      <c r="W47" s="402"/>
      <c r="X47" s="402"/>
      <c r="Y47" s="402"/>
      <c r="Z47" s="402"/>
      <c r="AA47" s="402"/>
      <c r="AB47" s="402"/>
      <c r="AC47" s="402"/>
      <c r="AD47" s="402"/>
      <c r="AE47" s="402"/>
      <c r="AF47" s="402"/>
      <c r="AG47" s="402"/>
      <c r="AH47" s="403"/>
      <c r="AI47" s="268"/>
      <c r="AJ47" s="266"/>
      <c r="AK47" s="266"/>
      <c r="AL47" s="270"/>
      <c r="AM47" s="266"/>
      <c r="AN47" s="266"/>
      <c r="AO47" s="266"/>
      <c r="AP47" s="266"/>
      <c r="AQ47" s="266"/>
      <c r="AR47" s="266"/>
      <c r="AS47" s="268"/>
      <c r="AT47" s="268"/>
      <c r="AU47" s="268"/>
      <c r="AV47" s="268"/>
      <c r="AW47" s="268"/>
      <c r="AX47" s="268"/>
      <c r="AY47" s="268"/>
      <c r="AZ47" s="268"/>
      <c r="BA47" s="268"/>
      <c r="BB47" s="268"/>
      <c r="BC47" s="268"/>
      <c r="BD47" s="268"/>
      <c r="BE47" s="268"/>
      <c r="BF47" s="268"/>
      <c r="BG47" s="268"/>
      <c r="BH47" s="268"/>
      <c r="BI47" s="268"/>
      <c r="BJ47" s="268"/>
      <c r="BK47" s="268"/>
      <c r="BL47" s="268"/>
      <c r="BM47" s="268"/>
      <c r="BN47" s="268"/>
      <c r="BO47" s="268"/>
      <c r="BP47" s="268"/>
      <c r="BQ47" s="268"/>
      <c r="BR47" s="268"/>
      <c r="BS47" s="268"/>
      <c r="BT47" s="266"/>
      <c r="BU47" s="266"/>
      <c r="BV47" s="266"/>
    </row>
    <row r="48" spans="1:74" ht="14.85" customHeight="1" x14ac:dyDescent="0.4">
      <c r="A48" s="378"/>
      <c r="B48" s="407"/>
      <c r="C48" s="408"/>
      <c r="D48" s="408"/>
      <c r="E48" s="408"/>
      <c r="F48" s="408"/>
      <c r="G48" s="409"/>
      <c r="H48" s="380"/>
      <c r="I48" s="381"/>
      <c r="J48" s="381"/>
      <c r="K48" s="381"/>
      <c r="L48" s="272" t="s">
        <v>314</v>
      </c>
      <c r="M48" s="272" t="s">
        <v>313</v>
      </c>
      <c r="N48" s="381"/>
      <c r="O48" s="381"/>
      <c r="P48" s="381"/>
      <c r="Q48" s="381"/>
      <c r="R48" s="381"/>
      <c r="S48" s="381"/>
      <c r="T48" s="381"/>
      <c r="U48" s="381"/>
      <c r="V48" s="272" t="s">
        <v>312</v>
      </c>
      <c r="W48" s="272" t="s">
        <v>311</v>
      </c>
      <c r="X48" s="381"/>
      <c r="Y48" s="381"/>
      <c r="Z48" s="381"/>
      <c r="AA48" s="381"/>
      <c r="AB48" s="381"/>
      <c r="AC48" s="381"/>
      <c r="AD48" s="381"/>
      <c r="AE48" s="381"/>
      <c r="AF48" s="381"/>
      <c r="AG48" s="381"/>
      <c r="AH48" s="382"/>
      <c r="AI48" s="268"/>
      <c r="AJ48" s="266"/>
      <c r="AK48" s="266"/>
      <c r="AL48" s="270"/>
      <c r="AM48" s="266"/>
      <c r="AN48" s="266"/>
      <c r="AO48" s="266"/>
      <c r="AP48" s="266"/>
      <c r="AQ48" s="266"/>
      <c r="AR48" s="266"/>
      <c r="AS48" s="268"/>
      <c r="AT48" s="268"/>
      <c r="AU48" s="268"/>
      <c r="AV48" s="268"/>
      <c r="AW48" s="269"/>
      <c r="AX48" s="269"/>
      <c r="AY48" s="268"/>
      <c r="AZ48" s="268"/>
      <c r="BA48" s="268"/>
      <c r="BB48" s="268"/>
      <c r="BC48" s="271"/>
      <c r="BD48" s="269"/>
      <c r="BE48" s="268"/>
      <c r="BF48" s="266"/>
      <c r="BG48" s="268"/>
      <c r="BH48" s="266"/>
      <c r="BI48" s="268"/>
      <c r="BJ48" s="268"/>
      <c r="BK48" s="268"/>
      <c r="BL48" s="268"/>
      <c r="BM48" s="266"/>
      <c r="BN48" s="268"/>
      <c r="BO48" s="268"/>
      <c r="BP48" s="268"/>
      <c r="BQ48" s="268"/>
      <c r="BR48" s="268"/>
      <c r="BS48" s="268"/>
      <c r="BT48" s="266"/>
      <c r="BU48" s="266"/>
      <c r="BV48" s="266"/>
    </row>
    <row r="49" spans="1:74" ht="14.85" customHeight="1" x14ac:dyDescent="0.4">
      <c r="A49" s="378"/>
      <c r="B49" s="410"/>
      <c r="C49" s="408"/>
      <c r="D49" s="408"/>
      <c r="E49" s="408"/>
      <c r="F49" s="408"/>
      <c r="G49" s="409"/>
      <c r="H49" s="380"/>
      <c r="I49" s="381"/>
      <c r="J49" s="381"/>
      <c r="K49" s="381"/>
      <c r="L49" s="272" t="s">
        <v>310</v>
      </c>
      <c r="M49" s="272" t="s">
        <v>309</v>
      </c>
      <c r="N49" s="381"/>
      <c r="O49" s="381"/>
      <c r="P49" s="381"/>
      <c r="Q49" s="381"/>
      <c r="R49" s="381"/>
      <c r="S49" s="381"/>
      <c r="T49" s="381"/>
      <c r="U49" s="381"/>
      <c r="V49" s="272" t="s">
        <v>308</v>
      </c>
      <c r="W49" s="272" t="s">
        <v>307</v>
      </c>
      <c r="X49" s="381"/>
      <c r="Y49" s="381"/>
      <c r="Z49" s="381"/>
      <c r="AA49" s="381"/>
      <c r="AB49" s="381"/>
      <c r="AC49" s="381"/>
      <c r="AD49" s="381"/>
      <c r="AE49" s="381"/>
      <c r="AF49" s="381"/>
      <c r="AG49" s="381"/>
      <c r="AH49" s="382"/>
      <c r="AI49" s="268"/>
      <c r="AJ49" s="266"/>
      <c r="AK49" s="266"/>
      <c r="AL49" s="270"/>
      <c r="AM49" s="266"/>
      <c r="AN49" s="266"/>
      <c r="AO49" s="266"/>
      <c r="AP49" s="266"/>
      <c r="AQ49" s="266"/>
      <c r="AR49" s="266"/>
      <c r="AS49" s="268"/>
      <c r="AT49" s="268"/>
      <c r="AU49" s="268"/>
      <c r="AV49" s="268"/>
      <c r="AW49" s="269"/>
      <c r="AX49" s="269"/>
      <c r="AY49" s="268"/>
      <c r="AZ49" s="268"/>
      <c r="BA49" s="268"/>
      <c r="BB49" s="268"/>
      <c r="BC49" s="271"/>
      <c r="BD49" s="269"/>
      <c r="BE49" s="268"/>
      <c r="BF49" s="266"/>
      <c r="BG49" s="268"/>
      <c r="BH49" s="266"/>
      <c r="BI49" s="268"/>
      <c r="BJ49" s="268"/>
      <c r="BK49" s="268"/>
      <c r="BL49" s="268"/>
      <c r="BM49" s="266"/>
      <c r="BN49" s="268"/>
      <c r="BO49" s="268"/>
      <c r="BP49" s="268"/>
      <c r="BQ49" s="268"/>
      <c r="BR49" s="268"/>
      <c r="BS49" s="268"/>
      <c r="BT49" s="266"/>
      <c r="BU49" s="266"/>
      <c r="BV49" s="266"/>
    </row>
    <row r="50" spans="1:74" ht="18.95" customHeight="1" thickBot="1" x14ac:dyDescent="0.45">
      <c r="A50" s="379"/>
      <c r="B50" s="411"/>
      <c r="C50" s="412"/>
      <c r="D50" s="412"/>
      <c r="E50" s="412"/>
      <c r="F50" s="412"/>
      <c r="G50" s="413"/>
      <c r="H50" s="398"/>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400"/>
      <c r="AI50" s="268"/>
      <c r="AL50" s="270"/>
      <c r="AM50" s="266"/>
      <c r="AN50" s="266"/>
      <c r="AO50" s="266"/>
      <c r="AP50" s="266"/>
      <c r="AQ50" s="266"/>
      <c r="AR50" s="266"/>
      <c r="AS50" s="268"/>
      <c r="AT50" s="268"/>
      <c r="AU50" s="268"/>
      <c r="AV50" s="268"/>
      <c r="AW50" s="269"/>
      <c r="AX50" s="269"/>
      <c r="AY50" s="268"/>
      <c r="AZ50" s="268"/>
      <c r="BA50" s="268"/>
      <c r="BB50" s="268"/>
      <c r="BC50" s="269"/>
      <c r="BD50" s="269"/>
      <c r="BE50" s="268"/>
      <c r="BF50" s="266"/>
      <c r="BG50" s="268"/>
      <c r="BH50" s="266"/>
      <c r="BI50" s="268"/>
      <c r="BJ50" s="268"/>
      <c r="BK50" s="268"/>
      <c r="BL50" s="268"/>
      <c r="BM50" s="268"/>
      <c r="BN50" s="268"/>
      <c r="BO50" s="268"/>
      <c r="BP50" s="268"/>
      <c r="BQ50" s="268"/>
      <c r="BR50" s="268"/>
      <c r="BS50" s="268"/>
    </row>
    <row r="51" spans="1:74" ht="14.85" customHeight="1" x14ac:dyDescent="0.4">
      <c r="A51" s="265" t="s">
        <v>306</v>
      </c>
      <c r="C51" s="432" t="s">
        <v>305</v>
      </c>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row>
    <row r="52" spans="1:74" ht="14.85" customHeight="1" x14ac:dyDescent="0.4">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row>
    <row r="53" spans="1:74" ht="14.85" customHeight="1" x14ac:dyDescent="0.4">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row>
    <row r="54" spans="1:74" ht="14.85" customHeight="1" x14ac:dyDescent="0.4">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row>
    <row r="55" spans="1:74" ht="14.85" customHeight="1" x14ac:dyDescent="0.4">
      <c r="C55" s="433"/>
      <c r="D55" s="433"/>
      <c r="E55" s="433"/>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row>
    <row r="56" spans="1:74" ht="14.85" customHeight="1" x14ac:dyDescent="0.4">
      <c r="C56" s="433"/>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row>
    <row r="57" spans="1:74" ht="14.85" customHeight="1" x14ac:dyDescent="0.4">
      <c r="A57" s="266" t="s">
        <v>304</v>
      </c>
      <c r="C57" s="267">
        <v>1</v>
      </c>
      <c r="D57" s="265" t="s">
        <v>303</v>
      </c>
    </row>
    <row r="58" spans="1:74" ht="14.85" customHeight="1" x14ac:dyDescent="0.4">
      <c r="A58" s="266"/>
      <c r="C58" s="267">
        <v>2</v>
      </c>
      <c r="D58" s="265" t="s">
        <v>302</v>
      </c>
    </row>
    <row r="59" spans="1:74" ht="14.85" customHeight="1" x14ac:dyDescent="0.4">
      <c r="A59" s="266"/>
    </row>
    <row r="60" spans="1:74" ht="14.85" customHeight="1" x14ac:dyDescent="0.4">
      <c r="A60" s="266"/>
    </row>
    <row r="61" spans="1:74" ht="14.85" customHeight="1" x14ac:dyDescent="0.4">
      <c r="A61" s="266"/>
    </row>
    <row r="62" spans="1:74" ht="14.85" customHeight="1" x14ac:dyDescent="0.4">
      <c r="A62" s="266"/>
    </row>
    <row r="63" spans="1:74" ht="14.85" customHeight="1" x14ac:dyDescent="0.4">
      <c r="A63" s="266"/>
    </row>
    <row r="64" spans="1:74" ht="14.85" customHeight="1" x14ac:dyDescent="0.4">
      <c r="A64" s="266"/>
    </row>
    <row r="65" spans="1:1" ht="14.85" customHeight="1" x14ac:dyDescent="0.4">
      <c r="A65" s="266"/>
    </row>
    <row r="66" spans="1:1" ht="14.85" customHeight="1" x14ac:dyDescent="0.4">
      <c r="A66" s="266"/>
    </row>
    <row r="67" spans="1:1" ht="14.85" customHeight="1" x14ac:dyDescent="0.4">
      <c r="A67" s="266"/>
    </row>
    <row r="68" spans="1:1" ht="14.85" customHeight="1" x14ac:dyDescent="0.4">
      <c r="A68" s="266"/>
    </row>
    <row r="69" spans="1:1" ht="14.85" customHeight="1" x14ac:dyDescent="0.4">
      <c r="A69" s="266"/>
    </row>
    <row r="70" spans="1:1" ht="14.85" customHeight="1" x14ac:dyDescent="0.4">
      <c r="A70" s="266"/>
    </row>
    <row r="71" spans="1:1" ht="14.85" customHeight="1" x14ac:dyDescent="0.4">
      <c r="A71" s="266"/>
    </row>
    <row r="72" spans="1:1" ht="14.85" customHeight="1" x14ac:dyDescent="0.4">
      <c r="A72" s="266"/>
    </row>
    <row r="73" spans="1:1" ht="14.85" customHeight="1" x14ac:dyDescent="0.4">
      <c r="A73" s="266"/>
    </row>
    <row r="74" spans="1:1" ht="14.85" customHeight="1" x14ac:dyDescent="0.4">
      <c r="A74" s="266"/>
    </row>
    <row r="75" spans="1:1" ht="14.85" customHeight="1" x14ac:dyDescent="0.4">
      <c r="A75" s="266"/>
    </row>
    <row r="76" spans="1:1" ht="14.85" customHeight="1" x14ac:dyDescent="0.4">
      <c r="A76" s="266"/>
    </row>
    <row r="77" spans="1:1" ht="14.85" customHeight="1" x14ac:dyDescent="0.4">
      <c r="A77" s="266"/>
    </row>
    <row r="78" spans="1:1" ht="14.85" customHeight="1" x14ac:dyDescent="0.4">
      <c r="A78" s="266"/>
    </row>
    <row r="79" spans="1:1" ht="14.85" customHeight="1" x14ac:dyDescent="0.4">
      <c r="A79" s="266"/>
    </row>
    <row r="80" spans="1:1" ht="14.85" customHeight="1" x14ac:dyDescent="0.4">
      <c r="A80" s="266"/>
    </row>
    <row r="81" spans="1:1" ht="14.85" customHeight="1" x14ac:dyDescent="0.4">
      <c r="A81" s="266"/>
    </row>
    <row r="82" spans="1:1" ht="14.85" customHeight="1" x14ac:dyDescent="0.4">
      <c r="A82" s="266"/>
    </row>
    <row r="83" spans="1:1" ht="14.85" customHeight="1" x14ac:dyDescent="0.4">
      <c r="A83" s="266"/>
    </row>
    <row r="84" spans="1:1" ht="14.85" customHeight="1" x14ac:dyDescent="0.4">
      <c r="A84" s="266"/>
    </row>
    <row r="85" spans="1:1" ht="14.85" customHeight="1" x14ac:dyDescent="0.4">
      <c r="A85" s="266"/>
    </row>
    <row r="86" spans="1:1" ht="14.85" customHeight="1" x14ac:dyDescent="0.4">
      <c r="A86" s="266"/>
    </row>
    <row r="87" spans="1:1" ht="14.85" customHeight="1" x14ac:dyDescent="0.4">
      <c r="A87" s="266"/>
    </row>
    <row r="88" spans="1:1" ht="14.85" customHeight="1" x14ac:dyDescent="0.4">
      <c r="A88" s="266"/>
    </row>
    <row r="89" spans="1:1" ht="14.85" customHeight="1" x14ac:dyDescent="0.4">
      <c r="A89" s="266"/>
    </row>
    <row r="90" spans="1:1" ht="14.85" customHeight="1" x14ac:dyDescent="0.4">
      <c r="A90" s="266"/>
    </row>
    <row r="91" spans="1:1" ht="14.85" customHeight="1" x14ac:dyDescent="0.4">
      <c r="A91" s="266"/>
    </row>
    <row r="92" spans="1:1" ht="14.85" customHeight="1" x14ac:dyDescent="0.4">
      <c r="A92" s="266"/>
    </row>
    <row r="93" spans="1:1" ht="14.85" customHeight="1" x14ac:dyDescent="0.4">
      <c r="A93" s="266"/>
    </row>
    <row r="94" spans="1:1" ht="14.85" customHeight="1" x14ac:dyDescent="0.4">
      <c r="A94" s="266"/>
    </row>
    <row r="95" spans="1:1" ht="14.85" customHeight="1" x14ac:dyDescent="0.4">
      <c r="A95" s="266"/>
    </row>
    <row r="96" spans="1:1" ht="14.85" customHeight="1" x14ac:dyDescent="0.4">
      <c r="A96" s="266"/>
    </row>
    <row r="97" spans="1:1" ht="14.85" customHeight="1" x14ac:dyDescent="0.4">
      <c r="A97" s="266"/>
    </row>
    <row r="98" spans="1:1" ht="14.85" customHeight="1" x14ac:dyDescent="0.4">
      <c r="A98" s="266"/>
    </row>
    <row r="99" spans="1:1" ht="14.85" customHeight="1" x14ac:dyDescent="0.4">
      <c r="A99" s="266"/>
    </row>
    <row r="100" spans="1:1" ht="14.85" customHeight="1" x14ac:dyDescent="0.4">
      <c r="A100" s="266"/>
    </row>
    <row r="101" spans="1:1" ht="14.85" customHeight="1" x14ac:dyDescent="0.4">
      <c r="A101" s="266"/>
    </row>
    <row r="102" spans="1:1" ht="14.85" customHeight="1" x14ac:dyDescent="0.4">
      <c r="A102" s="266"/>
    </row>
    <row r="103" spans="1:1" ht="14.85" customHeight="1" x14ac:dyDescent="0.4">
      <c r="A103" s="266"/>
    </row>
    <row r="104" spans="1:1" ht="14.85" customHeight="1" x14ac:dyDescent="0.4">
      <c r="A104" s="266"/>
    </row>
    <row r="105" spans="1:1" ht="14.85" customHeight="1" x14ac:dyDescent="0.4">
      <c r="A105" s="266"/>
    </row>
    <row r="106" spans="1:1" ht="14.85" customHeight="1" x14ac:dyDescent="0.4">
      <c r="A106" s="266"/>
    </row>
    <row r="107" spans="1:1" ht="14.85" customHeight="1" x14ac:dyDescent="0.4">
      <c r="A107" s="266"/>
    </row>
    <row r="108" spans="1:1" ht="14.85" customHeight="1" x14ac:dyDescent="0.4">
      <c r="A108" s="266"/>
    </row>
    <row r="109" spans="1:1" ht="14.85" customHeight="1" x14ac:dyDescent="0.4">
      <c r="A109" s="266"/>
    </row>
    <row r="110" spans="1:1" ht="14.85" customHeight="1" x14ac:dyDescent="0.4">
      <c r="A110" s="266"/>
    </row>
    <row r="111" spans="1:1" ht="14.85" customHeight="1" x14ac:dyDescent="0.4">
      <c r="A111" s="266"/>
    </row>
    <row r="112" spans="1:1" ht="14.85" customHeight="1" x14ac:dyDescent="0.4">
      <c r="A112" s="266"/>
    </row>
    <row r="113" spans="1:1" ht="14.85" customHeight="1" x14ac:dyDescent="0.4">
      <c r="A113" s="266"/>
    </row>
    <row r="114" spans="1:1" ht="14.85" customHeight="1" x14ac:dyDescent="0.4">
      <c r="A114" s="266"/>
    </row>
    <row r="115" spans="1:1" ht="14.85" customHeight="1" x14ac:dyDescent="0.4">
      <c r="A115" s="266"/>
    </row>
    <row r="116" spans="1:1" ht="14.85" customHeight="1" x14ac:dyDescent="0.4">
      <c r="A116" s="266"/>
    </row>
    <row r="117" spans="1:1" ht="14.85" customHeight="1" x14ac:dyDescent="0.4">
      <c r="A117" s="266"/>
    </row>
    <row r="118" spans="1:1" ht="14.85" customHeight="1" x14ac:dyDescent="0.4">
      <c r="A118" s="266"/>
    </row>
    <row r="119" spans="1:1" ht="14.85" customHeight="1" x14ac:dyDescent="0.4">
      <c r="A119" s="266"/>
    </row>
    <row r="120" spans="1:1" ht="14.85" customHeight="1" x14ac:dyDescent="0.4">
      <c r="A120" s="266"/>
    </row>
    <row r="121" spans="1:1" ht="14.85" customHeight="1" x14ac:dyDescent="0.4">
      <c r="A121" s="266"/>
    </row>
    <row r="122" spans="1:1" ht="14.85" customHeight="1" x14ac:dyDescent="0.4">
      <c r="A122" s="266"/>
    </row>
    <row r="123" spans="1:1" ht="14.85" customHeight="1" x14ac:dyDescent="0.4">
      <c r="A123" s="266"/>
    </row>
    <row r="124" spans="1:1" ht="14.85" customHeight="1" x14ac:dyDescent="0.4">
      <c r="A124" s="266"/>
    </row>
    <row r="125" spans="1:1" ht="14.85" customHeight="1" x14ac:dyDescent="0.4">
      <c r="A125" s="266"/>
    </row>
    <row r="126" spans="1:1" ht="14.85" customHeight="1" x14ac:dyDescent="0.4">
      <c r="A126" s="266"/>
    </row>
    <row r="127" spans="1:1" ht="14.85" customHeight="1" x14ac:dyDescent="0.4">
      <c r="A127" s="266"/>
    </row>
    <row r="128" spans="1:1" ht="14.85" customHeight="1" x14ac:dyDescent="0.4">
      <c r="A128" s="266"/>
    </row>
    <row r="129" spans="1:1" ht="14.85" customHeight="1" x14ac:dyDescent="0.4">
      <c r="A129" s="266"/>
    </row>
    <row r="130" spans="1:1" ht="14.85" customHeight="1" x14ac:dyDescent="0.4">
      <c r="A130" s="266"/>
    </row>
    <row r="131" spans="1:1" ht="14.85" customHeight="1" x14ac:dyDescent="0.4">
      <c r="A131" s="266"/>
    </row>
    <row r="132" spans="1:1" ht="14.85" customHeight="1" x14ac:dyDescent="0.4">
      <c r="A132" s="266"/>
    </row>
    <row r="133" spans="1:1" ht="14.85" customHeight="1" x14ac:dyDescent="0.4">
      <c r="A133" s="266"/>
    </row>
    <row r="134" spans="1:1" ht="14.85" customHeight="1" x14ac:dyDescent="0.4">
      <c r="A134" s="266"/>
    </row>
    <row r="135" spans="1:1" ht="14.85" customHeight="1" x14ac:dyDescent="0.4">
      <c r="A135" s="266"/>
    </row>
    <row r="136" spans="1:1" ht="14.85" customHeight="1" x14ac:dyDescent="0.4">
      <c r="A136" s="266"/>
    </row>
    <row r="137" spans="1:1" ht="14.85" customHeight="1" x14ac:dyDescent="0.4">
      <c r="A137" s="266"/>
    </row>
    <row r="138" spans="1:1" ht="14.85" customHeight="1" x14ac:dyDescent="0.4">
      <c r="A138" s="266"/>
    </row>
    <row r="139" spans="1:1" ht="14.85" customHeight="1" x14ac:dyDescent="0.4">
      <c r="A139" s="266"/>
    </row>
    <row r="140" spans="1:1" ht="14.85" customHeight="1" x14ac:dyDescent="0.4">
      <c r="A140" s="266"/>
    </row>
    <row r="141" spans="1:1" ht="14.85" customHeight="1" x14ac:dyDescent="0.4">
      <c r="A141" s="266"/>
    </row>
    <row r="142" spans="1:1" ht="14.85" customHeight="1" x14ac:dyDescent="0.4">
      <c r="A142" s="266"/>
    </row>
    <row r="143" spans="1:1" ht="14.85" customHeight="1" x14ac:dyDescent="0.4">
      <c r="A143" s="266"/>
    </row>
    <row r="144" spans="1:1" ht="14.85" customHeight="1" x14ac:dyDescent="0.4">
      <c r="A144" s="266"/>
    </row>
    <row r="145" spans="1:1" ht="14.85" customHeight="1" x14ac:dyDescent="0.4">
      <c r="A145" s="266"/>
    </row>
    <row r="146" spans="1:1" ht="14.85" customHeight="1" x14ac:dyDescent="0.4">
      <c r="A146" s="266"/>
    </row>
    <row r="147" spans="1:1" ht="14.85" customHeight="1" x14ac:dyDescent="0.4">
      <c r="A147" s="266"/>
    </row>
    <row r="148" spans="1:1" ht="14.85" customHeight="1" x14ac:dyDescent="0.4">
      <c r="A148" s="266"/>
    </row>
    <row r="149" spans="1:1" ht="14.85" customHeight="1" x14ac:dyDescent="0.4">
      <c r="A149" s="266"/>
    </row>
  </sheetData>
  <mergeCells count="105">
    <mergeCell ref="AL16:AL29"/>
    <mergeCell ref="H45:U45"/>
    <mergeCell ref="H46:U46"/>
    <mergeCell ref="B26:G29"/>
    <mergeCell ref="B16:G16"/>
    <mergeCell ref="AS24:AU25"/>
    <mergeCell ref="AM26:AR28"/>
    <mergeCell ref="R30:X30"/>
    <mergeCell ref="H26:K26"/>
    <mergeCell ref="N42:U43"/>
    <mergeCell ref="H31:AH31"/>
    <mergeCell ref="B41:G44"/>
    <mergeCell ref="B38:AH38"/>
    <mergeCell ref="X42:AH43"/>
    <mergeCell ref="B34:G37"/>
    <mergeCell ref="B39:G39"/>
    <mergeCell ref="H39:AH39"/>
    <mergeCell ref="X27:AH28"/>
    <mergeCell ref="R26:AH26"/>
    <mergeCell ref="K23:AH23"/>
    <mergeCell ref="Q24:S24"/>
    <mergeCell ref="H35:K36"/>
    <mergeCell ref="N35:U36"/>
    <mergeCell ref="X35:AH36"/>
    <mergeCell ref="AC5:AD5"/>
    <mergeCell ref="AF5:AG5"/>
    <mergeCell ref="P7:S8"/>
    <mergeCell ref="P9:S10"/>
    <mergeCell ref="P11:U12"/>
    <mergeCell ref="T7:AH8"/>
    <mergeCell ref="C51:AH56"/>
    <mergeCell ref="Y5:AA5"/>
    <mergeCell ref="H34:K34"/>
    <mergeCell ref="L34:M34"/>
    <mergeCell ref="O34:P34"/>
    <mergeCell ref="R34:AH34"/>
    <mergeCell ref="T9:AH10"/>
    <mergeCell ref="V11:AH12"/>
    <mergeCell ref="B22:G23"/>
    <mergeCell ref="B18:G21"/>
    <mergeCell ref="H23:J23"/>
    <mergeCell ref="B24:G25"/>
    <mergeCell ref="K24:P25"/>
    <mergeCell ref="H48:K49"/>
    <mergeCell ref="N48:U49"/>
    <mergeCell ref="X48:AH49"/>
    <mergeCell ref="H44:AH44"/>
    <mergeCell ref="H42:K43"/>
    <mergeCell ref="A3:AH3"/>
    <mergeCell ref="B17:G17"/>
    <mergeCell ref="H41:K41"/>
    <mergeCell ref="H30:Q30"/>
    <mergeCell ref="L41:M41"/>
    <mergeCell ref="O41:P41"/>
    <mergeCell ref="R41:AH41"/>
    <mergeCell ref="B32:G32"/>
    <mergeCell ref="H32:AH32"/>
    <mergeCell ref="B33:G33"/>
    <mergeCell ref="H33:AH33"/>
    <mergeCell ref="K22:P22"/>
    <mergeCell ref="S22:U22"/>
    <mergeCell ref="H37:AH37"/>
    <mergeCell ref="H24:J25"/>
    <mergeCell ref="H16:AH16"/>
    <mergeCell ref="H17:AH17"/>
    <mergeCell ref="H18:K18"/>
    <mergeCell ref="L18:M18"/>
    <mergeCell ref="O18:P18"/>
    <mergeCell ref="R18:AH18"/>
    <mergeCell ref="A30:A44"/>
    <mergeCell ref="B30:G30"/>
    <mergeCell ref="B31:G31"/>
    <mergeCell ref="A45:A50"/>
    <mergeCell ref="V45:Y46"/>
    <mergeCell ref="Z45:AH46"/>
    <mergeCell ref="B45:G45"/>
    <mergeCell ref="B46:G46"/>
    <mergeCell ref="H50:AH50"/>
    <mergeCell ref="H47:K47"/>
    <mergeCell ref="L47:M47"/>
    <mergeCell ref="O47:P47"/>
    <mergeCell ref="R47:AH47"/>
    <mergeCell ref="B47:G50"/>
    <mergeCell ref="B40:G40"/>
    <mergeCell ref="H40:AH40"/>
    <mergeCell ref="AB24:AH24"/>
    <mergeCell ref="AB25:AH25"/>
    <mergeCell ref="L26:M26"/>
    <mergeCell ref="O26:P26"/>
    <mergeCell ref="A16:A29"/>
    <mergeCell ref="H19:K20"/>
    <mergeCell ref="N19:U20"/>
    <mergeCell ref="X19:AH20"/>
    <mergeCell ref="H27:K28"/>
    <mergeCell ref="N27:U28"/>
    <mergeCell ref="H7:J7"/>
    <mergeCell ref="A7:F7"/>
    <mergeCell ref="H29:AH29"/>
    <mergeCell ref="H21:AH21"/>
    <mergeCell ref="H22:J22"/>
    <mergeCell ref="V22:X22"/>
    <mergeCell ref="Y22:AH22"/>
    <mergeCell ref="Q25:S25"/>
    <mergeCell ref="T24:AA24"/>
    <mergeCell ref="T25:AA25"/>
  </mergeCells>
  <phoneticPr fontId="2"/>
  <pageMargins left="0.7" right="0.7"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6"/>
  <sheetViews>
    <sheetView view="pageBreakPreview" zoomScaleNormal="100" zoomScaleSheetLayoutView="100" workbookViewId="0">
      <selection sqref="A1:X1"/>
    </sheetView>
  </sheetViews>
  <sheetFormatPr defaultColWidth="6.625" defaultRowHeight="16.5" x14ac:dyDescent="0.4"/>
  <cols>
    <col min="1" max="1" width="6.625" style="293"/>
    <col min="2" max="24" width="3.625" style="293" customWidth="1"/>
    <col min="25" max="16384" width="6.625" style="293"/>
  </cols>
  <sheetData>
    <row r="1" spans="1:29" ht="36" customHeight="1" thickBot="1" x14ac:dyDescent="0.45">
      <c r="A1" s="510" t="s">
        <v>411</v>
      </c>
      <c r="B1" s="511"/>
      <c r="C1" s="511"/>
      <c r="D1" s="511"/>
      <c r="E1" s="511"/>
      <c r="F1" s="511"/>
      <c r="G1" s="511"/>
      <c r="H1" s="511"/>
      <c r="I1" s="511"/>
      <c r="J1" s="511"/>
      <c r="K1" s="511"/>
      <c r="L1" s="511"/>
      <c r="M1" s="511"/>
      <c r="N1" s="511"/>
      <c r="O1" s="511"/>
      <c r="P1" s="511"/>
      <c r="Q1" s="511"/>
      <c r="R1" s="511"/>
      <c r="S1" s="511"/>
      <c r="T1" s="511"/>
      <c r="U1" s="511"/>
      <c r="V1" s="511"/>
      <c r="W1" s="511"/>
      <c r="X1" s="511"/>
    </row>
    <row r="2" spans="1:29" ht="15" customHeight="1" x14ac:dyDescent="0.4">
      <c r="A2" s="512" t="s">
        <v>410</v>
      </c>
      <c r="B2" s="495" t="s">
        <v>401</v>
      </c>
      <c r="C2" s="496"/>
      <c r="D2" s="497"/>
      <c r="E2" s="501"/>
      <c r="F2" s="502"/>
      <c r="G2" s="502"/>
      <c r="H2" s="502"/>
      <c r="I2" s="502"/>
      <c r="J2" s="502"/>
      <c r="K2" s="502"/>
      <c r="L2" s="502"/>
      <c r="M2" s="502"/>
      <c r="N2" s="502"/>
      <c r="O2" s="502"/>
      <c r="P2" s="502"/>
      <c r="Q2" s="502"/>
      <c r="R2" s="502"/>
      <c r="S2" s="502"/>
      <c r="T2" s="502"/>
      <c r="U2" s="502"/>
      <c r="V2" s="502"/>
      <c r="W2" s="502"/>
      <c r="X2" s="503"/>
    </row>
    <row r="3" spans="1:29" ht="30" customHeight="1" x14ac:dyDescent="0.4">
      <c r="A3" s="513"/>
      <c r="B3" s="498" t="s">
        <v>409</v>
      </c>
      <c r="C3" s="499"/>
      <c r="D3" s="500"/>
      <c r="E3" s="504"/>
      <c r="F3" s="505"/>
      <c r="G3" s="505"/>
      <c r="H3" s="505"/>
      <c r="I3" s="505"/>
      <c r="J3" s="505"/>
      <c r="K3" s="505"/>
      <c r="L3" s="505"/>
      <c r="M3" s="505"/>
      <c r="N3" s="505"/>
      <c r="O3" s="505"/>
      <c r="P3" s="505"/>
      <c r="Q3" s="505"/>
      <c r="R3" s="505"/>
      <c r="S3" s="505"/>
      <c r="T3" s="505"/>
      <c r="U3" s="505"/>
      <c r="V3" s="505"/>
      <c r="W3" s="505"/>
      <c r="X3" s="506"/>
    </row>
    <row r="4" spans="1:29" ht="15" customHeight="1" x14ac:dyDescent="0.4">
      <c r="A4" s="513"/>
      <c r="B4" s="515" t="s">
        <v>408</v>
      </c>
      <c r="C4" s="516"/>
      <c r="D4" s="517"/>
      <c r="E4" s="515" t="s">
        <v>407</v>
      </c>
      <c r="F4" s="516"/>
      <c r="G4" s="516"/>
      <c r="H4" s="521"/>
      <c r="I4" s="521"/>
      <c r="J4" s="307" t="s">
        <v>398</v>
      </c>
      <c r="K4" s="521"/>
      <c r="L4" s="521"/>
      <c r="M4" s="306" t="s">
        <v>406</v>
      </c>
      <c r="N4" s="522"/>
      <c r="O4" s="522"/>
      <c r="P4" s="522"/>
      <c r="Q4" s="522"/>
      <c r="R4" s="522"/>
      <c r="S4" s="522"/>
      <c r="T4" s="522"/>
      <c r="U4" s="522"/>
      <c r="V4" s="522"/>
      <c r="W4" s="522"/>
      <c r="X4" s="523"/>
    </row>
    <row r="5" spans="1:29" ht="15" customHeight="1" x14ac:dyDescent="0.4">
      <c r="A5" s="513"/>
      <c r="B5" s="481"/>
      <c r="C5" s="518"/>
      <c r="D5" s="482"/>
      <c r="E5" s="380"/>
      <c r="F5" s="381"/>
      <c r="G5" s="381"/>
      <c r="H5" s="381"/>
      <c r="I5" s="272" t="s">
        <v>314</v>
      </c>
      <c r="J5" s="311" t="s">
        <v>313</v>
      </c>
      <c r="K5" s="381"/>
      <c r="L5" s="381"/>
      <c r="M5" s="381"/>
      <c r="N5" s="381"/>
      <c r="O5" s="381"/>
      <c r="P5" s="381"/>
      <c r="Q5" s="272" t="s">
        <v>312</v>
      </c>
      <c r="R5" s="311" t="s">
        <v>311</v>
      </c>
      <c r="S5" s="455"/>
      <c r="T5" s="455"/>
      <c r="U5" s="455"/>
      <c r="V5" s="455"/>
      <c r="W5" s="455"/>
      <c r="X5" s="456"/>
      <c r="Y5" s="310"/>
      <c r="Z5" s="310"/>
      <c r="AA5" s="310"/>
      <c r="AB5" s="310"/>
      <c r="AC5" s="310"/>
    </row>
    <row r="6" spans="1:29" ht="15" customHeight="1" x14ac:dyDescent="0.4">
      <c r="A6" s="513"/>
      <c r="B6" s="481"/>
      <c r="C6" s="518"/>
      <c r="D6" s="482"/>
      <c r="E6" s="380"/>
      <c r="F6" s="381"/>
      <c r="G6" s="381"/>
      <c r="H6" s="381"/>
      <c r="I6" s="272" t="s">
        <v>310</v>
      </c>
      <c r="J6" s="311" t="s">
        <v>309</v>
      </c>
      <c r="K6" s="381"/>
      <c r="L6" s="381"/>
      <c r="M6" s="381"/>
      <c r="N6" s="381"/>
      <c r="O6" s="381"/>
      <c r="P6" s="381"/>
      <c r="Q6" s="272" t="s">
        <v>308</v>
      </c>
      <c r="R6" s="311" t="s">
        <v>307</v>
      </c>
      <c r="S6" s="455"/>
      <c r="T6" s="455"/>
      <c r="U6" s="455"/>
      <c r="V6" s="455"/>
      <c r="W6" s="455"/>
      <c r="X6" s="456"/>
      <c r="Y6" s="310"/>
      <c r="Z6" s="310"/>
      <c r="AA6" s="310"/>
      <c r="AB6" s="310"/>
      <c r="AC6" s="310"/>
    </row>
    <row r="7" spans="1:29" ht="18.95" customHeight="1" x14ac:dyDescent="0.4">
      <c r="A7" s="513"/>
      <c r="B7" s="483"/>
      <c r="C7" s="519"/>
      <c r="D7" s="484"/>
      <c r="E7" s="488"/>
      <c r="F7" s="489"/>
      <c r="G7" s="489"/>
      <c r="H7" s="489"/>
      <c r="I7" s="489"/>
      <c r="J7" s="489"/>
      <c r="K7" s="489"/>
      <c r="L7" s="489"/>
      <c r="M7" s="489"/>
      <c r="N7" s="489"/>
      <c r="O7" s="489"/>
      <c r="P7" s="489"/>
      <c r="Q7" s="489"/>
      <c r="R7" s="489"/>
      <c r="S7" s="489"/>
      <c r="T7" s="489"/>
      <c r="U7" s="489"/>
      <c r="V7" s="489"/>
      <c r="W7" s="489"/>
      <c r="X7" s="490"/>
    </row>
    <row r="8" spans="1:29" ht="15" customHeight="1" x14ac:dyDescent="0.4">
      <c r="A8" s="513"/>
      <c r="B8" s="462" t="s">
        <v>405</v>
      </c>
      <c r="C8" s="520"/>
      <c r="D8" s="520"/>
      <c r="E8" s="468" t="s">
        <v>346</v>
      </c>
      <c r="F8" s="462"/>
      <c r="G8" s="470"/>
      <c r="H8" s="471"/>
      <c r="I8" s="471"/>
      <c r="J8" s="471"/>
      <c r="K8" s="471"/>
      <c r="L8" s="469" t="s">
        <v>345</v>
      </c>
      <c r="M8" s="469"/>
      <c r="N8" s="472"/>
      <c r="O8" s="472"/>
      <c r="P8" s="473" t="s">
        <v>404</v>
      </c>
      <c r="Q8" s="474"/>
      <c r="R8" s="309"/>
      <c r="S8" s="309"/>
      <c r="T8" s="309"/>
      <c r="U8" s="309"/>
      <c r="V8" s="309"/>
      <c r="W8" s="309"/>
      <c r="X8" s="308"/>
    </row>
    <row r="9" spans="1:29" ht="15" customHeight="1" x14ac:dyDescent="0.4">
      <c r="A9" s="514"/>
      <c r="B9" s="462"/>
      <c r="C9" s="520"/>
      <c r="D9" s="520"/>
      <c r="E9" s="468" t="s">
        <v>403</v>
      </c>
      <c r="F9" s="462"/>
      <c r="G9" s="470"/>
      <c r="H9" s="471"/>
      <c r="I9" s="471"/>
      <c r="J9" s="471"/>
      <c r="K9" s="471"/>
      <c r="L9" s="471"/>
      <c r="M9" s="471"/>
      <c r="N9" s="471"/>
      <c r="O9" s="471"/>
      <c r="P9" s="471"/>
      <c r="Q9" s="471"/>
      <c r="R9" s="471"/>
      <c r="S9" s="471"/>
      <c r="T9" s="471"/>
      <c r="U9" s="471"/>
      <c r="V9" s="471"/>
      <c r="W9" s="471"/>
      <c r="X9" s="507"/>
    </row>
    <row r="10" spans="1:29" ht="15" customHeight="1" x14ac:dyDescent="0.4">
      <c r="A10" s="582" t="s">
        <v>402</v>
      </c>
      <c r="B10" s="570" t="s">
        <v>401</v>
      </c>
      <c r="C10" s="499"/>
      <c r="D10" s="499"/>
      <c r="E10" s="475"/>
      <c r="F10" s="476"/>
      <c r="G10" s="476"/>
      <c r="H10" s="476"/>
      <c r="I10" s="476"/>
      <c r="J10" s="476"/>
      <c r="K10" s="476"/>
      <c r="L10" s="477"/>
      <c r="M10" s="481" t="s">
        <v>400</v>
      </c>
      <c r="N10" s="482"/>
      <c r="O10" s="524" t="s">
        <v>399</v>
      </c>
      <c r="P10" s="508"/>
      <c r="Q10" s="508"/>
      <c r="R10" s="494"/>
      <c r="S10" s="494"/>
      <c r="T10" s="307" t="s">
        <v>398</v>
      </c>
      <c r="U10" s="494"/>
      <c r="V10" s="494"/>
      <c r="W10" s="306" t="s">
        <v>397</v>
      </c>
      <c r="X10" s="305"/>
    </row>
    <row r="11" spans="1:29" ht="15" customHeight="1" x14ac:dyDescent="0.4">
      <c r="A11" s="582"/>
      <c r="B11" s="570" t="s">
        <v>396</v>
      </c>
      <c r="C11" s="499"/>
      <c r="D11" s="499"/>
      <c r="E11" s="478"/>
      <c r="F11" s="479"/>
      <c r="G11" s="479"/>
      <c r="H11" s="479"/>
      <c r="I11" s="479"/>
      <c r="J11" s="479"/>
      <c r="K11" s="479"/>
      <c r="L11" s="480"/>
      <c r="M11" s="481"/>
      <c r="N11" s="482"/>
      <c r="O11" s="488"/>
      <c r="P11" s="489"/>
      <c r="Q11" s="489"/>
      <c r="R11" s="489"/>
      <c r="S11" s="489"/>
      <c r="T11" s="489"/>
      <c r="U11" s="489"/>
      <c r="V11" s="489"/>
      <c r="W11" s="489"/>
      <c r="X11" s="490"/>
    </row>
    <row r="12" spans="1:29" ht="15" customHeight="1" x14ac:dyDescent="0.4">
      <c r="A12" s="582"/>
      <c r="B12" s="584" t="s">
        <v>395</v>
      </c>
      <c r="C12" s="516"/>
      <c r="D12" s="516"/>
      <c r="E12" s="485"/>
      <c r="F12" s="486"/>
      <c r="G12" s="486"/>
      <c r="H12" s="486"/>
      <c r="I12" s="486"/>
      <c r="J12" s="486"/>
      <c r="K12" s="486"/>
      <c r="L12" s="487"/>
      <c r="M12" s="483"/>
      <c r="N12" s="484"/>
      <c r="O12" s="491"/>
      <c r="P12" s="492"/>
      <c r="Q12" s="492"/>
      <c r="R12" s="492"/>
      <c r="S12" s="492"/>
      <c r="T12" s="492"/>
      <c r="U12" s="492"/>
      <c r="V12" s="492"/>
      <c r="W12" s="492"/>
      <c r="X12" s="493"/>
    </row>
    <row r="13" spans="1:29" ht="15" customHeight="1" x14ac:dyDescent="0.4">
      <c r="A13" s="583"/>
      <c r="B13" s="585" t="s">
        <v>394</v>
      </c>
      <c r="C13" s="585"/>
      <c r="D13" s="585"/>
      <c r="E13" s="585"/>
      <c r="F13" s="585"/>
      <c r="G13" s="585"/>
      <c r="H13" s="585"/>
      <c r="I13" s="585"/>
      <c r="J13" s="585"/>
      <c r="K13" s="585"/>
      <c r="L13" s="585"/>
      <c r="M13" s="457"/>
      <c r="N13" s="457"/>
      <c r="O13" s="457"/>
      <c r="P13" s="458"/>
      <c r="Q13" s="458"/>
      <c r="R13" s="458"/>
      <c r="S13" s="458"/>
      <c r="T13" s="458"/>
      <c r="U13" s="458"/>
      <c r="V13" s="458"/>
      <c r="W13" s="458"/>
      <c r="X13" s="459"/>
    </row>
    <row r="14" spans="1:29" ht="25.35" customHeight="1" x14ac:dyDescent="0.4">
      <c r="A14" s="583"/>
      <c r="B14" s="524" t="s">
        <v>393</v>
      </c>
      <c r="C14" s="508"/>
      <c r="D14" s="508"/>
      <c r="E14" s="508"/>
      <c r="F14" s="508"/>
      <c r="G14" s="508"/>
      <c r="H14" s="508"/>
      <c r="I14" s="520" t="s">
        <v>392</v>
      </c>
      <c r="J14" s="520"/>
      <c r="K14" s="520"/>
      <c r="L14" s="520"/>
      <c r="M14" s="579"/>
      <c r="N14" s="580"/>
      <c r="O14" s="580"/>
      <c r="P14" s="580"/>
      <c r="Q14" s="580"/>
      <c r="R14" s="580"/>
      <c r="S14" s="581"/>
      <c r="T14" s="467" t="s">
        <v>388</v>
      </c>
      <c r="U14" s="467"/>
      <c r="V14" s="576"/>
      <c r="W14" s="577"/>
      <c r="X14" s="578"/>
    </row>
    <row r="15" spans="1:29" ht="15" customHeight="1" x14ac:dyDescent="0.4">
      <c r="A15" s="583"/>
      <c r="B15" s="481"/>
      <c r="C15" s="518"/>
      <c r="D15" s="518"/>
      <c r="E15" s="518"/>
      <c r="F15" s="518"/>
      <c r="G15" s="518"/>
      <c r="H15" s="518"/>
      <c r="I15" s="466" t="s">
        <v>391</v>
      </c>
      <c r="J15" s="466"/>
      <c r="K15" s="466"/>
      <c r="L15" s="466"/>
      <c r="M15" s="572"/>
      <c r="N15" s="572"/>
      <c r="O15" s="572"/>
      <c r="P15" s="572"/>
      <c r="Q15" s="572"/>
      <c r="R15" s="572"/>
      <c r="S15" s="572"/>
      <c r="T15" s="572"/>
      <c r="U15" s="572"/>
      <c r="V15" s="572"/>
      <c r="W15" s="572"/>
      <c r="X15" s="573"/>
    </row>
    <row r="16" spans="1:29" ht="15" customHeight="1" x14ac:dyDescent="0.4">
      <c r="A16" s="583"/>
      <c r="B16" s="481"/>
      <c r="C16" s="518"/>
      <c r="D16" s="518"/>
      <c r="E16" s="519"/>
      <c r="F16" s="519"/>
      <c r="G16" s="519"/>
      <c r="H16" s="519"/>
      <c r="I16" s="466"/>
      <c r="J16" s="466"/>
      <c r="K16" s="466"/>
      <c r="L16" s="466"/>
      <c r="M16" s="574"/>
      <c r="N16" s="574"/>
      <c r="O16" s="574"/>
      <c r="P16" s="574"/>
      <c r="Q16" s="574"/>
      <c r="R16" s="574"/>
      <c r="S16" s="574"/>
      <c r="T16" s="574"/>
      <c r="U16" s="574"/>
      <c r="V16" s="574"/>
      <c r="W16" s="574"/>
      <c r="X16" s="575"/>
    </row>
    <row r="17" spans="1:24" ht="25.35" customHeight="1" x14ac:dyDescent="0.4">
      <c r="A17" s="460" t="s">
        <v>390</v>
      </c>
      <c r="B17" s="461"/>
      <c r="C17" s="461"/>
      <c r="D17" s="462"/>
      <c r="E17" s="304"/>
      <c r="F17" s="303"/>
      <c r="G17" s="303"/>
      <c r="H17" s="303"/>
      <c r="I17" s="520" t="s">
        <v>389</v>
      </c>
      <c r="J17" s="520"/>
      <c r="K17" s="520"/>
      <c r="L17" s="520"/>
      <c r="M17" s="579"/>
      <c r="N17" s="580"/>
      <c r="O17" s="580"/>
      <c r="P17" s="580"/>
      <c r="Q17" s="580"/>
      <c r="R17" s="580"/>
      <c r="S17" s="581"/>
      <c r="T17" s="467" t="s">
        <v>388</v>
      </c>
      <c r="U17" s="467"/>
      <c r="V17" s="576"/>
      <c r="W17" s="577"/>
      <c r="X17" s="578"/>
    </row>
    <row r="18" spans="1:24" ht="24" customHeight="1" x14ac:dyDescent="0.4">
      <c r="A18" s="464" t="s">
        <v>387</v>
      </c>
      <c r="B18" s="587" t="s">
        <v>386</v>
      </c>
      <c r="C18" s="518"/>
      <c r="D18" s="518"/>
      <c r="E18" s="525"/>
      <c r="F18" s="526"/>
      <c r="G18" s="526"/>
      <c r="H18" s="526"/>
      <c r="I18" s="526"/>
      <c r="J18" s="526"/>
      <c r="K18" s="526"/>
      <c r="L18" s="527"/>
      <c r="M18" s="468" t="s">
        <v>385</v>
      </c>
      <c r="N18" s="461"/>
      <c r="O18" s="462"/>
      <c r="P18" s="478"/>
      <c r="Q18" s="479"/>
      <c r="R18" s="479"/>
      <c r="S18" s="479"/>
      <c r="T18" s="479"/>
      <c r="U18" s="479"/>
      <c r="V18" s="479"/>
      <c r="W18" s="479"/>
      <c r="X18" s="586"/>
    </row>
    <row r="19" spans="1:24" ht="22.35" customHeight="1" x14ac:dyDescent="0.4">
      <c r="A19" s="465"/>
      <c r="B19" s="570" t="s">
        <v>386</v>
      </c>
      <c r="C19" s="499"/>
      <c r="D19" s="499"/>
      <c r="E19" s="525"/>
      <c r="F19" s="526"/>
      <c r="G19" s="526"/>
      <c r="H19" s="526"/>
      <c r="I19" s="526"/>
      <c r="J19" s="526"/>
      <c r="K19" s="526"/>
      <c r="L19" s="527"/>
      <c r="M19" s="468" t="s">
        <v>385</v>
      </c>
      <c r="N19" s="461"/>
      <c r="O19" s="462"/>
      <c r="P19" s="478"/>
      <c r="Q19" s="479"/>
      <c r="R19" s="479"/>
      <c r="S19" s="479"/>
      <c r="T19" s="479"/>
      <c r="U19" s="479"/>
      <c r="V19" s="479"/>
      <c r="W19" s="479"/>
      <c r="X19" s="586"/>
    </row>
    <row r="20" spans="1:24" ht="15" customHeight="1" x14ac:dyDescent="0.4">
      <c r="A20" s="589" t="s">
        <v>384</v>
      </c>
      <c r="B20" s="590"/>
      <c r="C20" s="590"/>
      <c r="D20" s="590"/>
      <c r="E20" s="590"/>
      <c r="F20" s="590"/>
      <c r="G20" s="590"/>
      <c r="H20" s="590"/>
      <c r="I20" s="591"/>
      <c r="J20" s="591"/>
      <c r="K20" s="591"/>
      <c r="L20" s="591"/>
      <c r="M20" s="591"/>
      <c r="N20" s="591"/>
      <c r="O20" s="591"/>
      <c r="P20" s="591"/>
      <c r="Q20" s="591"/>
      <c r="R20" s="591"/>
      <c r="S20" s="591"/>
      <c r="T20" s="591"/>
      <c r="U20" s="591"/>
      <c r="V20" s="590"/>
      <c r="W20" s="590"/>
      <c r="X20" s="592"/>
    </row>
    <row r="21" spans="1:24" ht="15" customHeight="1" x14ac:dyDescent="0.4">
      <c r="A21" s="460" t="s">
        <v>383</v>
      </c>
      <c r="B21" s="461"/>
      <c r="C21" s="461"/>
      <c r="D21" s="462"/>
      <c r="E21" s="463"/>
      <c r="F21" s="463"/>
      <c r="G21" s="463"/>
      <c r="H21" s="303" t="s">
        <v>382</v>
      </c>
      <c r="I21" s="528" t="s">
        <v>381</v>
      </c>
      <c r="J21" s="463"/>
      <c r="K21" s="463"/>
      <c r="L21" s="529"/>
      <c r="M21" s="528" t="s">
        <v>380</v>
      </c>
      <c r="N21" s="463"/>
      <c r="O21" s="463"/>
      <c r="P21" s="529"/>
      <c r="Q21" s="528" t="s">
        <v>379</v>
      </c>
      <c r="R21" s="463"/>
      <c r="S21" s="463"/>
      <c r="T21" s="529"/>
      <c r="U21" s="302"/>
      <c r="V21" s="302"/>
      <c r="W21" s="302"/>
      <c r="X21" s="301"/>
    </row>
    <row r="22" spans="1:24" ht="15" customHeight="1" x14ac:dyDescent="0.4">
      <c r="A22" s="571" t="s">
        <v>378</v>
      </c>
      <c r="B22" s="518"/>
      <c r="C22" s="518"/>
      <c r="D22" s="518"/>
      <c r="E22" s="516"/>
      <c r="F22" s="516"/>
      <c r="G22" s="516"/>
      <c r="H22" s="516"/>
      <c r="I22" s="530" t="s">
        <v>377</v>
      </c>
      <c r="J22" s="531"/>
      <c r="K22" s="531"/>
      <c r="L22" s="532"/>
      <c r="M22" s="530" t="s">
        <v>377</v>
      </c>
      <c r="N22" s="531"/>
      <c r="O22" s="531"/>
      <c r="P22" s="532"/>
      <c r="Q22" s="530" t="s">
        <v>377</v>
      </c>
      <c r="R22" s="531"/>
      <c r="S22" s="531"/>
      <c r="T22" s="532"/>
      <c r="U22" s="508" t="s">
        <v>376</v>
      </c>
      <c r="V22" s="508"/>
      <c r="W22" s="508"/>
      <c r="X22" s="509"/>
    </row>
    <row r="23" spans="1:24" ht="15" customHeight="1" x14ac:dyDescent="0.4">
      <c r="A23" s="571"/>
      <c r="B23" s="518"/>
      <c r="C23" s="518"/>
      <c r="D23" s="518"/>
      <c r="E23" s="518"/>
      <c r="F23" s="518"/>
      <c r="G23" s="518"/>
      <c r="H23" s="518"/>
      <c r="I23" s="498" t="s">
        <v>375</v>
      </c>
      <c r="J23" s="499"/>
      <c r="K23" s="570" t="s">
        <v>374</v>
      </c>
      <c r="L23" s="500"/>
      <c r="M23" s="498" t="s">
        <v>375</v>
      </c>
      <c r="N23" s="499"/>
      <c r="O23" s="570" t="s">
        <v>374</v>
      </c>
      <c r="P23" s="500"/>
      <c r="Q23" s="498" t="s">
        <v>375</v>
      </c>
      <c r="R23" s="499"/>
      <c r="S23" s="570" t="s">
        <v>374</v>
      </c>
      <c r="T23" s="500"/>
      <c r="U23" s="499" t="s">
        <v>375</v>
      </c>
      <c r="V23" s="499"/>
      <c r="W23" s="468" t="s">
        <v>374</v>
      </c>
      <c r="X23" s="588"/>
    </row>
    <row r="24" spans="1:24" ht="15" customHeight="1" x14ac:dyDescent="0.4">
      <c r="A24" s="300"/>
      <c r="B24" s="570" t="s">
        <v>373</v>
      </c>
      <c r="C24" s="499"/>
      <c r="D24" s="499"/>
      <c r="E24" s="499"/>
      <c r="F24" s="499"/>
      <c r="G24" s="499"/>
      <c r="H24" s="499"/>
      <c r="I24" s="558"/>
      <c r="J24" s="559"/>
      <c r="K24" s="560"/>
      <c r="L24" s="561"/>
      <c r="M24" s="558"/>
      <c r="N24" s="559"/>
      <c r="O24" s="560"/>
      <c r="P24" s="561"/>
      <c r="Q24" s="558"/>
      <c r="R24" s="559"/>
      <c r="S24" s="560"/>
      <c r="T24" s="561"/>
      <c r="U24" s="559"/>
      <c r="V24" s="559"/>
      <c r="W24" s="539"/>
      <c r="X24" s="555"/>
    </row>
    <row r="25" spans="1:24" ht="15" customHeight="1" x14ac:dyDescent="0.4">
      <c r="A25" s="300"/>
      <c r="B25" s="584" t="s">
        <v>372</v>
      </c>
      <c r="C25" s="516"/>
      <c r="D25" s="516"/>
      <c r="E25" s="516"/>
      <c r="F25" s="516"/>
      <c r="G25" s="516"/>
      <c r="H25" s="516"/>
      <c r="I25" s="562"/>
      <c r="J25" s="563"/>
      <c r="K25" s="564"/>
      <c r="L25" s="565"/>
      <c r="M25" s="562"/>
      <c r="N25" s="563"/>
      <c r="O25" s="564"/>
      <c r="P25" s="565"/>
      <c r="Q25" s="562"/>
      <c r="R25" s="563"/>
      <c r="S25" s="564"/>
      <c r="T25" s="565"/>
      <c r="U25" s="559"/>
      <c r="V25" s="559"/>
      <c r="W25" s="539"/>
      <c r="X25" s="555"/>
    </row>
    <row r="26" spans="1:24" ht="15" customHeight="1" x14ac:dyDescent="0.4">
      <c r="A26" s="299"/>
      <c r="B26" s="468" t="s">
        <v>371</v>
      </c>
      <c r="C26" s="461"/>
      <c r="D26" s="461"/>
      <c r="E26" s="461"/>
      <c r="F26" s="461"/>
      <c r="G26" s="461"/>
      <c r="H26" s="461"/>
      <c r="I26" s="539"/>
      <c r="J26" s="540"/>
      <c r="K26" s="540"/>
      <c r="L26" s="541"/>
      <c r="M26" s="539"/>
      <c r="N26" s="540"/>
      <c r="O26" s="540"/>
      <c r="P26" s="541"/>
      <c r="Q26" s="539"/>
      <c r="R26" s="540"/>
      <c r="S26" s="540"/>
      <c r="T26" s="541"/>
      <c r="U26" s="556"/>
      <c r="V26" s="556"/>
      <c r="W26" s="556"/>
      <c r="X26" s="557"/>
    </row>
    <row r="27" spans="1:24" ht="15" customHeight="1" x14ac:dyDescent="0.4">
      <c r="A27" s="542" t="s">
        <v>370</v>
      </c>
      <c r="B27" s="543"/>
      <c r="C27" s="543"/>
      <c r="D27" s="543"/>
      <c r="E27" s="544"/>
      <c r="F27" s="544"/>
      <c r="G27" s="483"/>
      <c r="H27" s="298" t="s">
        <v>368</v>
      </c>
      <c r="I27" s="483"/>
      <c r="J27" s="519"/>
      <c r="K27" s="519"/>
      <c r="L27" s="297" t="s">
        <v>368</v>
      </c>
      <c r="M27" s="483"/>
      <c r="N27" s="519"/>
      <c r="O27" s="519"/>
      <c r="P27" s="297" t="s">
        <v>368</v>
      </c>
      <c r="Q27" s="483"/>
      <c r="R27" s="519"/>
      <c r="S27" s="519"/>
      <c r="T27" s="297" t="s">
        <v>368</v>
      </c>
      <c r="U27" s="566"/>
      <c r="V27" s="566"/>
      <c r="W27" s="566"/>
      <c r="X27" s="567"/>
    </row>
    <row r="28" spans="1:24" ht="15" customHeight="1" x14ac:dyDescent="0.4">
      <c r="A28" s="545" t="s">
        <v>369</v>
      </c>
      <c r="B28" s="546"/>
      <c r="C28" s="546"/>
      <c r="D28" s="546"/>
      <c r="E28" s="546"/>
      <c r="F28" s="546"/>
      <c r="G28" s="546"/>
      <c r="H28" s="546"/>
      <c r="I28" s="537"/>
      <c r="J28" s="538"/>
      <c r="K28" s="538"/>
      <c r="L28" s="296" t="s">
        <v>368</v>
      </c>
      <c r="M28" s="537"/>
      <c r="N28" s="538"/>
      <c r="O28" s="538"/>
      <c r="P28" s="296" t="s">
        <v>368</v>
      </c>
      <c r="Q28" s="537"/>
      <c r="R28" s="538"/>
      <c r="S28" s="538"/>
      <c r="T28" s="296" t="s">
        <v>368</v>
      </c>
      <c r="U28" s="568"/>
      <c r="V28" s="568"/>
      <c r="W28" s="568"/>
      <c r="X28" s="569"/>
    </row>
    <row r="29" spans="1:24" ht="15" customHeight="1" x14ac:dyDescent="0.4">
      <c r="A29" s="534" t="s">
        <v>367</v>
      </c>
      <c r="B29" s="535"/>
      <c r="C29" s="535"/>
      <c r="D29" s="535"/>
      <c r="E29" s="535"/>
      <c r="F29" s="535"/>
      <c r="G29" s="535"/>
      <c r="H29" s="535"/>
      <c r="I29" s="535"/>
      <c r="J29" s="535"/>
      <c r="K29" s="535"/>
      <c r="L29" s="535"/>
      <c r="M29" s="535"/>
      <c r="N29" s="535"/>
      <c r="O29" s="535"/>
      <c r="P29" s="535"/>
      <c r="Q29" s="535"/>
      <c r="R29" s="535"/>
      <c r="S29" s="535"/>
      <c r="T29" s="535"/>
      <c r="U29" s="535"/>
      <c r="V29" s="535"/>
      <c r="W29" s="535"/>
      <c r="X29" s="536"/>
    </row>
    <row r="30" spans="1:24" ht="15" customHeight="1" x14ac:dyDescent="0.4">
      <c r="A30" s="553" t="s">
        <v>366</v>
      </c>
      <c r="B30" s="499"/>
      <c r="C30" s="499"/>
      <c r="D30" s="499"/>
      <c r="E30" s="500"/>
      <c r="F30" s="499"/>
      <c r="G30" s="499"/>
      <c r="H30" s="499"/>
      <c r="I30" s="499"/>
      <c r="J30" s="499"/>
      <c r="K30" s="499"/>
      <c r="L30" s="499"/>
      <c r="M30" s="499"/>
      <c r="N30" s="499"/>
      <c r="O30" s="499"/>
      <c r="P30" s="499"/>
      <c r="Q30" s="499"/>
      <c r="R30" s="499"/>
      <c r="S30" s="499"/>
      <c r="T30" s="499"/>
      <c r="U30" s="499"/>
      <c r="V30" s="499"/>
      <c r="W30" s="499"/>
      <c r="X30" s="554"/>
    </row>
    <row r="31" spans="1:24" ht="15" customHeight="1" thickBot="1" x14ac:dyDescent="0.45">
      <c r="A31" s="547" t="s">
        <v>365</v>
      </c>
      <c r="B31" s="548"/>
      <c r="C31" s="548"/>
      <c r="D31" s="548"/>
      <c r="E31" s="549"/>
      <c r="F31" s="550" t="s">
        <v>364</v>
      </c>
      <c r="G31" s="551"/>
      <c r="H31" s="551"/>
      <c r="I31" s="551"/>
      <c r="J31" s="551"/>
      <c r="K31" s="551"/>
      <c r="L31" s="551"/>
      <c r="M31" s="551"/>
      <c r="N31" s="551"/>
      <c r="O31" s="551"/>
      <c r="P31" s="551"/>
      <c r="Q31" s="551"/>
      <c r="R31" s="551"/>
      <c r="S31" s="551"/>
      <c r="T31" s="551"/>
      <c r="U31" s="551"/>
      <c r="V31" s="551"/>
      <c r="W31" s="551"/>
      <c r="X31" s="552"/>
    </row>
    <row r="32" spans="1:24" ht="14.45" customHeight="1" x14ac:dyDescent="0.4">
      <c r="A32" s="295"/>
      <c r="B32" s="295"/>
      <c r="C32" s="295"/>
      <c r="D32" s="295"/>
      <c r="E32" s="295"/>
      <c r="F32" s="295"/>
      <c r="G32" s="295"/>
      <c r="H32" s="295"/>
      <c r="I32" s="295"/>
      <c r="J32" s="295"/>
      <c r="K32" s="295"/>
      <c r="L32" s="295"/>
      <c r="M32" s="295"/>
      <c r="N32" s="295"/>
      <c r="O32" s="295"/>
      <c r="P32" s="295"/>
      <c r="Q32" s="295"/>
      <c r="R32" s="295"/>
      <c r="S32" s="295"/>
      <c r="T32" s="295"/>
      <c r="U32" s="295" t="s">
        <v>272</v>
      </c>
      <c r="V32" s="295"/>
      <c r="W32" s="295"/>
      <c r="X32" s="295"/>
    </row>
    <row r="33" spans="1:24" ht="14.45" customHeight="1" x14ac:dyDescent="0.4">
      <c r="A33" s="294" t="s">
        <v>363</v>
      </c>
      <c r="B33" s="533" t="s">
        <v>362</v>
      </c>
      <c r="C33" s="533"/>
      <c r="D33" s="533"/>
      <c r="E33" s="533"/>
      <c r="F33" s="533"/>
      <c r="G33" s="533"/>
      <c r="H33" s="533"/>
      <c r="I33" s="533"/>
      <c r="J33" s="533"/>
      <c r="K33" s="533"/>
      <c r="L33" s="533"/>
      <c r="M33" s="533"/>
      <c r="N33" s="533"/>
      <c r="O33" s="533"/>
      <c r="P33" s="533"/>
      <c r="Q33" s="533"/>
      <c r="R33" s="533"/>
      <c r="S33" s="533"/>
      <c r="T33" s="533"/>
      <c r="U33" s="533"/>
      <c r="V33" s="533"/>
      <c r="W33" s="533"/>
      <c r="X33" s="533"/>
    </row>
    <row r="34" spans="1:24" ht="14.45" customHeight="1" x14ac:dyDescent="0.4">
      <c r="A34" s="294"/>
      <c r="B34" s="533"/>
      <c r="C34" s="533"/>
      <c r="D34" s="533"/>
      <c r="E34" s="533"/>
      <c r="F34" s="533"/>
      <c r="G34" s="533"/>
      <c r="H34" s="533"/>
      <c r="I34" s="533"/>
      <c r="J34" s="533"/>
      <c r="K34" s="533"/>
      <c r="L34" s="533"/>
      <c r="M34" s="533"/>
      <c r="N34" s="533"/>
      <c r="O34" s="533"/>
      <c r="P34" s="533"/>
      <c r="Q34" s="533"/>
      <c r="R34" s="533"/>
      <c r="S34" s="533"/>
      <c r="T34" s="533"/>
      <c r="U34" s="533"/>
      <c r="V34" s="533"/>
      <c r="W34" s="533"/>
      <c r="X34" s="533"/>
    </row>
    <row r="35" spans="1:24" ht="14.45" customHeight="1" x14ac:dyDescent="0.4">
      <c r="A35" s="294"/>
      <c r="B35" s="533"/>
      <c r="C35" s="533"/>
      <c r="D35" s="533"/>
      <c r="E35" s="533"/>
      <c r="F35" s="533"/>
      <c r="G35" s="533"/>
      <c r="H35" s="533"/>
      <c r="I35" s="533"/>
      <c r="J35" s="533"/>
      <c r="K35" s="533"/>
      <c r="L35" s="533"/>
      <c r="M35" s="533"/>
      <c r="N35" s="533"/>
      <c r="O35" s="533"/>
      <c r="P35" s="533"/>
      <c r="Q35" s="533"/>
      <c r="R35" s="533"/>
      <c r="S35" s="533"/>
      <c r="T35" s="533"/>
      <c r="U35" s="533"/>
      <c r="V35" s="533"/>
      <c r="W35" s="533"/>
      <c r="X35" s="533"/>
    </row>
    <row r="36" spans="1:24" ht="12" customHeight="1" x14ac:dyDescent="0.4">
      <c r="A36" s="294"/>
      <c r="B36" s="533"/>
      <c r="C36" s="533"/>
      <c r="D36" s="533"/>
      <c r="E36" s="533"/>
      <c r="F36" s="533"/>
      <c r="G36" s="533"/>
      <c r="H36" s="533"/>
      <c r="I36" s="533"/>
      <c r="J36" s="533"/>
      <c r="K36" s="533"/>
      <c r="L36" s="533"/>
      <c r="M36" s="533"/>
      <c r="N36" s="533"/>
      <c r="O36" s="533"/>
      <c r="P36" s="533"/>
      <c r="Q36" s="533"/>
      <c r="R36" s="533"/>
      <c r="S36" s="533"/>
      <c r="T36" s="533"/>
      <c r="U36" s="533"/>
      <c r="V36" s="533"/>
      <c r="W36" s="533"/>
      <c r="X36" s="533"/>
    </row>
  </sheetData>
  <mergeCells count="117">
    <mergeCell ref="B25:H25"/>
    <mergeCell ref="P19:X19"/>
    <mergeCell ref="A20:X20"/>
    <mergeCell ref="I21:L21"/>
    <mergeCell ref="M21:P21"/>
    <mergeCell ref="B19:D19"/>
    <mergeCell ref="S23:T23"/>
    <mergeCell ref="A22:H23"/>
    <mergeCell ref="B24:H24"/>
    <mergeCell ref="M22:P22"/>
    <mergeCell ref="M23:N23"/>
    <mergeCell ref="Q23:R23"/>
    <mergeCell ref="I14:L14"/>
    <mergeCell ref="B14:H16"/>
    <mergeCell ref="M15:X15"/>
    <mergeCell ref="M16:X16"/>
    <mergeCell ref="V14:X14"/>
    <mergeCell ref="M14:S14"/>
    <mergeCell ref="M18:O18"/>
    <mergeCell ref="A17:D17"/>
    <mergeCell ref="I17:L17"/>
    <mergeCell ref="A10:A16"/>
    <mergeCell ref="B10:D10"/>
    <mergeCell ref="B11:D11"/>
    <mergeCell ref="B12:D12"/>
    <mergeCell ref="B13:L13"/>
    <mergeCell ref="M17:S17"/>
    <mergeCell ref="P18:X18"/>
    <mergeCell ref="B18:D18"/>
    <mergeCell ref="T17:U17"/>
    <mergeCell ref="V17:X17"/>
    <mergeCell ref="W24:X24"/>
    <mergeCell ref="W25:X25"/>
    <mergeCell ref="U26:X26"/>
    <mergeCell ref="U23:V23"/>
    <mergeCell ref="I24:J24"/>
    <mergeCell ref="K24:L24"/>
    <mergeCell ref="M24:N24"/>
    <mergeCell ref="I25:J25"/>
    <mergeCell ref="K25:L25"/>
    <mergeCell ref="M25:N25"/>
    <mergeCell ref="O25:P25"/>
    <mergeCell ref="U25:V25"/>
    <mergeCell ref="I23:J23"/>
    <mergeCell ref="O23:P23"/>
    <mergeCell ref="O24:P24"/>
    <mergeCell ref="U24:V24"/>
    <mergeCell ref="K23:L23"/>
    <mergeCell ref="Q24:R24"/>
    <mergeCell ref="S24:T24"/>
    <mergeCell ref="Q25:R25"/>
    <mergeCell ref="S25:T25"/>
    <mergeCell ref="W23:X23"/>
    <mergeCell ref="B33:X36"/>
    <mergeCell ref="A29:X29"/>
    <mergeCell ref="I28:K28"/>
    <mergeCell ref="M28:O28"/>
    <mergeCell ref="I26:L26"/>
    <mergeCell ref="M26:P26"/>
    <mergeCell ref="Q28:S28"/>
    <mergeCell ref="A27:D27"/>
    <mergeCell ref="E27:G27"/>
    <mergeCell ref="I27:K27"/>
    <mergeCell ref="M27:O27"/>
    <mergeCell ref="A28:H28"/>
    <mergeCell ref="Q26:T26"/>
    <mergeCell ref="Q27:S27"/>
    <mergeCell ref="A31:E31"/>
    <mergeCell ref="F31:X31"/>
    <mergeCell ref="A30:E30"/>
    <mergeCell ref="F30:X30"/>
    <mergeCell ref="U27:X28"/>
    <mergeCell ref="B26:H26"/>
    <mergeCell ref="B2:D2"/>
    <mergeCell ref="B3:D3"/>
    <mergeCell ref="E2:X2"/>
    <mergeCell ref="E3:X3"/>
    <mergeCell ref="E8:F8"/>
    <mergeCell ref="E9:F9"/>
    <mergeCell ref="G9:X9"/>
    <mergeCell ref="U22:X22"/>
    <mergeCell ref="A1:X1"/>
    <mergeCell ref="A2:A9"/>
    <mergeCell ref="B4:D7"/>
    <mergeCell ref="B8:D9"/>
    <mergeCell ref="E4:G4"/>
    <mergeCell ref="H4:I4"/>
    <mergeCell ref="K4:L4"/>
    <mergeCell ref="N4:X4"/>
    <mergeCell ref="E7:X7"/>
    <mergeCell ref="O10:Q10"/>
    <mergeCell ref="R10:S10"/>
    <mergeCell ref="E18:L18"/>
    <mergeCell ref="E19:L19"/>
    <mergeCell ref="Q21:T21"/>
    <mergeCell ref="Q22:T22"/>
    <mergeCell ref="I22:L22"/>
    <mergeCell ref="E5:H6"/>
    <mergeCell ref="K5:P6"/>
    <mergeCell ref="S5:X6"/>
    <mergeCell ref="M13:X13"/>
    <mergeCell ref="A21:D21"/>
    <mergeCell ref="E21:G21"/>
    <mergeCell ref="A18:A19"/>
    <mergeCell ref="I15:L16"/>
    <mergeCell ref="T14:U14"/>
    <mergeCell ref="M19:O19"/>
    <mergeCell ref="L8:M8"/>
    <mergeCell ref="G8:K8"/>
    <mergeCell ref="N8:O8"/>
    <mergeCell ref="P8:Q8"/>
    <mergeCell ref="E10:L10"/>
    <mergeCell ref="E11:L11"/>
    <mergeCell ref="M10:N12"/>
    <mergeCell ref="E12:L12"/>
    <mergeCell ref="O11:X12"/>
    <mergeCell ref="U10:V10"/>
  </mergeCells>
  <phoneticPr fontId="2"/>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114300</xdr:colOff>
                    <xdr:row>28</xdr:row>
                    <xdr:rowOff>161925</xdr:rowOff>
                  </from>
                  <to>
                    <xdr:col>8</xdr:col>
                    <xdr:colOff>114300</xdr:colOff>
                    <xdr:row>30</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161925</xdr:colOff>
                    <xdr:row>28</xdr:row>
                    <xdr:rowOff>161925</xdr:rowOff>
                  </from>
                  <to>
                    <xdr:col>13</xdr:col>
                    <xdr:colOff>161925</xdr:colOff>
                    <xdr:row>30</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xdr:col>
                    <xdr:colOff>0</xdr:colOff>
                    <xdr:row>28</xdr:row>
                    <xdr:rowOff>161925</xdr:rowOff>
                  </from>
                  <to>
                    <xdr:col>19</xdr:col>
                    <xdr:colOff>0</xdr:colOff>
                    <xdr:row>30</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180975</xdr:colOff>
                    <xdr:row>16</xdr:row>
                    <xdr:rowOff>28575</xdr:rowOff>
                  </from>
                  <to>
                    <xdr:col>6</xdr:col>
                    <xdr:colOff>0</xdr:colOff>
                    <xdr:row>16</xdr:row>
                    <xdr:rowOff>304800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85725</xdr:colOff>
                    <xdr:row>16</xdr:row>
                    <xdr:rowOff>47625</xdr:rowOff>
                  </from>
                  <to>
                    <xdr:col>7</xdr:col>
                    <xdr:colOff>161925</xdr:colOff>
                    <xdr:row>16</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election activeCell="D9" sqref="D9"/>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604" t="s">
        <v>194</v>
      </c>
      <c r="AS1" s="605"/>
      <c r="AT1" s="605"/>
      <c r="AU1" s="605"/>
      <c r="AV1" s="605"/>
      <c r="AW1" s="605"/>
      <c r="AX1" s="605"/>
      <c r="AY1" s="605"/>
      <c r="AZ1" s="605"/>
      <c r="BA1" s="605"/>
      <c r="BB1" s="605"/>
      <c r="BC1" s="605"/>
      <c r="BD1" s="605"/>
      <c r="BE1" s="605"/>
      <c r="BF1" s="605"/>
      <c r="BG1" s="605"/>
      <c r="BH1" s="9" t="s">
        <v>2</v>
      </c>
    </row>
    <row r="2" spans="2:65" s="8" customFormat="1" ht="20.25" customHeight="1" x14ac:dyDescent="0.4">
      <c r="H2" s="7"/>
      <c r="K2" s="7"/>
      <c r="L2" s="7"/>
      <c r="N2" s="9"/>
      <c r="O2" s="9"/>
      <c r="P2" s="9"/>
      <c r="Q2" s="9"/>
      <c r="R2" s="9"/>
      <c r="S2" s="9"/>
      <c r="T2" s="9"/>
      <c r="U2" s="9"/>
      <c r="Z2" s="112" t="s">
        <v>27</v>
      </c>
      <c r="AA2" s="606">
        <v>3</v>
      </c>
      <c r="AB2" s="606"/>
      <c r="AC2" s="112" t="s">
        <v>28</v>
      </c>
      <c r="AD2" s="607">
        <f>IF(AA2=0,"",YEAR(DATE(2018+AA2,1,1)))</f>
        <v>2021</v>
      </c>
      <c r="AE2" s="607"/>
      <c r="AF2" s="113" t="s">
        <v>29</v>
      </c>
      <c r="AG2" s="113" t="s">
        <v>1</v>
      </c>
      <c r="AH2" s="606">
        <v>4</v>
      </c>
      <c r="AI2" s="606"/>
      <c r="AJ2" s="113" t="s">
        <v>24</v>
      </c>
      <c r="AQ2" s="9" t="s">
        <v>31</v>
      </c>
      <c r="AR2" s="606" t="s">
        <v>202</v>
      </c>
      <c r="AS2" s="606"/>
      <c r="AT2" s="606"/>
      <c r="AU2" s="606"/>
      <c r="AV2" s="606"/>
      <c r="AW2" s="606"/>
      <c r="AX2" s="606"/>
      <c r="AY2" s="606"/>
      <c r="AZ2" s="606"/>
      <c r="BA2" s="606"/>
      <c r="BB2" s="606"/>
      <c r="BC2" s="606"/>
      <c r="BD2" s="606"/>
      <c r="BE2" s="606"/>
      <c r="BF2" s="606"/>
      <c r="BG2" s="60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593" t="s">
        <v>181</v>
      </c>
      <c r="BD3" s="594"/>
      <c r="BE3" s="594"/>
      <c r="BF3" s="595"/>
      <c r="BG3" s="9"/>
    </row>
    <row r="4" spans="2:65" s="8" customFormat="1" ht="20.25" customHeight="1" x14ac:dyDescent="0.4">
      <c r="H4" s="7"/>
      <c r="K4" s="7"/>
      <c r="M4" s="9"/>
      <c r="N4" s="9"/>
      <c r="O4" s="9"/>
      <c r="P4" s="9"/>
      <c r="Q4" s="9"/>
      <c r="R4" s="9"/>
      <c r="S4" s="9"/>
      <c r="AA4" s="35"/>
      <c r="AB4" s="35"/>
      <c r="AC4" s="36"/>
      <c r="AD4" s="37"/>
      <c r="AE4" s="36"/>
      <c r="BB4" s="38" t="s">
        <v>149</v>
      </c>
      <c r="BC4" s="593" t="s">
        <v>150</v>
      </c>
      <c r="BD4" s="594"/>
      <c r="BE4" s="594"/>
      <c r="BF4" s="595"/>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596">
        <v>40</v>
      </c>
      <c r="AZ6" s="597"/>
      <c r="BA6" s="2" t="s">
        <v>22</v>
      </c>
      <c r="BB6" s="6"/>
      <c r="BC6" s="596">
        <v>160</v>
      </c>
      <c r="BD6" s="59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598">
        <f>DAY(EOMONTH(DATE(AD2,AH2,1),0))</f>
        <v>30</v>
      </c>
      <c r="BD8" s="59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596"/>
      <c r="BD10" s="59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600"/>
      <c r="V12" s="600"/>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608"/>
      <c r="AN13" s="608"/>
      <c r="AO13" s="66" t="s">
        <v>203</v>
      </c>
      <c r="AP13" s="73"/>
      <c r="AQ13" s="79"/>
      <c r="AR13" s="79"/>
      <c r="AS13" s="73" t="s">
        <v>95</v>
      </c>
      <c r="AT13" s="70"/>
      <c r="AU13" s="70"/>
      <c r="AV13" s="70"/>
      <c r="AW13" s="70"/>
      <c r="AX13" s="70"/>
      <c r="AY13" s="70"/>
      <c r="AZ13" s="70"/>
      <c r="BA13" s="70"/>
      <c r="BB13" s="601">
        <v>0.29166666666666669</v>
      </c>
      <c r="BC13" s="602"/>
      <c r="BD13" s="603"/>
      <c r="BE13" s="76" t="s">
        <v>17</v>
      </c>
      <c r="BF13" s="601">
        <v>0.83333333333333337</v>
      </c>
      <c r="BG13" s="602"/>
      <c r="BH13" s="603"/>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608"/>
      <c r="AN14" s="608"/>
      <c r="AO14" s="239" t="s">
        <v>204</v>
      </c>
      <c r="AP14" s="240"/>
      <c r="AQ14" s="240"/>
      <c r="AR14" s="80"/>
      <c r="AS14" s="73" t="s">
        <v>96</v>
      </c>
      <c r="AT14" s="70"/>
      <c r="AU14" s="70"/>
      <c r="AV14" s="70"/>
      <c r="AW14" s="70"/>
      <c r="AX14" s="70"/>
      <c r="AY14" s="70"/>
      <c r="AZ14" s="70"/>
      <c r="BA14" s="70"/>
      <c r="BB14" s="601">
        <v>0.83333333333333337</v>
      </c>
      <c r="BC14" s="602"/>
      <c r="BD14" s="603"/>
      <c r="BE14" s="76" t="s">
        <v>17</v>
      </c>
      <c r="BF14" s="601">
        <v>0.29166666666666669</v>
      </c>
      <c r="BG14" s="602"/>
      <c r="BH14" s="603"/>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621" t="s">
        <v>20</v>
      </c>
      <c r="C16" s="609" t="s">
        <v>221</v>
      </c>
      <c r="D16" s="610"/>
      <c r="E16" s="624"/>
      <c r="F16" s="183"/>
      <c r="G16" s="186"/>
      <c r="H16" s="627" t="s">
        <v>222</v>
      </c>
      <c r="I16" s="630" t="s">
        <v>223</v>
      </c>
      <c r="J16" s="610"/>
      <c r="K16" s="610"/>
      <c r="L16" s="624"/>
      <c r="M16" s="630" t="s">
        <v>224</v>
      </c>
      <c r="N16" s="610"/>
      <c r="O16" s="624"/>
      <c r="P16" s="630" t="s">
        <v>97</v>
      </c>
      <c r="Q16" s="610"/>
      <c r="R16" s="610"/>
      <c r="S16" s="610"/>
      <c r="T16" s="611"/>
      <c r="U16" s="115"/>
      <c r="V16" s="116"/>
      <c r="W16" s="116"/>
      <c r="X16" s="116"/>
      <c r="Y16" s="116"/>
      <c r="Z16" s="116"/>
      <c r="AA16" s="116"/>
      <c r="AB16" s="116"/>
      <c r="AC16" s="116"/>
      <c r="AD16" s="116"/>
      <c r="AE16" s="116"/>
      <c r="AF16" s="116"/>
      <c r="AG16" s="116"/>
      <c r="AH16" s="116"/>
      <c r="AI16" s="238" t="s">
        <v>225</v>
      </c>
      <c r="AJ16" s="116"/>
      <c r="AK16" s="116"/>
      <c r="AL16" s="116"/>
      <c r="AM16" s="116"/>
      <c r="AN16" s="116" t="s">
        <v>183</v>
      </c>
      <c r="AO16" s="116"/>
      <c r="AP16" s="118"/>
      <c r="AQ16" s="117"/>
      <c r="AR16" s="116" t="s">
        <v>2</v>
      </c>
      <c r="AS16" s="116"/>
      <c r="AT16" s="116"/>
      <c r="AU16" s="116"/>
      <c r="AV16" s="116"/>
      <c r="AW16" s="116"/>
      <c r="AX16" s="116"/>
      <c r="AY16" s="119"/>
      <c r="AZ16" s="633" t="str">
        <f>IF(BC3="計画","(12)1～4週目の勤務時間数合計","(12)1か月の勤務時間数　合計")</f>
        <v>(12)1か月の勤務時間数　合計</v>
      </c>
      <c r="BA16" s="634"/>
      <c r="BB16" s="639" t="s">
        <v>226</v>
      </c>
      <c r="BC16" s="640"/>
      <c r="BD16" s="609" t="s">
        <v>227</v>
      </c>
      <c r="BE16" s="610"/>
      <c r="BF16" s="610"/>
      <c r="BG16" s="610"/>
      <c r="BH16" s="611"/>
    </row>
    <row r="17" spans="2:60" ht="20.25" customHeight="1" x14ac:dyDescent="0.4">
      <c r="B17" s="622"/>
      <c r="C17" s="612"/>
      <c r="D17" s="613"/>
      <c r="E17" s="625"/>
      <c r="F17" s="184"/>
      <c r="G17" s="187"/>
      <c r="H17" s="628"/>
      <c r="I17" s="631"/>
      <c r="J17" s="613"/>
      <c r="K17" s="613"/>
      <c r="L17" s="625"/>
      <c r="M17" s="631"/>
      <c r="N17" s="613"/>
      <c r="O17" s="625"/>
      <c r="P17" s="631"/>
      <c r="Q17" s="613"/>
      <c r="R17" s="613"/>
      <c r="S17" s="613"/>
      <c r="T17" s="614"/>
      <c r="U17" s="618" t="s">
        <v>11</v>
      </c>
      <c r="V17" s="618"/>
      <c r="W17" s="618"/>
      <c r="X17" s="618"/>
      <c r="Y17" s="618"/>
      <c r="Z17" s="618"/>
      <c r="AA17" s="619"/>
      <c r="AB17" s="620" t="s">
        <v>12</v>
      </c>
      <c r="AC17" s="618"/>
      <c r="AD17" s="618"/>
      <c r="AE17" s="618"/>
      <c r="AF17" s="618"/>
      <c r="AG17" s="618"/>
      <c r="AH17" s="619"/>
      <c r="AI17" s="620" t="s">
        <v>13</v>
      </c>
      <c r="AJ17" s="618"/>
      <c r="AK17" s="618"/>
      <c r="AL17" s="618"/>
      <c r="AM17" s="618"/>
      <c r="AN17" s="618"/>
      <c r="AO17" s="619"/>
      <c r="AP17" s="620" t="s">
        <v>14</v>
      </c>
      <c r="AQ17" s="618"/>
      <c r="AR17" s="618"/>
      <c r="AS17" s="618"/>
      <c r="AT17" s="618"/>
      <c r="AU17" s="618"/>
      <c r="AV17" s="619"/>
      <c r="AW17" s="620" t="s">
        <v>15</v>
      </c>
      <c r="AX17" s="618"/>
      <c r="AY17" s="618"/>
      <c r="AZ17" s="635"/>
      <c r="BA17" s="636"/>
      <c r="BB17" s="641"/>
      <c r="BC17" s="642"/>
      <c r="BD17" s="612"/>
      <c r="BE17" s="613"/>
      <c r="BF17" s="613"/>
      <c r="BG17" s="613"/>
      <c r="BH17" s="614"/>
    </row>
    <row r="18" spans="2:60" ht="20.25" customHeight="1" x14ac:dyDescent="0.4">
      <c r="B18" s="622"/>
      <c r="C18" s="612"/>
      <c r="D18" s="613"/>
      <c r="E18" s="625"/>
      <c r="F18" s="184"/>
      <c r="G18" s="187"/>
      <c r="H18" s="628"/>
      <c r="I18" s="631"/>
      <c r="J18" s="613"/>
      <c r="K18" s="613"/>
      <c r="L18" s="625"/>
      <c r="M18" s="631"/>
      <c r="N18" s="613"/>
      <c r="O18" s="625"/>
      <c r="P18" s="631"/>
      <c r="Q18" s="613"/>
      <c r="R18" s="613"/>
      <c r="S18" s="613"/>
      <c r="T18" s="614"/>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635"/>
      <c r="BA18" s="636"/>
      <c r="BB18" s="641"/>
      <c r="BC18" s="642"/>
      <c r="BD18" s="612"/>
      <c r="BE18" s="613"/>
      <c r="BF18" s="613"/>
      <c r="BG18" s="613"/>
      <c r="BH18" s="614"/>
    </row>
    <row r="19" spans="2:60" ht="20.25" hidden="1" customHeight="1" x14ac:dyDescent="0.4">
      <c r="B19" s="622"/>
      <c r="C19" s="612"/>
      <c r="D19" s="613"/>
      <c r="E19" s="625"/>
      <c r="F19" s="184"/>
      <c r="G19" s="187"/>
      <c r="H19" s="628"/>
      <c r="I19" s="631"/>
      <c r="J19" s="613"/>
      <c r="K19" s="613"/>
      <c r="L19" s="625"/>
      <c r="M19" s="631"/>
      <c r="N19" s="613"/>
      <c r="O19" s="625"/>
      <c r="P19" s="631"/>
      <c r="Q19" s="613"/>
      <c r="R19" s="613"/>
      <c r="S19" s="613"/>
      <c r="T19" s="614"/>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635"/>
      <c r="BA19" s="636"/>
      <c r="BB19" s="641"/>
      <c r="BC19" s="642"/>
      <c r="BD19" s="612"/>
      <c r="BE19" s="613"/>
      <c r="BF19" s="613"/>
      <c r="BG19" s="613"/>
      <c r="BH19" s="614"/>
    </row>
    <row r="20" spans="2:60" ht="20.25" customHeight="1" thickBot="1" x14ac:dyDescent="0.45">
      <c r="B20" s="623"/>
      <c r="C20" s="615"/>
      <c r="D20" s="616"/>
      <c r="E20" s="626"/>
      <c r="F20" s="185"/>
      <c r="G20" s="188"/>
      <c r="H20" s="629"/>
      <c r="I20" s="632"/>
      <c r="J20" s="616"/>
      <c r="K20" s="616"/>
      <c r="L20" s="626"/>
      <c r="M20" s="632"/>
      <c r="N20" s="616"/>
      <c r="O20" s="626"/>
      <c r="P20" s="632"/>
      <c r="Q20" s="616"/>
      <c r="R20" s="616"/>
      <c r="S20" s="616"/>
      <c r="T20" s="617"/>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637"/>
      <c r="BA20" s="638"/>
      <c r="BB20" s="643"/>
      <c r="BC20" s="644"/>
      <c r="BD20" s="615"/>
      <c r="BE20" s="616"/>
      <c r="BF20" s="616"/>
      <c r="BG20" s="616"/>
      <c r="BH20" s="617"/>
    </row>
    <row r="21" spans="2:60" ht="20.25" customHeight="1" x14ac:dyDescent="0.4">
      <c r="B21" s="122"/>
      <c r="C21" s="677"/>
      <c r="D21" s="678"/>
      <c r="E21" s="679"/>
      <c r="F21" s="181"/>
      <c r="G21" s="182"/>
      <c r="H21" s="680"/>
      <c r="I21" s="681"/>
      <c r="J21" s="682"/>
      <c r="K21" s="682"/>
      <c r="L21" s="683"/>
      <c r="M21" s="684"/>
      <c r="N21" s="685"/>
      <c r="O21" s="686"/>
      <c r="P21" s="51" t="s">
        <v>18</v>
      </c>
      <c r="Q21" s="22"/>
      <c r="R21" s="22"/>
      <c r="S21" s="20"/>
      <c r="T21" s="52"/>
      <c r="U21" s="206"/>
      <c r="V21" s="206"/>
      <c r="W21" s="206"/>
      <c r="X21" s="206"/>
      <c r="Y21" s="206"/>
      <c r="Z21" s="206"/>
      <c r="AA21" s="207"/>
      <c r="AB21" s="208"/>
      <c r="AC21" s="206"/>
      <c r="AD21" s="206"/>
      <c r="AE21" s="206"/>
      <c r="AF21" s="206"/>
      <c r="AG21" s="206"/>
      <c r="AH21" s="207"/>
      <c r="AI21" s="208"/>
      <c r="AJ21" s="206"/>
      <c r="AK21" s="206"/>
      <c r="AL21" s="206"/>
      <c r="AM21" s="206"/>
      <c r="AN21" s="206"/>
      <c r="AO21" s="207"/>
      <c r="AP21" s="208"/>
      <c r="AQ21" s="206"/>
      <c r="AR21" s="206"/>
      <c r="AS21" s="206"/>
      <c r="AT21" s="206"/>
      <c r="AU21" s="206"/>
      <c r="AV21" s="207"/>
      <c r="AW21" s="208"/>
      <c r="AX21" s="206"/>
      <c r="AY21" s="206"/>
      <c r="AZ21" s="687"/>
      <c r="BA21" s="688"/>
      <c r="BB21" s="708"/>
      <c r="BC21" s="688"/>
      <c r="BD21" s="705"/>
      <c r="BE21" s="706"/>
      <c r="BF21" s="706"/>
      <c r="BG21" s="706"/>
      <c r="BH21" s="707"/>
    </row>
    <row r="22" spans="2:60" ht="20.25" customHeight="1" x14ac:dyDescent="0.4">
      <c r="B22" s="125">
        <v>1</v>
      </c>
      <c r="C22" s="648"/>
      <c r="D22" s="649"/>
      <c r="E22" s="650"/>
      <c r="F22" s="178">
        <f>C21</f>
        <v>0</v>
      </c>
      <c r="G22" s="174"/>
      <c r="H22" s="655"/>
      <c r="I22" s="660"/>
      <c r="J22" s="661"/>
      <c r="K22" s="661"/>
      <c r="L22" s="662"/>
      <c r="M22" s="669"/>
      <c r="N22" s="670"/>
      <c r="O22" s="671"/>
      <c r="P22" s="23" t="s">
        <v>72</v>
      </c>
      <c r="Q22" s="24"/>
      <c r="R22" s="24"/>
      <c r="S22" s="19"/>
      <c r="T22" s="53"/>
      <c r="U22" s="209"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1" t="str">
        <f>IF(AA21="","",VLOOKUP(AA21,'シフト記号表（勤務時間帯）'!$D$6:$X$47,21,FALSE))</f>
        <v/>
      </c>
      <c r="AB22" s="209"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1" t="str">
        <f>IF(AH21="","",VLOOKUP(AH21,'シフト記号表（勤務時間帯）'!$D$6:$X$47,21,FALSE))</f>
        <v/>
      </c>
      <c r="AI22" s="209"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1" t="str">
        <f>IF(AO21="","",VLOOKUP(AO21,'シフト記号表（勤務時間帯）'!$D$6:$X$47,21,FALSE))</f>
        <v/>
      </c>
      <c r="AP22" s="209"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1" t="str">
        <f>IF(AV21="","",VLOOKUP(AV21,'シフト記号表（勤務時間帯）'!$D$6:$X$47,21,FALSE))</f>
        <v/>
      </c>
      <c r="AW22" s="209" t="str">
        <f>IF(AW21="","",VLOOKUP(AW21,'シフト記号表（勤務時間帯）'!$D$6:$X$47,21,FALSE))</f>
        <v/>
      </c>
      <c r="AX22" s="210" t="str">
        <f>IF(AX21="","",VLOOKUP(AX21,'シフト記号表（勤務時間帯）'!$D$6:$X$47,21,FALSE))</f>
        <v/>
      </c>
      <c r="AY22" s="210" t="str">
        <f>IF(AY21="","",VLOOKUP(AY21,'シフト記号表（勤務時間帯）'!$D$6:$X$47,21,FALSE))</f>
        <v/>
      </c>
      <c r="AZ22" s="699">
        <f>IF($BC$3="４週",SUM(U22:AV22),IF($BC$3="暦月",SUM(U22:AY22),""))</f>
        <v>0</v>
      </c>
      <c r="BA22" s="700"/>
      <c r="BB22" s="701">
        <f>IF($BC$3="４週",AZ22/4,IF($BC$3="暦月",(AZ22/($BC$8/7)),""))</f>
        <v>0</v>
      </c>
      <c r="BC22" s="700"/>
      <c r="BD22" s="693"/>
      <c r="BE22" s="694"/>
      <c r="BF22" s="694"/>
      <c r="BG22" s="694"/>
      <c r="BH22" s="695"/>
    </row>
    <row r="23" spans="2:60" ht="20.25" customHeight="1" x14ac:dyDescent="0.4">
      <c r="B23" s="127"/>
      <c r="C23" s="651"/>
      <c r="D23" s="652"/>
      <c r="E23" s="653"/>
      <c r="F23" s="179"/>
      <c r="G23" s="175">
        <f>C21</f>
        <v>0</v>
      </c>
      <c r="H23" s="656"/>
      <c r="I23" s="663"/>
      <c r="J23" s="664"/>
      <c r="K23" s="664"/>
      <c r="L23" s="665"/>
      <c r="M23" s="672"/>
      <c r="N23" s="673"/>
      <c r="O23" s="674"/>
      <c r="P23" s="25" t="s">
        <v>73</v>
      </c>
      <c r="Q23" s="26"/>
      <c r="R23" s="26"/>
      <c r="S23" s="17"/>
      <c r="T23" s="54"/>
      <c r="U23" s="212" t="str">
        <f>IF(U21="","",VLOOKUP(U21,'シフト記号表（勤務時間帯）'!$D$6:$Z$47,23,FALSE))</f>
        <v/>
      </c>
      <c r="V23" s="213" t="str">
        <f>IF(V21="","",VLOOKUP(V21,'シフト記号表（勤務時間帯）'!$D$6:$Z$47,23,FALSE))</f>
        <v/>
      </c>
      <c r="W23" s="213" t="str">
        <f>IF(W21="","",VLOOKUP(W21,'シフト記号表（勤務時間帯）'!$D$6:$Z$47,23,FALSE))</f>
        <v/>
      </c>
      <c r="X23" s="213" t="str">
        <f>IF(X21="","",VLOOKUP(X21,'シフト記号表（勤務時間帯）'!$D$6:$Z$47,23,FALSE))</f>
        <v/>
      </c>
      <c r="Y23" s="213" t="str">
        <f>IF(Y21="","",VLOOKUP(Y21,'シフト記号表（勤務時間帯）'!$D$6:$Z$47,23,FALSE))</f>
        <v/>
      </c>
      <c r="Z23" s="213" t="str">
        <f>IF(Z21="","",VLOOKUP(Z21,'シフト記号表（勤務時間帯）'!$D$6:$Z$47,23,FALSE))</f>
        <v/>
      </c>
      <c r="AA23" s="214" t="str">
        <f>IF(AA21="","",VLOOKUP(AA21,'シフト記号表（勤務時間帯）'!$D$6:$Z$47,23,FALSE))</f>
        <v/>
      </c>
      <c r="AB23" s="212" t="str">
        <f>IF(AB21="","",VLOOKUP(AB21,'シフト記号表（勤務時間帯）'!$D$6:$Z$47,23,FALSE))</f>
        <v/>
      </c>
      <c r="AC23" s="213" t="str">
        <f>IF(AC21="","",VLOOKUP(AC21,'シフト記号表（勤務時間帯）'!$D$6:$Z$47,23,FALSE))</f>
        <v/>
      </c>
      <c r="AD23" s="213" t="str">
        <f>IF(AD21="","",VLOOKUP(AD21,'シフト記号表（勤務時間帯）'!$D$6:$Z$47,23,FALSE))</f>
        <v/>
      </c>
      <c r="AE23" s="213" t="str">
        <f>IF(AE21="","",VLOOKUP(AE21,'シフト記号表（勤務時間帯）'!$D$6:$Z$47,23,FALSE))</f>
        <v/>
      </c>
      <c r="AF23" s="213" t="str">
        <f>IF(AF21="","",VLOOKUP(AF21,'シフト記号表（勤務時間帯）'!$D$6:$Z$47,23,FALSE))</f>
        <v/>
      </c>
      <c r="AG23" s="213" t="str">
        <f>IF(AG21="","",VLOOKUP(AG21,'シフト記号表（勤務時間帯）'!$D$6:$Z$47,23,FALSE))</f>
        <v/>
      </c>
      <c r="AH23" s="214" t="str">
        <f>IF(AH21="","",VLOOKUP(AH21,'シフト記号表（勤務時間帯）'!$D$6:$Z$47,23,FALSE))</f>
        <v/>
      </c>
      <c r="AI23" s="212" t="str">
        <f>IF(AI21="","",VLOOKUP(AI21,'シフト記号表（勤務時間帯）'!$D$6:$Z$47,23,FALSE))</f>
        <v/>
      </c>
      <c r="AJ23" s="213" t="str">
        <f>IF(AJ21="","",VLOOKUP(AJ21,'シフト記号表（勤務時間帯）'!$D$6:$Z$47,23,FALSE))</f>
        <v/>
      </c>
      <c r="AK23" s="213" t="str">
        <f>IF(AK21="","",VLOOKUP(AK21,'シフト記号表（勤務時間帯）'!$D$6:$Z$47,23,FALSE))</f>
        <v/>
      </c>
      <c r="AL23" s="213" t="str">
        <f>IF(AL21="","",VLOOKUP(AL21,'シフト記号表（勤務時間帯）'!$D$6:$Z$47,23,FALSE))</f>
        <v/>
      </c>
      <c r="AM23" s="213" t="str">
        <f>IF(AM21="","",VLOOKUP(AM21,'シフト記号表（勤務時間帯）'!$D$6:$Z$47,23,FALSE))</f>
        <v/>
      </c>
      <c r="AN23" s="213" t="str">
        <f>IF(AN21="","",VLOOKUP(AN21,'シフト記号表（勤務時間帯）'!$D$6:$Z$47,23,FALSE))</f>
        <v/>
      </c>
      <c r="AO23" s="214" t="str">
        <f>IF(AO21="","",VLOOKUP(AO21,'シフト記号表（勤務時間帯）'!$D$6:$Z$47,23,FALSE))</f>
        <v/>
      </c>
      <c r="AP23" s="212" t="str">
        <f>IF(AP21="","",VLOOKUP(AP21,'シフト記号表（勤務時間帯）'!$D$6:$Z$47,23,FALSE))</f>
        <v/>
      </c>
      <c r="AQ23" s="213" t="str">
        <f>IF(AQ21="","",VLOOKUP(AQ21,'シフト記号表（勤務時間帯）'!$D$6:$Z$47,23,FALSE))</f>
        <v/>
      </c>
      <c r="AR23" s="213" t="str">
        <f>IF(AR21="","",VLOOKUP(AR21,'シフト記号表（勤務時間帯）'!$D$6:$Z$47,23,FALSE))</f>
        <v/>
      </c>
      <c r="AS23" s="213" t="str">
        <f>IF(AS21="","",VLOOKUP(AS21,'シフト記号表（勤務時間帯）'!$D$6:$Z$47,23,FALSE))</f>
        <v/>
      </c>
      <c r="AT23" s="213" t="str">
        <f>IF(AT21="","",VLOOKUP(AT21,'シフト記号表（勤務時間帯）'!$D$6:$Z$47,23,FALSE))</f>
        <v/>
      </c>
      <c r="AU23" s="213" t="str">
        <f>IF(AU21="","",VLOOKUP(AU21,'シフト記号表（勤務時間帯）'!$D$6:$Z$47,23,FALSE))</f>
        <v/>
      </c>
      <c r="AV23" s="214" t="str">
        <f>IF(AV21="","",VLOOKUP(AV21,'シフト記号表（勤務時間帯）'!$D$6:$Z$47,23,FALSE))</f>
        <v/>
      </c>
      <c r="AW23" s="212" t="str">
        <f>IF(AW21="","",VLOOKUP(AW21,'シフト記号表（勤務時間帯）'!$D$6:$Z$47,23,FALSE))</f>
        <v/>
      </c>
      <c r="AX23" s="213" t="str">
        <f>IF(AX21="","",VLOOKUP(AX21,'シフト記号表（勤務時間帯）'!$D$6:$Z$47,23,FALSE))</f>
        <v/>
      </c>
      <c r="AY23" s="213" t="str">
        <f>IF(AY21="","",VLOOKUP(AY21,'シフト記号表（勤務時間帯）'!$D$6:$Z$47,23,FALSE))</f>
        <v/>
      </c>
      <c r="AZ23" s="702">
        <f>IF($BC$3="４週",SUM(U23:AV23),IF($BC$3="暦月",SUM(U23:AY23),""))</f>
        <v>0</v>
      </c>
      <c r="BA23" s="703"/>
      <c r="BB23" s="704">
        <f>IF($BC$3="４週",AZ23/4,IF($BC$3="暦月",(AZ23/($BC$8/7)),""))</f>
        <v>0</v>
      </c>
      <c r="BC23" s="703"/>
      <c r="BD23" s="696"/>
      <c r="BE23" s="697"/>
      <c r="BF23" s="697"/>
      <c r="BG23" s="697"/>
      <c r="BH23" s="698"/>
    </row>
    <row r="24" spans="2:60" ht="20.25" customHeight="1" x14ac:dyDescent="0.4">
      <c r="B24" s="129"/>
      <c r="C24" s="645"/>
      <c r="D24" s="646"/>
      <c r="E24" s="647"/>
      <c r="F24" s="177"/>
      <c r="G24" s="173"/>
      <c r="H24" s="654"/>
      <c r="I24" s="657"/>
      <c r="J24" s="658"/>
      <c r="K24" s="658"/>
      <c r="L24" s="659"/>
      <c r="M24" s="666"/>
      <c r="N24" s="667"/>
      <c r="O24" s="668"/>
      <c r="P24" s="21" t="s">
        <v>18</v>
      </c>
      <c r="Q24" s="27"/>
      <c r="R24" s="27"/>
      <c r="S24" s="15"/>
      <c r="T24" s="55"/>
      <c r="U24" s="215"/>
      <c r="V24" s="216"/>
      <c r="W24" s="216"/>
      <c r="X24" s="216"/>
      <c r="Y24" s="216"/>
      <c r="Z24" s="216"/>
      <c r="AA24" s="217"/>
      <c r="AB24" s="215"/>
      <c r="AC24" s="216"/>
      <c r="AD24" s="216"/>
      <c r="AE24" s="216"/>
      <c r="AF24" s="216"/>
      <c r="AG24" s="216"/>
      <c r="AH24" s="217"/>
      <c r="AI24" s="215"/>
      <c r="AJ24" s="216"/>
      <c r="AK24" s="216"/>
      <c r="AL24" s="216"/>
      <c r="AM24" s="216"/>
      <c r="AN24" s="216"/>
      <c r="AO24" s="217"/>
      <c r="AP24" s="215"/>
      <c r="AQ24" s="216"/>
      <c r="AR24" s="216"/>
      <c r="AS24" s="216"/>
      <c r="AT24" s="216"/>
      <c r="AU24" s="216"/>
      <c r="AV24" s="217"/>
      <c r="AW24" s="215"/>
      <c r="AX24" s="216"/>
      <c r="AY24" s="216"/>
      <c r="AZ24" s="675"/>
      <c r="BA24" s="676"/>
      <c r="BB24" s="689"/>
      <c r="BC24" s="676"/>
      <c r="BD24" s="690"/>
      <c r="BE24" s="691"/>
      <c r="BF24" s="691"/>
      <c r="BG24" s="691"/>
      <c r="BH24" s="692"/>
    </row>
    <row r="25" spans="2:60" ht="20.25" customHeight="1" x14ac:dyDescent="0.4">
      <c r="B25" s="125">
        <f>B22+1</f>
        <v>2</v>
      </c>
      <c r="C25" s="648"/>
      <c r="D25" s="649"/>
      <c r="E25" s="650"/>
      <c r="F25" s="178">
        <f>C24</f>
        <v>0</v>
      </c>
      <c r="G25" s="174"/>
      <c r="H25" s="655"/>
      <c r="I25" s="660"/>
      <c r="J25" s="661"/>
      <c r="K25" s="661"/>
      <c r="L25" s="662"/>
      <c r="M25" s="669"/>
      <c r="N25" s="670"/>
      <c r="O25" s="671"/>
      <c r="P25" s="23" t="s">
        <v>72</v>
      </c>
      <c r="Q25" s="24"/>
      <c r="R25" s="24"/>
      <c r="S25" s="19"/>
      <c r="T25" s="53"/>
      <c r="U25" s="209"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1" t="str">
        <f>IF(AA24="","",VLOOKUP(AA24,'シフト記号表（勤務時間帯）'!$D$6:$X$47,21,FALSE))</f>
        <v/>
      </c>
      <c r="AB25" s="209"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1" t="str">
        <f>IF(AH24="","",VLOOKUP(AH24,'シフト記号表（勤務時間帯）'!$D$6:$X$47,21,FALSE))</f>
        <v/>
      </c>
      <c r="AI25" s="209"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1" t="str">
        <f>IF(AO24="","",VLOOKUP(AO24,'シフト記号表（勤務時間帯）'!$D$6:$X$47,21,FALSE))</f>
        <v/>
      </c>
      <c r="AP25" s="209"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1" t="str">
        <f>IF(AV24="","",VLOOKUP(AV24,'シフト記号表（勤務時間帯）'!$D$6:$X$47,21,FALSE))</f>
        <v/>
      </c>
      <c r="AW25" s="209" t="str">
        <f>IF(AW24="","",VLOOKUP(AW24,'シフト記号表（勤務時間帯）'!$D$6:$X$47,21,FALSE))</f>
        <v/>
      </c>
      <c r="AX25" s="210" t="str">
        <f>IF(AX24="","",VLOOKUP(AX24,'シフト記号表（勤務時間帯）'!$D$6:$X$47,21,FALSE))</f>
        <v/>
      </c>
      <c r="AY25" s="210" t="str">
        <f>IF(AY24="","",VLOOKUP(AY24,'シフト記号表（勤務時間帯）'!$D$6:$X$47,21,FALSE))</f>
        <v/>
      </c>
      <c r="AZ25" s="699">
        <f>IF($BC$3="４週",SUM(U25:AV25),IF($BC$3="暦月",SUM(U25:AY25),""))</f>
        <v>0</v>
      </c>
      <c r="BA25" s="700"/>
      <c r="BB25" s="701">
        <f>IF($BC$3="４週",AZ25/4,IF($BC$3="暦月",(AZ25/($BC$8/7)),""))</f>
        <v>0</v>
      </c>
      <c r="BC25" s="700"/>
      <c r="BD25" s="693"/>
      <c r="BE25" s="694"/>
      <c r="BF25" s="694"/>
      <c r="BG25" s="694"/>
      <c r="BH25" s="695"/>
    </row>
    <row r="26" spans="2:60" ht="20.25" customHeight="1" x14ac:dyDescent="0.4">
      <c r="B26" s="127"/>
      <c r="C26" s="651"/>
      <c r="D26" s="652"/>
      <c r="E26" s="653"/>
      <c r="F26" s="179"/>
      <c r="G26" s="175">
        <f>C24</f>
        <v>0</v>
      </c>
      <c r="H26" s="656"/>
      <c r="I26" s="663"/>
      <c r="J26" s="664"/>
      <c r="K26" s="664"/>
      <c r="L26" s="665"/>
      <c r="M26" s="672"/>
      <c r="N26" s="673"/>
      <c r="O26" s="674"/>
      <c r="P26" s="25" t="s">
        <v>73</v>
      </c>
      <c r="Q26" s="26"/>
      <c r="R26" s="26"/>
      <c r="S26" s="17"/>
      <c r="T26" s="54"/>
      <c r="U26" s="212" t="str">
        <f>IF(U24="","",VLOOKUP(U24,'シフト記号表（勤務時間帯）'!$D$6:$Z$47,23,FALSE))</f>
        <v/>
      </c>
      <c r="V26" s="213" t="str">
        <f>IF(V24="","",VLOOKUP(V24,'シフト記号表（勤務時間帯）'!$D$6:$Z$47,23,FALSE))</f>
        <v/>
      </c>
      <c r="W26" s="213" t="str">
        <f>IF(W24="","",VLOOKUP(W24,'シフト記号表（勤務時間帯）'!$D$6:$Z$47,23,FALSE))</f>
        <v/>
      </c>
      <c r="X26" s="213" t="str">
        <f>IF(X24="","",VLOOKUP(X24,'シフト記号表（勤務時間帯）'!$D$6:$Z$47,23,FALSE))</f>
        <v/>
      </c>
      <c r="Y26" s="213" t="str">
        <f>IF(Y24="","",VLOOKUP(Y24,'シフト記号表（勤務時間帯）'!$D$6:$Z$47,23,FALSE))</f>
        <v/>
      </c>
      <c r="Z26" s="213" t="str">
        <f>IF(Z24="","",VLOOKUP(Z24,'シフト記号表（勤務時間帯）'!$D$6:$Z$47,23,FALSE))</f>
        <v/>
      </c>
      <c r="AA26" s="214" t="str">
        <f>IF(AA24="","",VLOOKUP(AA24,'シフト記号表（勤務時間帯）'!$D$6:$Z$47,23,FALSE))</f>
        <v/>
      </c>
      <c r="AB26" s="212" t="str">
        <f>IF(AB24="","",VLOOKUP(AB24,'シフト記号表（勤務時間帯）'!$D$6:$Z$47,23,FALSE))</f>
        <v/>
      </c>
      <c r="AC26" s="213" t="str">
        <f>IF(AC24="","",VLOOKUP(AC24,'シフト記号表（勤務時間帯）'!$D$6:$Z$47,23,FALSE))</f>
        <v/>
      </c>
      <c r="AD26" s="213" t="str">
        <f>IF(AD24="","",VLOOKUP(AD24,'シフト記号表（勤務時間帯）'!$D$6:$Z$47,23,FALSE))</f>
        <v/>
      </c>
      <c r="AE26" s="213" t="str">
        <f>IF(AE24="","",VLOOKUP(AE24,'シフト記号表（勤務時間帯）'!$D$6:$Z$47,23,FALSE))</f>
        <v/>
      </c>
      <c r="AF26" s="213" t="str">
        <f>IF(AF24="","",VLOOKUP(AF24,'シフト記号表（勤務時間帯）'!$D$6:$Z$47,23,FALSE))</f>
        <v/>
      </c>
      <c r="AG26" s="213" t="str">
        <f>IF(AG24="","",VLOOKUP(AG24,'シフト記号表（勤務時間帯）'!$D$6:$Z$47,23,FALSE))</f>
        <v/>
      </c>
      <c r="AH26" s="214" t="str">
        <f>IF(AH24="","",VLOOKUP(AH24,'シフト記号表（勤務時間帯）'!$D$6:$Z$47,23,FALSE))</f>
        <v/>
      </c>
      <c r="AI26" s="212" t="str">
        <f>IF(AI24="","",VLOOKUP(AI24,'シフト記号表（勤務時間帯）'!$D$6:$Z$47,23,FALSE))</f>
        <v/>
      </c>
      <c r="AJ26" s="213" t="str">
        <f>IF(AJ24="","",VLOOKUP(AJ24,'シフト記号表（勤務時間帯）'!$D$6:$Z$47,23,FALSE))</f>
        <v/>
      </c>
      <c r="AK26" s="213" t="str">
        <f>IF(AK24="","",VLOOKUP(AK24,'シフト記号表（勤務時間帯）'!$D$6:$Z$47,23,FALSE))</f>
        <v/>
      </c>
      <c r="AL26" s="213" t="str">
        <f>IF(AL24="","",VLOOKUP(AL24,'シフト記号表（勤務時間帯）'!$D$6:$Z$47,23,FALSE))</f>
        <v/>
      </c>
      <c r="AM26" s="213" t="str">
        <f>IF(AM24="","",VLOOKUP(AM24,'シフト記号表（勤務時間帯）'!$D$6:$Z$47,23,FALSE))</f>
        <v/>
      </c>
      <c r="AN26" s="213" t="str">
        <f>IF(AN24="","",VLOOKUP(AN24,'シフト記号表（勤務時間帯）'!$D$6:$Z$47,23,FALSE))</f>
        <v/>
      </c>
      <c r="AO26" s="214" t="str">
        <f>IF(AO24="","",VLOOKUP(AO24,'シフト記号表（勤務時間帯）'!$D$6:$Z$47,23,FALSE))</f>
        <v/>
      </c>
      <c r="AP26" s="212" t="str">
        <f>IF(AP24="","",VLOOKUP(AP24,'シフト記号表（勤務時間帯）'!$D$6:$Z$47,23,FALSE))</f>
        <v/>
      </c>
      <c r="AQ26" s="213" t="str">
        <f>IF(AQ24="","",VLOOKUP(AQ24,'シフト記号表（勤務時間帯）'!$D$6:$Z$47,23,FALSE))</f>
        <v/>
      </c>
      <c r="AR26" s="213" t="str">
        <f>IF(AR24="","",VLOOKUP(AR24,'シフト記号表（勤務時間帯）'!$D$6:$Z$47,23,FALSE))</f>
        <v/>
      </c>
      <c r="AS26" s="213" t="str">
        <f>IF(AS24="","",VLOOKUP(AS24,'シフト記号表（勤務時間帯）'!$D$6:$Z$47,23,FALSE))</f>
        <v/>
      </c>
      <c r="AT26" s="213" t="str">
        <f>IF(AT24="","",VLOOKUP(AT24,'シフト記号表（勤務時間帯）'!$D$6:$Z$47,23,FALSE))</f>
        <v/>
      </c>
      <c r="AU26" s="213" t="str">
        <f>IF(AU24="","",VLOOKUP(AU24,'シフト記号表（勤務時間帯）'!$D$6:$Z$47,23,FALSE))</f>
        <v/>
      </c>
      <c r="AV26" s="214" t="str">
        <f>IF(AV24="","",VLOOKUP(AV24,'シフト記号表（勤務時間帯）'!$D$6:$Z$47,23,FALSE))</f>
        <v/>
      </c>
      <c r="AW26" s="212" t="str">
        <f>IF(AW24="","",VLOOKUP(AW24,'シフト記号表（勤務時間帯）'!$D$6:$Z$47,23,FALSE))</f>
        <v/>
      </c>
      <c r="AX26" s="213" t="str">
        <f>IF(AX24="","",VLOOKUP(AX24,'シフト記号表（勤務時間帯）'!$D$6:$Z$47,23,FALSE))</f>
        <v/>
      </c>
      <c r="AY26" s="213" t="str">
        <f>IF(AY24="","",VLOOKUP(AY24,'シフト記号表（勤務時間帯）'!$D$6:$Z$47,23,FALSE))</f>
        <v/>
      </c>
      <c r="AZ26" s="702">
        <f>IF($BC$3="４週",SUM(U26:AV26),IF($BC$3="暦月",SUM(U26:AY26),""))</f>
        <v>0</v>
      </c>
      <c r="BA26" s="703"/>
      <c r="BB26" s="704">
        <f>IF($BC$3="４週",AZ26/4,IF($BC$3="暦月",(AZ26/($BC$8/7)),""))</f>
        <v>0</v>
      </c>
      <c r="BC26" s="703"/>
      <c r="BD26" s="696"/>
      <c r="BE26" s="697"/>
      <c r="BF26" s="697"/>
      <c r="BG26" s="697"/>
      <c r="BH26" s="698"/>
    </row>
    <row r="27" spans="2:60" ht="20.25" customHeight="1" x14ac:dyDescent="0.4">
      <c r="B27" s="129"/>
      <c r="C27" s="645"/>
      <c r="D27" s="646"/>
      <c r="E27" s="647"/>
      <c r="F27" s="178"/>
      <c r="G27" s="174"/>
      <c r="H27" s="709"/>
      <c r="I27" s="657"/>
      <c r="J27" s="658"/>
      <c r="K27" s="658"/>
      <c r="L27" s="659"/>
      <c r="M27" s="666"/>
      <c r="N27" s="667"/>
      <c r="O27" s="668"/>
      <c r="P27" s="21" t="s">
        <v>18</v>
      </c>
      <c r="Q27" s="27"/>
      <c r="R27" s="27"/>
      <c r="S27" s="15"/>
      <c r="T27" s="55"/>
      <c r="U27" s="215"/>
      <c r="V27" s="216"/>
      <c r="W27" s="216"/>
      <c r="X27" s="216"/>
      <c r="Y27" s="216"/>
      <c r="Z27" s="216"/>
      <c r="AA27" s="217"/>
      <c r="AB27" s="215"/>
      <c r="AC27" s="216"/>
      <c r="AD27" s="216"/>
      <c r="AE27" s="216"/>
      <c r="AF27" s="216"/>
      <c r="AG27" s="216"/>
      <c r="AH27" s="217"/>
      <c r="AI27" s="215"/>
      <c r="AJ27" s="216"/>
      <c r="AK27" s="216"/>
      <c r="AL27" s="216"/>
      <c r="AM27" s="216"/>
      <c r="AN27" s="216"/>
      <c r="AO27" s="217"/>
      <c r="AP27" s="215"/>
      <c r="AQ27" s="216"/>
      <c r="AR27" s="216"/>
      <c r="AS27" s="216"/>
      <c r="AT27" s="216"/>
      <c r="AU27" s="216"/>
      <c r="AV27" s="217"/>
      <c r="AW27" s="215"/>
      <c r="AX27" s="216"/>
      <c r="AY27" s="216"/>
      <c r="AZ27" s="675"/>
      <c r="BA27" s="676"/>
      <c r="BB27" s="689"/>
      <c r="BC27" s="676"/>
      <c r="BD27" s="690"/>
      <c r="BE27" s="691"/>
      <c r="BF27" s="691"/>
      <c r="BG27" s="691"/>
      <c r="BH27" s="692"/>
    </row>
    <row r="28" spans="2:60" ht="20.25" customHeight="1" x14ac:dyDescent="0.4">
      <c r="B28" s="125">
        <f>B25+1</f>
        <v>3</v>
      </c>
      <c r="C28" s="648"/>
      <c r="D28" s="649"/>
      <c r="E28" s="650"/>
      <c r="F28" s="178">
        <f>C27</f>
        <v>0</v>
      </c>
      <c r="G28" s="174"/>
      <c r="H28" s="655"/>
      <c r="I28" s="660"/>
      <c r="J28" s="661"/>
      <c r="K28" s="661"/>
      <c r="L28" s="662"/>
      <c r="M28" s="669"/>
      <c r="N28" s="670"/>
      <c r="O28" s="671"/>
      <c r="P28" s="23" t="s">
        <v>72</v>
      </c>
      <c r="Q28" s="24"/>
      <c r="R28" s="24"/>
      <c r="S28" s="19"/>
      <c r="T28" s="53"/>
      <c r="U28" s="209"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1" t="str">
        <f>IF(AA27="","",VLOOKUP(AA27,'シフト記号表（勤務時間帯）'!$D$6:$X$47,21,FALSE))</f>
        <v/>
      </c>
      <c r="AB28" s="209"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1" t="str">
        <f>IF(AH27="","",VLOOKUP(AH27,'シフト記号表（勤務時間帯）'!$D$6:$X$47,21,FALSE))</f>
        <v/>
      </c>
      <c r="AI28" s="209"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1" t="str">
        <f>IF(AO27="","",VLOOKUP(AO27,'シフト記号表（勤務時間帯）'!$D$6:$X$47,21,FALSE))</f>
        <v/>
      </c>
      <c r="AP28" s="209"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1" t="str">
        <f>IF(AV27="","",VLOOKUP(AV27,'シフト記号表（勤務時間帯）'!$D$6:$X$47,21,FALSE))</f>
        <v/>
      </c>
      <c r="AW28" s="209" t="str">
        <f>IF(AW27="","",VLOOKUP(AW27,'シフト記号表（勤務時間帯）'!$D$6:$X$47,21,FALSE))</f>
        <v/>
      </c>
      <c r="AX28" s="210" t="str">
        <f>IF(AX27="","",VLOOKUP(AX27,'シフト記号表（勤務時間帯）'!$D$6:$X$47,21,FALSE))</f>
        <v/>
      </c>
      <c r="AY28" s="210" t="str">
        <f>IF(AY27="","",VLOOKUP(AY27,'シフト記号表（勤務時間帯）'!$D$6:$X$47,21,FALSE))</f>
        <v/>
      </c>
      <c r="AZ28" s="699">
        <f>IF($BC$3="４週",SUM(U28:AV28),IF($BC$3="暦月",SUM(U28:AY28),""))</f>
        <v>0</v>
      </c>
      <c r="BA28" s="700"/>
      <c r="BB28" s="701">
        <f>IF($BC$3="４週",AZ28/4,IF($BC$3="暦月",(AZ28/($BC$8/7)),""))</f>
        <v>0</v>
      </c>
      <c r="BC28" s="700"/>
      <c r="BD28" s="693"/>
      <c r="BE28" s="694"/>
      <c r="BF28" s="694"/>
      <c r="BG28" s="694"/>
      <c r="BH28" s="695"/>
    </row>
    <row r="29" spans="2:60" ht="20.25" customHeight="1" x14ac:dyDescent="0.4">
      <c r="B29" s="127"/>
      <c r="C29" s="651"/>
      <c r="D29" s="652"/>
      <c r="E29" s="653"/>
      <c r="F29" s="179"/>
      <c r="G29" s="175">
        <f>C27</f>
        <v>0</v>
      </c>
      <c r="H29" s="656"/>
      <c r="I29" s="663"/>
      <c r="J29" s="664"/>
      <c r="K29" s="664"/>
      <c r="L29" s="665"/>
      <c r="M29" s="672"/>
      <c r="N29" s="673"/>
      <c r="O29" s="674"/>
      <c r="P29" s="25" t="s">
        <v>73</v>
      </c>
      <c r="Q29" s="28"/>
      <c r="R29" s="28"/>
      <c r="S29" s="16"/>
      <c r="T29" s="56"/>
      <c r="U29" s="212" t="str">
        <f>IF(U27="","",VLOOKUP(U27,'シフト記号表（勤務時間帯）'!$D$6:$Z$47,23,FALSE))</f>
        <v/>
      </c>
      <c r="V29" s="213" t="str">
        <f>IF(V27="","",VLOOKUP(V27,'シフト記号表（勤務時間帯）'!$D$6:$Z$47,23,FALSE))</f>
        <v/>
      </c>
      <c r="W29" s="213" t="str">
        <f>IF(W27="","",VLOOKUP(W27,'シフト記号表（勤務時間帯）'!$D$6:$Z$47,23,FALSE))</f>
        <v/>
      </c>
      <c r="X29" s="213" t="str">
        <f>IF(X27="","",VLOOKUP(X27,'シフト記号表（勤務時間帯）'!$D$6:$Z$47,23,FALSE))</f>
        <v/>
      </c>
      <c r="Y29" s="213" t="str">
        <f>IF(Y27="","",VLOOKUP(Y27,'シフト記号表（勤務時間帯）'!$D$6:$Z$47,23,FALSE))</f>
        <v/>
      </c>
      <c r="Z29" s="213" t="str">
        <f>IF(Z27="","",VLOOKUP(Z27,'シフト記号表（勤務時間帯）'!$D$6:$Z$47,23,FALSE))</f>
        <v/>
      </c>
      <c r="AA29" s="214" t="str">
        <f>IF(AA27="","",VLOOKUP(AA27,'シフト記号表（勤務時間帯）'!$D$6:$Z$47,23,FALSE))</f>
        <v/>
      </c>
      <c r="AB29" s="212" t="str">
        <f>IF(AB27="","",VLOOKUP(AB27,'シフト記号表（勤務時間帯）'!$D$6:$Z$47,23,FALSE))</f>
        <v/>
      </c>
      <c r="AC29" s="213" t="str">
        <f>IF(AC27="","",VLOOKUP(AC27,'シフト記号表（勤務時間帯）'!$D$6:$Z$47,23,FALSE))</f>
        <v/>
      </c>
      <c r="AD29" s="213" t="str">
        <f>IF(AD27="","",VLOOKUP(AD27,'シフト記号表（勤務時間帯）'!$D$6:$Z$47,23,FALSE))</f>
        <v/>
      </c>
      <c r="AE29" s="213" t="str">
        <f>IF(AE27="","",VLOOKUP(AE27,'シフト記号表（勤務時間帯）'!$D$6:$Z$47,23,FALSE))</f>
        <v/>
      </c>
      <c r="AF29" s="213" t="str">
        <f>IF(AF27="","",VLOOKUP(AF27,'シフト記号表（勤務時間帯）'!$D$6:$Z$47,23,FALSE))</f>
        <v/>
      </c>
      <c r="AG29" s="213" t="str">
        <f>IF(AG27="","",VLOOKUP(AG27,'シフト記号表（勤務時間帯）'!$D$6:$Z$47,23,FALSE))</f>
        <v/>
      </c>
      <c r="AH29" s="214" t="str">
        <f>IF(AH27="","",VLOOKUP(AH27,'シフト記号表（勤務時間帯）'!$D$6:$Z$47,23,FALSE))</f>
        <v/>
      </c>
      <c r="AI29" s="212" t="str">
        <f>IF(AI27="","",VLOOKUP(AI27,'シフト記号表（勤務時間帯）'!$D$6:$Z$47,23,FALSE))</f>
        <v/>
      </c>
      <c r="AJ29" s="213" t="str">
        <f>IF(AJ27="","",VLOOKUP(AJ27,'シフト記号表（勤務時間帯）'!$D$6:$Z$47,23,FALSE))</f>
        <v/>
      </c>
      <c r="AK29" s="213" t="str">
        <f>IF(AK27="","",VLOOKUP(AK27,'シフト記号表（勤務時間帯）'!$D$6:$Z$47,23,FALSE))</f>
        <v/>
      </c>
      <c r="AL29" s="213" t="str">
        <f>IF(AL27="","",VLOOKUP(AL27,'シフト記号表（勤務時間帯）'!$D$6:$Z$47,23,FALSE))</f>
        <v/>
      </c>
      <c r="AM29" s="213" t="str">
        <f>IF(AM27="","",VLOOKUP(AM27,'シフト記号表（勤務時間帯）'!$D$6:$Z$47,23,FALSE))</f>
        <v/>
      </c>
      <c r="AN29" s="213" t="str">
        <f>IF(AN27="","",VLOOKUP(AN27,'シフト記号表（勤務時間帯）'!$D$6:$Z$47,23,FALSE))</f>
        <v/>
      </c>
      <c r="AO29" s="214" t="str">
        <f>IF(AO27="","",VLOOKUP(AO27,'シフト記号表（勤務時間帯）'!$D$6:$Z$47,23,FALSE))</f>
        <v/>
      </c>
      <c r="AP29" s="212" t="str">
        <f>IF(AP27="","",VLOOKUP(AP27,'シフト記号表（勤務時間帯）'!$D$6:$Z$47,23,FALSE))</f>
        <v/>
      </c>
      <c r="AQ29" s="213" t="str">
        <f>IF(AQ27="","",VLOOKUP(AQ27,'シフト記号表（勤務時間帯）'!$D$6:$Z$47,23,FALSE))</f>
        <v/>
      </c>
      <c r="AR29" s="213" t="str">
        <f>IF(AR27="","",VLOOKUP(AR27,'シフト記号表（勤務時間帯）'!$D$6:$Z$47,23,FALSE))</f>
        <v/>
      </c>
      <c r="AS29" s="213" t="str">
        <f>IF(AS27="","",VLOOKUP(AS27,'シフト記号表（勤務時間帯）'!$D$6:$Z$47,23,FALSE))</f>
        <v/>
      </c>
      <c r="AT29" s="213" t="str">
        <f>IF(AT27="","",VLOOKUP(AT27,'シフト記号表（勤務時間帯）'!$D$6:$Z$47,23,FALSE))</f>
        <v/>
      </c>
      <c r="AU29" s="213" t="str">
        <f>IF(AU27="","",VLOOKUP(AU27,'シフト記号表（勤務時間帯）'!$D$6:$Z$47,23,FALSE))</f>
        <v/>
      </c>
      <c r="AV29" s="214" t="str">
        <f>IF(AV27="","",VLOOKUP(AV27,'シフト記号表（勤務時間帯）'!$D$6:$Z$47,23,FALSE))</f>
        <v/>
      </c>
      <c r="AW29" s="212" t="str">
        <f>IF(AW27="","",VLOOKUP(AW27,'シフト記号表（勤務時間帯）'!$D$6:$Z$47,23,FALSE))</f>
        <v/>
      </c>
      <c r="AX29" s="213" t="str">
        <f>IF(AX27="","",VLOOKUP(AX27,'シフト記号表（勤務時間帯）'!$D$6:$Z$47,23,FALSE))</f>
        <v/>
      </c>
      <c r="AY29" s="213" t="str">
        <f>IF(AY27="","",VLOOKUP(AY27,'シフト記号表（勤務時間帯）'!$D$6:$Z$47,23,FALSE))</f>
        <v/>
      </c>
      <c r="AZ29" s="702">
        <f>IF($BC$3="４週",SUM(U29:AV29),IF($BC$3="暦月",SUM(U29:AY29),""))</f>
        <v>0</v>
      </c>
      <c r="BA29" s="703"/>
      <c r="BB29" s="704">
        <f>IF($BC$3="４週",AZ29/4,IF($BC$3="暦月",(AZ29/($BC$8/7)),""))</f>
        <v>0</v>
      </c>
      <c r="BC29" s="703"/>
      <c r="BD29" s="696"/>
      <c r="BE29" s="697"/>
      <c r="BF29" s="697"/>
      <c r="BG29" s="697"/>
      <c r="BH29" s="698"/>
    </row>
    <row r="30" spans="2:60" ht="20.25" customHeight="1" x14ac:dyDescent="0.4">
      <c r="B30" s="129"/>
      <c r="C30" s="645"/>
      <c r="D30" s="646"/>
      <c r="E30" s="647"/>
      <c r="F30" s="178"/>
      <c r="G30" s="174"/>
      <c r="H30" s="709"/>
      <c r="I30" s="657"/>
      <c r="J30" s="658"/>
      <c r="K30" s="658"/>
      <c r="L30" s="659"/>
      <c r="M30" s="666"/>
      <c r="N30" s="667"/>
      <c r="O30" s="668"/>
      <c r="P30" s="21" t="s">
        <v>18</v>
      </c>
      <c r="Q30" s="27"/>
      <c r="R30" s="27"/>
      <c r="S30" s="15"/>
      <c r="T30" s="55"/>
      <c r="U30" s="215"/>
      <c r="V30" s="216"/>
      <c r="W30" s="216"/>
      <c r="X30" s="216"/>
      <c r="Y30" s="216"/>
      <c r="Z30" s="216"/>
      <c r="AA30" s="217"/>
      <c r="AB30" s="215"/>
      <c r="AC30" s="216"/>
      <c r="AD30" s="216"/>
      <c r="AE30" s="216"/>
      <c r="AF30" s="216"/>
      <c r="AG30" s="216"/>
      <c r="AH30" s="217"/>
      <c r="AI30" s="215"/>
      <c r="AJ30" s="216"/>
      <c r="AK30" s="216"/>
      <c r="AL30" s="216"/>
      <c r="AM30" s="216"/>
      <c r="AN30" s="216"/>
      <c r="AO30" s="217"/>
      <c r="AP30" s="215"/>
      <c r="AQ30" s="216"/>
      <c r="AR30" s="216"/>
      <c r="AS30" s="216"/>
      <c r="AT30" s="216"/>
      <c r="AU30" s="216"/>
      <c r="AV30" s="217"/>
      <c r="AW30" s="215"/>
      <c r="AX30" s="216"/>
      <c r="AY30" s="216"/>
      <c r="AZ30" s="675"/>
      <c r="BA30" s="676"/>
      <c r="BB30" s="689"/>
      <c r="BC30" s="676"/>
      <c r="BD30" s="690"/>
      <c r="BE30" s="691"/>
      <c r="BF30" s="691"/>
      <c r="BG30" s="691"/>
      <c r="BH30" s="692"/>
    </row>
    <row r="31" spans="2:60" ht="20.25" customHeight="1" x14ac:dyDescent="0.4">
      <c r="B31" s="125">
        <f>B28+1</f>
        <v>4</v>
      </c>
      <c r="C31" s="648"/>
      <c r="D31" s="649"/>
      <c r="E31" s="650"/>
      <c r="F31" s="178">
        <f>C30</f>
        <v>0</v>
      </c>
      <c r="G31" s="174"/>
      <c r="H31" s="655"/>
      <c r="I31" s="660"/>
      <c r="J31" s="661"/>
      <c r="K31" s="661"/>
      <c r="L31" s="662"/>
      <c r="M31" s="669"/>
      <c r="N31" s="670"/>
      <c r="O31" s="671"/>
      <c r="P31" s="23" t="s">
        <v>72</v>
      </c>
      <c r="Q31" s="24"/>
      <c r="R31" s="24"/>
      <c r="S31" s="19"/>
      <c r="T31" s="53"/>
      <c r="U31" s="209"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1" t="str">
        <f>IF(AA30="","",VLOOKUP(AA30,'シフト記号表（勤務時間帯）'!$D$6:$X$47,21,FALSE))</f>
        <v/>
      </c>
      <c r="AB31" s="209"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1" t="str">
        <f>IF(AH30="","",VLOOKUP(AH30,'シフト記号表（勤務時間帯）'!$D$6:$X$47,21,FALSE))</f>
        <v/>
      </c>
      <c r="AI31" s="209"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1" t="str">
        <f>IF(AO30="","",VLOOKUP(AO30,'シフト記号表（勤務時間帯）'!$D$6:$X$47,21,FALSE))</f>
        <v/>
      </c>
      <c r="AP31" s="209"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1" t="str">
        <f>IF(AV30="","",VLOOKUP(AV30,'シフト記号表（勤務時間帯）'!$D$6:$X$47,21,FALSE))</f>
        <v/>
      </c>
      <c r="AW31" s="209" t="str">
        <f>IF(AW30="","",VLOOKUP(AW30,'シフト記号表（勤務時間帯）'!$D$6:$X$47,21,FALSE))</f>
        <v/>
      </c>
      <c r="AX31" s="210" t="str">
        <f>IF(AX30="","",VLOOKUP(AX30,'シフト記号表（勤務時間帯）'!$D$6:$X$47,21,FALSE))</f>
        <v/>
      </c>
      <c r="AY31" s="210" t="str">
        <f>IF(AY30="","",VLOOKUP(AY30,'シフト記号表（勤務時間帯）'!$D$6:$X$47,21,FALSE))</f>
        <v/>
      </c>
      <c r="AZ31" s="699">
        <f>IF($BC$3="４週",SUM(U31:AV31),IF($BC$3="暦月",SUM(U31:AY31),""))</f>
        <v>0</v>
      </c>
      <c r="BA31" s="700"/>
      <c r="BB31" s="701">
        <f>IF($BC$3="４週",AZ31/4,IF($BC$3="暦月",(AZ31/($BC$8/7)),""))</f>
        <v>0</v>
      </c>
      <c r="BC31" s="700"/>
      <c r="BD31" s="693"/>
      <c r="BE31" s="694"/>
      <c r="BF31" s="694"/>
      <c r="BG31" s="694"/>
      <c r="BH31" s="695"/>
    </row>
    <row r="32" spans="2:60" ht="20.25" customHeight="1" x14ac:dyDescent="0.4">
      <c r="B32" s="127"/>
      <c r="C32" s="651"/>
      <c r="D32" s="652"/>
      <c r="E32" s="653"/>
      <c r="F32" s="179"/>
      <c r="G32" s="175">
        <f>C30</f>
        <v>0</v>
      </c>
      <c r="H32" s="656"/>
      <c r="I32" s="663"/>
      <c r="J32" s="664"/>
      <c r="K32" s="664"/>
      <c r="L32" s="665"/>
      <c r="M32" s="672"/>
      <c r="N32" s="673"/>
      <c r="O32" s="674"/>
      <c r="P32" s="25" t="s">
        <v>73</v>
      </c>
      <c r="Q32" s="29"/>
      <c r="R32" s="29"/>
      <c r="S32" s="17"/>
      <c r="T32" s="54"/>
      <c r="U32" s="212" t="str">
        <f>IF(U30="","",VLOOKUP(U30,'シフト記号表（勤務時間帯）'!$D$6:$Z$47,23,FALSE))</f>
        <v/>
      </c>
      <c r="V32" s="213" t="str">
        <f>IF(V30="","",VLOOKUP(V30,'シフト記号表（勤務時間帯）'!$D$6:$Z$47,23,FALSE))</f>
        <v/>
      </c>
      <c r="W32" s="213" t="str">
        <f>IF(W30="","",VLOOKUP(W30,'シフト記号表（勤務時間帯）'!$D$6:$Z$47,23,FALSE))</f>
        <v/>
      </c>
      <c r="X32" s="213" t="str">
        <f>IF(X30="","",VLOOKUP(X30,'シフト記号表（勤務時間帯）'!$D$6:$Z$47,23,FALSE))</f>
        <v/>
      </c>
      <c r="Y32" s="213" t="str">
        <f>IF(Y30="","",VLOOKUP(Y30,'シフト記号表（勤務時間帯）'!$D$6:$Z$47,23,FALSE))</f>
        <v/>
      </c>
      <c r="Z32" s="213" t="str">
        <f>IF(Z30="","",VLOOKUP(Z30,'シフト記号表（勤務時間帯）'!$D$6:$Z$47,23,FALSE))</f>
        <v/>
      </c>
      <c r="AA32" s="214" t="str">
        <f>IF(AA30="","",VLOOKUP(AA30,'シフト記号表（勤務時間帯）'!$D$6:$Z$47,23,FALSE))</f>
        <v/>
      </c>
      <c r="AB32" s="212" t="str">
        <f>IF(AB30="","",VLOOKUP(AB30,'シフト記号表（勤務時間帯）'!$D$6:$Z$47,23,FALSE))</f>
        <v/>
      </c>
      <c r="AC32" s="213" t="str">
        <f>IF(AC30="","",VLOOKUP(AC30,'シフト記号表（勤務時間帯）'!$D$6:$Z$47,23,FALSE))</f>
        <v/>
      </c>
      <c r="AD32" s="213" t="str">
        <f>IF(AD30="","",VLOOKUP(AD30,'シフト記号表（勤務時間帯）'!$D$6:$Z$47,23,FALSE))</f>
        <v/>
      </c>
      <c r="AE32" s="213" t="str">
        <f>IF(AE30="","",VLOOKUP(AE30,'シフト記号表（勤務時間帯）'!$D$6:$Z$47,23,FALSE))</f>
        <v/>
      </c>
      <c r="AF32" s="213" t="str">
        <f>IF(AF30="","",VLOOKUP(AF30,'シフト記号表（勤務時間帯）'!$D$6:$Z$47,23,FALSE))</f>
        <v/>
      </c>
      <c r="AG32" s="213" t="str">
        <f>IF(AG30="","",VLOOKUP(AG30,'シフト記号表（勤務時間帯）'!$D$6:$Z$47,23,FALSE))</f>
        <v/>
      </c>
      <c r="AH32" s="214" t="str">
        <f>IF(AH30="","",VLOOKUP(AH30,'シフト記号表（勤務時間帯）'!$D$6:$Z$47,23,FALSE))</f>
        <v/>
      </c>
      <c r="AI32" s="212" t="str">
        <f>IF(AI30="","",VLOOKUP(AI30,'シフト記号表（勤務時間帯）'!$D$6:$Z$47,23,FALSE))</f>
        <v/>
      </c>
      <c r="AJ32" s="213" t="str">
        <f>IF(AJ30="","",VLOOKUP(AJ30,'シフト記号表（勤務時間帯）'!$D$6:$Z$47,23,FALSE))</f>
        <v/>
      </c>
      <c r="AK32" s="213" t="str">
        <f>IF(AK30="","",VLOOKUP(AK30,'シフト記号表（勤務時間帯）'!$D$6:$Z$47,23,FALSE))</f>
        <v/>
      </c>
      <c r="AL32" s="213" t="str">
        <f>IF(AL30="","",VLOOKUP(AL30,'シフト記号表（勤務時間帯）'!$D$6:$Z$47,23,FALSE))</f>
        <v/>
      </c>
      <c r="AM32" s="213" t="str">
        <f>IF(AM30="","",VLOOKUP(AM30,'シフト記号表（勤務時間帯）'!$D$6:$Z$47,23,FALSE))</f>
        <v/>
      </c>
      <c r="AN32" s="213" t="str">
        <f>IF(AN30="","",VLOOKUP(AN30,'シフト記号表（勤務時間帯）'!$D$6:$Z$47,23,FALSE))</f>
        <v/>
      </c>
      <c r="AO32" s="214" t="str">
        <f>IF(AO30="","",VLOOKUP(AO30,'シフト記号表（勤務時間帯）'!$D$6:$Z$47,23,FALSE))</f>
        <v/>
      </c>
      <c r="AP32" s="212" t="str">
        <f>IF(AP30="","",VLOOKUP(AP30,'シフト記号表（勤務時間帯）'!$D$6:$Z$47,23,FALSE))</f>
        <v/>
      </c>
      <c r="AQ32" s="213" t="str">
        <f>IF(AQ30="","",VLOOKUP(AQ30,'シフト記号表（勤務時間帯）'!$D$6:$Z$47,23,FALSE))</f>
        <v/>
      </c>
      <c r="AR32" s="213" t="str">
        <f>IF(AR30="","",VLOOKUP(AR30,'シフト記号表（勤務時間帯）'!$D$6:$Z$47,23,FALSE))</f>
        <v/>
      </c>
      <c r="AS32" s="213" t="str">
        <f>IF(AS30="","",VLOOKUP(AS30,'シフト記号表（勤務時間帯）'!$D$6:$Z$47,23,FALSE))</f>
        <v/>
      </c>
      <c r="AT32" s="213" t="str">
        <f>IF(AT30="","",VLOOKUP(AT30,'シフト記号表（勤務時間帯）'!$D$6:$Z$47,23,FALSE))</f>
        <v/>
      </c>
      <c r="AU32" s="213" t="str">
        <f>IF(AU30="","",VLOOKUP(AU30,'シフト記号表（勤務時間帯）'!$D$6:$Z$47,23,FALSE))</f>
        <v/>
      </c>
      <c r="AV32" s="214" t="str">
        <f>IF(AV30="","",VLOOKUP(AV30,'シフト記号表（勤務時間帯）'!$D$6:$Z$47,23,FALSE))</f>
        <v/>
      </c>
      <c r="AW32" s="212" t="str">
        <f>IF(AW30="","",VLOOKUP(AW30,'シフト記号表（勤務時間帯）'!$D$6:$Z$47,23,FALSE))</f>
        <v/>
      </c>
      <c r="AX32" s="213" t="str">
        <f>IF(AX30="","",VLOOKUP(AX30,'シフト記号表（勤務時間帯）'!$D$6:$Z$47,23,FALSE))</f>
        <v/>
      </c>
      <c r="AY32" s="213" t="str">
        <f>IF(AY30="","",VLOOKUP(AY30,'シフト記号表（勤務時間帯）'!$D$6:$Z$47,23,FALSE))</f>
        <v/>
      </c>
      <c r="AZ32" s="702">
        <f>IF($BC$3="４週",SUM(U32:AV32),IF($BC$3="暦月",SUM(U32:AY32),""))</f>
        <v>0</v>
      </c>
      <c r="BA32" s="703"/>
      <c r="BB32" s="704">
        <f>IF($BC$3="４週",AZ32/4,IF($BC$3="暦月",(AZ32/($BC$8/7)),""))</f>
        <v>0</v>
      </c>
      <c r="BC32" s="703"/>
      <c r="BD32" s="696"/>
      <c r="BE32" s="697"/>
      <c r="BF32" s="697"/>
      <c r="BG32" s="697"/>
      <c r="BH32" s="698"/>
    </row>
    <row r="33" spans="2:60" ht="20.25" customHeight="1" x14ac:dyDescent="0.4">
      <c r="B33" s="129"/>
      <c r="C33" s="645"/>
      <c r="D33" s="646"/>
      <c r="E33" s="647"/>
      <c r="F33" s="178"/>
      <c r="G33" s="174"/>
      <c r="H33" s="709"/>
      <c r="I33" s="657"/>
      <c r="J33" s="658"/>
      <c r="K33" s="658"/>
      <c r="L33" s="659"/>
      <c r="M33" s="666"/>
      <c r="N33" s="667"/>
      <c r="O33" s="668"/>
      <c r="P33" s="21" t="s">
        <v>18</v>
      </c>
      <c r="Q33" s="27"/>
      <c r="R33" s="27"/>
      <c r="S33" s="15"/>
      <c r="T33" s="55"/>
      <c r="U33" s="215"/>
      <c r="V33" s="216"/>
      <c r="W33" s="216"/>
      <c r="X33" s="216"/>
      <c r="Y33" s="216"/>
      <c r="Z33" s="216"/>
      <c r="AA33" s="217"/>
      <c r="AB33" s="215"/>
      <c r="AC33" s="216"/>
      <c r="AD33" s="216"/>
      <c r="AE33" s="216"/>
      <c r="AF33" s="216"/>
      <c r="AG33" s="216"/>
      <c r="AH33" s="217"/>
      <c r="AI33" s="215"/>
      <c r="AJ33" s="216"/>
      <c r="AK33" s="216"/>
      <c r="AL33" s="216"/>
      <c r="AM33" s="216"/>
      <c r="AN33" s="216"/>
      <c r="AO33" s="217"/>
      <c r="AP33" s="215"/>
      <c r="AQ33" s="216"/>
      <c r="AR33" s="216"/>
      <c r="AS33" s="216"/>
      <c r="AT33" s="216"/>
      <c r="AU33" s="216"/>
      <c r="AV33" s="217"/>
      <c r="AW33" s="215"/>
      <c r="AX33" s="216"/>
      <c r="AY33" s="216"/>
      <c r="AZ33" s="675"/>
      <c r="BA33" s="676"/>
      <c r="BB33" s="689"/>
      <c r="BC33" s="676"/>
      <c r="BD33" s="690"/>
      <c r="BE33" s="691"/>
      <c r="BF33" s="691"/>
      <c r="BG33" s="691"/>
      <c r="BH33" s="692"/>
    </row>
    <row r="34" spans="2:60" ht="20.25" customHeight="1" x14ac:dyDescent="0.4">
      <c r="B34" s="125">
        <f>B31+1</f>
        <v>5</v>
      </c>
      <c r="C34" s="648"/>
      <c r="D34" s="649"/>
      <c r="E34" s="650"/>
      <c r="F34" s="178">
        <f>C33</f>
        <v>0</v>
      </c>
      <c r="G34" s="174"/>
      <c r="H34" s="655"/>
      <c r="I34" s="660"/>
      <c r="J34" s="661"/>
      <c r="K34" s="661"/>
      <c r="L34" s="662"/>
      <c r="M34" s="669"/>
      <c r="N34" s="670"/>
      <c r="O34" s="671"/>
      <c r="P34" s="23" t="s">
        <v>72</v>
      </c>
      <c r="Q34" s="24"/>
      <c r="R34" s="24"/>
      <c r="S34" s="19"/>
      <c r="T34" s="53"/>
      <c r="U34" s="209"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1" t="str">
        <f>IF(AA33="","",VLOOKUP(AA33,'シフト記号表（勤務時間帯）'!$D$6:$X$47,21,FALSE))</f>
        <v/>
      </c>
      <c r="AB34" s="209"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1" t="str">
        <f>IF(AH33="","",VLOOKUP(AH33,'シフト記号表（勤務時間帯）'!$D$6:$X$47,21,FALSE))</f>
        <v/>
      </c>
      <c r="AI34" s="209"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1" t="str">
        <f>IF(AO33="","",VLOOKUP(AO33,'シフト記号表（勤務時間帯）'!$D$6:$X$47,21,FALSE))</f>
        <v/>
      </c>
      <c r="AP34" s="209"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1" t="str">
        <f>IF(AV33="","",VLOOKUP(AV33,'シフト記号表（勤務時間帯）'!$D$6:$X$47,21,FALSE))</f>
        <v/>
      </c>
      <c r="AW34" s="209" t="str">
        <f>IF(AW33="","",VLOOKUP(AW33,'シフト記号表（勤務時間帯）'!$D$6:$X$47,21,FALSE))</f>
        <v/>
      </c>
      <c r="AX34" s="210" t="str">
        <f>IF(AX33="","",VLOOKUP(AX33,'シフト記号表（勤務時間帯）'!$D$6:$X$47,21,FALSE))</f>
        <v/>
      </c>
      <c r="AY34" s="210" t="str">
        <f>IF(AY33="","",VLOOKUP(AY33,'シフト記号表（勤務時間帯）'!$D$6:$X$47,21,FALSE))</f>
        <v/>
      </c>
      <c r="AZ34" s="699">
        <f>IF($BC$3="４週",SUM(U34:AV34),IF($BC$3="暦月",SUM(U34:AY34),""))</f>
        <v>0</v>
      </c>
      <c r="BA34" s="700"/>
      <c r="BB34" s="701">
        <f>IF($BC$3="４週",AZ34/4,IF($BC$3="暦月",(AZ34/($BC$8/7)),""))</f>
        <v>0</v>
      </c>
      <c r="BC34" s="700"/>
      <c r="BD34" s="693"/>
      <c r="BE34" s="694"/>
      <c r="BF34" s="694"/>
      <c r="BG34" s="694"/>
      <c r="BH34" s="695"/>
    </row>
    <row r="35" spans="2:60" ht="20.25" customHeight="1" x14ac:dyDescent="0.4">
      <c r="B35" s="127"/>
      <c r="C35" s="651"/>
      <c r="D35" s="652"/>
      <c r="E35" s="653"/>
      <c r="F35" s="179"/>
      <c r="G35" s="175">
        <f>C33</f>
        <v>0</v>
      </c>
      <c r="H35" s="656"/>
      <c r="I35" s="663"/>
      <c r="J35" s="664"/>
      <c r="K35" s="664"/>
      <c r="L35" s="665"/>
      <c r="M35" s="672"/>
      <c r="N35" s="673"/>
      <c r="O35" s="674"/>
      <c r="P35" s="25" t="s">
        <v>73</v>
      </c>
      <c r="Q35" s="26"/>
      <c r="R35" s="26"/>
      <c r="S35" s="18"/>
      <c r="T35" s="57"/>
      <c r="U35" s="212" t="str">
        <f>IF(U33="","",VLOOKUP(U33,'シフト記号表（勤務時間帯）'!$D$6:$Z$47,23,FALSE))</f>
        <v/>
      </c>
      <c r="V35" s="213" t="str">
        <f>IF(V33="","",VLOOKUP(V33,'シフト記号表（勤務時間帯）'!$D$6:$Z$47,23,FALSE))</f>
        <v/>
      </c>
      <c r="W35" s="213" t="str">
        <f>IF(W33="","",VLOOKUP(W33,'シフト記号表（勤務時間帯）'!$D$6:$Z$47,23,FALSE))</f>
        <v/>
      </c>
      <c r="X35" s="213" t="str">
        <f>IF(X33="","",VLOOKUP(X33,'シフト記号表（勤務時間帯）'!$D$6:$Z$47,23,FALSE))</f>
        <v/>
      </c>
      <c r="Y35" s="213" t="str">
        <f>IF(Y33="","",VLOOKUP(Y33,'シフト記号表（勤務時間帯）'!$D$6:$Z$47,23,FALSE))</f>
        <v/>
      </c>
      <c r="Z35" s="213" t="str">
        <f>IF(Z33="","",VLOOKUP(Z33,'シフト記号表（勤務時間帯）'!$D$6:$Z$47,23,FALSE))</f>
        <v/>
      </c>
      <c r="AA35" s="214" t="str">
        <f>IF(AA33="","",VLOOKUP(AA33,'シフト記号表（勤務時間帯）'!$D$6:$Z$47,23,FALSE))</f>
        <v/>
      </c>
      <c r="AB35" s="212" t="str">
        <f>IF(AB33="","",VLOOKUP(AB33,'シフト記号表（勤務時間帯）'!$D$6:$Z$47,23,FALSE))</f>
        <v/>
      </c>
      <c r="AC35" s="213" t="str">
        <f>IF(AC33="","",VLOOKUP(AC33,'シフト記号表（勤務時間帯）'!$D$6:$Z$47,23,FALSE))</f>
        <v/>
      </c>
      <c r="AD35" s="213" t="str">
        <f>IF(AD33="","",VLOOKUP(AD33,'シフト記号表（勤務時間帯）'!$D$6:$Z$47,23,FALSE))</f>
        <v/>
      </c>
      <c r="AE35" s="213" t="str">
        <f>IF(AE33="","",VLOOKUP(AE33,'シフト記号表（勤務時間帯）'!$D$6:$Z$47,23,FALSE))</f>
        <v/>
      </c>
      <c r="AF35" s="213" t="str">
        <f>IF(AF33="","",VLOOKUP(AF33,'シフト記号表（勤務時間帯）'!$D$6:$Z$47,23,FALSE))</f>
        <v/>
      </c>
      <c r="AG35" s="213" t="str">
        <f>IF(AG33="","",VLOOKUP(AG33,'シフト記号表（勤務時間帯）'!$D$6:$Z$47,23,FALSE))</f>
        <v/>
      </c>
      <c r="AH35" s="214" t="str">
        <f>IF(AH33="","",VLOOKUP(AH33,'シフト記号表（勤務時間帯）'!$D$6:$Z$47,23,FALSE))</f>
        <v/>
      </c>
      <c r="AI35" s="212" t="str">
        <f>IF(AI33="","",VLOOKUP(AI33,'シフト記号表（勤務時間帯）'!$D$6:$Z$47,23,FALSE))</f>
        <v/>
      </c>
      <c r="AJ35" s="213" t="str">
        <f>IF(AJ33="","",VLOOKUP(AJ33,'シフト記号表（勤務時間帯）'!$D$6:$Z$47,23,FALSE))</f>
        <v/>
      </c>
      <c r="AK35" s="213" t="str">
        <f>IF(AK33="","",VLOOKUP(AK33,'シフト記号表（勤務時間帯）'!$D$6:$Z$47,23,FALSE))</f>
        <v/>
      </c>
      <c r="AL35" s="213" t="str">
        <f>IF(AL33="","",VLOOKUP(AL33,'シフト記号表（勤務時間帯）'!$D$6:$Z$47,23,FALSE))</f>
        <v/>
      </c>
      <c r="AM35" s="213" t="str">
        <f>IF(AM33="","",VLOOKUP(AM33,'シフト記号表（勤務時間帯）'!$D$6:$Z$47,23,FALSE))</f>
        <v/>
      </c>
      <c r="AN35" s="213" t="str">
        <f>IF(AN33="","",VLOOKUP(AN33,'シフト記号表（勤務時間帯）'!$D$6:$Z$47,23,FALSE))</f>
        <v/>
      </c>
      <c r="AO35" s="214" t="str">
        <f>IF(AO33="","",VLOOKUP(AO33,'シフト記号表（勤務時間帯）'!$D$6:$Z$47,23,FALSE))</f>
        <v/>
      </c>
      <c r="AP35" s="212" t="str">
        <f>IF(AP33="","",VLOOKUP(AP33,'シフト記号表（勤務時間帯）'!$D$6:$Z$47,23,FALSE))</f>
        <v/>
      </c>
      <c r="AQ35" s="213" t="str">
        <f>IF(AQ33="","",VLOOKUP(AQ33,'シフト記号表（勤務時間帯）'!$D$6:$Z$47,23,FALSE))</f>
        <v/>
      </c>
      <c r="AR35" s="213" t="str">
        <f>IF(AR33="","",VLOOKUP(AR33,'シフト記号表（勤務時間帯）'!$D$6:$Z$47,23,FALSE))</f>
        <v/>
      </c>
      <c r="AS35" s="213" t="str">
        <f>IF(AS33="","",VLOOKUP(AS33,'シフト記号表（勤務時間帯）'!$D$6:$Z$47,23,FALSE))</f>
        <v/>
      </c>
      <c r="AT35" s="213" t="str">
        <f>IF(AT33="","",VLOOKUP(AT33,'シフト記号表（勤務時間帯）'!$D$6:$Z$47,23,FALSE))</f>
        <v/>
      </c>
      <c r="AU35" s="213" t="str">
        <f>IF(AU33="","",VLOOKUP(AU33,'シフト記号表（勤務時間帯）'!$D$6:$Z$47,23,FALSE))</f>
        <v/>
      </c>
      <c r="AV35" s="214" t="str">
        <f>IF(AV33="","",VLOOKUP(AV33,'シフト記号表（勤務時間帯）'!$D$6:$Z$47,23,FALSE))</f>
        <v/>
      </c>
      <c r="AW35" s="212" t="str">
        <f>IF(AW33="","",VLOOKUP(AW33,'シフト記号表（勤務時間帯）'!$D$6:$Z$47,23,FALSE))</f>
        <v/>
      </c>
      <c r="AX35" s="213" t="str">
        <f>IF(AX33="","",VLOOKUP(AX33,'シフト記号表（勤務時間帯）'!$D$6:$Z$47,23,FALSE))</f>
        <v/>
      </c>
      <c r="AY35" s="213" t="str">
        <f>IF(AY33="","",VLOOKUP(AY33,'シフト記号表（勤務時間帯）'!$D$6:$Z$47,23,FALSE))</f>
        <v/>
      </c>
      <c r="AZ35" s="702">
        <f>IF($BC$3="４週",SUM(U35:AV35),IF($BC$3="暦月",SUM(U35:AY35),""))</f>
        <v>0</v>
      </c>
      <c r="BA35" s="703"/>
      <c r="BB35" s="704">
        <f>IF($BC$3="４週",AZ35/4,IF($BC$3="暦月",(AZ35/($BC$8/7)),""))</f>
        <v>0</v>
      </c>
      <c r="BC35" s="703"/>
      <c r="BD35" s="696"/>
      <c r="BE35" s="697"/>
      <c r="BF35" s="697"/>
      <c r="BG35" s="697"/>
      <c r="BH35" s="698"/>
    </row>
    <row r="36" spans="2:60" ht="20.25" customHeight="1" x14ac:dyDescent="0.4">
      <c r="B36" s="129"/>
      <c r="C36" s="645"/>
      <c r="D36" s="646"/>
      <c r="E36" s="647"/>
      <c r="F36" s="178"/>
      <c r="G36" s="174"/>
      <c r="H36" s="709"/>
      <c r="I36" s="657"/>
      <c r="J36" s="658"/>
      <c r="K36" s="658"/>
      <c r="L36" s="659"/>
      <c r="M36" s="666"/>
      <c r="N36" s="667"/>
      <c r="O36" s="668"/>
      <c r="P36" s="21" t="s">
        <v>18</v>
      </c>
      <c r="Q36" s="28"/>
      <c r="R36" s="28"/>
      <c r="S36" s="16"/>
      <c r="T36" s="58"/>
      <c r="U36" s="215"/>
      <c r="V36" s="216"/>
      <c r="W36" s="216"/>
      <c r="X36" s="216"/>
      <c r="Y36" s="216"/>
      <c r="Z36" s="216"/>
      <c r="AA36" s="217"/>
      <c r="AB36" s="215"/>
      <c r="AC36" s="216"/>
      <c r="AD36" s="216"/>
      <c r="AE36" s="216"/>
      <c r="AF36" s="216"/>
      <c r="AG36" s="216"/>
      <c r="AH36" s="217"/>
      <c r="AI36" s="215"/>
      <c r="AJ36" s="216"/>
      <c r="AK36" s="216"/>
      <c r="AL36" s="216"/>
      <c r="AM36" s="216"/>
      <c r="AN36" s="216"/>
      <c r="AO36" s="217"/>
      <c r="AP36" s="215"/>
      <c r="AQ36" s="216"/>
      <c r="AR36" s="216"/>
      <c r="AS36" s="216"/>
      <c r="AT36" s="216"/>
      <c r="AU36" s="216"/>
      <c r="AV36" s="217"/>
      <c r="AW36" s="215"/>
      <c r="AX36" s="216"/>
      <c r="AY36" s="216"/>
      <c r="AZ36" s="675"/>
      <c r="BA36" s="676"/>
      <c r="BB36" s="689"/>
      <c r="BC36" s="676"/>
      <c r="BD36" s="690"/>
      <c r="BE36" s="691"/>
      <c r="BF36" s="691"/>
      <c r="BG36" s="691"/>
      <c r="BH36" s="692"/>
    </row>
    <row r="37" spans="2:60" ht="20.25" customHeight="1" x14ac:dyDescent="0.4">
      <c r="B37" s="125">
        <f>B34+1</f>
        <v>6</v>
      </c>
      <c r="C37" s="648"/>
      <c r="D37" s="649"/>
      <c r="E37" s="650"/>
      <c r="F37" s="178">
        <f>C36</f>
        <v>0</v>
      </c>
      <c r="G37" s="174"/>
      <c r="H37" s="655"/>
      <c r="I37" s="660"/>
      <c r="J37" s="661"/>
      <c r="K37" s="661"/>
      <c r="L37" s="662"/>
      <c r="M37" s="669"/>
      <c r="N37" s="670"/>
      <c r="O37" s="671"/>
      <c r="P37" s="23" t="s">
        <v>72</v>
      </c>
      <c r="Q37" s="24"/>
      <c r="R37" s="24"/>
      <c r="S37" s="19"/>
      <c r="T37" s="53"/>
      <c r="U37" s="209"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1" t="str">
        <f>IF(AA36="","",VLOOKUP(AA36,'シフト記号表（勤務時間帯）'!$D$6:$X$47,21,FALSE))</f>
        <v/>
      </c>
      <c r="AB37" s="209"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1" t="str">
        <f>IF(AH36="","",VLOOKUP(AH36,'シフト記号表（勤務時間帯）'!$D$6:$X$47,21,FALSE))</f>
        <v/>
      </c>
      <c r="AI37" s="209"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1" t="str">
        <f>IF(AO36="","",VLOOKUP(AO36,'シフト記号表（勤務時間帯）'!$D$6:$X$47,21,FALSE))</f>
        <v/>
      </c>
      <c r="AP37" s="209"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1" t="str">
        <f>IF(AV36="","",VLOOKUP(AV36,'シフト記号表（勤務時間帯）'!$D$6:$X$47,21,FALSE))</f>
        <v/>
      </c>
      <c r="AW37" s="209" t="str">
        <f>IF(AW36="","",VLOOKUP(AW36,'シフト記号表（勤務時間帯）'!$D$6:$X$47,21,FALSE))</f>
        <v/>
      </c>
      <c r="AX37" s="210" t="str">
        <f>IF(AX36="","",VLOOKUP(AX36,'シフト記号表（勤務時間帯）'!$D$6:$X$47,21,FALSE))</f>
        <v/>
      </c>
      <c r="AY37" s="210" t="str">
        <f>IF(AY36="","",VLOOKUP(AY36,'シフト記号表（勤務時間帯）'!$D$6:$X$47,21,FALSE))</f>
        <v/>
      </c>
      <c r="AZ37" s="699">
        <f>IF($BC$3="４週",SUM(U37:AV37),IF($BC$3="暦月",SUM(U37:AY37),""))</f>
        <v>0</v>
      </c>
      <c r="BA37" s="700"/>
      <c r="BB37" s="701">
        <f>IF($BC$3="４週",AZ37/4,IF($BC$3="暦月",(AZ37/($BC$8/7)),""))</f>
        <v>0</v>
      </c>
      <c r="BC37" s="700"/>
      <c r="BD37" s="693"/>
      <c r="BE37" s="694"/>
      <c r="BF37" s="694"/>
      <c r="BG37" s="694"/>
      <c r="BH37" s="695"/>
    </row>
    <row r="38" spans="2:60" ht="20.25" customHeight="1" x14ac:dyDescent="0.4">
      <c r="B38" s="127"/>
      <c r="C38" s="651"/>
      <c r="D38" s="652"/>
      <c r="E38" s="653"/>
      <c r="F38" s="179"/>
      <c r="G38" s="175">
        <f>C36</f>
        <v>0</v>
      </c>
      <c r="H38" s="656"/>
      <c r="I38" s="663"/>
      <c r="J38" s="664"/>
      <c r="K38" s="664"/>
      <c r="L38" s="665"/>
      <c r="M38" s="672"/>
      <c r="N38" s="673"/>
      <c r="O38" s="674"/>
      <c r="P38" s="25" t="s">
        <v>73</v>
      </c>
      <c r="Q38" s="29"/>
      <c r="R38" s="29"/>
      <c r="S38" s="17"/>
      <c r="T38" s="54"/>
      <c r="U38" s="212" t="str">
        <f>IF(U36="","",VLOOKUP(U36,'シフト記号表（勤務時間帯）'!$D$6:$Z$47,23,FALSE))</f>
        <v/>
      </c>
      <c r="V38" s="213" t="str">
        <f>IF(V36="","",VLOOKUP(V36,'シフト記号表（勤務時間帯）'!$D$6:$Z$47,23,FALSE))</f>
        <v/>
      </c>
      <c r="W38" s="213" t="str">
        <f>IF(W36="","",VLOOKUP(W36,'シフト記号表（勤務時間帯）'!$D$6:$Z$47,23,FALSE))</f>
        <v/>
      </c>
      <c r="X38" s="213" t="str">
        <f>IF(X36="","",VLOOKUP(X36,'シフト記号表（勤務時間帯）'!$D$6:$Z$47,23,FALSE))</f>
        <v/>
      </c>
      <c r="Y38" s="213" t="str">
        <f>IF(Y36="","",VLOOKUP(Y36,'シフト記号表（勤務時間帯）'!$D$6:$Z$47,23,FALSE))</f>
        <v/>
      </c>
      <c r="Z38" s="213" t="str">
        <f>IF(Z36="","",VLOOKUP(Z36,'シフト記号表（勤務時間帯）'!$D$6:$Z$47,23,FALSE))</f>
        <v/>
      </c>
      <c r="AA38" s="214" t="str">
        <f>IF(AA36="","",VLOOKUP(AA36,'シフト記号表（勤務時間帯）'!$D$6:$Z$47,23,FALSE))</f>
        <v/>
      </c>
      <c r="AB38" s="212" t="str">
        <f>IF(AB36="","",VLOOKUP(AB36,'シフト記号表（勤務時間帯）'!$D$6:$Z$47,23,FALSE))</f>
        <v/>
      </c>
      <c r="AC38" s="213" t="str">
        <f>IF(AC36="","",VLOOKUP(AC36,'シフト記号表（勤務時間帯）'!$D$6:$Z$47,23,FALSE))</f>
        <v/>
      </c>
      <c r="AD38" s="213" t="str">
        <f>IF(AD36="","",VLOOKUP(AD36,'シフト記号表（勤務時間帯）'!$D$6:$Z$47,23,FALSE))</f>
        <v/>
      </c>
      <c r="AE38" s="213" t="str">
        <f>IF(AE36="","",VLOOKUP(AE36,'シフト記号表（勤務時間帯）'!$D$6:$Z$47,23,FALSE))</f>
        <v/>
      </c>
      <c r="AF38" s="213" t="str">
        <f>IF(AF36="","",VLOOKUP(AF36,'シフト記号表（勤務時間帯）'!$D$6:$Z$47,23,FALSE))</f>
        <v/>
      </c>
      <c r="AG38" s="213" t="str">
        <f>IF(AG36="","",VLOOKUP(AG36,'シフト記号表（勤務時間帯）'!$D$6:$Z$47,23,FALSE))</f>
        <v/>
      </c>
      <c r="AH38" s="214" t="str">
        <f>IF(AH36="","",VLOOKUP(AH36,'シフト記号表（勤務時間帯）'!$D$6:$Z$47,23,FALSE))</f>
        <v/>
      </c>
      <c r="AI38" s="212" t="str">
        <f>IF(AI36="","",VLOOKUP(AI36,'シフト記号表（勤務時間帯）'!$D$6:$Z$47,23,FALSE))</f>
        <v/>
      </c>
      <c r="AJ38" s="213" t="str">
        <f>IF(AJ36="","",VLOOKUP(AJ36,'シフト記号表（勤務時間帯）'!$D$6:$Z$47,23,FALSE))</f>
        <v/>
      </c>
      <c r="AK38" s="213" t="str">
        <f>IF(AK36="","",VLOOKUP(AK36,'シフト記号表（勤務時間帯）'!$D$6:$Z$47,23,FALSE))</f>
        <v/>
      </c>
      <c r="AL38" s="213" t="str">
        <f>IF(AL36="","",VLOOKUP(AL36,'シフト記号表（勤務時間帯）'!$D$6:$Z$47,23,FALSE))</f>
        <v/>
      </c>
      <c r="AM38" s="213" t="str">
        <f>IF(AM36="","",VLOOKUP(AM36,'シフト記号表（勤務時間帯）'!$D$6:$Z$47,23,FALSE))</f>
        <v/>
      </c>
      <c r="AN38" s="213" t="str">
        <f>IF(AN36="","",VLOOKUP(AN36,'シフト記号表（勤務時間帯）'!$D$6:$Z$47,23,FALSE))</f>
        <v/>
      </c>
      <c r="AO38" s="214" t="str">
        <f>IF(AO36="","",VLOOKUP(AO36,'シフト記号表（勤務時間帯）'!$D$6:$Z$47,23,FALSE))</f>
        <v/>
      </c>
      <c r="AP38" s="212" t="str">
        <f>IF(AP36="","",VLOOKUP(AP36,'シフト記号表（勤務時間帯）'!$D$6:$Z$47,23,FALSE))</f>
        <v/>
      </c>
      <c r="AQ38" s="213" t="str">
        <f>IF(AQ36="","",VLOOKUP(AQ36,'シフト記号表（勤務時間帯）'!$D$6:$Z$47,23,FALSE))</f>
        <v/>
      </c>
      <c r="AR38" s="213" t="str">
        <f>IF(AR36="","",VLOOKUP(AR36,'シフト記号表（勤務時間帯）'!$D$6:$Z$47,23,FALSE))</f>
        <v/>
      </c>
      <c r="AS38" s="213" t="str">
        <f>IF(AS36="","",VLOOKUP(AS36,'シフト記号表（勤務時間帯）'!$D$6:$Z$47,23,FALSE))</f>
        <v/>
      </c>
      <c r="AT38" s="213" t="str">
        <f>IF(AT36="","",VLOOKUP(AT36,'シフト記号表（勤務時間帯）'!$D$6:$Z$47,23,FALSE))</f>
        <v/>
      </c>
      <c r="AU38" s="213" t="str">
        <f>IF(AU36="","",VLOOKUP(AU36,'シフト記号表（勤務時間帯）'!$D$6:$Z$47,23,FALSE))</f>
        <v/>
      </c>
      <c r="AV38" s="214" t="str">
        <f>IF(AV36="","",VLOOKUP(AV36,'シフト記号表（勤務時間帯）'!$D$6:$Z$47,23,FALSE))</f>
        <v/>
      </c>
      <c r="AW38" s="212" t="str">
        <f>IF(AW36="","",VLOOKUP(AW36,'シフト記号表（勤務時間帯）'!$D$6:$Z$47,23,FALSE))</f>
        <v/>
      </c>
      <c r="AX38" s="213" t="str">
        <f>IF(AX36="","",VLOOKUP(AX36,'シフト記号表（勤務時間帯）'!$D$6:$Z$47,23,FALSE))</f>
        <v/>
      </c>
      <c r="AY38" s="213" t="str">
        <f>IF(AY36="","",VLOOKUP(AY36,'シフト記号表（勤務時間帯）'!$D$6:$Z$47,23,FALSE))</f>
        <v/>
      </c>
      <c r="AZ38" s="702">
        <f>IF($BC$3="４週",SUM(U38:AV38),IF($BC$3="暦月",SUM(U38:AY38),""))</f>
        <v>0</v>
      </c>
      <c r="BA38" s="703"/>
      <c r="BB38" s="704">
        <f>IF($BC$3="４週",AZ38/4,IF($BC$3="暦月",(AZ38/($BC$8/7)),""))</f>
        <v>0</v>
      </c>
      <c r="BC38" s="703"/>
      <c r="BD38" s="696"/>
      <c r="BE38" s="697"/>
      <c r="BF38" s="697"/>
      <c r="BG38" s="697"/>
      <c r="BH38" s="698"/>
    </row>
    <row r="39" spans="2:60" ht="20.25" customHeight="1" x14ac:dyDescent="0.4">
      <c r="B39" s="129"/>
      <c r="C39" s="645"/>
      <c r="D39" s="646"/>
      <c r="E39" s="647"/>
      <c r="F39" s="178"/>
      <c r="G39" s="174"/>
      <c r="H39" s="709"/>
      <c r="I39" s="657"/>
      <c r="J39" s="658"/>
      <c r="K39" s="658"/>
      <c r="L39" s="659"/>
      <c r="M39" s="666"/>
      <c r="N39" s="667"/>
      <c r="O39" s="668"/>
      <c r="P39" s="21" t="s">
        <v>18</v>
      </c>
      <c r="Q39" s="27"/>
      <c r="R39" s="27"/>
      <c r="S39" s="15"/>
      <c r="T39" s="55"/>
      <c r="U39" s="215"/>
      <c r="V39" s="216"/>
      <c r="W39" s="216"/>
      <c r="X39" s="216"/>
      <c r="Y39" s="216"/>
      <c r="Z39" s="216"/>
      <c r="AA39" s="217"/>
      <c r="AB39" s="215"/>
      <c r="AC39" s="216"/>
      <c r="AD39" s="216"/>
      <c r="AE39" s="216"/>
      <c r="AF39" s="216"/>
      <c r="AG39" s="216"/>
      <c r="AH39" s="217"/>
      <c r="AI39" s="215"/>
      <c r="AJ39" s="216"/>
      <c r="AK39" s="216"/>
      <c r="AL39" s="216"/>
      <c r="AM39" s="216"/>
      <c r="AN39" s="216"/>
      <c r="AO39" s="217"/>
      <c r="AP39" s="215"/>
      <c r="AQ39" s="216"/>
      <c r="AR39" s="216"/>
      <c r="AS39" s="216"/>
      <c r="AT39" s="216"/>
      <c r="AU39" s="216"/>
      <c r="AV39" s="217"/>
      <c r="AW39" s="215"/>
      <c r="AX39" s="216"/>
      <c r="AY39" s="216"/>
      <c r="AZ39" s="675"/>
      <c r="BA39" s="676"/>
      <c r="BB39" s="689"/>
      <c r="BC39" s="676"/>
      <c r="BD39" s="690"/>
      <c r="BE39" s="691"/>
      <c r="BF39" s="691"/>
      <c r="BG39" s="691"/>
      <c r="BH39" s="692"/>
    </row>
    <row r="40" spans="2:60" ht="20.25" customHeight="1" x14ac:dyDescent="0.4">
      <c r="B40" s="125">
        <f>B37+1</f>
        <v>7</v>
      </c>
      <c r="C40" s="648"/>
      <c r="D40" s="649"/>
      <c r="E40" s="650"/>
      <c r="F40" s="178">
        <f>C39</f>
        <v>0</v>
      </c>
      <c r="G40" s="174"/>
      <c r="H40" s="655"/>
      <c r="I40" s="660"/>
      <c r="J40" s="661"/>
      <c r="K40" s="661"/>
      <c r="L40" s="662"/>
      <c r="M40" s="669"/>
      <c r="N40" s="670"/>
      <c r="O40" s="671"/>
      <c r="P40" s="23" t="s">
        <v>72</v>
      </c>
      <c r="Q40" s="24"/>
      <c r="R40" s="24"/>
      <c r="S40" s="19"/>
      <c r="T40" s="53"/>
      <c r="U40" s="209"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1" t="str">
        <f>IF(AA39="","",VLOOKUP(AA39,'シフト記号表（勤務時間帯）'!$D$6:$X$47,21,FALSE))</f>
        <v/>
      </c>
      <c r="AB40" s="209"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1" t="str">
        <f>IF(AH39="","",VLOOKUP(AH39,'シフト記号表（勤務時間帯）'!$D$6:$X$47,21,FALSE))</f>
        <v/>
      </c>
      <c r="AI40" s="209"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1" t="str">
        <f>IF(AO39="","",VLOOKUP(AO39,'シフト記号表（勤務時間帯）'!$D$6:$X$47,21,FALSE))</f>
        <v/>
      </c>
      <c r="AP40" s="209"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1" t="str">
        <f>IF(AV39="","",VLOOKUP(AV39,'シフト記号表（勤務時間帯）'!$D$6:$X$47,21,FALSE))</f>
        <v/>
      </c>
      <c r="AW40" s="209" t="str">
        <f>IF(AW39="","",VLOOKUP(AW39,'シフト記号表（勤務時間帯）'!$D$6:$X$47,21,FALSE))</f>
        <v/>
      </c>
      <c r="AX40" s="210" t="str">
        <f>IF(AX39="","",VLOOKUP(AX39,'シフト記号表（勤務時間帯）'!$D$6:$X$47,21,FALSE))</f>
        <v/>
      </c>
      <c r="AY40" s="210" t="str">
        <f>IF(AY39="","",VLOOKUP(AY39,'シフト記号表（勤務時間帯）'!$D$6:$X$47,21,FALSE))</f>
        <v/>
      </c>
      <c r="AZ40" s="699">
        <f>IF($BC$3="４週",SUM(U40:AV40),IF($BC$3="暦月",SUM(U40:AY40),""))</f>
        <v>0</v>
      </c>
      <c r="BA40" s="700"/>
      <c r="BB40" s="701">
        <f>IF($BC$3="４週",AZ40/4,IF($BC$3="暦月",(AZ40/($BC$8/7)),""))</f>
        <v>0</v>
      </c>
      <c r="BC40" s="700"/>
      <c r="BD40" s="693"/>
      <c r="BE40" s="694"/>
      <c r="BF40" s="694"/>
      <c r="BG40" s="694"/>
      <c r="BH40" s="695"/>
    </row>
    <row r="41" spans="2:60" ht="20.25" customHeight="1" x14ac:dyDescent="0.4">
      <c r="B41" s="127"/>
      <c r="C41" s="651"/>
      <c r="D41" s="652"/>
      <c r="E41" s="653"/>
      <c r="F41" s="179"/>
      <c r="G41" s="175">
        <f>C39</f>
        <v>0</v>
      </c>
      <c r="H41" s="656"/>
      <c r="I41" s="663"/>
      <c r="J41" s="664"/>
      <c r="K41" s="664"/>
      <c r="L41" s="665"/>
      <c r="M41" s="672"/>
      <c r="N41" s="673"/>
      <c r="O41" s="674"/>
      <c r="P41" s="25" t="s">
        <v>73</v>
      </c>
      <c r="Q41" s="28"/>
      <c r="R41" s="28"/>
      <c r="S41" s="16"/>
      <c r="T41" s="56"/>
      <c r="U41" s="212" t="str">
        <f>IF(U39="","",VLOOKUP(U39,'シフト記号表（勤務時間帯）'!$D$6:$Z$47,23,FALSE))</f>
        <v/>
      </c>
      <c r="V41" s="213" t="str">
        <f>IF(V39="","",VLOOKUP(V39,'シフト記号表（勤務時間帯）'!$D$6:$Z$47,23,FALSE))</f>
        <v/>
      </c>
      <c r="W41" s="213" t="str">
        <f>IF(W39="","",VLOOKUP(W39,'シフト記号表（勤務時間帯）'!$D$6:$Z$47,23,FALSE))</f>
        <v/>
      </c>
      <c r="X41" s="213" t="str">
        <f>IF(X39="","",VLOOKUP(X39,'シフト記号表（勤務時間帯）'!$D$6:$Z$47,23,FALSE))</f>
        <v/>
      </c>
      <c r="Y41" s="213" t="str">
        <f>IF(Y39="","",VLOOKUP(Y39,'シフト記号表（勤務時間帯）'!$D$6:$Z$47,23,FALSE))</f>
        <v/>
      </c>
      <c r="Z41" s="213" t="str">
        <f>IF(Z39="","",VLOOKUP(Z39,'シフト記号表（勤務時間帯）'!$D$6:$Z$47,23,FALSE))</f>
        <v/>
      </c>
      <c r="AA41" s="214" t="str">
        <f>IF(AA39="","",VLOOKUP(AA39,'シフト記号表（勤務時間帯）'!$D$6:$Z$47,23,FALSE))</f>
        <v/>
      </c>
      <c r="AB41" s="212" t="str">
        <f>IF(AB39="","",VLOOKUP(AB39,'シフト記号表（勤務時間帯）'!$D$6:$Z$47,23,FALSE))</f>
        <v/>
      </c>
      <c r="AC41" s="213" t="str">
        <f>IF(AC39="","",VLOOKUP(AC39,'シフト記号表（勤務時間帯）'!$D$6:$Z$47,23,FALSE))</f>
        <v/>
      </c>
      <c r="AD41" s="213" t="str">
        <f>IF(AD39="","",VLOOKUP(AD39,'シフト記号表（勤務時間帯）'!$D$6:$Z$47,23,FALSE))</f>
        <v/>
      </c>
      <c r="AE41" s="213" t="str">
        <f>IF(AE39="","",VLOOKUP(AE39,'シフト記号表（勤務時間帯）'!$D$6:$Z$47,23,FALSE))</f>
        <v/>
      </c>
      <c r="AF41" s="213" t="str">
        <f>IF(AF39="","",VLOOKUP(AF39,'シフト記号表（勤務時間帯）'!$D$6:$Z$47,23,FALSE))</f>
        <v/>
      </c>
      <c r="AG41" s="213" t="str">
        <f>IF(AG39="","",VLOOKUP(AG39,'シフト記号表（勤務時間帯）'!$D$6:$Z$47,23,FALSE))</f>
        <v/>
      </c>
      <c r="AH41" s="214" t="str">
        <f>IF(AH39="","",VLOOKUP(AH39,'シフト記号表（勤務時間帯）'!$D$6:$Z$47,23,FALSE))</f>
        <v/>
      </c>
      <c r="AI41" s="212" t="str">
        <f>IF(AI39="","",VLOOKUP(AI39,'シフト記号表（勤務時間帯）'!$D$6:$Z$47,23,FALSE))</f>
        <v/>
      </c>
      <c r="AJ41" s="213" t="str">
        <f>IF(AJ39="","",VLOOKUP(AJ39,'シフト記号表（勤務時間帯）'!$D$6:$Z$47,23,FALSE))</f>
        <v/>
      </c>
      <c r="AK41" s="213" t="str">
        <f>IF(AK39="","",VLOOKUP(AK39,'シフト記号表（勤務時間帯）'!$D$6:$Z$47,23,FALSE))</f>
        <v/>
      </c>
      <c r="AL41" s="213" t="str">
        <f>IF(AL39="","",VLOOKUP(AL39,'シフト記号表（勤務時間帯）'!$D$6:$Z$47,23,FALSE))</f>
        <v/>
      </c>
      <c r="AM41" s="213" t="str">
        <f>IF(AM39="","",VLOOKUP(AM39,'シフト記号表（勤務時間帯）'!$D$6:$Z$47,23,FALSE))</f>
        <v/>
      </c>
      <c r="AN41" s="213" t="str">
        <f>IF(AN39="","",VLOOKUP(AN39,'シフト記号表（勤務時間帯）'!$D$6:$Z$47,23,FALSE))</f>
        <v/>
      </c>
      <c r="AO41" s="214" t="str">
        <f>IF(AO39="","",VLOOKUP(AO39,'シフト記号表（勤務時間帯）'!$D$6:$Z$47,23,FALSE))</f>
        <v/>
      </c>
      <c r="AP41" s="212" t="str">
        <f>IF(AP39="","",VLOOKUP(AP39,'シフト記号表（勤務時間帯）'!$D$6:$Z$47,23,FALSE))</f>
        <v/>
      </c>
      <c r="AQ41" s="213" t="str">
        <f>IF(AQ39="","",VLOOKUP(AQ39,'シフト記号表（勤務時間帯）'!$D$6:$Z$47,23,FALSE))</f>
        <v/>
      </c>
      <c r="AR41" s="213" t="str">
        <f>IF(AR39="","",VLOOKUP(AR39,'シフト記号表（勤務時間帯）'!$D$6:$Z$47,23,FALSE))</f>
        <v/>
      </c>
      <c r="AS41" s="213" t="str">
        <f>IF(AS39="","",VLOOKUP(AS39,'シフト記号表（勤務時間帯）'!$D$6:$Z$47,23,FALSE))</f>
        <v/>
      </c>
      <c r="AT41" s="213" t="str">
        <f>IF(AT39="","",VLOOKUP(AT39,'シフト記号表（勤務時間帯）'!$D$6:$Z$47,23,FALSE))</f>
        <v/>
      </c>
      <c r="AU41" s="213" t="str">
        <f>IF(AU39="","",VLOOKUP(AU39,'シフト記号表（勤務時間帯）'!$D$6:$Z$47,23,FALSE))</f>
        <v/>
      </c>
      <c r="AV41" s="214" t="str">
        <f>IF(AV39="","",VLOOKUP(AV39,'シフト記号表（勤務時間帯）'!$D$6:$Z$47,23,FALSE))</f>
        <v/>
      </c>
      <c r="AW41" s="212" t="str">
        <f>IF(AW39="","",VLOOKUP(AW39,'シフト記号表（勤務時間帯）'!$D$6:$Z$47,23,FALSE))</f>
        <v/>
      </c>
      <c r="AX41" s="213" t="str">
        <f>IF(AX39="","",VLOOKUP(AX39,'シフト記号表（勤務時間帯）'!$D$6:$Z$47,23,FALSE))</f>
        <v/>
      </c>
      <c r="AY41" s="213" t="str">
        <f>IF(AY39="","",VLOOKUP(AY39,'シフト記号表（勤務時間帯）'!$D$6:$Z$47,23,FALSE))</f>
        <v/>
      </c>
      <c r="AZ41" s="702">
        <f>IF($BC$3="４週",SUM(U41:AV41),IF($BC$3="暦月",SUM(U41:AY41),""))</f>
        <v>0</v>
      </c>
      <c r="BA41" s="703"/>
      <c r="BB41" s="704">
        <f>IF($BC$3="４週",AZ41/4,IF($BC$3="暦月",(AZ41/($BC$8/7)),""))</f>
        <v>0</v>
      </c>
      <c r="BC41" s="703"/>
      <c r="BD41" s="696"/>
      <c r="BE41" s="697"/>
      <c r="BF41" s="697"/>
      <c r="BG41" s="697"/>
      <c r="BH41" s="698"/>
    </row>
    <row r="42" spans="2:60" ht="20.25" customHeight="1" x14ac:dyDescent="0.4">
      <c r="B42" s="129"/>
      <c r="C42" s="645"/>
      <c r="D42" s="646"/>
      <c r="E42" s="647"/>
      <c r="F42" s="178"/>
      <c r="G42" s="174"/>
      <c r="H42" s="709"/>
      <c r="I42" s="657"/>
      <c r="J42" s="658"/>
      <c r="K42" s="658"/>
      <c r="L42" s="659"/>
      <c r="M42" s="666"/>
      <c r="N42" s="667"/>
      <c r="O42" s="668"/>
      <c r="P42" s="21" t="s">
        <v>18</v>
      </c>
      <c r="Q42" s="27"/>
      <c r="R42" s="27"/>
      <c r="S42" s="15"/>
      <c r="T42" s="55"/>
      <c r="U42" s="215"/>
      <c r="V42" s="216"/>
      <c r="W42" s="216"/>
      <c r="X42" s="216"/>
      <c r="Y42" s="216"/>
      <c r="Z42" s="216"/>
      <c r="AA42" s="217"/>
      <c r="AB42" s="215"/>
      <c r="AC42" s="216"/>
      <c r="AD42" s="216"/>
      <c r="AE42" s="216"/>
      <c r="AF42" s="216"/>
      <c r="AG42" s="216"/>
      <c r="AH42" s="217"/>
      <c r="AI42" s="215"/>
      <c r="AJ42" s="216"/>
      <c r="AK42" s="216"/>
      <c r="AL42" s="216"/>
      <c r="AM42" s="216"/>
      <c r="AN42" s="216"/>
      <c r="AO42" s="217"/>
      <c r="AP42" s="215"/>
      <c r="AQ42" s="216"/>
      <c r="AR42" s="216"/>
      <c r="AS42" s="216"/>
      <c r="AT42" s="216"/>
      <c r="AU42" s="216"/>
      <c r="AV42" s="217"/>
      <c r="AW42" s="215"/>
      <c r="AX42" s="216"/>
      <c r="AY42" s="216"/>
      <c r="AZ42" s="675"/>
      <c r="BA42" s="676"/>
      <c r="BB42" s="689"/>
      <c r="BC42" s="676"/>
      <c r="BD42" s="690"/>
      <c r="BE42" s="691"/>
      <c r="BF42" s="691"/>
      <c r="BG42" s="691"/>
      <c r="BH42" s="692"/>
    </row>
    <row r="43" spans="2:60" ht="20.25" customHeight="1" x14ac:dyDescent="0.4">
      <c r="B43" s="125">
        <f>B40+1</f>
        <v>8</v>
      </c>
      <c r="C43" s="648"/>
      <c r="D43" s="649"/>
      <c r="E43" s="650"/>
      <c r="F43" s="178">
        <f>C42</f>
        <v>0</v>
      </c>
      <c r="G43" s="174"/>
      <c r="H43" s="655"/>
      <c r="I43" s="660"/>
      <c r="J43" s="661"/>
      <c r="K43" s="661"/>
      <c r="L43" s="662"/>
      <c r="M43" s="669"/>
      <c r="N43" s="670"/>
      <c r="O43" s="671"/>
      <c r="P43" s="23" t="s">
        <v>72</v>
      </c>
      <c r="Q43" s="24"/>
      <c r="R43" s="24"/>
      <c r="S43" s="19"/>
      <c r="T43" s="53"/>
      <c r="U43" s="209"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1" t="str">
        <f>IF(AA42="","",VLOOKUP(AA42,'シフト記号表（勤務時間帯）'!$D$6:$X$47,21,FALSE))</f>
        <v/>
      </c>
      <c r="AB43" s="209"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1" t="str">
        <f>IF(AH42="","",VLOOKUP(AH42,'シフト記号表（勤務時間帯）'!$D$6:$X$47,21,FALSE))</f>
        <v/>
      </c>
      <c r="AI43" s="209"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1" t="str">
        <f>IF(AO42="","",VLOOKUP(AO42,'シフト記号表（勤務時間帯）'!$D$6:$X$47,21,FALSE))</f>
        <v/>
      </c>
      <c r="AP43" s="209"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1" t="str">
        <f>IF(AV42="","",VLOOKUP(AV42,'シフト記号表（勤務時間帯）'!$D$6:$X$47,21,FALSE))</f>
        <v/>
      </c>
      <c r="AW43" s="209" t="str">
        <f>IF(AW42="","",VLOOKUP(AW42,'シフト記号表（勤務時間帯）'!$D$6:$X$47,21,FALSE))</f>
        <v/>
      </c>
      <c r="AX43" s="210" t="str">
        <f>IF(AX42="","",VLOOKUP(AX42,'シフト記号表（勤務時間帯）'!$D$6:$X$47,21,FALSE))</f>
        <v/>
      </c>
      <c r="AY43" s="210" t="str">
        <f>IF(AY42="","",VLOOKUP(AY42,'シフト記号表（勤務時間帯）'!$D$6:$X$47,21,FALSE))</f>
        <v/>
      </c>
      <c r="AZ43" s="699">
        <f>IF($BC$3="４週",SUM(U43:AV43),IF($BC$3="暦月",SUM(U43:AY43),""))</f>
        <v>0</v>
      </c>
      <c r="BA43" s="700"/>
      <c r="BB43" s="701">
        <f>IF($BC$3="４週",AZ43/4,IF($BC$3="暦月",(AZ43/($BC$8/7)),""))</f>
        <v>0</v>
      </c>
      <c r="BC43" s="700"/>
      <c r="BD43" s="693"/>
      <c r="BE43" s="694"/>
      <c r="BF43" s="694"/>
      <c r="BG43" s="694"/>
      <c r="BH43" s="695"/>
    </row>
    <row r="44" spans="2:60" ht="20.25" customHeight="1" x14ac:dyDescent="0.4">
      <c r="B44" s="127"/>
      <c r="C44" s="651"/>
      <c r="D44" s="652"/>
      <c r="E44" s="653"/>
      <c r="F44" s="179"/>
      <c r="G44" s="175">
        <f>C42</f>
        <v>0</v>
      </c>
      <c r="H44" s="656"/>
      <c r="I44" s="663"/>
      <c r="J44" s="664"/>
      <c r="K44" s="664"/>
      <c r="L44" s="665"/>
      <c r="M44" s="672"/>
      <c r="N44" s="673"/>
      <c r="O44" s="674"/>
      <c r="P44" s="25" t="s">
        <v>73</v>
      </c>
      <c r="Q44" s="29"/>
      <c r="R44" s="29"/>
      <c r="S44" s="17"/>
      <c r="T44" s="54"/>
      <c r="U44" s="212" t="str">
        <f>IF(U42="","",VLOOKUP(U42,'シフト記号表（勤務時間帯）'!$D$6:$Z$47,23,FALSE))</f>
        <v/>
      </c>
      <c r="V44" s="213" t="str">
        <f>IF(V42="","",VLOOKUP(V42,'シフト記号表（勤務時間帯）'!$D$6:$Z$47,23,FALSE))</f>
        <v/>
      </c>
      <c r="W44" s="213" t="str">
        <f>IF(W42="","",VLOOKUP(W42,'シフト記号表（勤務時間帯）'!$D$6:$Z$47,23,FALSE))</f>
        <v/>
      </c>
      <c r="X44" s="213" t="str">
        <f>IF(X42="","",VLOOKUP(X42,'シフト記号表（勤務時間帯）'!$D$6:$Z$47,23,FALSE))</f>
        <v/>
      </c>
      <c r="Y44" s="213" t="str">
        <f>IF(Y42="","",VLOOKUP(Y42,'シフト記号表（勤務時間帯）'!$D$6:$Z$47,23,FALSE))</f>
        <v/>
      </c>
      <c r="Z44" s="213" t="str">
        <f>IF(Z42="","",VLOOKUP(Z42,'シフト記号表（勤務時間帯）'!$D$6:$Z$47,23,FALSE))</f>
        <v/>
      </c>
      <c r="AA44" s="214" t="str">
        <f>IF(AA42="","",VLOOKUP(AA42,'シフト記号表（勤務時間帯）'!$D$6:$Z$47,23,FALSE))</f>
        <v/>
      </c>
      <c r="AB44" s="212" t="str">
        <f>IF(AB42="","",VLOOKUP(AB42,'シフト記号表（勤務時間帯）'!$D$6:$Z$47,23,FALSE))</f>
        <v/>
      </c>
      <c r="AC44" s="213" t="str">
        <f>IF(AC42="","",VLOOKUP(AC42,'シフト記号表（勤務時間帯）'!$D$6:$Z$47,23,FALSE))</f>
        <v/>
      </c>
      <c r="AD44" s="213" t="str">
        <f>IF(AD42="","",VLOOKUP(AD42,'シフト記号表（勤務時間帯）'!$D$6:$Z$47,23,FALSE))</f>
        <v/>
      </c>
      <c r="AE44" s="213" t="str">
        <f>IF(AE42="","",VLOOKUP(AE42,'シフト記号表（勤務時間帯）'!$D$6:$Z$47,23,FALSE))</f>
        <v/>
      </c>
      <c r="AF44" s="213" t="str">
        <f>IF(AF42="","",VLOOKUP(AF42,'シフト記号表（勤務時間帯）'!$D$6:$Z$47,23,FALSE))</f>
        <v/>
      </c>
      <c r="AG44" s="213" t="str">
        <f>IF(AG42="","",VLOOKUP(AG42,'シフト記号表（勤務時間帯）'!$D$6:$Z$47,23,FALSE))</f>
        <v/>
      </c>
      <c r="AH44" s="214" t="str">
        <f>IF(AH42="","",VLOOKUP(AH42,'シフト記号表（勤務時間帯）'!$D$6:$Z$47,23,FALSE))</f>
        <v/>
      </c>
      <c r="AI44" s="212" t="str">
        <f>IF(AI42="","",VLOOKUP(AI42,'シフト記号表（勤務時間帯）'!$D$6:$Z$47,23,FALSE))</f>
        <v/>
      </c>
      <c r="AJ44" s="213" t="str">
        <f>IF(AJ42="","",VLOOKUP(AJ42,'シフト記号表（勤務時間帯）'!$D$6:$Z$47,23,FALSE))</f>
        <v/>
      </c>
      <c r="AK44" s="213" t="str">
        <f>IF(AK42="","",VLOOKUP(AK42,'シフト記号表（勤務時間帯）'!$D$6:$Z$47,23,FALSE))</f>
        <v/>
      </c>
      <c r="AL44" s="213" t="str">
        <f>IF(AL42="","",VLOOKUP(AL42,'シフト記号表（勤務時間帯）'!$D$6:$Z$47,23,FALSE))</f>
        <v/>
      </c>
      <c r="AM44" s="213" t="str">
        <f>IF(AM42="","",VLOOKUP(AM42,'シフト記号表（勤務時間帯）'!$D$6:$Z$47,23,FALSE))</f>
        <v/>
      </c>
      <c r="AN44" s="213" t="str">
        <f>IF(AN42="","",VLOOKUP(AN42,'シフト記号表（勤務時間帯）'!$D$6:$Z$47,23,FALSE))</f>
        <v/>
      </c>
      <c r="AO44" s="214" t="str">
        <f>IF(AO42="","",VLOOKUP(AO42,'シフト記号表（勤務時間帯）'!$D$6:$Z$47,23,FALSE))</f>
        <v/>
      </c>
      <c r="AP44" s="212" t="str">
        <f>IF(AP42="","",VLOOKUP(AP42,'シフト記号表（勤務時間帯）'!$D$6:$Z$47,23,FALSE))</f>
        <v/>
      </c>
      <c r="AQ44" s="213" t="str">
        <f>IF(AQ42="","",VLOOKUP(AQ42,'シフト記号表（勤務時間帯）'!$D$6:$Z$47,23,FALSE))</f>
        <v/>
      </c>
      <c r="AR44" s="213" t="str">
        <f>IF(AR42="","",VLOOKUP(AR42,'シフト記号表（勤務時間帯）'!$D$6:$Z$47,23,FALSE))</f>
        <v/>
      </c>
      <c r="AS44" s="213" t="str">
        <f>IF(AS42="","",VLOOKUP(AS42,'シフト記号表（勤務時間帯）'!$D$6:$Z$47,23,FALSE))</f>
        <v/>
      </c>
      <c r="AT44" s="213" t="str">
        <f>IF(AT42="","",VLOOKUP(AT42,'シフト記号表（勤務時間帯）'!$D$6:$Z$47,23,FALSE))</f>
        <v/>
      </c>
      <c r="AU44" s="213" t="str">
        <f>IF(AU42="","",VLOOKUP(AU42,'シフト記号表（勤務時間帯）'!$D$6:$Z$47,23,FALSE))</f>
        <v/>
      </c>
      <c r="AV44" s="214" t="str">
        <f>IF(AV42="","",VLOOKUP(AV42,'シフト記号表（勤務時間帯）'!$D$6:$Z$47,23,FALSE))</f>
        <v/>
      </c>
      <c r="AW44" s="212" t="str">
        <f>IF(AW42="","",VLOOKUP(AW42,'シフト記号表（勤務時間帯）'!$D$6:$Z$47,23,FALSE))</f>
        <v/>
      </c>
      <c r="AX44" s="213" t="str">
        <f>IF(AX42="","",VLOOKUP(AX42,'シフト記号表（勤務時間帯）'!$D$6:$Z$47,23,FALSE))</f>
        <v/>
      </c>
      <c r="AY44" s="213" t="str">
        <f>IF(AY42="","",VLOOKUP(AY42,'シフト記号表（勤務時間帯）'!$D$6:$Z$47,23,FALSE))</f>
        <v/>
      </c>
      <c r="AZ44" s="702">
        <f>IF($BC$3="４週",SUM(U44:AV44),IF($BC$3="暦月",SUM(U44:AY44),""))</f>
        <v>0</v>
      </c>
      <c r="BA44" s="703"/>
      <c r="BB44" s="704">
        <f>IF($BC$3="４週",AZ44/4,IF($BC$3="暦月",(AZ44/($BC$8/7)),""))</f>
        <v>0</v>
      </c>
      <c r="BC44" s="703"/>
      <c r="BD44" s="696"/>
      <c r="BE44" s="697"/>
      <c r="BF44" s="697"/>
      <c r="BG44" s="697"/>
      <c r="BH44" s="698"/>
    </row>
    <row r="45" spans="2:60" ht="20.25" customHeight="1" x14ac:dyDescent="0.4">
      <c r="B45" s="129"/>
      <c r="C45" s="645"/>
      <c r="D45" s="646"/>
      <c r="E45" s="647"/>
      <c r="F45" s="178"/>
      <c r="G45" s="174"/>
      <c r="H45" s="709"/>
      <c r="I45" s="657"/>
      <c r="J45" s="658"/>
      <c r="K45" s="658"/>
      <c r="L45" s="659"/>
      <c r="M45" s="666"/>
      <c r="N45" s="667"/>
      <c r="O45" s="668"/>
      <c r="P45" s="21" t="s">
        <v>18</v>
      </c>
      <c r="Q45" s="27"/>
      <c r="R45" s="27"/>
      <c r="S45" s="15"/>
      <c r="T45" s="55"/>
      <c r="U45" s="215"/>
      <c r="V45" s="216"/>
      <c r="W45" s="216"/>
      <c r="X45" s="216"/>
      <c r="Y45" s="216"/>
      <c r="Z45" s="216"/>
      <c r="AA45" s="217"/>
      <c r="AB45" s="215"/>
      <c r="AC45" s="216"/>
      <c r="AD45" s="216"/>
      <c r="AE45" s="216"/>
      <c r="AF45" s="216"/>
      <c r="AG45" s="216"/>
      <c r="AH45" s="217"/>
      <c r="AI45" s="215"/>
      <c r="AJ45" s="216"/>
      <c r="AK45" s="216"/>
      <c r="AL45" s="216"/>
      <c r="AM45" s="216"/>
      <c r="AN45" s="216"/>
      <c r="AO45" s="217"/>
      <c r="AP45" s="215"/>
      <c r="AQ45" s="216"/>
      <c r="AR45" s="216"/>
      <c r="AS45" s="216"/>
      <c r="AT45" s="216"/>
      <c r="AU45" s="216"/>
      <c r="AV45" s="217"/>
      <c r="AW45" s="215"/>
      <c r="AX45" s="216"/>
      <c r="AY45" s="216"/>
      <c r="AZ45" s="675"/>
      <c r="BA45" s="676"/>
      <c r="BB45" s="689"/>
      <c r="BC45" s="676"/>
      <c r="BD45" s="690"/>
      <c r="BE45" s="691"/>
      <c r="BF45" s="691"/>
      <c r="BG45" s="691"/>
      <c r="BH45" s="692"/>
    </row>
    <row r="46" spans="2:60" ht="20.25" customHeight="1" x14ac:dyDescent="0.4">
      <c r="B46" s="125">
        <f>B43+1</f>
        <v>9</v>
      </c>
      <c r="C46" s="648"/>
      <c r="D46" s="649"/>
      <c r="E46" s="650"/>
      <c r="F46" s="178">
        <f>C45</f>
        <v>0</v>
      </c>
      <c r="G46" s="174"/>
      <c r="H46" s="655"/>
      <c r="I46" s="660"/>
      <c r="J46" s="661"/>
      <c r="K46" s="661"/>
      <c r="L46" s="662"/>
      <c r="M46" s="669"/>
      <c r="N46" s="670"/>
      <c r="O46" s="671"/>
      <c r="P46" s="23" t="s">
        <v>72</v>
      </c>
      <c r="Q46" s="24"/>
      <c r="R46" s="24"/>
      <c r="S46" s="19"/>
      <c r="T46" s="53"/>
      <c r="U46" s="209"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1" t="str">
        <f>IF(AA45="","",VLOOKUP(AA45,'シフト記号表（勤務時間帯）'!$D$6:$X$47,21,FALSE))</f>
        <v/>
      </c>
      <c r="AB46" s="209"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1" t="str">
        <f>IF(AH45="","",VLOOKUP(AH45,'シフト記号表（勤務時間帯）'!$D$6:$X$47,21,FALSE))</f>
        <v/>
      </c>
      <c r="AI46" s="209"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1" t="str">
        <f>IF(AO45="","",VLOOKUP(AO45,'シフト記号表（勤務時間帯）'!$D$6:$X$47,21,FALSE))</f>
        <v/>
      </c>
      <c r="AP46" s="209"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1" t="str">
        <f>IF(AV45="","",VLOOKUP(AV45,'シフト記号表（勤務時間帯）'!$D$6:$X$47,21,FALSE))</f>
        <v/>
      </c>
      <c r="AW46" s="209" t="str">
        <f>IF(AW45="","",VLOOKUP(AW45,'シフト記号表（勤務時間帯）'!$D$6:$X$47,21,FALSE))</f>
        <v/>
      </c>
      <c r="AX46" s="210" t="str">
        <f>IF(AX45="","",VLOOKUP(AX45,'シフト記号表（勤務時間帯）'!$D$6:$X$47,21,FALSE))</f>
        <v/>
      </c>
      <c r="AY46" s="210" t="str">
        <f>IF(AY45="","",VLOOKUP(AY45,'シフト記号表（勤務時間帯）'!$D$6:$X$47,21,FALSE))</f>
        <v/>
      </c>
      <c r="AZ46" s="699">
        <f>IF($BC$3="４週",SUM(U46:AV46),IF($BC$3="暦月",SUM(U46:AY46),""))</f>
        <v>0</v>
      </c>
      <c r="BA46" s="700"/>
      <c r="BB46" s="701">
        <f>IF($BC$3="４週",AZ46/4,IF($BC$3="暦月",(AZ46/($BC$8/7)),""))</f>
        <v>0</v>
      </c>
      <c r="BC46" s="700"/>
      <c r="BD46" s="693"/>
      <c r="BE46" s="694"/>
      <c r="BF46" s="694"/>
      <c r="BG46" s="694"/>
      <c r="BH46" s="695"/>
    </row>
    <row r="47" spans="2:60" ht="20.25" customHeight="1" x14ac:dyDescent="0.4">
      <c r="B47" s="127"/>
      <c r="C47" s="651"/>
      <c r="D47" s="652"/>
      <c r="E47" s="653"/>
      <c r="F47" s="179"/>
      <c r="G47" s="175">
        <f>C45</f>
        <v>0</v>
      </c>
      <c r="H47" s="656"/>
      <c r="I47" s="663"/>
      <c r="J47" s="664"/>
      <c r="K47" s="664"/>
      <c r="L47" s="665"/>
      <c r="M47" s="672"/>
      <c r="N47" s="673"/>
      <c r="O47" s="674"/>
      <c r="P47" s="25" t="s">
        <v>73</v>
      </c>
      <c r="Q47" s="26"/>
      <c r="R47" s="26"/>
      <c r="S47" s="18"/>
      <c r="T47" s="57"/>
      <c r="U47" s="212" t="str">
        <f>IF(U45="","",VLOOKUP(U45,'シフト記号表（勤務時間帯）'!$D$6:$Z$47,23,FALSE))</f>
        <v/>
      </c>
      <c r="V47" s="213" t="str">
        <f>IF(V45="","",VLOOKUP(V45,'シフト記号表（勤務時間帯）'!$D$6:$Z$47,23,FALSE))</f>
        <v/>
      </c>
      <c r="W47" s="213" t="str">
        <f>IF(W45="","",VLOOKUP(W45,'シフト記号表（勤務時間帯）'!$D$6:$Z$47,23,FALSE))</f>
        <v/>
      </c>
      <c r="X47" s="213" t="str">
        <f>IF(X45="","",VLOOKUP(X45,'シフト記号表（勤務時間帯）'!$D$6:$Z$47,23,FALSE))</f>
        <v/>
      </c>
      <c r="Y47" s="213" t="str">
        <f>IF(Y45="","",VLOOKUP(Y45,'シフト記号表（勤務時間帯）'!$D$6:$Z$47,23,FALSE))</f>
        <v/>
      </c>
      <c r="Z47" s="213" t="str">
        <f>IF(Z45="","",VLOOKUP(Z45,'シフト記号表（勤務時間帯）'!$D$6:$Z$47,23,FALSE))</f>
        <v/>
      </c>
      <c r="AA47" s="214" t="str">
        <f>IF(AA45="","",VLOOKUP(AA45,'シフト記号表（勤務時間帯）'!$D$6:$Z$47,23,FALSE))</f>
        <v/>
      </c>
      <c r="AB47" s="212" t="str">
        <f>IF(AB45="","",VLOOKUP(AB45,'シフト記号表（勤務時間帯）'!$D$6:$Z$47,23,FALSE))</f>
        <v/>
      </c>
      <c r="AC47" s="213" t="str">
        <f>IF(AC45="","",VLOOKUP(AC45,'シフト記号表（勤務時間帯）'!$D$6:$Z$47,23,FALSE))</f>
        <v/>
      </c>
      <c r="AD47" s="213" t="str">
        <f>IF(AD45="","",VLOOKUP(AD45,'シフト記号表（勤務時間帯）'!$D$6:$Z$47,23,FALSE))</f>
        <v/>
      </c>
      <c r="AE47" s="213" t="str">
        <f>IF(AE45="","",VLOOKUP(AE45,'シフト記号表（勤務時間帯）'!$D$6:$Z$47,23,FALSE))</f>
        <v/>
      </c>
      <c r="AF47" s="213" t="str">
        <f>IF(AF45="","",VLOOKUP(AF45,'シフト記号表（勤務時間帯）'!$D$6:$Z$47,23,FALSE))</f>
        <v/>
      </c>
      <c r="AG47" s="213" t="str">
        <f>IF(AG45="","",VLOOKUP(AG45,'シフト記号表（勤務時間帯）'!$D$6:$Z$47,23,FALSE))</f>
        <v/>
      </c>
      <c r="AH47" s="214" t="str">
        <f>IF(AH45="","",VLOOKUP(AH45,'シフト記号表（勤務時間帯）'!$D$6:$Z$47,23,FALSE))</f>
        <v/>
      </c>
      <c r="AI47" s="212" t="str">
        <f>IF(AI45="","",VLOOKUP(AI45,'シフト記号表（勤務時間帯）'!$D$6:$Z$47,23,FALSE))</f>
        <v/>
      </c>
      <c r="AJ47" s="213" t="str">
        <f>IF(AJ45="","",VLOOKUP(AJ45,'シフト記号表（勤務時間帯）'!$D$6:$Z$47,23,FALSE))</f>
        <v/>
      </c>
      <c r="AK47" s="213" t="str">
        <f>IF(AK45="","",VLOOKUP(AK45,'シフト記号表（勤務時間帯）'!$D$6:$Z$47,23,FALSE))</f>
        <v/>
      </c>
      <c r="AL47" s="213" t="str">
        <f>IF(AL45="","",VLOOKUP(AL45,'シフト記号表（勤務時間帯）'!$D$6:$Z$47,23,FALSE))</f>
        <v/>
      </c>
      <c r="AM47" s="213" t="str">
        <f>IF(AM45="","",VLOOKUP(AM45,'シフト記号表（勤務時間帯）'!$D$6:$Z$47,23,FALSE))</f>
        <v/>
      </c>
      <c r="AN47" s="213" t="str">
        <f>IF(AN45="","",VLOOKUP(AN45,'シフト記号表（勤務時間帯）'!$D$6:$Z$47,23,FALSE))</f>
        <v/>
      </c>
      <c r="AO47" s="214" t="str">
        <f>IF(AO45="","",VLOOKUP(AO45,'シフト記号表（勤務時間帯）'!$D$6:$Z$47,23,FALSE))</f>
        <v/>
      </c>
      <c r="AP47" s="212" t="str">
        <f>IF(AP45="","",VLOOKUP(AP45,'シフト記号表（勤務時間帯）'!$D$6:$Z$47,23,FALSE))</f>
        <v/>
      </c>
      <c r="AQ47" s="213" t="str">
        <f>IF(AQ45="","",VLOOKUP(AQ45,'シフト記号表（勤務時間帯）'!$D$6:$Z$47,23,FALSE))</f>
        <v/>
      </c>
      <c r="AR47" s="213" t="str">
        <f>IF(AR45="","",VLOOKUP(AR45,'シフト記号表（勤務時間帯）'!$D$6:$Z$47,23,FALSE))</f>
        <v/>
      </c>
      <c r="AS47" s="213" t="str">
        <f>IF(AS45="","",VLOOKUP(AS45,'シフト記号表（勤務時間帯）'!$D$6:$Z$47,23,FALSE))</f>
        <v/>
      </c>
      <c r="AT47" s="213" t="str">
        <f>IF(AT45="","",VLOOKUP(AT45,'シフト記号表（勤務時間帯）'!$D$6:$Z$47,23,FALSE))</f>
        <v/>
      </c>
      <c r="AU47" s="213" t="str">
        <f>IF(AU45="","",VLOOKUP(AU45,'シフト記号表（勤務時間帯）'!$D$6:$Z$47,23,FALSE))</f>
        <v/>
      </c>
      <c r="AV47" s="214" t="str">
        <f>IF(AV45="","",VLOOKUP(AV45,'シフト記号表（勤務時間帯）'!$D$6:$Z$47,23,FALSE))</f>
        <v/>
      </c>
      <c r="AW47" s="212" t="str">
        <f>IF(AW45="","",VLOOKUP(AW45,'シフト記号表（勤務時間帯）'!$D$6:$Z$47,23,FALSE))</f>
        <v/>
      </c>
      <c r="AX47" s="213" t="str">
        <f>IF(AX45="","",VLOOKUP(AX45,'シフト記号表（勤務時間帯）'!$D$6:$Z$47,23,FALSE))</f>
        <v/>
      </c>
      <c r="AY47" s="213" t="str">
        <f>IF(AY45="","",VLOOKUP(AY45,'シフト記号表（勤務時間帯）'!$D$6:$Z$47,23,FALSE))</f>
        <v/>
      </c>
      <c r="AZ47" s="702">
        <f>IF($BC$3="４週",SUM(U47:AV47),IF($BC$3="暦月",SUM(U47:AY47),""))</f>
        <v>0</v>
      </c>
      <c r="BA47" s="703"/>
      <c r="BB47" s="704">
        <f>IF($BC$3="４週",AZ47/4,IF($BC$3="暦月",(AZ47/($BC$8/7)),""))</f>
        <v>0</v>
      </c>
      <c r="BC47" s="703"/>
      <c r="BD47" s="696"/>
      <c r="BE47" s="697"/>
      <c r="BF47" s="697"/>
      <c r="BG47" s="697"/>
      <c r="BH47" s="698"/>
    </row>
    <row r="48" spans="2:60" ht="20.25" customHeight="1" x14ac:dyDescent="0.4">
      <c r="B48" s="129"/>
      <c r="C48" s="645"/>
      <c r="D48" s="646"/>
      <c r="E48" s="647"/>
      <c r="F48" s="178"/>
      <c r="G48" s="174"/>
      <c r="H48" s="709"/>
      <c r="I48" s="657"/>
      <c r="J48" s="658"/>
      <c r="K48" s="658"/>
      <c r="L48" s="659"/>
      <c r="M48" s="666"/>
      <c r="N48" s="667"/>
      <c r="O48" s="668"/>
      <c r="P48" s="21" t="s">
        <v>18</v>
      </c>
      <c r="Q48" s="28"/>
      <c r="R48" s="28"/>
      <c r="S48" s="16"/>
      <c r="T48" s="58"/>
      <c r="U48" s="215"/>
      <c r="V48" s="216"/>
      <c r="W48" s="216"/>
      <c r="X48" s="216"/>
      <c r="Y48" s="216"/>
      <c r="Z48" s="216"/>
      <c r="AA48" s="217"/>
      <c r="AB48" s="215"/>
      <c r="AC48" s="216"/>
      <c r="AD48" s="216"/>
      <c r="AE48" s="216"/>
      <c r="AF48" s="216"/>
      <c r="AG48" s="216"/>
      <c r="AH48" s="217"/>
      <c r="AI48" s="215"/>
      <c r="AJ48" s="216"/>
      <c r="AK48" s="216"/>
      <c r="AL48" s="216"/>
      <c r="AM48" s="216"/>
      <c r="AN48" s="216"/>
      <c r="AO48" s="217"/>
      <c r="AP48" s="215"/>
      <c r="AQ48" s="216"/>
      <c r="AR48" s="216"/>
      <c r="AS48" s="216"/>
      <c r="AT48" s="216"/>
      <c r="AU48" s="216"/>
      <c r="AV48" s="217"/>
      <c r="AW48" s="215"/>
      <c r="AX48" s="216"/>
      <c r="AY48" s="216"/>
      <c r="AZ48" s="675"/>
      <c r="BA48" s="676"/>
      <c r="BB48" s="689"/>
      <c r="BC48" s="676"/>
      <c r="BD48" s="690"/>
      <c r="BE48" s="691"/>
      <c r="BF48" s="691"/>
      <c r="BG48" s="691"/>
      <c r="BH48" s="692"/>
    </row>
    <row r="49" spans="2:60" ht="20.25" customHeight="1" x14ac:dyDescent="0.4">
      <c r="B49" s="125">
        <f>B46+1</f>
        <v>10</v>
      </c>
      <c r="C49" s="648"/>
      <c r="D49" s="649"/>
      <c r="E49" s="650"/>
      <c r="F49" s="178">
        <f>C48</f>
        <v>0</v>
      </c>
      <c r="G49" s="174"/>
      <c r="H49" s="655"/>
      <c r="I49" s="660"/>
      <c r="J49" s="661"/>
      <c r="K49" s="661"/>
      <c r="L49" s="662"/>
      <c r="M49" s="669"/>
      <c r="N49" s="670"/>
      <c r="O49" s="671"/>
      <c r="P49" s="23" t="s">
        <v>72</v>
      </c>
      <c r="Q49" s="24"/>
      <c r="R49" s="24"/>
      <c r="S49" s="19"/>
      <c r="T49" s="53"/>
      <c r="U49" s="209"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1" t="str">
        <f>IF(AA48="","",VLOOKUP(AA48,'シフト記号表（勤務時間帯）'!$D$6:$X$47,21,FALSE))</f>
        <v/>
      </c>
      <c r="AB49" s="209"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1" t="str">
        <f>IF(AH48="","",VLOOKUP(AH48,'シフト記号表（勤務時間帯）'!$D$6:$X$47,21,FALSE))</f>
        <v/>
      </c>
      <c r="AI49" s="209"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1" t="str">
        <f>IF(AO48="","",VLOOKUP(AO48,'シフト記号表（勤務時間帯）'!$D$6:$X$47,21,FALSE))</f>
        <v/>
      </c>
      <c r="AP49" s="209"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1" t="str">
        <f>IF(AV48="","",VLOOKUP(AV48,'シフト記号表（勤務時間帯）'!$D$6:$X$47,21,FALSE))</f>
        <v/>
      </c>
      <c r="AW49" s="209" t="str">
        <f>IF(AW48="","",VLOOKUP(AW48,'シフト記号表（勤務時間帯）'!$D$6:$X$47,21,FALSE))</f>
        <v/>
      </c>
      <c r="AX49" s="210" t="str">
        <f>IF(AX48="","",VLOOKUP(AX48,'シフト記号表（勤務時間帯）'!$D$6:$X$47,21,FALSE))</f>
        <v/>
      </c>
      <c r="AY49" s="210" t="str">
        <f>IF(AY48="","",VLOOKUP(AY48,'シフト記号表（勤務時間帯）'!$D$6:$X$47,21,FALSE))</f>
        <v/>
      </c>
      <c r="AZ49" s="699">
        <f>IF($BC$3="４週",SUM(U49:AV49),IF($BC$3="暦月",SUM(U49:AY49),""))</f>
        <v>0</v>
      </c>
      <c r="BA49" s="700"/>
      <c r="BB49" s="701">
        <f>IF($BC$3="４週",AZ49/4,IF($BC$3="暦月",(AZ49/($BC$8/7)),""))</f>
        <v>0</v>
      </c>
      <c r="BC49" s="700"/>
      <c r="BD49" s="693"/>
      <c r="BE49" s="694"/>
      <c r="BF49" s="694"/>
      <c r="BG49" s="694"/>
      <c r="BH49" s="695"/>
    </row>
    <row r="50" spans="2:60" ht="20.25" customHeight="1" x14ac:dyDescent="0.4">
      <c r="B50" s="127"/>
      <c r="C50" s="651"/>
      <c r="D50" s="652"/>
      <c r="E50" s="653"/>
      <c r="F50" s="179"/>
      <c r="G50" s="175">
        <f>C48</f>
        <v>0</v>
      </c>
      <c r="H50" s="656"/>
      <c r="I50" s="663"/>
      <c r="J50" s="664"/>
      <c r="K50" s="664"/>
      <c r="L50" s="665"/>
      <c r="M50" s="672"/>
      <c r="N50" s="673"/>
      <c r="O50" s="674"/>
      <c r="P50" s="41" t="s">
        <v>73</v>
      </c>
      <c r="Q50" s="42"/>
      <c r="R50" s="42"/>
      <c r="S50" s="43"/>
      <c r="T50" s="59"/>
      <c r="U50" s="212" t="str">
        <f>IF(U48="","",VLOOKUP(U48,'シフト記号表（勤務時間帯）'!$D$6:$Z$47,23,FALSE))</f>
        <v/>
      </c>
      <c r="V50" s="213" t="str">
        <f>IF(V48="","",VLOOKUP(V48,'シフト記号表（勤務時間帯）'!$D$6:$Z$47,23,FALSE))</f>
        <v/>
      </c>
      <c r="W50" s="213" t="str">
        <f>IF(W48="","",VLOOKUP(W48,'シフト記号表（勤務時間帯）'!$D$6:$Z$47,23,FALSE))</f>
        <v/>
      </c>
      <c r="X50" s="213" t="str">
        <f>IF(X48="","",VLOOKUP(X48,'シフト記号表（勤務時間帯）'!$D$6:$Z$47,23,FALSE))</f>
        <v/>
      </c>
      <c r="Y50" s="213" t="str">
        <f>IF(Y48="","",VLOOKUP(Y48,'シフト記号表（勤務時間帯）'!$D$6:$Z$47,23,FALSE))</f>
        <v/>
      </c>
      <c r="Z50" s="213" t="str">
        <f>IF(Z48="","",VLOOKUP(Z48,'シフト記号表（勤務時間帯）'!$D$6:$Z$47,23,FALSE))</f>
        <v/>
      </c>
      <c r="AA50" s="214" t="str">
        <f>IF(AA48="","",VLOOKUP(AA48,'シフト記号表（勤務時間帯）'!$D$6:$Z$47,23,FALSE))</f>
        <v/>
      </c>
      <c r="AB50" s="212" t="str">
        <f>IF(AB48="","",VLOOKUP(AB48,'シフト記号表（勤務時間帯）'!$D$6:$Z$47,23,FALSE))</f>
        <v/>
      </c>
      <c r="AC50" s="213" t="str">
        <f>IF(AC48="","",VLOOKUP(AC48,'シフト記号表（勤務時間帯）'!$D$6:$Z$47,23,FALSE))</f>
        <v/>
      </c>
      <c r="AD50" s="213" t="str">
        <f>IF(AD48="","",VLOOKUP(AD48,'シフト記号表（勤務時間帯）'!$D$6:$Z$47,23,FALSE))</f>
        <v/>
      </c>
      <c r="AE50" s="213" t="str">
        <f>IF(AE48="","",VLOOKUP(AE48,'シフト記号表（勤務時間帯）'!$D$6:$Z$47,23,FALSE))</f>
        <v/>
      </c>
      <c r="AF50" s="213" t="str">
        <f>IF(AF48="","",VLOOKUP(AF48,'シフト記号表（勤務時間帯）'!$D$6:$Z$47,23,FALSE))</f>
        <v/>
      </c>
      <c r="AG50" s="213" t="str">
        <f>IF(AG48="","",VLOOKUP(AG48,'シフト記号表（勤務時間帯）'!$D$6:$Z$47,23,FALSE))</f>
        <v/>
      </c>
      <c r="AH50" s="214" t="str">
        <f>IF(AH48="","",VLOOKUP(AH48,'シフト記号表（勤務時間帯）'!$D$6:$Z$47,23,FALSE))</f>
        <v/>
      </c>
      <c r="AI50" s="212" t="str">
        <f>IF(AI48="","",VLOOKUP(AI48,'シフト記号表（勤務時間帯）'!$D$6:$Z$47,23,FALSE))</f>
        <v/>
      </c>
      <c r="AJ50" s="213" t="str">
        <f>IF(AJ48="","",VLOOKUP(AJ48,'シフト記号表（勤務時間帯）'!$D$6:$Z$47,23,FALSE))</f>
        <v/>
      </c>
      <c r="AK50" s="213" t="str">
        <f>IF(AK48="","",VLOOKUP(AK48,'シフト記号表（勤務時間帯）'!$D$6:$Z$47,23,FALSE))</f>
        <v/>
      </c>
      <c r="AL50" s="213" t="str">
        <f>IF(AL48="","",VLOOKUP(AL48,'シフト記号表（勤務時間帯）'!$D$6:$Z$47,23,FALSE))</f>
        <v/>
      </c>
      <c r="AM50" s="213" t="str">
        <f>IF(AM48="","",VLOOKUP(AM48,'シフト記号表（勤務時間帯）'!$D$6:$Z$47,23,FALSE))</f>
        <v/>
      </c>
      <c r="AN50" s="213" t="str">
        <f>IF(AN48="","",VLOOKUP(AN48,'シフト記号表（勤務時間帯）'!$D$6:$Z$47,23,FALSE))</f>
        <v/>
      </c>
      <c r="AO50" s="214" t="str">
        <f>IF(AO48="","",VLOOKUP(AO48,'シフト記号表（勤務時間帯）'!$D$6:$Z$47,23,FALSE))</f>
        <v/>
      </c>
      <c r="AP50" s="212" t="str">
        <f>IF(AP48="","",VLOOKUP(AP48,'シフト記号表（勤務時間帯）'!$D$6:$Z$47,23,FALSE))</f>
        <v/>
      </c>
      <c r="AQ50" s="213" t="str">
        <f>IF(AQ48="","",VLOOKUP(AQ48,'シフト記号表（勤務時間帯）'!$D$6:$Z$47,23,FALSE))</f>
        <v/>
      </c>
      <c r="AR50" s="213" t="str">
        <f>IF(AR48="","",VLOOKUP(AR48,'シフト記号表（勤務時間帯）'!$D$6:$Z$47,23,FALSE))</f>
        <v/>
      </c>
      <c r="AS50" s="213" t="str">
        <f>IF(AS48="","",VLOOKUP(AS48,'シフト記号表（勤務時間帯）'!$D$6:$Z$47,23,FALSE))</f>
        <v/>
      </c>
      <c r="AT50" s="213" t="str">
        <f>IF(AT48="","",VLOOKUP(AT48,'シフト記号表（勤務時間帯）'!$D$6:$Z$47,23,FALSE))</f>
        <v/>
      </c>
      <c r="AU50" s="213" t="str">
        <f>IF(AU48="","",VLOOKUP(AU48,'シフト記号表（勤務時間帯）'!$D$6:$Z$47,23,FALSE))</f>
        <v/>
      </c>
      <c r="AV50" s="214" t="str">
        <f>IF(AV48="","",VLOOKUP(AV48,'シフト記号表（勤務時間帯）'!$D$6:$Z$47,23,FALSE))</f>
        <v/>
      </c>
      <c r="AW50" s="212" t="str">
        <f>IF(AW48="","",VLOOKUP(AW48,'シフト記号表（勤務時間帯）'!$D$6:$Z$47,23,FALSE))</f>
        <v/>
      </c>
      <c r="AX50" s="213" t="str">
        <f>IF(AX48="","",VLOOKUP(AX48,'シフト記号表（勤務時間帯）'!$D$6:$Z$47,23,FALSE))</f>
        <v/>
      </c>
      <c r="AY50" s="213" t="str">
        <f>IF(AY48="","",VLOOKUP(AY48,'シフト記号表（勤務時間帯）'!$D$6:$Z$47,23,FALSE))</f>
        <v/>
      </c>
      <c r="AZ50" s="702">
        <f>IF($BC$3="４週",SUM(U50:AV50),IF($BC$3="暦月",SUM(U50:AY50),""))</f>
        <v>0</v>
      </c>
      <c r="BA50" s="703"/>
      <c r="BB50" s="704">
        <f>IF($BC$3="４週",AZ50/4,IF($BC$3="暦月",(AZ50/($BC$8/7)),""))</f>
        <v>0</v>
      </c>
      <c r="BC50" s="703"/>
      <c r="BD50" s="696"/>
      <c r="BE50" s="697"/>
      <c r="BF50" s="697"/>
      <c r="BG50" s="697"/>
      <c r="BH50" s="698"/>
    </row>
    <row r="51" spans="2:60" ht="20.25" customHeight="1" x14ac:dyDescent="0.4">
      <c r="B51" s="129"/>
      <c r="C51" s="645"/>
      <c r="D51" s="646"/>
      <c r="E51" s="647"/>
      <c r="F51" s="178"/>
      <c r="G51" s="174"/>
      <c r="H51" s="709"/>
      <c r="I51" s="657"/>
      <c r="J51" s="658"/>
      <c r="K51" s="658"/>
      <c r="L51" s="659"/>
      <c r="M51" s="666"/>
      <c r="N51" s="667"/>
      <c r="O51" s="668"/>
      <c r="P51" s="21" t="s">
        <v>18</v>
      </c>
      <c r="Q51" s="28"/>
      <c r="R51" s="28"/>
      <c r="S51" s="16"/>
      <c r="T51" s="58"/>
      <c r="U51" s="215"/>
      <c r="V51" s="216"/>
      <c r="W51" s="216"/>
      <c r="X51" s="216"/>
      <c r="Y51" s="216"/>
      <c r="Z51" s="216"/>
      <c r="AA51" s="217"/>
      <c r="AB51" s="215"/>
      <c r="AC51" s="216"/>
      <c r="AD51" s="216"/>
      <c r="AE51" s="216"/>
      <c r="AF51" s="216"/>
      <c r="AG51" s="216"/>
      <c r="AH51" s="217"/>
      <c r="AI51" s="215"/>
      <c r="AJ51" s="216"/>
      <c r="AK51" s="216"/>
      <c r="AL51" s="216"/>
      <c r="AM51" s="216"/>
      <c r="AN51" s="216"/>
      <c r="AO51" s="217"/>
      <c r="AP51" s="215"/>
      <c r="AQ51" s="216"/>
      <c r="AR51" s="216"/>
      <c r="AS51" s="216"/>
      <c r="AT51" s="216"/>
      <c r="AU51" s="216"/>
      <c r="AV51" s="217"/>
      <c r="AW51" s="215"/>
      <c r="AX51" s="216"/>
      <c r="AY51" s="216"/>
      <c r="AZ51" s="675"/>
      <c r="BA51" s="676"/>
      <c r="BB51" s="689"/>
      <c r="BC51" s="676"/>
      <c r="BD51" s="690"/>
      <c r="BE51" s="691"/>
      <c r="BF51" s="691"/>
      <c r="BG51" s="691"/>
      <c r="BH51" s="692"/>
    </row>
    <row r="52" spans="2:60" ht="20.25" customHeight="1" x14ac:dyDescent="0.4">
      <c r="B52" s="125">
        <f>B49+1</f>
        <v>11</v>
      </c>
      <c r="C52" s="648"/>
      <c r="D52" s="649"/>
      <c r="E52" s="650"/>
      <c r="F52" s="178">
        <f>C51</f>
        <v>0</v>
      </c>
      <c r="G52" s="174"/>
      <c r="H52" s="655"/>
      <c r="I52" s="660"/>
      <c r="J52" s="661"/>
      <c r="K52" s="661"/>
      <c r="L52" s="662"/>
      <c r="M52" s="669"/>
      <c r="N52" s="670"/>
      <c r="O52" s="671"/>
      <c r="P52" s="23" t="s">
        <v>72</v>
      </c>
      <c r="Q52" s="24"/>
      <c r="R52" s="24"/>
      <c r="S52" s="19"/>
      <c r="T52" s="53"/>
      <c r="U52" s="209"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1" t="str">
        <f>IF(AA51="","",VLOOKUP(AA51,'シフト記号表（勤務時間帯）'!$D$6:$X$47,21,FALSE))</f>
        <v/>
      </c>
      <c r="AB52" s="209"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1" t="str">
        <f>IF(AH51="","",VLOOKUP(AH51,'シフト記号表（勤務時間帯）'!$D$6:$X$47,21,FALSE))</f>
        <v/>
      </c>
      <c r="AI52" s="209"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1" t="str">
        <f>IF(AO51="","",VLOOKUP(AO51,'シフト記号表（勤務時間帯）'!$D$6:$X$47,21,FALSE))</f>
        <v/>
      </c>
      <c r="AP52" s="209"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1" t="str">
        <f>IF(AV51="","",VLOOKUP(AV51,'シフト記号表（勤務時間帯）'!$D$6:$X$47,21,FALSE))</f>
        <v/>
      </c>
      <c r="AW52" s="209" t="str">
        <f>IF(AW51="","",VLOOKUP(AW51,'シフト記号表（勤務時間帯）'!$D$6:$X$47,21,FALSE))</f>
        <v/>
      </c>
      <c r="AX52" s="210" t="str">
        <f>IF(AX51="","",VLOOKUP(AX51,'シフト記号表（勤務時間帯）'!$D$6:$X$47,21,FALSE))</f>
        <v/>
      </c>
      <c r="AY52" s="210" t="str">
        <f>IF(AY51="","",VLOOKUP(AY51,'シフト記号表（勤務時間帯）'!$D$6:$X$47,21,FALSE))</f>
        <v/>
      </c>
      <c r="AZ52" s="699">
        <f>IF($BC$3="４週",SUM(U52:AV52),IF($BC$3="暦月",SUM(U52:AY52),""))</f>
        <v>0</v>
      </c>
      <c r="BA52" s="700"/>
      <c r="BB52" s="701">
        <f>IF($BC$3="４週",AZ52/4,IF($BC$3="暦月",(AZ52/($BC$8/7)),""))</f>
        <v>0</v>
      </c>
      <c r="BC52" s="700"/>
      <c r="BD52" s="693"/>
      <c r="BE52" s="694"/>
      <c r="BF52" s="694"/>
      <c r="BG52" s="694"/>
      <c r="BH52" s="695"/>
    </row>
    <row r="53" spans="2:60" ht="20.25" customHeight="1" x14ac:dyDescent="0.4">
      <c r="B53" s="127"/>
      <c r="C53" s="651"/>
      <c r="D53" s="652"/>
      <c r="E53" s="653"/>
      <c r="F53" s="179"/>
      <c r="G53" s="175">
        <f>C51</f>
        <v>0</v>
      </c>
      <c r="H53" s="656"/>
      <c r="I53" s="663"/>
      <c r="J53" s="664"/>
      <c r="K53" s="664"/>
      <c r="L53" s="665"/>
      <c r="M53" s="672"/>
      <c r="N53" s="673"/>
      <c r="O53" s="674"/>
      <c r="P53" s="41" t="s">
        <v>73</v>
      </c>
      <c r="Q53" s="42"/>
      <c r="R53" s="42"/>
      <c r="S53" s="43"/>
      <c r="T53" s="59"/>
      <c r="U53" s="212" t="str">
        <f>IF(U51="","",VLOOKUP(U51,'シフト記号表（勤務時間帯）'!$D$6:$Z$47,23,FALSE))</f>
        <v/>
      </c>
      <c r="V53" s="213" t="str">
        <f>IF(V51="","",VLOOKUP(V51,'シフト記号表（勤務時間帯）'!$D$6:$Z$47,23,FALSE))</f>
        <v/>
      </c>
      <c r="W53" s="213" t="str">
        <f>IF(W51="","",VLOOKUP(W51,'シフト記号表（勤務時間帯）'!$D$6:$Z$47,23,FALSE))</f>
        <v/>
      </c>
      <c r="X53" s="213" t="str">
        <f>IF(X51="","",VLOOKUP(X51,'シフト記号表（勤務時間帯）'!$D$6:$Z$47,23,FALSE))</f>
        <v/>
      </c>
      <c r="Y53" s="213" t="str">
        <f>IF(Y51="","",VLOOKUP(Y51,'シフト記号表（勤務時間帯）'!$D$6:$Z$47,23,FALSE))</f>
        <v/>
      </c>
      <c r="Z53" s="213" t="str">
        <f>IF(Z51="","",VLOOKUP(Z51,'シフト記号表（勤務時間帯）'!$D$6:$Z$47,23,FALSE))</f>
        <v/>
      </c>
      <c r="AA53" s="214" t="str">
        <f>IF(AA51="","",VLOOKUP(AA51,'シフト記号表（勤務時間帯）'!$D$6:$Z$47,23,FALSE))</f>
        <v/>
      </c>
      <c r="AB53" s="212" t="str">
        <f>IF(AB51="","",VLOOKUP(AB51,'シフト記号表（勤務時間帯）'!$D$6:$Z$47,23,FALSE))</f>
        <v/>
      </c>
      <c r="AC53" s="213" t="str">
        <f>IF(AC51="","",VLOOKUP(AC51,'シフト記号表（勤務時間帯）'!$D$6:$Z$47,23,FALSE))</f>
        <v/>
      </c>
      <c r="AD53" s="213" t="str">
        <f>IF(AD51="","",VLOOKUP(AD51,'シフト記号表（勤務時間帯）'!$D$6:$Z$47,23,FALSE))</f>
        <v/>
      </c>
      <c r="AE53" s="213" t="str">
        <f>IF(AE51="","",VLOOKUP(AE51,'シフト記号表（勤務時間帯）'!$D$6:$Z$47,23,FALSE))</f>
        <v/>
      </c>
      <c r="AF53" s="213" t="str">
        <f>IF(AF51="","",VLOOKUP(AF51,'シフト記号表（勤務時間帯）'!$D$6:$Z$47,23,FALSE))</f>
        <v/>
      </c>
      <c r="AG53" s="213" t="str">
        <f>IF(AG51="","",VLOOKUP(AG51,'シフト記号表（勤務時間帯）'!$D$6:$Z$47,23,FALSE))</f>
        <v/>
      </c>
      <c r="AH53" s="214" t="str">
        <f>IF(AH51="","",VLOOKUP(AH51,'シフト記号表（勤務時間帯）'!$D$6:$Z$47,23,FALSE))</f>
        <v/>
      </c>
      <c r="AI53" s="212" t="str">
        <f>IF(AI51="","",VLOOKUP(AI51,'シフト記号表（勤務時間帯）'!$D$6:$Z$47,23,FALSE))</f>
        <v/>
      </c>
      <c r="AJ53" s="213" t="str">
        <f>IF(AJ51="","",VLOOKUP(AJ51,'シフト記号表（勤務時間帯）'!$D$6:$Z$47,23,FALSE))</f>
        <v/>
      </c>
      <c r="AK53" s="213" t="str">
        <f>IF(AK51="","",VLOOKUP(AK51,'シフト記号表（勤務時間帯）'!$D$6:$Z$47,23,FALSE))</f>
        <v/>
      </c>
      <c r="AL53" s="213" t="str">
        <f>IF(AL51="","",VLOOKUP(AL51,'シフト記号表（勤務時間帯）'!$D$6:$Z$47,23,FALSE))</f>
        <v/>
      </c>
      <c r="AM53" s="213" t="str">
        <f>IF(AM51="","",VLOOKUP(AM51,'シフト記号表（勤務時間帯）'!$D$6:$Z$47,23,FALSE))</f>
        <v/>
      </c>
      <c r="AN53" s="213" t="str">
        <f>IF(AN51="","",VLOOKUP(AN51,'シフト記号表（勤務時間帯）'!$D$6:$Z$47,23,FALSE))</f>
        <v/>
      </c>
      <c r="AO53" s="214" t="str">
        <f>IF(AO51="","",VLOOKUP(AO51,'シフト記号表（勤務時間帯）'!$D$6:$Z$47,23,FALSE))</f>
        <v/>
      </c>
      <c r="AP53" s="212" t="str">
        <f>IF(AP51="","",VLOOKUP(AP51,'シフト記号表（勤務時間帯）'!$D$6:$Z$47,23,FALSE))</f>
        <v/>
      </c>
      <c r="AQ53" s="213" t="str">
        <f>IF(AQ51="","",VLOOKUP(AQ51,'シフト記号表（勤務時間帯）'!$D$6:$Z$47,23,FALSE))</f>
        <v/>
      </c>
      <c r="AR53" s="213" t="str">
        <f>IF(AR51="","",VLOOKUP(AR51,'シフト記号表（勤務時間帯）'!$D$6:$Z$47,23,FALSE))</f>
        <v/>
      </c>
      <c r="AS53" s="213" t="str">
        <f>IF(AS51="","",VLOOKUP(AS51,'シフト記号表（勤務時間帯）'!$D$6:$Z$47,23,FALSE))</f>
        <v/>
      </c>
      <c r="AT53" s="213" t="str">
        <f>IF(AT51="","",VLOOKUP(AT51,'シフト記号表（勤務時間帯）'!$D$6:$Z$47,23,FALSE))</f>
        <v/>
      </c>
      <c r="AU53" s="213" t="str">
        <f>IF(AU51="","",VLOOKUP(AU51,'シフト記号表（勤務時間帯）'!$D$6:$Z$47,23,FALSE))</f>
        <v/>
      </c>
      <c r="AV53" s="214" t="str">
        <f>IF(AV51="","",VLOOKUP(AV51,'シフト記号表（勤務時間帯）'!$D$6:$Z$47,23,FALSE))</f>
        <v/>
      </c>
      <c r="AW53" s="212" t="str">
        <f>IF(AW51="","",VLOOKUP(AW51,'シフト記号表（勤務時間帯）'!$D$6:$Z$47,23,FALSE))</f>
        <v/>
      </c>
      <c r="AX53" s="213" t="str">
        <f>IF(AX51="","",VLOOKUP(AX51,'シフト記号表（勤務時間帯）'!$D$6:$Z$47,23,FALSE))</f>
        <v/>
      </c>
      <c r="AY53" s="213" t="str">
        <f>IF(AY51="","",VLOOKUP(AY51,'シフト記号表（勤務時間帯）'!$D$6:$Z$47,23,FALSE))</f>
        <v/>
      </c>
      <c r="AZ53" s="702">
        <f>IF($BC$3="４週",SUM(U53:AV53),IF($BC$3="暦月",SUM(U53:AY53),""))</f>
        <v>0</v>
      </c>
      <c r="BA53" s="703"/>
      <c r="BB53" s="704">
        <f>IF($BC$3="４週",AZ53/4,IF($BC$3="暦月",(AZ53/($BC$8/7)),""))</f>
        <v>0</v>
      </c>
      <c r="BC53" s="703"/>
      <c r="BD53" s="696"/>
      <c r="BE53" s="697"/>
      <c r="BF53" s="697"/>
      <c r="BG53" s="697"/>
      <c r="BH53" s="698"/>
    </row>
    <row r="54" spans="2:60" ht="20.25" customHeight="1" x14ac:dyDescent="0.4">
      <c r="B54" s="129"/>
      <c r="C54" s="645"/>
      <c r="D54" s="646"/>
      <c r="E54" s="647"/>
      <c r="F54" s="178"/>
      <c r="G54" s="174"/>
      <c r="H54" s="709"/>
      <c r="I54" s="657"/>
      <c r="J54" s="658"/>
      <c r="K54" s="658"/>
      <c r="L54" s="659"/>
      <c r="M54" s="666"/>
      <c r="N54" s="667"/>
      <c r="O54" s="668"/>
      <c r="P54" s="21" t="s">
        <v>18</v>
      </c>
      <c r="Q54" s="28"/>
      <c r="R54" s="28"/>
      <c r="S54" s="16"/>
      <c r="T54" s="58"/>
      <c r="U54" s="215"/>
      <c r="V54" s="216"/>
      <c r="W54" s="216"/>
      <c r="X54" s="216"/>
      <c r="Y54" s="216"/>
      <c r="Z54" s="216"/>
      <c r="AA54" s="217"/>
      <c r="AB54" s="215"/>
      <c r="AC54" s="216"/>
      <c r="AD54" s="216"/>
      <c r="AE54" s="216"/>
      <c r="AF54" s="216"/>
      <c r="AG54" s="216"/>
      <c r="AH54" s="217"/>
      <c r="AI54" s="215"/>
      <c r="AJ54" s="216"/>
      <c r="AK54" s="216"/>
      <c r="AL54" s="216"/>
      <c r="AM54" s="216"/>
      <c r="AN54" s="216"/>
      <c r="AO54" s="217"/>
      <c r="AP54" s="215"/>
      <c r="AQ54" s="216"/>
      <c r="AR54" s="216"/>
      <c r="AS54" s="216"/>
      <c r="AT54" s="216"/>
      <c r="AU54" s="216"/>
      <c r="AV54" s="217"/>
      <c r="AW54" s="215"/>
      <c r="AX54" s="216"/>
      <c r="AY54" s="216"/>
      <c r="AZ54" s="675"/>
      <c r="BA54" s="676"/>
      <c r="BB54" s="689"/>
      <c r="BC54" s="676"/>
      <c r="BD54" s="690"/>
      <c r="BE54" s="691"/>
      <c r="BF54" s="691"/>
      <c r="BG54" s="691"/>
      <c r="BH54" s="692"/>
    </row>
    <row r="55" spans="2:60" ht="20.25" customHeight="1" x14ac:dyDescent="0.4">
      <c r="B55" s="125">
        <f>B52+1</f>
        <v>12</v>
      </c>
      <c r="C55" s="648"/>
      <c r="D55" s="649"/>
      <c r="E55" s="650"/>
      <c r="F55" s="178">
        <f>C54</f>
        <v>0</v>
      </c>
      <c r="G55" s="174"/>
      <c r="H55" s="655"/>
      <c r="I55" s="660"/>
      <c r="J55" s="661"/>
      <c r="K55" s="661"/>
      <c r="L55" s="662"/>
      <c r="M55" s="669"/>
      <c r="N55" s="670"/>
      <c r="O55" s="671"/>
      <c r="P55" s="23" t="s">
        <v>72</v>
      </c>
      <c r="Q55" s="24"/>
      <c r="R55" s="24"/>
      <c r="S55" s="19"/>
      <c r="T55" s="53"/>
      <c r="U55" s="209"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1" t="str">
        <f>IF(AA54="","",VLOOKUP(AA54,'シフト記号表（勤務時間帯）'!$D$6:$X$47,21,FALSE))</f>
        <v/>
      </c>
      <c r="AB55" s="209"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1" t="str">
        <f>IF(AH54="","",VLOOKUP(AH54,'シフト記号表（勤務時間帯）'!$D$6:$X$47,21,FALSE))</f>
        <v/>
      </c>
      <c r="AI55" s="209"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1" t="str">
        <f>IF(AO54="","",VLOOKUP(AO54,'シフト記号表（勤務時間帯）'!$D$6:$X$47,21,FALSE))</f>
        <v/>
      </c>
      <c r="AP55" s="209"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1" t="str">
        <f>IF(AV54="","",VLOOKUP(AV54,'シフト記号表（勤務時間帯）'!$D$6:$X$47,21,FALSE))</f>
        <v/>
      </c>
      <c r="AW55" s="209" t="str">
        <f>IF(AW54="","",VLOOKUP(AW54,'シフト記号表（勤務時間帯）'!$D$6:$X$47,21,FALSE))</f>
        <v/>
      </c>
      <c r="AX55" s="210" t="str">
        <f>IF(AX54="","",VLOOKUP(AX54,'シフト記号表（勤務時間帯）'!$D$6:$X$47,21,FALSE))</f>
        <v/>
      </c>
      <c r="AY55" s="210" t="str">
        <f>IF(AY54="","",VLOOKUP(AY54,'シフト記号表（勤務時間帯）'!$D$6:$X$47,21,FALSE))</f>
        <v/>
      </c>
      <c r="AZ55" s="699">
        <f>IF($BC$3="４週",SUM(U55:AV55),IF($BC$3="暦月",SUM(U55:AY55),""))</f>
        <v>0</v>
      </c>
      <c r="BA55" s="700"/>
      <c r="BB55" s="701">
        <f>IF($BC$3="４週",AZ55/4,IF($BC$3="暦月",(AZ55/($BC$8/7)),""))</f>
        <v>0</v>
      </c>
      <c r="BC55" s="700"/>
      <c r="BD55" s="693"/>
      <c r="BE55" s="694"/>
      <c r="BF55" s="694"/>
      <c r="BG55" s="694"/>
      <c r="BH55" s="695"/>
    </row>
    <row r="56" spans="2:60" ht="20.25" customHeight="1" x14ac:dyDescent="0.4">
      <c r="B56" s="127"/>
      <c r="C56" s="651"/>
      <c r="D56" s="652"/>
      <c r="E56" s="653"/>
      <c r="F56" s="179"/>
      <c r="G56" s="175">
        <f>C54</f>
        <v>0</v>
      </c>
      <c r="H56" s="656"/>
      <c r="I56" s="663"/>
      <c r="J56" s="664"/>
      <c r="K56" s="664"/>
      <c r="L56" s="665"/>
      <c r="M56" s="672"/>
      <c r="N56" s="673"/>
      <c r="O56" s="674"/>
      <c r="P56" s="41" t="s">
        <v>73</v>
      </c>
      <c r="Q56" s="42"/>
      <c r="R56" s="42"/>
      <c r="S56" s="43"/>
      <c r="T56" s="59"/>
      <c r="U56" s="212" t="str">
        <f>IF(U54="","",VLOOKUP(U54,'シフト記号表（勤務時間帯）'!$D$6:$Z$47,23,FALSE))</f>
        <v/>
      </c>
      <c r="V56" s="213" t="str">
        <f>IF(V54="","",VLOOKUP(V54,'シフト記号表（勤務時間帯）'!$D$6:$Z$47,23,FALSE))</f>
        <v/>
      </c>
      <c r="W56" s="213" t="str">
        <f>IF(W54="","",VLOOKUP(W54,'シフト記号表（勤務時間帯）'!$D$6:$Z$47,23,FALSE))</f>
        <v/>
      </c>
      <c r="X56" s="213" t="str">
        <f>IF(X54="","",VLOOKUP(X54,'シフト記号表（勤務時間帯）'!$D$6:$Z$47,23,FALSE))</f>
        <v/>
      </c>
      <c r="Y56" s="213" t="str">
        <f>IF(Y54="","",VLOOKUP(Y54,'シフト記号表（勤務時間帯）'!$D$6:$Z$47,23,FALSE))</f>
        <v/>
      </c>
      <c r="Z56" s="213" t="str">
        <f>IF(Z54="","",VLOOKUP(Z54,'シフト記号表（勤務時間帯）'!$D$6:$Z$47,23,FALSE))</f>
        <v/>
      </c>
      <c r="AA56" s="214" t="str">
        <f>IF(AA54="","",VLOOKUP(AA54,'シフト記号表（勤務時間帯）'!$D$6:$Z$47,23,FALSE))</f>
        <v/>
      </c>
      <c r="AB56" s="212" t="str">
        <f>IF(AB54="","",VLOOKUP(AB54,'シフト記号表（勤務時間帯）'!$D$6:$Z$47,23,FALSE))</f>
        <v/>
      </c>
      <c r="AC56" s="213" t="str">
        <f>IF(AC54="","",VLOOKUP(AC54,'シフト記号表（勤務時間帯）'!$D$6:$Z$47,23,FALSE))</f>
        <v/>
      </c>
      <c r="AD56" s="213" t="str">
        <f>IF(AD54="","",VLOOKUP(AD54,'シフト記号表（勤務時間帯）'!$D$6:$Z$47,23,FALSE))</f>
        <v/>
      </c>
      <c r="AE56" s="213" t="str">
        <f>IF(AE54="","",VLOOKUP(AE54,'シフト記号表（勤務時間帯）'!$D$6:$Z$47,23,FALSE))</f>
        <v/>
      </c>
      <c r="AF56" s="213" t="str">
        <f>IF(AF54="","",VLOOKUP(AF54,'シフト記号表（勤務時間帯）'!$D$6:$Z$47,23,FALSE))</f>
        <v/>
      </c>
      <c r="AG56" s="213" t="str">
        <f>IF(AG54="","",VLOOKUP(AG54,'シフト記号表（勤務時間帯）'!$D$6:$Z$47,23,FALSE))</f>
        <v/>
      </c>
      <c r="AH56" s="214" t="str">
        <f>IF(AH54="","",VLOOKUP(AH54,'シフト記号表（勤務時間帯）'!$D$6:$Z$47,23,FALSE))</f>
        <v/>
      </c>
      <c r="AI56" s="212" t="str">
        <f>IF(AI54="","",VLOOKUP(AI54,'シフト記号表（勤務時間帯）'!$D$6:$Z$47,23,FALSE))</f>
        <v/>
      </c>
      <c r="AJ56" s="213" t="str">
        <f>IF(AJ54="","",VLOOKUP(AJ54,'シフト記号表（勤務時間帯）'!$D$6:$Z$47,23,FALSE))</f>
        <v/>
      </c>
      <c r="AK56" s="213" t="str">
        <f>IF(AK54="","",VLOOKUP(AK54,'シフト記号表（勤務時間帯）'!$D$6:$Z$47,23,FALSE))</f>
        <v/>
      </c>
      <c r="AL56" s="213" t="str">
        <f>IF(AL54="","",VLOOKUP(AL54,'シフト記号表（勤務時間帯）'!$D$6:$Z$47,23,FALSE))</f>
        <v/>
      </c>
      <c r="AM56" s="213" t="str">
        <f>IF(AM54="","",VLOOKUP(AM54,'シフト記号表（勤務時間帯）'!$D$6:$Z$47,23,FALSE))</f>
        <v/>
      </c>
      <c r="AN56" s="213" t="str">
        <f>IF(AN54="","",VLOOKUP(AN54,'シフト記号表（勤務時間帯）'!$D$6:$Z$47,23,FALSE))</f>
        <v/>
      </c>
      <c r="AO56" s="214" t="str">
        <f>IF(AO54="","",VLOOKUP(AO54,'シフト記号表（勤務時間帯）'!$D$6:$Z$47,23,FALSE))</f>
        <v/>
      </c>
      <c r="AP56" s="212" t="str">
        <f>IF(AP54="","",VLOOKUP(AP54,'シフト記号表（勤務時間帯）'!$D$6:$Z$47,23,FALSE))</f>
        <v/>
      </c>
      <c r="AQ56" s="213" t="str">
        <f>IF(AQ54="","",VLOOKUP(AQ54,'シフト記号表（勤務時間帯）'!$D$6:$Z$47,23,FALSE))</f>
        <v/>
      </c>
      <c r="AR56" s="213" t="str">
        <f>IF(AR54="","",VLOOKUP(AR54,'シフト記号表（勤務時間帯）'!$D$6:$Z$47,23,FALSE))</f>
        <v/>
      </c>
      <c r="AS56" s="213" t="str">
        <f>IF(AS54="","",VLOOKUP(AS54,'シフト記号表（勤務時間帯）'!$D$6:$Z$47,23,FALSE))</f>
        <v/>
      </c>
      <c r="AT56" s="213" t="str">
        <f>IF(AT54="","",VLOOKUP(AT54,'シフト記号表（勤務時間帯）'!$D$6:$Z$47,23,FALSE))</f>
        <v/>
      </c>
      <c r="AU56" s="213" t="str">
        <f>IF(AU54="","",VLOOKUP(AU54,'シフト記号表（勤務時間帯）'!$D$6:$Z$47,23,FALSE))</f>
        <v/>
      </c>
      <c r="AV56" s="214" t="str">
        <f>IF(AV54="","",VLOOKUP(AV54,'シフト記号表（勤務時間帯）'!$D$6:$Z$47,23,FALSE))</f>
        <v/>
      </c>
      <c r="AW56" s="212" t="str">
        <f>IF(AW54="","",VLOOKUP(AW54,'シフト記号表（勤務時間帯）'!$D$6:$Z$47,23,FALSE))</f>
        <v/>
      </c>
      <c r="AX56" s="213" t="str">
        <f>IF(AX54="","",VLOOKUP(AX54,'シフト記号表（勤務時間帯）'!$D$6:$Z$47,23,FALSE))</f>
        <v/>
      </c>
      <c r="AY56" s="213" t="str">
        <f>IF(AY54="","",VLOOKUP(AY54,'シフト記号表（勤務時間帯）'!$D$6:$Z$47,23,FALSE))</f>
        <v/>
      </c>
      <c r="AZ56" s="702">
        <f>IF($BC$3="４週",SUM(U56:AV56),IF($BC$3="暦月",SUM(U56:AY56),""))</f>
        <v>0</v>
      </c>
      <c r="BA56" s="703"/>
      <c r="BB56" s="704">
        <f>IF($BC$3="４週",AZ56/4,IF($BC$3="暦月",(AZ56/($BC$8/7)),""))</f>
        <v>0</v>
      </c>
      <c r="BC56" s="703"/>
      <c r="BD56" s="696"/>
      <c r="BE56" s="697"/>
      <c r="BF56" s="697"/>
      <c r="BG56" s="697"/>
      <c r="BH56" s="698"/>
    </row>
    <row r="57" spans="2:60" ht="20.25" customHeight="1" x14ac:dyDescent="0.4">
      <c r="B57" s="129"/>
      <c r="C57" s="645"/>
      <c r="D57" s="646"/>
      <c r="E57" s="647"/>
      <c r="F57" s="178"/>
      <c r="G57" s="174"/>
      <c r="H57" s="709"/>
      <c r="I57" s="657"/>
      <c r="J57" s="658"/>
      <c r="K57" s="658"/>
      <c r="L57" s="659"/>
      <c r="M57" s="666"/>
      <c r="N57" s="667"/>
      <c r="O57" s="668"/>
      <c r="P57" s="21" t="s">
        <v>18</v>
      </c>
      <c r="Q57" s="28"/>
      <c r="R57" s="28"/>
      <c r="S57" s="16"/>
      <c r="T57" s="58"/>
      <c r="U57" s="215"/>
      <c r="V57" s="216"/>
      <c r="W57" s="216"/>
      <c r="X57" s="216"/>
      <c r="Y57" s="216"/>
      <c r="Z57" s="216"/>
      <c r="AA57" s="217"/>
      <c r="AB57" s="215"/>
      <c r="AC57" s="216"/>
      <c r="AD57" s="216"/>
      <c r="AE57" s="216"/>
      <c r="AF57" s="216"/>
      <c r="AG57" s="216"/>
      <c r="AH57" s="217"/>
      <c r="AI57" s="215"/>
      <c r="AJ57" s="216"/>
      <c r="AK57" s="216"/>
      <c r="AL57" s="216"/>
      <c r="AM57" s="216"/>
      <c r="AN57" s="216"/>
      <c r="AO57" s="217"/>
      <c r="AP57" s="215"/>
      <c r="AQ57" s="216"/>
      <c r="AR57" s="216"/>
      <c r="AS57" s="216"/>
      <c r="AT57" s="216"/>
      <c r="AU57" s="216"/>
      <c r="AV57" s="217"/>
      <c r="AW57" s="215"/>
      <c r="AX57" s="216"/>
      <c r="AY57" s="216"/>
      <c r="AZ57" s="675"/>
      <c r="BA57" s="676"/>
      <c r="BB57" s="689"/>
      <c r="BC57" s="676"/>
      <c r="BD57" s="690"/>
      <c r="BE57" s="691"/>
      <c r="BF57" s="691"/>
      <c r="BG57" s="691"/>
      <c r="BH57" s="692"/>
    </row>
    <row r="58" spans="2:60" ht="20.25" customHeight="1" x14ac:dyDescent="0.4">
      <c r="B58" s="125">
        <f>B55+1</f>
        <v>13</v>
      </c>
      <c r="C58" s="648"/>
      <c r="D58" s="649"/>
      <c r="E58" s="650"/>
      <c r="F58" s="178">
        <f>C57</f>
        <v>0</v>
      </c>
      <c r="G58" s="174"/>
      <c r="H58" s="655"/>
      <c r="I58" s="660"/>
      <c r="J58" s="661"/>
      <c r="K58" s="661"/>
      <c r="L58" s="662"/>
      <c r="M58" s="669"/>
      <c r="N58" s="670"/>
      <c r="O58" s="671"/>
      <c r="P58" s="23" t="s">
        <v>72</v>
      </c>
      <c r="Q58" s="24"/>
      <c r="R58" s="24"/>
      <c r="S58" s="19"/>
      <c r="T58" s="53"/>
      <c r="U58" s="209"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1" t="str">
        <f>IF(AA57="","",VLOOKUP(AA57,'シフト記号表（勤務時間帯）'!$D$6:$X$47,21,FALSE))</f>
        <v/>
      </c>
      <c r="AB58" s="209"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1" t="str">
        <f>IF(AH57="","",VLOOKUP(AH57,'シフト記号表（勤務時間帯）'!$D$6:$X$47,21,FALSE))</f>
        <v/>
      </c>
      <c r="AI58" s="209"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1" t="str">
        <f>IF(AO57="","",VLOOKUP(AO57,'シフト記号表（勤務時間帯）'!$D$6:$X$47,21,FALSE))</f>
        <v/>
      </c>
      <c r="AP58" s="209"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1" t="str">
        <f>IF(AV57="","",VLOOKUP(AV57,'シフト記号表（勤務時間帯）'!$D$6:$X$47,21,FALSE))</f>
        <v/>
      </c>
      <c r="AW58" s="209" t="str">
        <f>IF(AW57="","",VLOOKUP(AW57,'シフト記号表（勤務時間帯）'!$D$6:$X$47,21,FALSE))</f>
        <v/>
      </c>
      <c r="AX58" s="210" t="str">
        <f>IF(AX57="","",VLOOKUP(AX57,'シフト記号表（勤務時間帯）'!$D$6:$X$47,21,FALSE))</f>
        <v/>
      </c>
      <c r="AY58" s="210" t="str">
        <f>IF(AY57="","",VLOOKUP(AY57,'シフト記号表（勤務時間帯）'!$D$6:$X$47,21,FALSE))</f>
        <v/>
      </c>
      <c r="AZ58" s="699">
        <f>IF($BC$3="４週",SUM(U58:AV58),IF($BC$3="暦月",SUM(U58:AY58),""))</f>
        <v>0</v>
      </c>
      <c r="BA58" s="700"/>
      <c r="BB58" s="701">
        <f>IF($BC$3="４週",AZ58/4,IF($BC$3="暦月",(AZ58/($BC$8/7)),""))</f>
        <v>0</v>
      </c>
      <c r="BC58" s="700"/>
      <c r="BD58" s="693"/>
      <c r="BE58" s="694"/>
      <c r="BF58" s="694"/>
      <c r="BG58" s="694"/>
      <c r="BH58" s="695"/>
    </row>
    <row r="59" spans="2:60" ht="20.25" customHeight="1" x14ac:dyDescent="0.4">
      <c r="B59" s="127"/>
      <c r="C59" s="651"/>
      <c r="D59" s="652"/>
      <c r="E59" s="653"/>
      <c r="F59" s="179"/>
      <c r="G59" s="175">
        <f>C57</f>
        <v>0</v>
      </c>
      <c r="H59" s="656"/>
      <c r="I59" s="663"/>
      <c r="J59" s="664"/>
      <c r="K59" s="664"/>
      <c r="L59" s="665"/>
      <c r="M59" s="672"/>
      <c r="N59" s="673"/>
      <c r="O59" s="674"/>
      <c r="P59" s="41" t="s">
        <v>73</v>
      </c>
      <c r="Q59" s="42"/>
      <c r="R59" s="42"/>
      <c r="S59" s="43"/>
      <c r="T59" s="59"/>
      <c r="U59" s="212" t="str">
        <f>IF(U57="","",VLOOKUP(U57,'シフト記号表（勤務時間帯）'!$D$6:$Z$47,23,FALSE))</f>
        <v/>
      </c>
      <c r="V59" s="213" t="str">
        <f>IF(V57="","",VLOOKUP(V57,'シフト記号表（勤務時間帯）'!$D$6:$Z$47,23,FALSE))</f>
        <v/>
      </c>
      <c r="W59" s="213" t="str">
        <f>IF(W57="","",VLOOKUP(W57,'シフト記号表（勤務時間帯）'!$D$6:$Z$47,23,FALSE))</f>
        <v/>
      </c>
      <c r="X59" s="213" t="str">
        <f>IF(X57="","",VLOOKUP(X57,'シフト記号表（勤務時間帯）'!$D$6:$Z$47,23,FALSE))</f>
        <v/>
      </c>
      <c r="Y59" s="213" t="str">
        <f>IF(Y57="","",VLOOKUP(Y57,'シフト記号表（勤務時間帯）'!$D$6:$Z$47,23,FALSE))</f>
        <v/>
      </c>
      <c r="Z59" s="213" t="str">
        <f>IF(Z57="","",VLOOKUP(Z57,'シフト記号表（勤務時間帯）'!$D$6:$Z$47,23,FALSE))</f>
        <v/>
      </c>
      <c r="AA59" s="214" t="str">
        <f>IF(AA57="","",VLOOKUP(AA57,'シフト記号表（勤務時間帯）'!$D$6:$Z$47,23,FALSE))</f>
        <v/>
      </c>
      <c r="AB59" s="212" t="str">
        <f>IF(AB57="","",VLOOKUP(AB57,'シフト記号表（勤務時間帯）'!$D$6:$Z$47,23,FALSE))</f>
        <v/>
      </c>
      <c r="AC59" s="213" t="str">
        <f>IF(AC57="","",VLOOKUP(AC57,'シフト記号表（勤務時間帯）'!$D$6:$Z$47,23,FALSE))</f>
        <v/>
      </c>
      <c r="AD59" s="213" t="str">
        <f>IF(AD57="","",VLOOKUP(AD57,'シフト記号表（勤務時間帯）'!$D$6:$Z$47,23,FALSE))</f>
        <v/>
      </c>
      <c r="AE59" s="213" t="str">
        <f>IF(AE57="","",VLOOKUP(AE57,'シフト記号表（勤務時間帯）'!$D$6:$Z$47,23,FALSE))</f>
        <v/>
      </c>
      <c r="AF59" s="213" t="str">
        <f>IF(AF57="","",VLOOKUP(AF57,'シフト記号表（勤務時間帯）'!$D$6:$Z$47,23,FALSE))</f>
        <v/>
      </c>
      <c r="AG59" s="213" t="str">
        <f>IF(AG57="","",VLOOKUP(AG57,'シフト記号表（勤務時間帯）'!$D$6:$Z$47,23,FALSE))</f>
        <v/>
      </c>
      <c r="AH59" s="214" t="str">
        <f>IF(AH57="","",VLOOKUP(AH57,'シフト記号表（勤務時間帯）'!$D$6:$Z$47,23,FALSE))</f>
        <v/>
      </c>
      <c r="AI59" s="212" t="str">
        <f>IF(AI57="","",VLOOKUP(AI57,'シフト記号表（勤務時間帯）'!$D$6:$Z$47,23,FALSE))</f>
        <v/>
      </c>
      <c r="AJ59" s="213" t="str">
        <f>IF(AJ57="","",VLOOKUP(AJ57,'シフト記号表（勤務時間帯）'!$D$6:$Z$47,23,FALSE))</f>
        <v/>
      </c>
      <c r="AK59" s="213" t="str">
        <f>IF(AK57="","",VLOOKUP(AK57,'シフト記号表（勤務時間帯）'!$D$6:$Z$47,23,FALSE))</f>
        <v/>
      </c>
      <c r="AL59" s="213" t="str">
        <f>IF(AL57="","",VLOOKUP(AL57,'シフト記号表（勤務時間帯）'!$D$6:$Z$47,23,FALSE))</f>
        <v/>
      </c>
      <c r="AM59" s="213" t="str">
        <f>IF(AM57="","",VLOOKUP(AM57,'シフト記号表（勤務時間帯）'!$D$6:$Z$47,23,FALSE))</f>
        <v/>
      </c>
      <c r="AN59" s="213" t="str">
        <f>IF(AN57="","",VLOOKUP(AN57,'シフト記号表（勤務時間帯）'!$D$6:$Z$47,23,FALSE))</f>
        <v/>
      </c>
      <c r="AO59" s="214" t="str">
        <f>IF(AO57="","",VLOOKUP(AO57,'シフト記号表（勤務時間帯）'!$D$6:$Z$47,23,FALSE))</f>
        <v/>
      </c>
      <c r="AP59" s="212" t="str">
        <f>IF(AP57="","",VLOOKUP(AP57,'シフト記号表（勤務時間帯）'!$D$6:$Z$47,23,FALSE))</f>
        <v/>
      </c>
      <c r="AQ59" s="213" t="str">
        <f>IF(AQ57="","",VLOOKUP(AQ57,'シフト記号表（勤務時間帯）'!$D$6:$Z$47,23,FALSE))</f>
        <v/>
      </c>
      <c r="AR59" s="213" t="str">
        <f>IF(AR57="","",VLOOKUP(AR57,'シフト記号表（勤務時間帯）'!$D$6:$Z$47,23,FALSE))</f>
        <v/>
      </c>
      <c r="AS59" s="213" t="str">
        <f>IF(AS57="","",VLOOKUP(AS57,'シフト記号表（勤務時間帯）'!$D$6:$Z$47,23,FALSE))</f>
        <v/>
      </c>
      <c r="AT59" s="213" t="str">
        <f>IF(AT57="","",VLOOKUP(AT57,'シフト記号表（勤務時間帯）'!$D$6:$Z$47,23,FALSE))</f>
        <v/>
      </c>
      <c r="AU59" s="213" t="str">
        <f>IF(AU57="","",VLOOKUP(AU57,'シフト記号表（勤務時間帯）'!$D$6:$Z$47,23,FALSE))</f>
        <v/>
      </c>
      <c r="AV59" s="214" t="str">
        <f>IF(AV57="","",VLOOKUP(AV57,'シフト記号表（勤務時間帯）'!$D$6:$Z$47,23,FALSE))</f>
        <v/>
      </c>
      <c r="AW59" s="212" t="str">
        <f>IF(AW57="","",VLOOKUP(AW57,'シフト記号表（勤務時間帯）'!$D$6:$Z$47,23,FALSE))</f>
        <v/>
      </c>
      <c r="AX59" s="213" t="str">
        <f>IF(AX57="","",VLOOKUP(AX57,'シフト記号表（勤務時間帯）'!$D$6:$Z$47,23,FALSE))</f>
        <v/>
      </c>
      <c r="AY59" s="213" t="str">
        <f>IF(AY57="","",VLOOKUP(AY57,'シフト記号表（勤務時間帯）'!$D$6:$Z$47,23,FALSE))</f>
        <v/>
      </c>
      <c r="AZ59" s="702">
        <f>IF($BC$3="４週",SUM(U59:AV59),IF($BC$3="暦月",SUM(U59:AY59),""))</f>
        <v>0</v>
      </c>
      <c r="BA59" s="703"/>
      <c r="BB59" s="704">
        <f>IF($BC$3="４週",AZ59/4,IF($BC$3="暦月",(AZ59/($BC$8/7)),""))</f>
        <v>0</v>
      </c>
      <c r="BC59" s="703"/>
      <c r="BD59" s="696"/>
      <c r="BE59" s="697"/>
      <c r="BF59" s="697"/>
      <c r="BG59" s="697"/>
      <c r="BH59" s="698"/>
    </row>
    <row r="60" spans="2:60" ht="20.25" customHeight="1" x14ac:dyDescent="0.4">
      <c r="B60" s="129"/>
      <c r="C60" s="645"/>
      <c r="D60" s="646"/>
      <c r="E60" s="647"/>
      <c r="F60" s="178"/>
      <c r="G60" s="174"/>
      <c r="H60" s="709"/>
      <c r="I60" s="657"/>
      <c r="J60" s="658"/>
      <c r="K60" s="658"/>
      <c r="L60" s="659"/>
      <c r="M60" s="666"/>
      <c r="N60" s="667"/>
      <c r="O60" s="668"/>
      <c r="P60" s="21" t="s">
        <v>18</v>
      </c>
      <c r="Q60" s="28"/>
      <c r="R60" s="28"/>
      <c r="S60" s="16"/>
      <c r="T60" s="58"/>
      <c r="U60" s="215"/>
      <c r="V60" s="216"/>
      <c r="W60" s="216"/>
      <c r="X60" s="216"/>
      <c r="Y60" s="216"/>
      <c r="Z60" s="216"/>
      <c r="AA60" s="217"/>
      <c r="AB60" s="215"/>
      <c r="AC60" s="216"/>
      <c r="AD60" s="216"/>
      <c r="AE60" s="216"/>
      <c r="AF60" s="216"/>
      <c r="AG60" s="216"/>
      <c r="AH60" s="217"/>
      <c r="AI60" s="215"/>
      <c r="AJ60" s="216"/>
      <c r="AK60" s="216"/>
      <c r="AL60" s="216"/>
      <c r="AM60" s="216"/>
      <c r="AN60" s="216"/>
      <c r="AO60" s="217"/>
      <c r="AP60" s="215"/>
      <c r="AQ60" s="216"/>
      <c r="AR60" s="216"/>
      <c r="AS60" s="216"/>
      <c r="AT60" s="216"/>
      <c r="AU60" s="216"/>
      <c r="AV60" s="217"/>
      <c r="AW60" s="215"/>
      <c r="AX60" s="216"/>
      <c r="AY60" s="216"/>
      <c r="AZ60" s="675"/>
      <c r="BA60" s="676"/>
      <c r="BB60" s="689"/>
      <c r="BC60" s="676"/>
      <c r="BD60" s="690"/>
      <c r="BE60" s="691"/>
      <c r="BF60" s="691"/>
      <c r="BG60" s="691"/>
      <c r="BH60" s="692"/>
    </row>
    <row r="61" spans="2:60" ht="20.25" customHeight="1" x14ac:dyDescent="0.4">
      <c r="B61" s="125">
        <f>B58+1</f>
        <v>14</v>
      </c>
      <c r="C61" s="648"/>
      <c r="D61" s="649"/>
      <c r="E61" s="650"/>
      <c r="F61" s="178">
        <f>C60</f>
        <v>0</v>
      </c>
      <c r="G61" s="174"/>
      <c r="H61" s="655"/>
      <c r="I61" s="660"/>
      <c r="J61" s="661"/>
      <c r="K61" s="661"/>
      <c r="L61" s="662"/>
      <c r="M61" s="669"/>
      <c r="N61" s="670"/>
      <c r="O61" s="671"/>
      <c r="P61" s="23" t="s">
        <v>72</v>
      </c>
      <c r="Q61" s="24"/>
      <c r="R61" s="24"/>
      <c r="S61" s="19"/>
      <c r="T61" s="53"/>
      <c r="U61" s="209"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1" t="str">
        <f>IF(AA60="","",VLOOKUP(AA60,'シフト記号表（勤務時間帯）'!$D$6:$X$47,21,FALSE))</f>
        <v/>
      </c>
      <c r="AB61" s="209"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1" t="str">
        <f>IF(AH60="","",VLOOKUP(AH60,'シフト記号表（勤務時間帯）'!$D$6:$X$47,21,FALSE))</f>
        <v/>
      </c>
      <c r="AI61" s="209"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1" t="str">
        <f>IF(AO60="","",VLOOKUP(AO60,'シフト記号表（勤務時間帯）'!$D$6:$X$47,21,FALSE))</f>
        <v/>
      </c>
      <c r="AP61" s="209"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1" t="str">
        <f>IF(AV60="","",VLOOKUP(AV60,'シフト記号表（勤務時間帯）'!$D$6:$X$47,21,FALSE))</f>
        <v/>
      </c>
      <c r="AW61" s="209" t="str">
        <f>IF(AW60="","",VLOOKUP(AW60,'シフト記号表（勤務時間帯）'!$D$6:$X$47,21,FALSE))</f>
        <v/>
      </c>
      <c r="AX61" s="210" t="str">
        <f>IF(AX60="","",VLOOKUP(AX60,'シフト記号表（勤務時間帯）'!$D$6:$X$47,21,FALSE))</f>
        <v/>
      </c>
      <c r="AY61" s="210" t="str">
        <f>IF(AY60="","",VLOOKUP(AY60,'シフト記号表（勤務時間帯）'!$D$6:$X$47,21,FALSE))</f>
        <v/>
      </c>
      <c r="AZ61" s="699">
        <f>IF($BC$3="４週",SUM(U61:AV61),IF($BC$3="暦月",SUM(U61:AY61),""))</f>
        <v>0</v>
      </c>
      <c r="BA61" s="700"/>
      <c r="BB61" s="701">
        <f>IF($BC$3="４週",AZ61/4,IF($BC$3="暦月",(AZ61/($BC$8/7)),""))</f>
        <v>0</v>
      </c>
      <c r="BC61" s="700"/>
      <c r="BD61" s="693"/>
      <c r="BE61" s="694"/>
      <c r="BF61" s="694"/>
      <c r="BG61" s="694"/>
      <c r="BH61" s="695"/>
    </row>
    <row r="62" spans="2:60" ht="20.25" customHeight="1" x14ac:dyDescent="0.4">
      <c r="B62" s="127"/>
      <c r="C62" s="651"/>
      <c r="D62" s="652"/>
      <c r="E62" s="653"/>
      <c r="F62" s="179"/>
      <c r="G62" s="175">
        <f>C60</f>
        <v>0</v>
      </c>
      <c r="H62" s="656"/>
      <c r="I62" s="663"/>
      <c r="J62" s="664"/>
      <c r="K62" s="664"/>
      <c r="L62" s="665"/>
      <c r="M62" s="672"/>
      <c r="N62" s="673"/>
      <c r="O62" s="674"/>
      <c r="P62" s="41" t="s">
        <v>73</v>
      </c>
      <c r="Q62" s="42"/>
      <c r="R62" s="42"/>
      <c r="S62" s="43"/>
      <c r="T62" s="59"/>
      <c r="U62" s="212" t="str">
        <f>IF(U60="","",VLOOKUP(U60,'シフト記号表（勤務時間帯）'!$D$6:$Z$47,23,FALSE))</f>
        <v/>
      </c>
      <c r="V62" s="213" t="str">
        <f>IF(V60="","",VLOOKUP(V60,'シフト記号表（勤務時間帯）'!$D$6:$Z$47,23,FALSE))</f>
        <v/>
      </c>
      <c r="W62" s="213" t="str">
        <f>IF(W60="","",VLOOKUP(W60,'シフト記号表（勤務時間帯）'!$D$6:$Z$47,23,FALSE))</f>
        <v/>
      </c>
      <c r="X62" s="213" t="str">
        <f>IF(X60="","",VLOOKUP(X60,'シフト記号表（勤務時間帯）'!$D$6:$Z$47,23,FALSE))</f>
        <v/>
      </c>
      <c r="Y62" s="213" t="str">
        <f>IF(Y60="","",VLOOKUP(Y60,'シフト記号表（勤務時間帯）'!$D$6:$Z$47,23,FALSE))</f>
        <v/>
      </c>
      <c r="Z62" s="213" t="str">
        <f>IF(Z60="","",VLOOKUP(Z60,'シフト記号表（勤務時間帯）'!$D$6:$Z$47,23,FALSE))</f>
        <v/>
      </c>
      <c r="AA62" s="214" t="str">
        <f>IF(AA60="","",VLOOKUP(AA60,'シフト記号表（勤務時間帯）'!$D$6:$Z$47,23,FALSE))</f>
        <v/>
      </c>
      <c r="AB62" s="212" t="str">
        <f>IF(AB60="","",VLOOKUP(AB60,'シフト記号表（勤務時間帯）'!$D$6:$Z$47,23,FALSE))</f>
        <v/>
      </c>
      <c r="AC62" s="213" t="str">
        <f>IF(AC60="","",VLOOKUP(AC60,'シフト記号表（勤務時間帯）'!$D$6:$Z$47,23,FALSE))</f>
        <v/>
      </c>
      <c r="AD62" s="213" t="str">
        <f>IF(AD60="","",VLOOKUP(AD60,'シフト記号表（勤務時間帯）'!$D$6:$Z$47,23,FALSE))</f>
        <v/>
      </c>
      <c r="AE62" s="213" t="str">
        <f>IF(AE60="","",VLOOKUP(AE60,'シフト記号表（勤務時間帯）'!$D$6:$Z$47,23,FALSE))</f>
        <v/>
      </c>
      <c r="AF62" s="213" t="str">
        <f>IF(AF60="","",VLOOKUP(AF60,'シフト記号表（勤務時間帯）'!$D$6:$Z$47,23,FALSE))</f>
        <v/>
      </c>
      <c r="AG62" s="213" t="str">
        <f>IF(AG60="","",VLOOKUP(AG60,'シフト記号表（勤務時間帯）'!$D$6:$Z$47,23,FALSE))</f>
        <v/>
      </c>
      <c r="AH62" s="214" t="str">
        <f>IF(AH60="","",VLOOKUP(AH60,'シフト記号表（勤務時間帯）'!$D$6:$Z$47,23,FALSE))</f>
        <v/>
      </c>
      <c r="AI62" s="212" t="str">
        <f>IF(AI60="","",VLOOKUP(AI60,'シフト記号表（勤務時間帯）'!$D$6:$Z$47,23,FALSE))</f>
        <v/>
      </c>
      <c r="AJ62" s="213" t="str">
        <f>IF(AJ60="","",VLOOKUP(AJ60,'シフト記号表（勤務時間帯）'!$D$6:$Z$47,23,FALSE))</f>
        <v/>
      </c>
      <c r="AK62" s="213" t="str">
        <f>IF(AK60="","",VLOOKUP(AK60,'シフト記号表（勤務時間帯）'!$D$6:$Z$47,23,FALSE))</f>
        <v/>
      </c>
      <c r="AL62" s="213" t="str">
        <f>IF(AL60="","",VLOOKUP(AL60,'シフト記号表（勤務時間帯）'!$D$6:$Z$47,23,FALSE))</f>
        <v/>
      </c>
      <c r="AM62" s="213" t="str">
        <f>IF(AM60="","",VLOOKUP(AM60,'シフト記号表（勤務時間帯）'!$D$6:$Z$47,23,FALSE))</f>
        <v/>
      </c>
      <c r="AN62" s="213" t="str">
        <f>IF(AN60="","",VLOOKUP(AN60,'シフト記号表（勤務時間帯）'!$D$6:$Z$47,23,FALSE))</f>
        <v/>
      </c>
      <c r="AO62" s="214" t="str">
        <f>IF(AO60="","",VLOOKUP(AO60,'シフト記号表（勤務時間帯）'!$D$6:$Z$47,23,FALSE))</f>
        <v/>
      </c>
      <c r="AP62" s="212" t="str">
        <f>IF(AP60="","",VLOOKUP(AP60,'シフト記号表（勤務時間帯）'!$D$6:$Z$47,23,FALSE))</f>
        <v/>
      </c>
      <c r="AQ62" s="213" t="str">
        <f>IF(AQ60="","",VLOOKUP(AQ60,'シフト記号表（勤務時間帯）'!$D$6:$Z$47,23,FALSE))</f>
        <v/>
      </c>
      <c r="AR62" s="213" t="str">
        <f>IF(AR60="","",VLOOKUP(AR60,'シフト記号表（勤務時間帯）'!$D$6:$Z$47,23,FALSE))</f>
        <v/>
      </c>
      <c r="AS62" s="213" t="str">
        <f>IF(AS60="","",VLOOKUP(AS60,'シフト記号表（勤務時間帯）'!$D$6:$Z$47,23,FALSE))</f>
        <v/>
      </c>
      <c r="AT62" s="213" t="str">
        <f>IF(AT60="","",VLOOKUP(AT60,'シフト記号表（勤務時間帯）'!$D$6:$Z$47,23,FALSE))</f>
        <v/>
      </c>
      <c r="AU62" s="213" t="str">
        <f>IF(AU60="","",VLOOKUP(AU60,'シフト記号表（勤務時間帯）'!$D$6:$Z$47,23,FALSE))</f>
        <v/>
      </c>
      <c r="AV62" s="214" t="str">
        <f>IF(AV60="","",VLOOKUP(AV60,'シフト記号表（勤務時間帯）'!$D$6:$Z$47,23,FALSE))</f>
        <v/>
      </c>
      <c r="AW62" s="212" t="str">
        <f>IF(AW60="","",VLOOKUP(AW60,'シフト記号表（勤務時間帯）'!$D$6:$Z$47,23,FALSE))</f>
        <v/>
      </c>
      <c r="AX62" s="213" t="str">
        <f>IF(AX60="","",VLOOKUP(AX60,'シフト記号表（勤務時間帯）'!$D$6:$Z$47,23,FALSE))</f>
        <v/>
      </c>
      <c r="AY62" s="213" t="str">
        <f>IF(AY60="","",VLOOKUP(AY60,'シフト記号表（勤務時間帯）'!$D$6:$Z$47,23,FALSE))</f>
        <v/>
      </c>
      <c r="AZ62" s="702">
        <f>IF($BC$3="４週",SUM(U62:AV62),IF($BC$3="暦月",SUM(U62:AY62),""))</f>
        <v>0</v>
      </c>
      <c r="BA62" s="703"/>
      <c r="BB62" s="704">
        <f>IF($BC$3="４週",AZ62/4,IF($BC$3="暦月",(AZ62/($BC$8/7)),""))</f>
        <v>0</v>
      </c>
      <c r="BC62" s="703"/>
      <c r="BD62" s="696"/>
      <c r="BE62" s="697"/>
      <c r="BF62" s="697"/>
      <c r="BG62" s="697"/>
      <c r="BH62" s="698"/>
    </row>
    <row r="63" spans="2:60" ht="20.25" customHeight="1" x14ac:dyDescent="0.4">
      <c r="B63" s="129"/>
      <c r="C63" s="645"/>
      <c r="D63" s="646"/>
      <c r="E63" s="647"/>
      <c r="F63" s="178"/>
      <c r="G63" s="174"/>
      <c r="H63" s="709"/>
      <c r="I63" s="657"/>
      <c r="J63" s="658"/>
      <c r="K63" s="658"/>
      <c r="L63" s="659"/>
      <c r="M63" s="666"/>
      <c r="N63" s="667"/>
      <c r="O63" s="668"/>
      <c r="P63" s="21" t="s">
        <v>18</v>
      </c>
      <c r="Q63" s="28"/>
      <c r="R63" s="28"/>
      <c r="S63" s="16"/>
      <c r="T63" s="58"/>
      <c r="U63" s="215"/>
      <c r="V63" s="216"/>
      <c r="W63" s="216"/>
      <c r="X63" s="216"/>
      <c r="Y63" s="216"/>
      <c r="Z63" s="216"/>
      <c r="AA63" s="217"/>
      <c r="AB63" s="215"/>
      <c r="AC63" s="216"/>
      <c r="AD63" s="216"/>
      <c r="AE63" s="216"/>
      <c r="AF63" s="216"/>
      <c r="AG63" s="216"/>
      <c r="AH63" s="217"/>
      <c r="AI63" s="215"/>
      <c r="AJ63" s="216"/>
      <c r="AK63" s="216"/>
      <c r="AL63" s="216"/>
      <c r="AM63" s="216"/>
      <c r="AN63" s="216"/>
      <c r="AO63" s="217"/>
      <c r="AP63" s="215"/>
      <c r="AQ63" s="216"/>
      <c r="AR63" s="216"/>
      <c r="AS63" s="216"/>
      <c r="AT63" s="216"/>
      <c r="AU63" s="216"/>
      <c r="AV63" s="217"/>
      <c r="AW63" s="215"/>
      <c r="AX63" s="216"/>
      <c r="AY63" s="216"/>
      <c r="AZ63" s="675"/>
      <c r="BA63" s="676"/>
      <c r="BB63" s="689"/>
      <c r="BC63" s="676"/>
      <c r="BD63" s="690"/>
      <c r="BE63" s="691"/>
      <c r="BF63" s="691"/>
      <c r="BG63" s="691"/>
      <c r="BH63" s="692"/>
    </row>
    <row r="64" spans="2:60" ht="20.25" customHeight="1" x14ac:dyDescent="0.4">
      <c r="B64" s="125">
        <f>B61+1</f>
        <v>15</v>
      </c>
      <c r="C64" s="648"/>
      <c r="D64" s="649"/>
      <c r="E64" s="650"/>
      <c r="F64" s="178">
        <f>C63</f>
        <v>0</v>
      </c>
      <c r="G64" s="174"/>
      <c r="H64" s="655"/>
      <c r="I64" s="660"/>
      <c r="J64" s="661"/>
      <c r="K64" s="661"/>
      <c r="L64" s="662"/>
      <c r="M64" s="669"/>
      <c r="N64" s="670"/>
      <c r="O64" s="671"/>
      <c r="P64" s="23" t="s">
        <v>72</v>
      </c>
      <c r="Q64" s="24"/>
      <c r="R64" s="24"/>
      <c r="S64" s="19"/>
      <c r="T64" s="53"/>
      <c r="U64" s="209"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1" t="str">
        <f>IF(AA63="","",VLOOKUP(AA63,'シフト記号表（勤務時間帯）'!$D$6:$X$47,21,FALSE))</f>
        <v/>
      </c>
      <c r="AB64" s="209"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1" t="str">
        <f>IF(AH63="","",VLOOKUP(AH63,'シフト記号表（勤務時間帯）'!$D$6:$X$47,21,FALSE))</f>
        <v/>
      </c>
      <c r="AI64" s="209"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1" t="str">
        <f>IF(AO63="","",VLOOKUP(AO63,'シフト記号表（勤務時間帯）'!$D$6:$X$47,21,FALSE))</f>
        <v/>
      </c>
      <c r="AP64" s="209"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1" t="str">
        <f>IF(AV63="","",VLOOKUP(AV63,'シフト記号表（勤務時間帯）'!$D$6:$X$47,21,FALSE))</f>
        <v/>
      </c>
      <c r="AW64" s="209" t="str">
        <f>IF(AW63="","",VLOOKUP(AW63,'シフト記号表（勤務時間帯）'!$D$6:$X$47,21,FALSE))</f>
        <v/>
      </c>
      <c r="AX64" s="210" t="str">
        <f>IF(AX63="","",VLOOKUP(AX63,'シフト記号表（勤務時間帯）'!$D$6:$X$47,21,FALSE))</f>
        <v/>
      </c>
      <c r="AY64" s="210" t="str">
        <f>IF(AY63="","",VLOOKUP(AY63,'シフト記号表（勤務時間帯）'!$D$6:$X$47,21,FALSE))</f>
        <v/>
      </c>
      <c r="AZ64" s="699">
        <f>IF($BC$3="４週",SUM(U64:AV64),IF($BC$3="暦月",SUM(U64:AY64),""))</f>
        <v>0</v>
      </c>
      <c r="BA64" s="700"/>
      <c r="BB64" s="701">
        <f>IF($BC$3="４週",AZ64/4,IF($BC$3="暦月",(AZ64/($BC$8/7)),""))</f>
        <v>0</v>
      </c>
      <c r="BC64" s="700"/>
      <c r="BD64" s="693"/>
      <c r="BE64" s="694"/>
      <c r="BF64" s="694"/>
      <c r="BG64" s="694"/>
      <c r="BH64" s="695"/>
    </row>
    <row r="65" spans="2:60" ht="20.25" customHeight="1" x14ac:dyDescent="0.4">
      <c r="B65" s="127"/>
      <c r="C65" s="651"/>
      <c r="D65" s="652"/>
      <c r="E65" s="653"/>
      <c r="F65" s="179"/>
      <c r="G65" s="175">
        <f>C63</f>
        <v>0</v>
      </c>
      <c r="H65" s="656"/>
      <c r="I65" s="663"/>
      <c r="J65" s="664"/>
      <c r="K65" s="664"/>
      <c r="L65" s="665"/>
      <c r="M65" s="672"/>
      <c r="N65" s="673"/>
      <c r="O65" s="674"/>
      <c r="P65" s="41" t="s">
        <v>73</v>
      </c>
      <c r="Q65" s="42"/>
      <c r="R65" s="42"/>
      <c r="S65" s="43"/>
      <c r="T65" s="59"/>
      <c r="U65" s="212" t="str">
        <f>IF(U63="","",VLOOKUP(U63,'シフト記号表（勤務時間帯）'!$D$6:$Z$47,23,FALSE))</f>
        <v/>
      </c>
      <c r="V65" s="213" t="str">
        <f>IF(V63="","",VLOOKUP(V63,'シフト記号表（勤務時間帯）'!$D$6:$Z$47,23,FALSE))</f>
        <v/>
      </c>
      <c r="W65" s="213" t="str">
        <f>IF(W63="","",VLOOKUP(W63,'シフト記号表（勤務時間帯）'!$D$6:$Z$47,23,FALSE))</f>
        <v/>
      </c>
      <c r="X65" s="213" t="str">
        <f>IF(X63="","",VLOOKUP(X63,'シフト記号表（勤務時間帯）'!$D$6:$Z$47,23,FALSE))</f>
        <v/>
      </c>
      <c r="Y65" s="213" t="str">
        <f>IF(Y63="","",VLOOKUP(Y63,'シフト記号表（勤務時間帯）'!$D$6:$Z$47,23,FALSE))</f>
        <v/>
      </c>
      <c r="Z65" s="213" t="str">
        <f>IF(Z63="","",VLOOKUP(Z63,'シフト記号表（勤務時間帯）'!$D$6:$Z$47,23,FALSE))</f>
        <v/>
      </c>
      <c r="AA65" s="214" t="str">
        <f>IF(AA63="","",VLOOKUP(AA63,'シフト記号表（勤務時間帯）'!$D$6:$Z$47,23,FALSE))</f>
        <v/>
      </c>
      <c r="AB65" s="212" t="str">
        <f>IF(AB63="","",VLOOKUP(AB63,'シフト記号表（勤務時間帯）'!$D$6:$Z$47,23,FALSE))</f>
        <v/>
      </c>
      <c r="AC65" s="213" t="str">
        <f>IF(AC63="","",VLOOKUP(AC63,'シフト記号表（勤務時間帯）'!$D$6:$Z$47,23,FALSE))</f>
        <v/>
      </c>
      <c r="AD65" s="213" t="str">
        <f>IF(AD63="","",VLOOKUP(AD63,'シフト記号表（勤務時間帯）'!$D$6:$Z$47,23,FALSE))</f>
        <v/>
      </c>
      <c r="AE65" s="213" t="str">
        <f>IF(AE63="","",VLOOKUP(AE63,'シフト記号表（勤務時間帯）'!$D$6:$Z$47,23,FALSE))</f>
        <v/>
      </c>
      <c r="AF65" s="213" t="str">
        <f>IF(AF63="","",VLOOKUP(AF63,'シフト記号表（勤務時間帯）'!$D$6:$Z$47,23,FALSE))</f>
        <v/>
      </c>
      <c r="AG65" s="213" t="str">
        <f>IF(AG63="","",VLOOKUP(AG63,'シフト記号表（勤務時間帯）'!$D$6:$Z$47,23,FALSE))</f>
        <v/>
      </c>
      <c r="AH65" s="214" t="str">
        <f>IF(AH63="","",VLOOKUP(AH63,'シフト記号表（勤務時間帯）'!$D$6:$Z$47,23,FALSE))</f>
        <v/>
      </c>
      <c r="AI65" s="212" t="str">
        <f>IF(AI63="","",VLOOKUP(AI63,'シフト記号表（勤務時間帯）'!$D$6:$Z$47,23,FALSE))</f>
        <v/>
      </c>
      <c r="AJ65" s="213" t="str">
        <f>IF(AJ63="","",VLOOKUP(AJ63,'シフト記号表（勤務時間帯）'!$D$6:$Z$47,23,FALSE))</f>
        <v/>
      </c>
      <c r="AK65" s="213" t="str">
        <f>IF(AK63="","",VLOOKUP(AK63,'シフト記号表（勤務時間帯）'!$D$6:$Z$47,23,FALSE))</f>
        <v/>
      </c>
      <c r="AL65" s="213" t="str">
        <f>IF(AL63="","",VLOOKUP(AL63,'シフト記号表（勤務時間帯）'!$D$6:$Z$47,23,FALSE))</f>
        <v/>
      </c>
      <c r="AM65" s="213" t="str">
        <f>IF(AM63="","",VLOOKUP(AM63,'シフト記号表（勤務時間帯）'!$D$6:$Z$47,23,FALSE))</f>
        <v/>
      </c>
      <c r="AN65" s="213" t="str">
        <f>IF(AN63="","",VLOOKUP(AN63,'シフト記号表（勤務時間帯）'!$D$6:$Z$47,23,FALSE))</f>
        <v/>
      </c>
      <c r="AO65" s="214" t="str">
        <f>IF(AO63="","",VLOOKUP(AO63,'シフト記号表（勤務時間帯）'!$D$6:$Z$47,23,FALSE))</f>
        <v/>
      </c>
      <c r="AP65" s="212" t="str">
        <f>IF(AP63="","",VLOOKUP(AP63,'シフト記号表（勤務時間帯）'!$D$6:$Z$47,23,FALSE))</f>
        <v/>
      </c>
      <c r="AQ65" s="213" t="str">
        <f>IF(AQ63="","",VLOOKUP(AQ63,'シフト記号表（勤務時間帯）'!$D$6:$Z$47,23,FALSE))</f>
        <v/>
      </c>
      <c r="AR65" s="213" t="str">
        <f>IF(AR63="","",VLOOKUP(AR63,'シフト記号表（勤務時間帯）'!$D$6:$Z$47,23,FALSE))</f>
        <v/>
      </c>
      <c r="AS65" s="213" t="str">
        <f>IF(AS63="","",VLOOKUP(AS63,'シフト記号表（勤務時間帯）'!$D$6:$Z$47,23,FALSE))</f>
        <v/>
      </c>
      <c r="AT65" s="213" t="str">
        <f>IF(AT63="","",VLOOKUP(AT63,'シフト記号表（勤務時間帯）'!$D$6:$Z$47,23,FALSE))</f>
        <v/>
      </c>
      <c r="AU65" s="213" t="str">
        <f>IF(AU63="","",VLOOKUP(AU63,'シフト記号表（勤務時間帯）'!$D$6:$Z$47,23,FALSE))</f>
        <v/>
      </c>
      <c r="AV65" s="214" t="str">
        <f>IF(AV63="","",VLOOKUP(AV63,'シフト記号表（勤務時間帯）'!$D$6:$Z$47,23,FALSE))</f>
        <v/>
      </c>
      <c r="AW65" s="212" t="str">
        <f>IF(AW63="","",VLOOKUP(AW63,'シフト記号表（勤務時間帯）'!$D$6:$Z$47,23,FALSE))</f>
        <v/>
      </c>
      <c r="AX65" s="213" t="str">
        <f>IF(AX63="","",VLOOKUP(AX63,'シフト記号表（勤務時間帯）'!$D$6:$Z$47,23,FALSE))</f>
        <v/>
      </c>
      <c r="AY65" s="213" t="str">
        <f>IF(AY63="","",VLOOKUP(AY63,'シフト記号表（勤務時間帯）'!$D$6:$Z$47,23,FALSE))</f>
        <v/>
      </c>
      <c r="AZ65" s="702">
        <f>IF($BC$3="４週",SUM(U65:AV65),IF($BC$3="暦月",SUM(U65:AY65),""))</f>
        <v>0</v>
      </c>
      <c r="BA65" s="703"/>
      <c r="BB65" s="704">
        <f>IF($BC$3="４週",AZ65/4,IF($BC$3="暦月",(AZ65/($BC$8/7)),""))</f>
        <v>0</v>
      </c>
      <c r="BC65" s="703"/>
      <c r="BD65" s="696"/>
      <c r="BE65" s="697"/>
      <c r="BF65" s="697"/>
      <c r="BG65" s="697"/>
      <c r="BH65" s="698"/>
    </row>
    <row r="66" spans="2:60" ht="20.25" customHeight="1" x14ac:dyDescent="0.4">
      <c r="B66" s="129"/>
      <c r="C66" s="645"/>
      <c r="D66" s="646"/>
      <c r="E66" s="647"/>
      <c r="F66" s="178"/>
      <c r="G66" s="174"/>
      <c r="H66" s="709"/>
      <c r="I66" s="657"/>
      <c r="J66" s="658"/>
      <c r="K66" s="658"/>
      <c r="L66" s="659"/>
      <c r="M66" s="666"/>
      <c r="N66" s="667"/>
      <c r="O66" s="668"/>
      <c r="P66" s="44" t="s">
        <v>18</v>
      </c>
      <c r="Q66" s="45"/>
      <c r="R66" s="45"/>
      <c r="S66" s="46"/>
      <c r="T66" s="60"/>
      <c r="U66" s="215"/>
      <c r="V66" s="216"/>
      <c r="W66" s="216"/>
      <c r="X66" s="216"/>
      <c r="Y66" s="216"/>
      <c r="Z66" s="216"/>
      <c r="AA66" s="217"/>
      <c r="AB66" s="215"/>
      <c r="AC66" s="216"/>
      <c r="AD66" s="216"/>
      <c r="AE66" s="216"/>
      <c r="AF66" s="216"/>
      <c r="AG66" s="216"/>
      <c r="AH66" s="217"/>
      <c r="AI66" s="215"/>
      <c r="AJ66" s="216"/>
      <c r="AK66" s="216"/>
      <c r="AL66" s="216"/>
      <c r="AM66" s="216"/>
      <c r="AN66" s="216"/>
      <c r="AO66" s="217"/>
      <c r="AP66" s="215"/>
      <c r="AQ66" s="216"/>
      <c r="AR66" s="216"/>
      <c r="AS66" s="216"/>
      <c r="AT66" s="216"/>
      <c r="AU66" s="216"/>
      <c r="AV66" s="217"/>
      <c r="AW66" s="215"/>
      <c r="AX66" s="216"/>
      <c r="AY66" s="216"/>
      <c r="AZ66" s="675"/>
      <c r="BA66" s="676"/>
      <c r="BB66" s="689"/>
      <c r="BC66" s="676"/>
      <c r="BD66" s="690"/>
      <c r="BE66" s="691"/>
      <c r="BF66" s="691"/>
      <c r="BG66" s="691"/>
      <c r="BH66" s="692"/>
    </row>
    <row r="67" spans="2:60" ht="20.25" customHeight="1" x14ac:dyDescent="0.4">
      <c r="B67" s="125">
        <f>B64+1</f>
        <v>16</v>
      </c>
      <c r="C67" s="648"/>
      <c r="D67" s="649"/>
      <c r="E67" s="650"/>
      <c r="F67" s="178">
        <f>C66</f>
        <v>0</v>
      </c>
      <c r="G67" s="174"/>
      <c r="H67" s="655"/>
      <c r="I67" s="660"/>
      <c r="J67" s="661"/>
      <c r="K67" s="661"/>
      <c r="L67" s="662"/>
      <c r="M67" s="669"/>
      <c r="N67" s="670"/>
      <c r="O67" s="671"/>
      <c r="P67" s="23" t="s">
        <v>72</v>
      </c>
      <c r="Q67" s="24"/>
      <c r="R67" s="24"/>
      <c r="S67" s="19"/>
      <c r="T67" s="53"/>
      <c r="U67" s="209"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1" t="str">
        <f>IF(AA66="","",VLOOKUP(AA66,'シフト記号表（勤務時間帯）'!$D$6:$X$47,21,FALSE))</f>
        <v/>
      </c>
      <c r="AB67" s="209"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1" t="str">
        <f>IF(AH66="","",VLOOKUP(AH66,'シフト記号表（勤務時間帯）'!$D$6:$X$47,21,FALSE))</f>
        <v/>
      </c>
      <c r="AI67" s="209"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1" t="str">
        <f>IF(AO66="","",VLOOKUP(AO66,'シフト記号表（勤務時間帯）'!$D$6:$X$47,21,FALSE))</f>
        <v/>
      </c>
      <c r="AP67" s="209"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1" t="str">
        <f>IF(AV66="","",VLOOKUP(AV66,'シフト記号表（勤務時間帯）'!$D$6:$X$47,21,FALSE))</f>
        <v/>
      </c>
      <c r="AW67" s="209" t="str">
        <f>IF(AW66="","",VLOOKUP(AW66,'シフト記号表（勤務時間帯）'!$D$6:$X$47,21,FALSE))</f>
        <v/>
      </c>
      <c r="AX67" s="210" t="str">
        <f>IF(AX66="","",VLOOKUP(AX66,'シフト記号表（勤務時間帯）'!$D$6:$X$47,21,FALSE))</f>
        <v/>
      </c>
      <c r="AY67" s="210" t="str">
        <f>IF(AY66="","",VLOOKUP(AY66,'シフト記号表（勤務時間帯）'!$D$6:$X$47,21,FALSE))</f>
        <v/>
      </c>
      <c r="AZ67" s="699">
        <f>IF($BC$3="４週",SUM(U67:AV67),IF($BC$3="暦月",SUM(U67:AY67),""))</f>
        <v>0</v>
      </c>
      <c r="BA67" s="700"/>
      <c r="BB67" s="701">
        <f>IF($BC$3="４週",AZ67/4,IF($BC$3="暦月",(AZ67/($BC$8/7)),""))</f>
        <v>0</v>
      </c>
      <c r="BC67" s="700"/>
      <c r="BD67" s="693"/>
      <c r="BE67" s="694"/>
      <c r="BF67" s="694"/>
      <c r="BG67" s="694"/>
      <c r="BH67" s="695"/>
    </row>
    <row r="68" spans="2:60" ht="20.25" customHeight="1" thickBot="1" x14ac:dyDescent="0.45">
      <c r="B68" s="125"/>
      <c r="C68" s="710"/>
      <c r="D68" s="711"/>
      <c r="E68" s="712"/>
      <c r="F68" s="180"/>
      <c r="G68" s="176">
        <f>C66</f>
        <v>0</v>
      </c>
      <c r="H68" s="713"/>
      <c r="I68" s="714"/>
      <c r="J68" s="715"/>
      <c r="K68" s="715"/>
      <c r="L68" s="716"/>
      <c r="M68" s="717"/>
      <c r="N68" s="718"/>
      <c r="O68" s="719"/>
      <c r="P68" s="61" t="s">
        <v>73</v>
      </c>
      <c r="Q68" s="30"/>
      <c r="R68" s="30"/>
      <c r="S68" s="62"/>
      <c r="T68" s="63"/>
      <c r="U68" s="212" t="str">
        <f>IF(U66="","",VLOOKUP(U66,'シフト記号表（勤務時間帯）'!$D$6:$Z$47,23,FALSE))</f>
        <v/>
      </c>
      <c r="V68" s="213" t="str">
        <f>IF(V66="","",VLOOKUP(V66,'シフト記号表（勤務時間帯）'!$D$6:$Z$47,23,FALSE))</f>
        <v/>
      </c>
      <c r="W68" s="213" t="str">
        <f>IF(W66="","",VLOOKUP(W66,'シフト記号表（勤務時間帯）'!$D$6:$Z$47,23,FALSE))</f>
        <v/>
      </c>
      <c r="X68" s="213" t="str">
        <f>IF(X66="","",VLOOKUP(X66,'シフト記号表（勤務時間帯）'!$D$6:$Z$47,23,FALSE))</f>
        <v/>
      </c>
      <c r="Y68" s="213" t="str">
        <f>IF(Y66="","",VLOOKUP(Y66,'シフト記号表（勤務時間帯）'!$D$6:$Z$47,23,FALSE))</f>
        <v/>
      </c>
      <c r="Z68" s="213" t="str">
        <f>IF(Z66="","",VLOOKUP(Z66,'シフト記号表（勤務時間帯）'!$D$6:$Z$47,23,FALSE))</f>
        <v/>
      </c>
      <c r="AA68" s="214" t="str">
        <f>IF(AA66="","",VLOOKUP(AA66,'シフト記号表（勤務時間帯）'!$D$6:$Z$47,23,FALSE))</f>
        <v/>
      </c>
      <c r="AB68" s="212" t="str">
        <f>IF(AB66="","",VLOOKUP(AB66,'シフト記号表（勤務時間帯）'!$D$6:$Z$47,23,FALSE))</f>
        <v/>
      </c>
      <c r="AC68" s="213" t="str">
        <f>IF(AC66="","",VLOOKUP(AC66,'シフト記号表（勤務時間帯）'!$D$6:$Z$47,23,FALSE))</f>
        <v/>
      </c>
      <c r="AD68" s="213" t="str">
        <f>IF(AD66="","",VLOOKUP(AD66,'シフト記号表（勤務時間帯）'!$D$6:$Z$47,23,FALSE))</f>
        <v/>
      </c>
      <c r="AE68" s="213" t="str">
        <f>IF(AE66="","",VLOOKUP(AE66,'シフト記号表（勤務時間帯）'!$D$6:$Z$47,23,FALSE))</f>
        <v/>
      </c>
      <c r="AF68" s="213" t="str">
        <f>IF(AF66="","",VLOOKUP(AF66,'シフト記号表（勤務時間帯）'!$D$6:$Z$47,23,FALSE))</f>
        <v/>
      </c>
      <c r="AG68" s="213" t="str">
        <f>IF(AG66="","",VLOOKUP(AG66,'シフト記号表（勤務時間帯）'!$D$6:$Z$47,23,FALSE))</f>
        <v/>
      </c>
      <c r="AH68" s="214" t="str">
        <f>IF(AH66="","",VLOOKUP(AH66,'シフト記号表（勤務時間帯）'!$D$6:$Z$47,23,FALSE))</f>
        <v/>
      </c>
      <c r="AI68" s="212" t="str">
        <f>IF(AI66="","",VLOOKUP(AI66,'シフト記号表（勤務時間帯）'!$D$6:$Z$47,23,FALSE))</f>
        <v/>
      </c>
      <c r="AJ68" s="213" t="str">
        <f>IF(AJ66="","",VLOOKUP(AJ66,'シフト記号表（勤務時間帯）'!$D$6:$Z$47,23,FALSE))</f>
        <v/>
      </c>
      <c r="AK68" s="213" t="str">
        <f>IF(AK66="","",VLOOKUP(AK66,'シフト記号表（勤務時間帯）'!$D$6:$Z$47,23,FALSE))</f>
        <v/>
      </c>
      <c r="AL68" s="213" t="str">
        <f>IF(AL66="","",VLOOKUP(AL66,'シフト記号表（勤務時間帯）'!$D$6:$Z$47,23,FALSE))</f>
        <v/>
      </c>
      <c r="AM68" s="213" t="str">
        <f>IF(AM66="","",VLOOKUP(AM66,'シフト記号表（勤務時間帯）'!$D$6:$Z$47,23,FALSE))</f>
        <v/>
      </c>
      <c r="AN68" s="213" t="str">
        <f>IF(AN66="","",VLOOKUP(AN66,'シフト記号表（勤務時間帯）'!$D$6:$Z$47,23,FALSE))</f>
        <v/>
      </c>
      <c r="AO68" s="214" t="str">
        <f>IF(AO66="","",VLOOKUP(AO66,'シフト記号表（勤務時間帯）'!$D$6:$Z$47,23,FALSE))</f>
        <v/>
      </c>
      <c r="AP68" s="212" t="str">
        <f>IF(AP66="","",VLOOKUP(AP66,'シフト記号表（勤務時間帯）'!$D$6:$Z$47,23,FALSE))</f>
        <v/>
      </c>
      <c r="AQ68" s="213" t="str">
        <f>IF(AQ66="","",VLOOKUP(AQ66,'シフト記号表（勤務時間帯）'!$D$6:$Z$47,23,FALSE))</f>
        <v/>
      </c>
      <c r="AR68" s="213" t="str">
        <f>IF(AR66="","",VLOOKUP(AR66,'シフト記号表（勤務時間帯）'!$D$6:$Z$47,23,FALSE))</f>
        <v/>
      </c>
      <c r="AS68" s="213" t="str">
        <f>IF(AS66="","",VLOOKUP(AS66,'シフト記号表（勤務時間帯）'!$D$6:$Z$47,23,FALSE))</f>
        <v/>
      </c>
      <c r="AT68" s="213" t="str">
        <f>IF(AT66="","",VLOOKUP(AT66,'シフト記号表（勤務時間帯）'!$D$6:$Z$47,23,FALSE))</f>
        <v/>
      </c>
      <c r="AU68" s="213" t="str">
        <f>IF(AU66="","",VLOOKUP(AU66,'シフト記号表（勤務時間帯）'!$D$6:$Z$47,23,FALSE))</f>
        <v/>
      </c>
      <c r="AV68" s="214" t="str">
        <f>IF(AV66="","",VLOOKUP(AV66,'シフト記号表（勤務時間帯）'!$D$6:$Z$47,23,FALSE))</f>
        <v/>
      </c>
      <c r="AW68" s="212" t="str">
        <f>IF(AW66="","",VLOOKUP(AW66,'シフト記号表（勤務時間帯）'!$D$6:$Z$47,23,FALSE))</f>
        <v/>
      </c>
      <c r="AX68" s="213" t="str">
        <f>IF(AX66="","",VLOOKUP(AX66,'シフト記号表（勤務時間帯）'!$D$6:$Z$47,23,FALSE))</f>
        <v/>
      </c>
      <c r="AY68" s="213" t="str">
        <f>IF(AY66="","",VLOOKUP(AY66,'シフト記号表（勤務時間帯）'!$D$6:$Z$47,23,FALSE))</f>
        <v/>
      </c>
      <c r="AZ68" s="702">
        <f>IF($BC$3="４週",SUM(U68:AV68),IF($BC$3="暦月",SUM(U68:AY68),""))</f>
        <v>0</v>
      </c>
      <c r="BA68" s="703"/>
      <c r="BB68" s="704">
        <f>IF($BC$3="４週",AZ68/4,IF($BC$3="暦月",(AZ68/($BC$8/7)),""))</f>
        <v>0</v>
      </c>
      <c r="BC68" s="703"/>
      <c r="BD68" s="693"/>
      <c r="BE68" s="694"/>
      <c r="BF68" s="694"/>
      <c r="BG68" s="694"/>
      <c r="BH68" s="695"/>
    </row>
    <row r="69" spans="2:60" ht="20.25" customHeight="1" x14ac:dyDescent="0.4">
      <c r="B69" s="720" t="s">
        <v>228</v>
      </c>
      <c r="C69" s="721"/>
      <c r="D69" s="721"/>
      <c r="E69" s="721"/>
      <c r="F69" s="721"/>
      <c r="G69" s="721"/>
      <c r="H69" s="721"/>
      <c r="I69" s="721"/>
      <c r="J69" s="721"/>
      <c r="K69" s="721"/>
      <c r="L69" s="721"/>
      <c r="M69" s="721"/>
      <c r="N69" s="721"/>
      <c r="O69" s="721"/>
      <c r="P69" s="721"/>
      <c r="Q69" s="721"/>
      <c r="R69" s="721"/>
      <c r="S69" s="721"/>
      <c r="T69" s="722"/>
      <c r="U69" s="218"/>
      <c r="V69" s="219"/>
      <c r="W69" s="219"/>
      <c r="X69" s="219"/>
      <c r="Y69" s="219"/>
      <c r="Z69" s="219"/>
      <c r="AA69" s="220"/>
      <c r="AB69" s="221"/>
      <c r="AC69" s="219"/>
      <c r="AD69" s="219"/>
      <c r="AE69" s="219"/>
      <c r="AF69" s="219"/>
      <c r="AG69" s="219"/>
      <c r="AH69" s="220"/>
      <c r="AI69" s="221"/>
      <c r="AJ69" s="219"/>
      <c r="AK69" s="219"/>
      <c r="AL69" s="219"/>
      <c r="AM69" s="219"/>
      <c r="AN69" s="219"/>
      <c r="AO69" s="220"/>
      <c r="AP69" s="221"/>
      <c r="AQ69" s="219"/>
      <c r="AR69" s="219"/>
      <c r="AS69" s="219"/>
      <c r="AT69" s="219"/>
      <c r="AU69" s="219"/>
      <c r="AV69" s="220"/>
      <c r="AW69" s="221"/>
      <c r="AX69" s="219"/>
      <c r="AY69" s="222"/>
      <c r="AZ69" s="723"/>
      <c r="BA69" s="724"/>
      <c r="BB69" s="729"/>
      <c r="BC69" s="730"/>
      <c r="BD69" s="730"/>
      <c r="BE69" s="730"/>
      <c r="BF69" s="730"/>
      <c r="BG69" s="730"/>
      <c r="BH69" s="731"/>
    </row>
    <row r="70" spans="2:60" ht="20.25" customHeight="1" x14ac:dyDescent="0.4">
      <c r="B70" s="738" t="s">
        <v>229</v>
      </c>
      <c r="C70" s="739"/>
      <c r="D70" s="739"/>
      <c r="E70" s="739"/>
      <c r="F70" s="739"/>
      <c r="G70" s="739"/>
      <c r="H70" s="739"/>
      <c r="I70" s="739"/>
      <c r="J70" s="739"/>
      <c r="K70" s="739"/>
      <c r="L70" s="739"/>
      <c r="M70" s="739"/>
      <c r="N70" s="739"/>
      <c r="O70" s="739"/>
      <c r="P70" s="739"/>
      <c r="Q70" s="739"/>
      <c r="R70" s="739"/>
      <c r="S70" s="739"/>
      <c r="T70" s="740"/>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725"/>
      <c r="BA70" s="726"/>
      <c r="BB70" s="732"/>
      <c r="BC70" s="733"/>
      <c r="BD70" s="733"/>
      <c r="BE70" s="733"/>
      <c r="BF70" s="733"/>
      <c r="BG70" s="733"/>
      <c r="BH70" s="734"/>
    </row>
    <row r="71" spans="2:60" ht="20.25" customHeight="1" x14ac:dyDescent="0.4">
      <c r="B71" s="738" t="s">
        <v>230</v>
      </c>
      <c r="C71" s="739"/>
      <c r="D71" s="739"/>
      <c r="E71" s="739"/>
      <c r="F71" s="739"/>
      <c r="G71" s="739"/>
      <c r="H71" s="739"/>
      <c r="I71" s="739"/>
      <c r="J71" s="739"/>
      <c r="K71" s="739"/>
      <c r="L71" s="739"/>
      <c r="M71" s="739"/>
      <c r="N71" s="739"/>
      <c r="O71" s="739"/>
      <c r="P71" s="739"/>
      <c r="Q71" s="739"/>
      <c r="R71" s="739"/>
      <c r="S71" s="739"/>
      <c r="T71" s="740"/>
      <c r="U71" s="223"/>
      <c r="V71" s="224"/>
      <c r="W71" s="224"/>
      <c r="X71" s="224"/>
      <c r="Y71" s="224"/>
      <c r="Z71" s="224"/>
      <c r="AA71" s="228"/>
      <c r="AB71" s="229"/>
      <c r="AC71" s="224"/>
      <c r="AD71" s="224"/>
      <c r="AE71" s="224"/>
      <c r="AF71" s="224"/>
      <c r="AG71" s="224"/>
      <c r="AH71" s="228"/>
      <c r="AI71" s="229"/>
      <c r="AJ71" s="224"/>
      <c r="AK71" s="224"/>
      <c r="AL71" s="224"/>
      <c r="AM71" s="224"/>
      <c r="AN71" s="224"/>
      <c r="AO71" s="228"/>
      <c r="AP71" s="229"/>
      <c r="AQ71" s="224"/>
      <c r="AR71" s="224"/>
      <c r="AS71" s="224"/>
      <c r="AT71" s="224"/>
      <c r="AU71" s="224"/>
      <c r="AV71" s="228"/>
      <c r="AW71" s="229"/>
      <c r="AX71" s="224"/>
      <c r="AY71" s="227"/>
      <c r="AZ71" s="727"/>
      <c r="BA71" s="728"/>
      <c r="BB71" s="732"/>
      <c r="BC71" s="733"/>
      <c r="BD71" s="733"/>
      <c r="BE71" s="733"/>
      <c r="BF71" s="733"/>
      <c r="BG71" s="733"/>
      <c r="BH71" s="734"/>
    </row>
    <row r="72" spans="2:60" ht="20.25" customHeight="1" x14ac:dyDescent="0.4">
      <c r="B72" s="741" t="s">
        <v>231</v>
      </c>
      <c r="C72" s="739"/>
      <c r="D72" s="739"/>
      <c r="E72" s="739"/>
      <c r="F72" s="739"/>
      <c r="G72" s="739"/>
      <c r="H72" s="739"/>
      <c r="I72" s="739"/>
      <c r="J72" s="739"/>
      <c r="K72" s="739"/>
      <c r="L72" s="739"/>
      <c r="M72" s="739"/>
      <c r="N72" s="739"/>
      <c r="O72" s="739"/>
      <c r="P72" s="739"/>
      <c r="Q72" s="739"/>
      <c r="R72" s="739"/>
      <c r="S72" s="739"/>
      <c r="T72" s="740"/>
      <c r="U72" s="230" t="str">
        <f t="shared" ref="U72:AY72" si="1">IF(SUMIF($F$21:$F$68,"介護従業者",U21:U68)=0,"",SUMIF($F$21:$F$68,"介護従業者",U21:U68))</f>
        <v/>
      </c>
      <c r="V72" s="231" t="str">
        <f t="shared" si="1"/>
        <v/>
      </c>
      <c r="W72" s="231" t="str">
        <f t="shared" si="1"/>
        <v/>
      </c>
      <c r="X72" s="231" t="str">
        <f t="shared" si="1"/>
        <v/>
      </c>
      <c r="Y72" s="231" t="str">
        <f t="shared" si="1"/>
        <v/>
      </c>
      <c r="Z72" s="231" t="str">
        <f t="shared" si="1"/>
        <v/>
      </c>
      <c r="AA72" s="232" t="str">
        <f t="shared" si="1"/>
        <v/>
      </c>
      <c r="AB72" s="230" t="str">
        <f t="shared" si="1"/>
        <v/>
      </c>
      <c r="AC72" s="231" t="str">
        <f t="shared" si="1"/>
        <v/>
      </c>
      <c r="AD72" s="231" t="str">
        <f t="shared" si="1"/>
        <v/>
      </c>
      <c r="AE72" s="231" t="str">
        <f t="shared" si="1"/>
        <v/>
      </c>
      <c r="AF72" s="231" t="str">
        <f t="shared" si="1"/>
        <v/>
      </c>
      <c r="AG72" s="231" t="str">
        <f t="shared" si="1"/>
        <v/>
      </c>
      <c r="AH72" s="232" t="str">
        <f t="shared" si="1"/>
        <v/>
      </c>
      <c r="AI72" s="230" t="str">
        <f t="shared" si="1"/>
        <v/>
      </c>
      <c r="AJ72" s="231" t="str">
        <f t="shared" si="1"/>
        <v/>
      </c>
      <c r="AK72" s="231" t="str">
        <f t="shared" si="1"/>
        <v/>
      </c>
      <c r="AL72" s="231" t="str">
        <f t="shared" si="1"/>
        <v/>
      </c>
      <c r="AM72" s="231" t="str">
        <f t="shared" si="1"/>
        <v/>
      </c>
      <c r="AN72" s="231" t="str">
        <f t="shared" si="1"/>
        <v/>
      </c>
      <c r="AO72" s="232" t="str">
        <f t="shared" si="1"/>
        <v/>
      </c>
      <c r="AP72" s="230" t="str">
        <f t="shared" si="1"/>
        <v/>
      </c>
      <c r="AQ72" s="231" t="str">
        <f t="shared" si="1"/>
        <v/>
      </c>
      <c r="AR72" s="231" t="str">
        <f t="shared" si="1"/>
        <v/>
      </c>
      <c r="AS72" s="231" t="str">
        <f t="shared" si="1"/>
        <v/>
      </c>
      <c r="AT72" s="231" t="str">
        <f t="shared" si="1"/>
        <v/>
      </c>
      <c r="AU72" s="231" t="str">
        <f t="shared" si="1"/>
        <v/>
      </c>
      <c r="AV72" s="232" t="str">
        <f t="shared" si="1"/>
        <v/>
      </c>
      <c r="AW72" s="230" t="str">
        <f t="shared" si="1"/>
        <v/>
      </c>
      <c r="AX72" s="231" t="str">
        <f t="shared" si="1"/>
        <v/>
      </c>
      <c r="AY72" s="231" t="str">
        <f t="shared" si="1"/>
        <v/>
      </c>
      <c r="AZ72" s="742">
        <f>IF($BC$3="４週",SUM(U72:AV72),IF($BC$3="暦月",SUM(U72:AY72),""))</f>
        <v>0</v>
      </c>
      <c r="BA72" s="743"/>
      <c r="BB72" s="732"/>
      <c r="BC72" s="733"/>
      <c r="BD72" s="733"/>
      <c r="BE72" s="733"/>
      <c r="BF72" s="733"/>
      <c r="BG72" s="733"/>
      <c r="BH72" s="734"/>
    </row>
    <row r="73" spans="2:60" ht="20.25" customHeight="1" thickBot="1" x14ac:dyDescent="0.45">
      <c r="B73" s="744" t="s">
        <v>232</v>
      </c>
      <c r="C73" s="745"/>
      <c r="D73" s="745"/>
      <c r="E73" s="745"/>
      <c r="F73" s="745"/>
      <c r="G73" s="745"/>
      <c r="H73" s="745"/>
      <c r="I73" s="745"/>
      <c r="J73" s="745"/>
      <c r="K73" s="745"/>
      <c r="L73" s="745"/>
      <c r="M73" s="745"/>
      <c r="N73" s="745"/>
      <c r="O73" s="745"/>
      <c r="P73" s="745"/>
      <c r="Q73" s="745"/>
      <c r="R73" s="745"/>
      <c r="S73" s="745"/>
      <c r="T73" s="746"/>
      <c r="U73" s="233" t="str">
        <f t="shared" ref="U73:AY73" si="2">IF(SUMIF($G$21:$G$68,"介護従業者",U21:U68)=0,"",SUMIF($G$21:$G$68,"介護従業者",U21:U68))</f>
        <v/>
      </c>
      <c r="V73" s="234" t="str">
        <f t="shared" si="2"/>
        <v/>
      </c>
      <c r="W73" s="234" t="str">
        <f t="shared" si="2"/>
        <v/>
      </c>
      <c r="X73" s="234" t="str">
        <f t="shared" si="2"/>
        <v/>
      </c>
      <c r="Y73" s="234" t="str">
        <f t="shared" si="2"/>
        <v/>
      </c>
      <c r="Z73" s="234" t="str">
        <f t="shared" si="2"/>
        <v/>
      </c>
      <c r="AA73" s="235" t="str">
        <f t="shared" si="2"/>
        <v/>
      </c>
      <c r="AB73" s="236" t="str">
        <f t="shared" si="2"/>
        <v/>
      </c>
      <c r="AC73" s="234" t="str">
        <f t="shared" si="2"/>
        <v/>
      </c>
      <c r="AD73" s="234" t="str">
        <f t="shared" si="2"/>
        <v/>
      </c>
      <c r="AE73" s="234" t="str">
        <f t="shared" si="2"/>
        <v/>
      </c>
      <c r="AF73" s="234" t="str">
        <f t="shared" si="2"/>
        <v/>
      </c>
      <c r="AG73" s="234" t="str">
        <f t="shared" si="2"/>
        <v/>
      </c>
      <c r="AH73" s="235" t="str">
        <f t="shared" si="2"/>
        <v/>
      </c>
      <c r="AI73" s="236" t="str">
        <f t="shared" si="2"/>
        <v/>
      </c>
      <c r="AJ73" s="234" t="str">
        <f t="shared" si="2"/>
        <v/>
      </c>
      <c r="AK73" s="234" t="str">
        <f t="shared" si="2"/>
        <v/>
      </c>
      <c r="AL73" s="234" t="str">
        <f t="shared" si="2"/>
        <v/>
      </c>
      <c r="AM73" s="234" t="str">
        <f t="shared" si="2"/>
        <v/>
      </c>
      <c r="AN73" s="234" t="str">
        <f t="shared" si="2"/>
        <v/>
      </c>
      <c r="AO73" s="235" t="str">
        <f t="shared" si="2"/>
        <v/>
      </c>
      <c r="AP73" s="236" t="str">
        <f t="shared" si="2"/>
        <v/>
      </c>
      <c r="AQ73" s="234" t="str">
        <f t="shared" si="2"/>
        <v/>
      </c>
      <c r="AR73" s="234" t="str">
        <f t="shared" si="2"/>
        <v/>
      </c>
      <c r="AS73" s="234" t="str">
        <f t="shared" si="2"/>
        <v/>
      </c>
      <c r="AT73" s="234" t="str">
        <f t="shared" si="2"/>
        <v/>
      </c>
      <c r="AU73" s="234" t="str">
        <f t="shared" si="2"/>
        <v/>
      </c>
      <c r="AV73" s="235" t="str">
        <f t="shared" si="2"/>
        <v/>
      </c>
      <c r="AW73" s="236" t="str">
        <f t="shared" si="2"/>
        <v/>
      </c>
      <c r="AX73" s="234" t="str">
        <f t="shared" si="2"/>
        <v/>
      </c>
      <c r="AY73" s="237" t="str">
        <f t="shared" si="2"/>
        <v/>
      </c>
      <c r="AZ73" s="747">
        <f>IF($BC$3="４週",SUM(U73:AV73),IF($BC$3="暦月",SUM(U73:AY73),""))</f>
        <v>0</v>
      </c>
      <c r="BA73" s="748"/>
      <c r="BB73" s="735"/>
      <c r="BC73" s="736"/>
      <c r="BD73" s="736"/>
      <c r="BE73" s="736"/>
      <c r="BF73" s="736"/>
      <c r="BG73" s="736"/>
      <c r="BH73" s="737"/>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272" priority="256">
      <formula>OR(U$69=$B22,U$70=$B22)</formula>
    </cfRule>
  </conditionalFormatting>
  <conditionalFormatting sqref="U22:AA23 U69:BA73">
    <cfRule type="expression" dxfId="271" priority="255">
      <formula>INDIRECT(ADDRESS(ROW(),COLUMN()))=TRUNC(INDIRECT(ADDRESS(ROW(),COLUMN())))</formula>
    </cfRule>
  </conditionalFormatting>
  <conditionalFormatting sqref="AB40:AH41">
    <cfRule type="expression" dxfId="270" priority="97">
      <formula>INDIRECT(ADDRESS(ROW(),COLUMN()))=TRUNC(INDIRECT(ADDRESS(ROW(),COLUMN())))</formula>
    </cfRule>
  </conditionalFormatting>
  <conditionalFormatting sqref="U40:AA41">
    <cfRule type="expression" dxfId="269" priority="99">
      <formula>INDIRECT(ADDRESS(ROW(),COLUMN()))=TRUNC(INDIRECT(ADDRESS(ROW(),COLUMN())))</formula>
    </cfRule>
  </conditionalFormatting>
  <conditionalFormatting sqref="AZ22:BC23">
    <cfRule type="expression" dxfId="268" priority="250">
      <formula>INDIRECT(ADDRESS(ROW(),COLUMN()))=TRUNC(INDIRECT(ADDRESS(ROW(),COLUMN())))</formula>
    </cfRule>
  </conditionalFormatting>
  <conditionalFormatting sqref="AI40:AO41">
    <cfRule type="expression" dxfId="267" priority="95">
      <formula>INDIRECT(ADDRESS(ROW(),COLUMN()))=TRUNC(INDIRECT(ADDRESS(ROW(),COLUMN())))</formula>
    </cfRule>
  </conditionalFormatting>
  <conditionalFormatting sqref="AZ25:BC26">
    <cfRule type="expression" dxfId="266" priority="244">
      <formula>INDIRECT(ADDRESS(ROW(),COLUMN()))=TRUNC(INDIRECT(ADDRESS(ROW(),COLUMN())))</formula>
    </cfRule>
  </conditionalFormatting>
  <conditionalFormatting sqref="AP37:AV38">
    <cfRule type="expression" dxfId="265" priority="103">
      <formula>INDIRECT(ADDRESS(ROW(),COLUMN()))=TRUNC(INDIRECT(ADDRESS(ROW(),COLUMN())))</formula>
    </cfRule>
  </conditionalFormatting>
  <conditionalFormatting sqref="AW37:AY38">
    <cfRule type="expression" dxfId="264" priority="101">
      <formula>INDIRECT(ADDRESS(ROW(),COLUMN()))=TRUNC(INDIRECT(ADDRESS(ROW(),COLUMN())))</formula>
    </cfRule>
  </conditionalFormatting>
  <conditionalFormatting sqref="AZ28:BC29">
    <cfRule type="expression" dxfId="263" priority="238">
      <formula>INDIRECT(ADDRESS(ROW(),COLUMN()))=TRUNC(INDIRECT(ADDRESS(ROW(),COLUMN())))</formula>
    </cfRule>
  </conditionalFormatting>
  <conditionalFormatting sqref="AB37:AH38">
    <cfRule type="expression" dxfId="262" priority="107">
      <formula>INDIRECT(ADDRESS(ROW(),COLUMN()))=TRUNC(INDIRECT(ADDRESS(ROW(),COLUMN())))</formula>
    </cfRule>
  </conditionalFormatting>
  <conditionalFormatting sqref="AI37:AO38">
    <cfRule type="expression" dxfId="261" priority="105">
      <formula>INDIRECT(ADDRESS(ROW(),COLUMN()))=TRUNC(INDIRECT(ADDRESS(ROW(),COLUMN())))</formula>
    </cfRule>
  </conditionalFormatting>
  <conditionalFormatting sqref="AZ31:BC32">
    <cfRule type="expression" dxfId="260" priority="232">
      <formula>INDIRECT(ADDRESS(ROW(),COLUMN()))=TRUNC(INDIRECT(ADDRESS(ROW(),COLUMN())))</formula>
    </cfRule>
  </conditionalFormatting>
  <conditionalFormatting sqref="AW34:AY35">
    <cfRule type="expression" dxfId="259" priority="111">
      <formula>INDIRECT(ADDRESS(ROW(),COLUMN()))=TRUNC(INDIRECT(ADDRESS(ROW(),COLUMN())))</formula>
    </cfRule>
  </conditionalFormatting>
  <conditionalFormatting sqref="U37:AA38">
    <cfRule type="expression" dxfId="258" priority="109">
      <formula>INDIRECT(ADDRESS(ROW(),COLUMN()))=TRUNC(INDIRECT(ADDRESS(ROW(),COLUMN())))</formula>
    </cfRule>
  </conditionalFormatting>
  <conditionalFormatting sqref="AZ34:BC35">
    <cfRule type="expression" dxfId="257" priority="226">
      <formula>INDIRECT(ADDRESS(ROW(),COLUMN()))=TRUNC(INDIRECT(ADDRESS(ROW(),COLUMN())))</formula>
    </cfRule>
  </conditionalFormatting>
  <conditionalFormatting sqref="AI34:AO35">
    <cfRule type="expression" dxfId="256" priority="115">
      <formula>INDIRECT(ADDRESS(ROW(),COLUMN()))=TRUNC(INDIRECT(ADDRESS(ROW(),COLUMN())))</formula>
    </cfRule>
  </conditionalFormatting>
  <conditionalFormatting sqref="AP34:AV35">
    <cfRule type="expression" dxfId="255" priority="113">
      <formula>INDIRECT(ADDRESS(ROW(),COLUMN()))=TRUNC(INDIRECT(ADDRESS(ROW(),COLUMN())))</formula>
    </cfRule>
  </conditionalFormatting>
  <conditionalFormatting sqref="AZ37:BC38">
    <cfRule type="expression" dxfId="254" priority="220">
      <formula>INDIRECT(ADDRESS(ROW(),COLUMN()))=TRUNC(INDIRECT(ADDRESS(ROW(),COLUMN())))</formula>
    </cfRule>
  </conditionalFormatting>
  <conditionalFormatting sqref="U34:AA35">
    <cfRule type="expression" dxfId="253" priority="119">
      <formula>INDIRECT(ADDRESS(ROW(),COLUMN()))=TRUNC(INDIRECT(ADDRESS(ROW(),COLUMN())))</formula>
    </cfRule>
  </conditionalFormatting>
  <conditionalFormatting sqref="AB34:AH35">
    <cfRule type="expression" dxfId="252" priority="117">
      <formula>INDIRECT(ADDRESS(ROW(),COLUMN()))=TRUNC(INDIRECT(ADDRESS(ROW(),COLUMN())))</formula>
    </cfRule>
  </conditionalFormatting>
  <conditionalFormatting sqref="AZ40:BC41">
    <cfRule type="expression" dxfId="251" priority="214">
      <formula>INDIRECT(ADDRESS(ROW(),COLUMN()))=TRUNC(INDIRECT(ADDRESS(ROW(),COLUMN())))</formula>
    </cfRule>
  </conditionalFormatting>
  <conditionalFormatting sqref="AP31:AV32">
    <cfRule type="expression" dxfId="250" priority="123">
      <formula>INDIRECT(ADDRESS(ROW(),COLUMN()))=TRUNC(INDIRECT(ADDRESS(ROW(),COLUMN())))</formula>
    </cfRule>
  </conditionalFormatting>
  <conditionalFormatting sqref="AW31:AY32">
    <cfRule type="expression" dxfId="249" priority="121">
      <formula>INDIRECT(ADDRESS(ROW(),COLUMN()))=TRUNC(INDIRECT(ADDRESS(ROW(),COLUMN())))</formula>
    </cfRule>
  </conditionalFormatting>
  <conditionalFormatting sqref="AZ43:BC44">
    <cfRule type="expression" dxfId="248" priority="208">
      <formula>INDIRECT(ADDRESS(ROW(),COLUMN()))=TRUNC(INDIRECT(ADDRESS(ROW(),COLUMN())))</formula>
    </cfRule>
  </conditionalFormatting>
  <conditionalFormatting sqref="AB31:AH32">
    <cfRule type="expression" dxfId="247" priority="127">
      <formula>INDIRECT(ADDRESS(ROW(),COLUMN()))=TRUNC(INDIRECT(ADDRESS(ROW(),COLUMN())))</formula>
    </cfRule>
  </conditionalFormatting>
  <conditionalFormatting sqref="AI31:AO32">
    <cfRule type="expression" dxfId="246" priority="125">
      <formula>INDIRECT(ADDRESS(ROW(),COLUMN()))=TRUNC(INDIRECT(ADDRESS(ROW(),COLUMN())))</formula>
    </cfRule>
  </conditionalFormatting>
  <conditionalFormatting sqref="AZ46:BC47">
    <cfRule type="expression" dxfId="245" priority="202">
      <formula>INDIRECT(ADDRESS(ROW(),COLUMN()))=TRUNC(INDIRECT(ADDRESS(ROW(),COLUMN())))</formula>
    </cfRule>
  </conditionalFormatting>
  <conditionalFormatting sqref="AW28:AY29">
    <cfRule type="expression" dxfId="244" priority="131">
      <formula>INDIRECT(ADDRESS(ROW(),COLUMN()))=TRUNC(INDIRECT(ADDRESS(ROW(),COLUMN())))</formula>
    </cfRule>
  </conditionalFormatting>
  <conditionalFormatting sqref="U31:AA32">
    <cfRule type="expression" dxfId="243" priority="129">
      <formula>INDIRECT(ADDRESS(ROW(),COLUMN()))=TRUNC(INDIRECT(ADDRESS(ROW(),COLUMN())))</formula>
    </cfRule>
  </conditionalFormatting>
  <conditionalFormatting sqref="AZ49:BC50">
    <cfRule type="expression" dxfId="242" priority="196">
      <formula>INDIRECT(ADDRESS(ROW(),COLUMN()))=TRUNC(INDIRECT(ADDRESS(ROW(),COLUMN())))</formula>
    </cfRule>
  </conditionalFormatting>
  <conditionalFormatting sqref="AI28:AO29">
    <cfRule type="expression" dxfId="241" priority="135">
      <formula>INDIRECT(ADDRESS(ROW(),COLUMN()))=TRUNC(INDIRECT(ADDRESS(ROW(),COLUMN())))</formula>
    </cfRule>
  </conditionalFormatting>
  <conditionalFormatting sqref="AP28:AV29">
    <cfRule type="expression" dxfId="240" priority="133">
      <formula>INDIRECT(ADDRESS(ROW(),COLUMN()))=TRUNC(INDIRECT(ADDRESS(ROW(),COLUMN())))</formula>
    </cfRule>
  </conditionalFormatting>
  <conditionalFormatting sqref="AZ52:BC53">
    <cfRule type="expression" dxfId="239" priority="190">
      <formula>INDIRECT(ADDRESS(ROW(),COLUMN()))=TRUNC(INDIRECT(ADDRESS(ROW(),COLUMN())))</formula>
    </cfRule>
  </conditionalFormatting>
  <conditionalFormatting sqref="U28:AA29">
    <cfRule type="expression" dxfId="238" priority="139">
      <formula>INDIRECT(ADDRESS(ROW(),COLUMN()))=TRUNC(INDIRECT(ADDRESS(ROW(),COLUMN())))</formula>
    </cfRule>
  </conditionalFormatting>
  <conditionalFormatting sqref="AB28:AH29">
    <cfRule type="expression" dxfId="237" priority="137">
      <formula>INDIRECT(ADDRESS(ROW(),COLUMN()))=TRUNC(INDIRECT(ADDRESS(ROW(),COLUMN())))</formula>
    </cfRule>
  </conditionalFormatting>
  <conditionalFormatting sqref="AZ55:BC56">
    <cfRule type="expression" dxfId="236" priority="184">
      <formula>INDIRECT(ADDRESS(ROW(),COLUMN()))=TRUNC(INDIRECT(ADDRESS(ROW(),COLUMN())))</formula>
    </cfRule>
  </conditionalFormatting>
  <conditionalFormatting sqref="AP25:AV26">
    <cfRule type="expression" dxfId="235" priority="143">
      <formula>INDIRECT(ADDRESS(ROW(),COLUMN()))=TRUNC(INDIRECT(ADDRESS(ROW(),COLUMN())))</formula>
    </cfRule>
  </conditionalFormatting>
  <conditionalFormatting sqref="AW25:AY26">
    <cfRule type="expression" dxfId="234" priority="141">
      <formula>INDIRECT(ADDRESS(ROW(),COLUMN()))=TRUNC(INDIRECT(ADDRESS(ROW(),COLUMN())))</formula>
    </cfRule>
  </conditionalFormatting>
  <conditionalFormatting sqref="AZ58:BC59">
    <cfRule type="expression" dxfId="233" priority="178">
      <formula>INDIRECT(ADDRESS(ROW(),COLUMN()))=TRUNC(INDIRECT(ADDRESS(ROW(),COLUMN())))</formula>
    </cfRule>
  </conditionalFormatting>
  <conditionalFormatting sqref="AB25:AH26">
    <cfRule type="expression" dxfId="232" priority="147">
      <formula>INDIRECT(ADDRESS(ROW(),COLUMN()))=TRUNC(INDIRECT(ADDRESS(ROW(),COLUMN())))</formula>
    </cfRule>
  </conditionalFormatting>
  <conditionalFormatting sqref="AI25:AO26">
    <cfRule type="expression" dxfId="231" priority="145">
      <formula>INDIRECT(ADDRESS(ROW(),COLUMN()))=TRUNC(INDIRECT(ADDRESS(ROW(),COLUMN())))</formula>
    </cfRule>
  </conditionalFormatting>
  <conditionalFormatting sqref="AZ61:BC62">
    <cfRule type="expression" dxfId="230" priority="172">
      <formula>INDIRECT(ADDRESS(ROW(),COLUMN()))=TRUNC(INDIRECT(ADDRESS(ROW(),COLUMN())))</formula>
    </cfRule>
  </conditionalFormatting>
  <conditionalFormatting sqref="AW22:AY23">
    <cfRule type="expression" dxfId="229" priority="151">
      <formula>INDIRECT(ADDRESS(ROW(),COLUMN()))=TRUNC(INDIRECT(ADDRESS(ROW(),COLUMN())))</formula>
    </cfRule>
  </conditionalFormatting>
  <conditionalFormatting sqref="U25:AA26">
    <cfRule type="expression" dxfId="228" priority="149">
      <formula>INDIRECT(ADDRESS(ROW(),COLUMN()))=TRUNC(INDIRECT(ADDRESS(ROW(),COLUMN())))</formula>
    </cfRule>
  </conditionalFormatting>
  <conditionalFormatting sqref="AZ64:BC65">
    <cfRule type="expression" dxfId="227" priority="166">
      <formula>INDIRECT(ADDRESS(ROW(),COLUMN()))=TRUNC(INDIRECT(ADDRESS(ROW(),COLUMN())))</formula>
    </cfRule>
  </conditionalFormatting>
  <conditionalFormatting sqref="AI22:AO23">
    <cfRule type="expression" dxfId="226" priority="155">
      <formula>INDIRECT(ADDRESS(ROW(),COLUMN()))=TRUNC(INDIRECT(ADDRESS(ROW(),COLUMN())))</formula>
    </cfRule>
  </conditionalFormatting>
  <conditionalFormatting sqref="AP22:AV23">
    <cfRule type="expression" dxfId="225" priority="153">
      <formula>INDIRECT(ADDRESS(ROW(),COLUMN()))=TRUNC(INDIRECT(ADDRESS(ROW(),COLUMN())))</formula>
    </cfRule>
  </conditionalFormatting>
  <conditionalFormatting sqref="AZ67:BC68">
    <cfRule type="expression" dxfId="224" priority="160">
      <formula>INDIRECT(ADDRESS(ROW(),COLUMN()))=TRUNC(INDIRECT(ADDRESS(ROW(),COLUMN())))</formula>
    </cfRule>
  </conditionalFormatting>
  <conditionalFormatting sqref="AB23:AH23">
    <cfRule type="expression" dxfId="223" priority="158">
      <formula>OR(AB$69=$B22,AB$70=$B22)</formula>
    </cfRule>
  </conditionalFormatting>
  <conditionalFormatting sqref="AB22:AH23">
    <cfRule type="expression" dxfId="222" priority="157">
      <formula>INDIRECT(ADDRESS(ROW(),COLUMN()))=TRUNC(INDIRECT(ADDRESS(ROW(),COLUMN())))</formula>
    </cfRule>
  </conditionalFormatting>
  <conditionalFormatting sqref="AI23:AO23">
    <cfRule type="expression" dxfId="221" priority="156">
      <formula>OR(AI$69=$B22,AI$70=$B22)</formula>
    </cfRule>
  </conditionalFormatting>
  <conditionalFormatting sqref="AP23:AV23">
    <cfRule type="expression" dxfId="220" priority="154">
      <formula>OR(AP$69=$B22,AP$70=$B22)</formula>
    </cfRule>
  </conditionalFormatting>
  <conditionalFormatting sqref="AW23:AY23">
    <cfRule type="expression" dxfId="219" priority="152">
      <formula>OR(AW$69=$B22,AW$70=$B22)</formula>
    </cfRule>
  </conditionalFormatting>
  <conditionalFormatting sqref="U26:AA26">
    <cfRule type="expression" dxfId="218" priority="150">
      <formula>OR(U$69=$B25,U$70=$B25)</formula>
    </cfRule>
  </conditionalFormatting>
  <conditionalFormatting sqref="AB26:AH26">
    <cfRule type="expression" dxfId="217" priority="148">
      <formula>OR(AB$69=$B25,AB$70=$B25)</formula>
    </cfRule>
  </conditionalFormatting>
  <conditionalFormatting sqref="AI26:AO26">
    <cfRule type="expression" dxfId="216" priority="146">
      <formula>OR(AI$69=$B25,AI$70=$B25)</formula>
    </cfRule>
  </conditionalFormatting>
  <conditionalFormatting sqref="AP26:AV26">
    <cfRule type="expression" dxfId="215" priority="144">
      <formula>OR(AP$69=$B25,AP$70=$B25)</formula>
    </cfRule>
  </conditionalFormatting>
  <conditionalFormatting sqref="AW26:AY26">
    <cfRule type="expression" dxfId="214" priority="142">
      <formula>OR(AW$69=$B25,AW$70=$B25)</formula>
    </cfRule>
  </conditionalFormatting>
  <conditionalFormatting sqref="U29:AA29">
    <cfRule type="expression" dxfId="213" priority="140">
      <formula>OR(U$69=$B28,U$70=$B28)</formula>
    </cfRule>
  </conditionalFormatting>
  <conditionalFormatting sqref="AB29:AH29">
    <cfRule type="expression" dxfId="212" priority="138">
      <formula>OR(AB$69=$B28,AB$70=$B28)</formula>
    </cfRule>
  </conditionalFormatting>
  <conditionalFormatting sqref="AI29:AO29">
    <cfRule type="expression" dxfId="211" priority="136">
      <formula>OR(AI$69=$B28,AI$70=$B28)</formula>
    </cfRule>
  </conditionalFormatting>
  <conditionalFormatting sqref="AP29:AV29">
    <cfRule type="expression" dxfId="210" priority="134">
      <formula>OR(AP$69=$B28,AP$70=$B28)</formula>
    </cfRule>
  </conditionalFormatting>
  <conditionalFormatting sqref="AW29:AY29">
    <cfRule type="expression" dxfId="209" priority="132">
      <formula>OR(AW$69=$B28,AW$70=$B28)</formula>
    </cfRule>
  </conditionalFormatting>
  <conditionalFormatting sqref="U32:AA32">
    <cfRule type="expression" dxfId="208" priority="130">
      <formula>OR(U$69=$B31,U$70=$B31)</formula>
    </cfRule>
  </conditionalFormatting>
  <conditionalFormatting sqref="AB32:AH32">
    <cfRule type="expression" dxfId="207" priority="128">
      <formula>OR(AB$69=$B31,AB$70=$B31)</formula>
    </cfRule>
  </conditionalFormatting>
  <conditionalFormatting sqref="AI32:AO32">
    <cfRule type="expression" dxfId="206" priority="126">
      <formula>OR(AI$69=$B31,AI$70=$B31)</formula>
    </cfRule>
  </conditionalFormatting>
  <conditionalFormatting sqref="AP32:AV32">
    <cfRule type="expression" dxfId="205" priority="124">
      <formula>OR(AP$69=$B31,AP$70=$B31)</formula>
    </cfRule>
  </conditionalFormatting>
  <conditionalFormatting sqref="AW32:AY32">
    <cfRule type="expression" dxfId="204" priority="122">
      <formula>OR(AW$69=$B31,AW$70=$B31)</formula>
    </cfRule>
  </conditionalFormatting>
  <conditionalFormatting sqref="U35:AA35">
    <cfRule type="expression" dxfId="203" priority="120">
      <formula>OR(U$69=$B34,U$70=$B34)</formula>
    </cfRule>
  </conditionalFormatting>
  <conditionalFormatting sqref="AB35:AH35">
    <cfRule type="expression" dxfId="202" priority="118">
      <formula>OR(AB$69=$B34,AB$70=$B34)</formula>
    </cfRule>
  </conditionalFormatting>
  <conditionalFormatting sqref="AI35:AO35">
    <cfRule type="expression" dxfId="201" priority="116">
      <formula>OR(AI$69=$B34,AI$70=$B34)</formula>
    </cfRule>
  </conditionalFormatting>
  <conditionalFormatting sqref="AP35:AV35">
    <cfRule type="expression" dxfId="200" priority="114">
      <formula>OR(AP$69=$B34,AP$70=$B34)</formula>
    </cfRule>
  </conditionalFormatting>
  <conditionalFormatting sqref="AW35:AY35">
    <cfRule type="expression" dxfId="199" priority="112">
      <formula>OR(AW$69=$B34,AW$70=$B34)</formula>
    </cfRule>
  </conditionalFormatting>
  <conditionalFormatting sqref="U38:AA38">
    <cfRule type="expression" dxfId="198" priority="110">
      <formula>OR(U$69=$B37,U$70=$B37)</formula>
    </cfRule>
  </conditionalFormatting>
  <conditionalFormatting sqref="AB38:AH38">
    <cfRule type="expression" dxfId="197" priority="108">
      <formula>OR(AB$69=$B37,AB$70=$B37)</formula>
    </cfRule>
  </conditionalFormatting>
  <conditionalFormatting sqref="AI38:AO38">
    <cfRule type="expression" dxfId="196" priority="106">
      <formula>OR(AI$69=$B37,AI$70=$B37)</formula>
    </cfRule>
  </conditionalFormatting>
  <conditionalFormatting sqref="AP38:AV38">
    <cfRule type="expression" dxfId="195" priority="104">
      <formula>OR(AP$69=$B37,AP$70=$B37)</formula>
    </cfRule>
  </conditionalFormatting>
  <conditionalFormatting sqref="AW38:AY38">
    <cfRule type="expression" dxfId="194" priority="102">
      <formula>OR(AW$69=$B37,AW$70=$B37)</formula>
    </cfRule>
  </conditionalFormatting>
  <conditionalFormatting sqref="U41:AA41">
    <cfRule type="expression" dxfId="193" priority="100">
      <formula>OR(U$69=$B40,U$70=$B40)</formula>
    </cfRule>
  </conditionalFormatting>
  <conditionalFormatting sqref="AB41:AH41">
    <cfRule type="expression" dxfId="192" priority="98">
      <formula>OR(AB$69=$B40,AB$70=$B40)</formula>
    </cfRule>
  </conditionalFormatting>
  <conditionalFormatting sqref="AI41:AO41">
    <cfRule type="expression" dxfId="191" priority="96">
      <formula>OR(AI$69=$B40,AI$70=$B40)</formula>
    </cfRule>
  </conditionalFormatting>
  <conditionalFormatting sqref="AP41:AV41">
    <cfRule type="expression" dxfId="190" priority="94">
      <formula>OR(AP$69=$B40,AP$70=$B40)</formula>
    </cfRule>
  </conditionalFormatting>
  <conditionalFormatting sqref="AP40:AV41">
    <cfRule type="expression" dxfId="189" priority="93">
      <formula>INDIRECT(ADDRESS(ROW(),COLUMN()))=TRUNC(INDIRECT(ADDRESS(ROW(),COLUMN())))</formula>
    </cfRule>
  </conditionalFormatting>
  <conditionalFormatting sqref="AW41:AY41">
    <cfRule type="expression" dxfId="188" priority="92">
      <formula>OR(AW$69=$B40,AW$70=$B40)</formula>
    </cfRule>
  </conditionalFormatting>
  <conditionalFormatting sqref="AW40:AY41">
    <cfRule type="expression" dxfId="187" priority="91">
      <formula>INDIRECT(ADDRESS(ROW(),COLUMN()))=TRUNC(INDIRECT(ADDRESS(ROW(),COLUMN())))</formula>
    </cfRule>
  </conditionalFormatting>
  <conditionalFormatting sqref="U44:AA44">
    <cfRule type="expression" dxfId="186" priority="90">
      <formula>OR(U$69=$B43,U$70=$B43)</formula>
    </cfRule>
  </conditionalFormatting>
  <conditionalFormatting sqref="U43:AA44">
    <cfRule type="expression" dxfId="185" priority="89">
      <formula>INDIRECT(ADDRESS(ROW(),COLUMN()))=TRUNC(INDIRECT(ADDRESS(ROW(),COLUMN())))</formula>
    </cfRule>
  </conditionalFormatting>
  <conditionalFormatting sqref="AB44:AH44">
    <cfRule type="expression" dxfId="184" priority="88">
      <formula>OR(AB$69=$B43,AB$70=$B43)</formula>
    </cfRule>
  </conditionalFormatting>
  <conditionalFormatting sqref="AB43:AH44">
    <cfRule type="expression" dxfId="183" priority="87">
      <formula>INDIRECT(ADDRESS(ROW(),COLUMN()))=TRUNC(INDIRECT(ADDRESS(ROW(),COLUMN())))</formula>
    </cfRule>
  </conditionalFormatting>
  <conditionalFormatting sqref="AI44:AO44">
    <cfRule type="expression" dxfId="182" priority="86">
      <formula>OR(AI$69=$B43,AI$70=$B43)</formula>
    </cfRule>
  </conditionalFormatting>
  <conditionalFormatting sqref="AI43:AO44">
    <cfRule type="expression" dxfId="181" priority="85">
      <formula>INDIRECT(ADDRESS(ROW(),COLUMN()))=TRUNC(INDIRECT(ADDRESS(ROW(),COLUMN())))</formula>
    </cfRule>
  </conditionalFormatting>
  <conditionalFormatting sqref="AP44:AV44">
    <cfRule type="expression" dxfId="180" priority="84">
      <formula>OR(AP$69=$B43,AP$70=$B43)</formula>
    </cfRule>
  </conditionalFormatting>
  <conditionalFormatting sqref="AP43:AV44">
    <cfRule type="expression" dxfId="179" priority="83">
      <formula>INDIRECT(ADDRESS(ROW(),COLUMN()))=TRUNC(INDIRECT(ADDRESS(ROW(),COLUMN())))</formula>
    </cfRule>
  </conditionalFormatting>
  <conditionalFormatting sqref="AW44:AY44">
    <cfRule type="expression" dxfId="178" priority="82">
      <formula>OR(AW$69=$B43,AW$70=$B43)</formula>
    </cfRule>
  </conditionalFormatting>
  <conditionalFormatting sqref="AW43:AY44">
    <cfRule type="expression" dxfId="177" priority="81">
      <formula>INDIRECT(ADDRESS(ROW(),COLUMN()))=TRUNC(INDIRECT(ADDRESS(ROW(),COLUMN())))</formula>
    </cfRule>
  </conditionalFormatting>
  <conditionalFormatting sqref="U47:AA47">
    <cfRule type="expression" dxfId="176" priority="80">
      <formula>OR(U$69=$B46,U$70=$B46)</formula>
    </cfRule>
  </conditionalFormatting>
  <conditionalFormatting sqref="U46:AA47">
    <cfRule type="expression" dxfId="175" priority="79">
      <formula>INDIRECT(ADDRESS(ROW(),COLUMN()))=TRUNC(INDIRECT(ADDRESS(ROW(),COLUMN())))</formula>
    </cfRule>
  </conditionalFormatting>
  <conditionalFormatting sqref="AB47:AH47">
    <cfRule type="expression" dxfId="174" priority="78">
      <formula>OR(AB$69=$B46,AB$70=$B46)</formula>
    </cfRule>
  </conditionalFormatting>
  <conditionalFormatting sqref="AB46:AH47">
    <cfRule type="expression" dxfId="173" priority="77">
      <formula>INDIRECT(ADDRESS(ROW(),COLUMN()))=TRUNC(INDIRECT(ADDRESS(ROW(),COLUMN())))</formula>
    </cfRule>
  </conditionalFormatting>
  <conditionalFormatting sqref="AI47:AO47">
    <cfRule type="expression" dxfId="172" priority="76">
      <formula>OR(AI$69=$B46,AI$70=$B46)</formula>
    </cfRule>
  </conditionalFormatting>
  <conditionalFormatting sqref="AI46:AO47">
    <cfRule type="expression" dxfId="171" priority="75">
      <formula>INDIRECT(ADDRESS(ROW(),COLUMN()))=TRUNC(INDIRECT(ADDRESS(ROW(),COLUMN())))</formula>
    </cfRule>
  </conditionalFormatting>
  <conditionalFormatting sqref="AP47:AV47">
    <cfRule type="expression" dxfId="170" priority="74">
      <formula>OR(AP$69=$B46,AP$70=$B46)</formula>
    </cfRule>
  </conditionalFormatting>
  <conditionalFormatting sqref="AP46:AV47">
    <cfRule type="expression" dxfId="169" priority="73">
      <formula>INDIRECT(ADDRESS(ROW(),COLUMN()))=TRUNC(INDIRECT(ADDRESS(ROW(),COLUMN())))</formula>
    </cfRule>
  </conditionalFormatting>
  <conditionalFormatting sqref="AW47:AY47">
    <cfRule type="expression" dxfId="168" priority="72">
      <formula>OR(AW$69=$B46,AW$70=$B46)</formula>
    </cfRule>
  </conditionalFormatting>
  <conditionalFormatting sqref="AW46:AY47">
    <cfRule type="expression" dxfId="167" priority="71">
      <formula>INDIRECT(ADDRESS(ROW(),COLUMN()))=TRUNC(INDIRECT(ADDRESS(ROW(),COLUMN())))</formula>
    </cfRule>
  </conditionalFormatting>
  <conditionalFormatting sqref="U50:AA50">
    <cfRule type="expression" dxfId="166" priority="70">
      <formula>OR(U$69=$B49,U$70=$B49)</formula>
    </cfRule>
  </conditionalFormatting>
  <conditionalFormatting sqref="U49:AA50">
    <cfRule type="expression" dxfId="165" priority="69">
      <formula>INDIRECT(ADDRESS(ROW(),COLUMN()))=TRUNC(INDIRECT(ADDRESS(ROW(),COLUMN())))</formula>
    </cfRule>
  </conditionalFormatting>
  <conditionalFormatting sqref="AB50:AH50">
    <cfRule type="expression" dxfId="164" priority="68">
      <formula>OR(AB$69=$B49,AB$70=$B49)</formula>
    </cfRule>
  </conditionalFormatting>
  <conditionalFormatting sqref="AB49:AH50">
    <cfRule type="expression" dxfId="163" priority="67">
      <formula>INDIRECT(ADDRESS(ROW(),COLUMN()))=TRUNC(INDIRECT(ADDRESS(ROW(),COLUMN())))</formula>
    </cfRule>
  </conditionalFormatting>
  <conditionalFormatting sqref="AI50:AO50">
    <cfRule type="expression" dxfId="162" priority="66">
      <formula>OR(AI$69=$B49,AI$70=$B49)</formula>
    </cfRule>
  </conditionalFormatting>
  <conditionalFormatting sqref="AI49:AO50">
    <cfRule type="expression" dxfId="161" priority="65">
      <formula>INDIRECT(ADDRESS(ROW(),COLUMN()))=TRUNC(INDIRECT(ADDRESS(ROW(),COLUMN())))</formula>
    </cfRule>
  </conditionalFormatting>
  <conditionalFormatting sqref="AP50:AV50">
    <cfRule type="expression" dxfId="160" priority="64">
      <formula>OR(AP$69=$B49,AP$70=$B49)</formula>
    </cfRule>
  </conditionalFormatting>
  <conditionalFormatting sqref="AP49:AV50">
    <cfRule type="expression" dxfId="159" priority="63">
      <formula>INDIRECT(ADDRESS(ROW(),COLUMN()))=TRUNC(INDIRECT(ADDRESS(ROW(),COLUMN())))</formula>
    </cfRule>
  </conditionalFormatting>
  <conditionalFormatting sqref="AW50:AY50">
    <cfRule type="expression" dxfId="158" priority="62">
      <formula>OR(AW$69=$B49,AW$70=$B49)</formula>
    </cfRule>
  </conditionalFormatting>
  <conditionalFormatting sqref="AW49:AY50">
    <cfRule type="expression" dxfId="157" priority="61">
      <formula>INDIRECT(ADDRESS(ROW(),COLUMN()))=TRUNC(INDIRECT(ADDRESS(ROW(),COLUMN())))</formula>
    </cfRule>
  </conditionalFormatting>
  <conditionalFormatting sqref="U53:AA53">
    <cfRule type="expression" dxfId="156" priority="60">
      <formula>OR(U$69=$B52,U$70=$B52)</formula>
    </cfRule>
  </conditionalFormatting>
  <conditionalFormatting sqref="U52:AA53">
    <cfRule type="expression" dxfId="155" priority="59">
      <formula>INDIRECT(ADDRESS(ROW(),COLUMN()))=TRUNC(INDIRECT(ADDRESS(ROW(),COLUMN())))</formula>
    </cfRule>
  </conditionalFormatting>
  <conditionalFormatting sqref="AB53:AH53">
    <cfRule type="expression" dxfId="154" priority="58">
      <formula>OR(AB$69=$B52,AB$70=$B52)</formula>
    </cfRule>
  </conditionalFormatting>
  <conditionalFormatting sqref="AB52:AH53">
    <cfRule type="expression" dxfId="153" priority="57">
      <formula>INDIRECT(ADDRESS(ROW(),COLUMN()))=TRUNC(INDIRECT(ADDRESS(ROW(),COLUMN())))</formula>
    </cfRule>
  </conditionalFormatting>
  <conditionalFormatting sqref="AI53:AO53">
    <cfRule type="expression" dxfId="152" priority="56">
      <formula>OR(AI$69=$B52,AI$70=$B52)</formula>
    </cfRule>
  </conditionalFormatting>
  <conditionalFormatting sqref="AI52:AO53">
    <cfRule type="expression" dxfId="151" priority="55">
      <formula>INDIRECT(ADDRESS(ROW(),COLUMN()))=TRUNC(INDIRECT(ADDRESS(ROW(),COLUMN())))</formula>
    </cfRule>
  </conditionalFormatting>
  <conditionalFormatting sqref="AP53:AV53">
    <cfRule type="expression" dxfId="150" priority="54">
      <formula>OR(AP$69=$B52,AP$70=$B52)</formula>
    </cfRule>
  </conditionalFormatting>
  <conditionalFormatting sqref="AP52:AV53">
    <cfRule type="expression" dxfId="149" priority="53">
      <formula>INDIRECT(ADDRESS(ROW(),COLUMN()))=TRUNC(INDIRECT(ADDRESS(ROW(),COLUMN())))</formula>
    </cfRule>
  </conditionalFormatting>
  <conditionalFormatting sqref="AW53:AY53">
    <cfRule type="expression" dxfId="148" priority="52">
      <formula>OR(AW$69=$B52,AW$70=$B52)</formula>
    </cfRule>
  </conditionalFormatting>
  <conditionalFormatting sqref="AW52:AY53">
    <cfRule type="expression" dxfId="147" priority="51">
      <formula>INDIRECT(ADDRESS(ROW(),COLUMN()))=TRUNC(INDIRECT(ADDRESS(ROW(),COLUMN())))</formula>
    </cfRule>
  </conditionalFormatting>
  <conditionalFormatting sqref="U56:AA56">
    <cfRule type="expression" dxfId="146" priority="50">
      <formula>OR(U$69=$B55,U$70=$B55)</formula>
    </cfRule>
  </conditionalFormatting>
  <conditionalFormatting sqref="U55:AA56">
    <cfRule type="expression" dxfId="145" priority="49">
      <formula>INDIRECT(ADDRESS(ROW(),COLUMN()))=TRUNC(INDIRECT(ADDRESS(ROW(),COLUMN())))</formula>
    </cfRule>
  </conditionalFormatting>
  <conditionalFormatting sqref="AB56:AH56">
    <cfRule type="expression" dxfId="144" priority="48">
      <formula>OR(AB$69=$B55,AB$70=$B55)</formula>
    </cfRule>
  </conditionalFormatting>
  <conditionalFormatting sqref="AB55:AH56">
    <cfRule type="expression" dxfId="143" priority="47">
      <formula>INDIRECT(ADDRESS(ROW(),COLUMN()))=TRUNC(INDIRECT(ADDRESS(ROW(),COLUMN())))</formula>
    </cfRule>
  </conditionalFormatting>
  <conditionalFormatting sqref="AI56:AO56">
    <cfRule type="expression" dxfId="142" priority="46">
      <formula>OR(AI$69=$B55,AI$70=$B55)</formula>
    </cfRule>
  </conditionalFormatting>
  <conditionalFormatting sqref="AI55:AO56">
    <cfRule type="expression" dxfId="141" priority="45">
      <formula>INDIRECT(ADDRESS(ROW(),COLUMN()))=TRUNC(INDIRECT(ADDRESS(ROW(),COLUMN())))</formula>
    </cfRule>
  </conditionalFormatting>
  <conditionalFormatting sqref="AP56:AV56">
    <cfRule type="expression" dxfId="140" priority="44">
      <formula>OR(AP$69=$B55,AP$70=$B55)</formula>
    </cfRule>
  </conditionalFormatting>
  <conditionalFormatting sqref="AP55:AV56">
    <cfRule type="expression" dxfId="139" priority="43">
      <formula>INDIRECT(ADDRESS(ROW(),COLUMN()))=TRUNC(INDIRECT(ADDRESS(ROW(),COLUMN())))</formula>
    </cfRule>
  </conditionalFormatting>
  <conditionalFormatting sqref="AW56:AY56">
    <cfRule type="expression" dxfId="138" priority="42">
      <formula>OR(AW$69=$B55,AW$70=$B55)</formula>
    </cfRule>
  </conditionalFormatting>
  <conditionalFormatting sqref="AW55:AY56">
    <cfRule type="expression" dxfId="137" priority="41">
      <formula>INDIRECT(ADDRESS(ROW(),COLUMN()))=TRUNC(INDIRECT(ADDRESS(ROW(),COLUMN())))</formula>
    </cfRule>
  </conditionalFormatting>
  <conditionalFormatting sqref="U59:AA59">
    <cfRule type="expression" dxfId="136" priority="40">
      <formula>OR(U$69=$B58,U$70=$B58)</formula>
    </cfRule>
  </conditionalFormatting>
  <conditionalFormatting sqref="U58:AA59">
    <cfRule type="expression" dxfId="135" priority="39">
      <formula>INDIRECT(ADDRESS(ROW(),COLUMN()))=TRUNC(INDIRECT(ADDRESS(ROW(),COLUMN())))</formula>
    </cfRule>
  </conditionalFormatting>
  <conditionalFormatting sqref="AB59:AH59">
    <cfRule type="expression" dxfId="134" priority="38">
      <formula>OR(AB$69=$B58,AB$70=$B58)</formula>
    </cfRule>
  </conditionalFormatting>
  <conditionalFormatting sqref="AB58:AH59">
    <cfRule type="expression" dxfId="133" priority="37">
      <formula>INDIRECT(ADDRESS(ROW(),COLUMN()))=TRUNC(INDIRECT(ADDRESS(ROW(),COLUMN())))</formula>
    </cfRule>
  </conditionalFormatting>
  <conditionalFormatting sqref="AI59:AO59">
    <cfRule type="expression" dxfId="132" priority="36">
      <formula>OR(AI$69=$B58,AI$70=$B58)</formula>
    </cfRule>
  </conditionalFormatting>
  <conditionalFormatting sqref="AI58:AO59">
    <cfRule type="expression" dxfId="131" priority="35">
      <formula>INDIRECT(ADDRESS(ROW(),COLUMN()))=TRUNC(INDIRECT(ADDRESS(ROW(),COLUMN())))</formula>
    </cfRule>
  </conditionalFormatting>
  <conditionalFormatting sqref="AP59:AV59">
    <cfRule type="expression" dxfId="130" priority="34">
      <formula>OR(AP$69=$B58,AP$70=$B58)</formula>
    </cfRule>
  </conditionalFormatting>
  <conditionalFormatting sqref="AP58:AV59">
    <cfRule type="expression" dxfId="129" priority="33">
      <formula>INDIRECT(ADDRESS(ROW(),COLUMN()))=TRUNC(INDIRECT(ADDRESS(ROW(),COLUMN())))</formula>
    </cfRule>
  </conditionalFormatting>
  <conditionalFormatting sqref="AW59:AY59">
    <cfRule type="expression" dxfId="128" priority="32">
      <formula>OR(AW$69=$B58,AW$70=$B58)</formula>
    </cfRule>
  </conditionalFormatting>
  <conditionalFormatting sqref="AW58:AY59">
    <cfRule type="expression" dxfId="127" priority="31">
      <formula>INDIRECT(ADDRESS(ROW(),COLUMN()))=TRUNC(INDIRECT(ADDRESS(ROW(),COLUMN())))</formula>
    </cfRule>
  </conditionalFormatting>
  <conditionalFormatting sqref="U62:AA62">
    <cfRule type="expression" dxfId="126" priority="30">
      <formula>OR(U$69=$B61,U$70=$B61)</formula>
    </cfRule>
  </conditionalFormatting>
  <conditionalFormatting sqref="U61:AA62">
    <cfRule type="expression" dxfId="125" priority="29">
      <formula>INDIRECT(ADDRESS(ROW(),COLUMN()))=TRUNC(INDIRECT(ADDRESS(ROW(),COLUMN())))</formula>
    </cfRule>
  </conditionalFormatting>
  <conditionalFormatting sqref="AB62:AH62">
    <cfRule type="expression" dxfId="124" priority="28">
      <formula>OR(AB$69=$B61,AB$70=$B61)</formula>
    </cfRule>
  </conditionalFormatting>
  <conditionalFormatting sqref="AB61:AH62">
    <cfRule type="expression" dxfId="123" priority="27">
      <formula>INDIRECT(ADDRESS(ROW(),COLUMN()))=TRUNC(INDIRECT(ADDRESS(ROW(),COLUMN())))</formula>
    </cfRule>
  </conditionalFormatting>
  <conditionalFormatting sqref="AI62:AO62">
    <cfRule type="expression" dxfId="122" priority="26">
      <formula>OR(AI$69=$B61,AI$70=$B61)</formula>
    </cfRule>
  </conditionalFormatting>
  <conditionalFormatting sqref="AI61:AO62">
    <cfRule type="expression" dxfId="121" priority="25">
      <formula>INDIRECT(ADDRESS(ROW(),COLUMN()))=TRUNC(INDIRECT(ADDRESS(ROW(),COLUMN())))</formula>
    </cfRule>
  </conditionalFormatting>
  <conditionalFormatting sqref="AP62:AV62">
    <cfRule type="expression" dxfId="120" priority="24">
      <formula>OR(AP$69=$B61,AP$70=$B61)</formula>
    </cfRule>
  </conditionalFormatting>
  <conditionalFormatting sqref="AP61:AV62">
    <cfRule type="expression" dxfId="119" priority="23">
      <formula>INDIRECT(ADDRESS(ROW(),COLUMN()))=TRUNC(INDIRECT(ADDRESS(ROW(),COLUMN())))</formula>
    </cfRule>
  </conditionalFormatting>
  <conditionalFormatting sqref="AW62:AY62">
    <cfRule type="expression" dxfId="118" priority="22">
      <formula>OR(AW$69=$B61,AW$70=$B61)</formula>
    </cfRule>
  </conditionalFormatting>
  <conditionalFormatting sqref="AW61:AY62">
    <cfRule type="expression" dxfId="117" priority="21">
      <formula>INDIRECT(ADDRESS(ROW(),COLUMN()))=TRUNC(INDIRECT(ADDRESS(ROW(),COLUMN())))</formula>
    </cfRule>
  </conditionalFormatting>
  <conditionalFormatting sqref="U65:AA65">
    <cfRule type="expression" dxfId="116" priority="20">
      <formula>OR(U$69=$B64,U$70=$B64)</formula>
    </cfRule>
  </conditionalFormatting>
  <conditionalFormatting sqref="U64:AA65">
    <cfRule type="expression" dxfId="115" priority="19">
      <formula>INDIRECT(ADDRESS(ROW(),COLUMN()))=TRUNC(INDIRECT(ADDRESS(ROW(),COLUMN())))</formula>
    </cfRule>
  </conditionalFormatting>
  <conditionalFormatting sqref="AB65:AH65">
    <cfRule type="expression" dxfId="114" priority="18">
      <formula>OR(AB$69=$B64,AB$70=$B64)</formula>
    </cfRule>
  </conditionalFormatting>
  <conditionalFormatting sqref="AB64:AH65">
    <cfRule type="expression" dxfId="113" priority="17">
      <formula>INDIRECT(ADDRESS(ROW(),COLUMN()))=TRUNC(INDIRECT(ADDRESS(ROW(),COLUMN())))</formula>
    </cfRule>
  </conditionalFormatting>
  <conditionalFormatting sqref="AI65:AO65">
    <cfRule type="expression" dxfId="112" priority="16">
      <formula>OR(AI$69=$B64,AI$70=$B64)</formula>
    </cfRule>
  </conditionalFormatting>
  <conditionalFormatting sqref="AI64:AO65">
    <cfRule type="expression" dxfId="111" priority="15">
      <formula>INDIRECT(ADDRESS(ROW(),COLUMN()))=TRUNC(INDIRECT(ADDRESS(ROW(),COLUMN())))</formula>
    </cfRule>
  </conditionalFormatting>
  <conditionalFormatting sqref="AP65:AV65">
    <cfRule type="expression" dxfId="110" priority="14">
      <formula>OR(AP$69=$B64,AP$70=$B64)</formula>
    </cfRule>
  </conditionalFormatting>
  <conditionalFormatting sqref="AP64:AV65">
    <cfRule type="expression" dxfId="109" priority="13">
      <formula>INDIRECT(ADDRESS(ROW(),COLUMN()))=TRUNC(INDIRECT(ADDRESS(ROW(),COLUMN())))</formula>
    </cfRule>
  </conditionalFormatting>
  <conditionalFormatting sqref="AW65:AY65">
    <cfRule type="expression" dxfId="108" priority="12">
      <formula>OR(AW$69=$B64,AW$70=$B64)</formula>
    </cfRule>
  </conditionalFormatting>
  <conditionalFormatting sqref="AW64:AY65">
    <cfRule type="expression" dxfId="107" priority="11">
      <formula>INDIRECT(ADDRESS(ROW(),COLUMN()))=TRUNC(INDIRECT(ADDRESS(ROW(),COLUMN())))</formula>
    </cfRule>
  </conditionalFormatting>
  <conditionalFormatting sqref="U68:AA68">
    <cfRule type="expression" dxfId="106" priority="10">
      <formula>OR(U$69=$B67,U$70=$B67)</formula>
    </cfRule>
  </conditionalFormatting>
  <conditionalFormatting sqref="U67:AA68">
    <cfRule type="expression" dxfId="105" priority="9">
      <formula>INDIRECT(ADDRESS(ROW(),COLUMN()))=TRUNC(INDIRECT(ADDRESS(ROW(),COLUMN())))</formula>
    </cfRule>
  </conditionalFormatting>
  <conditionalFormatting sqref="AB68:AH68">
    <cfRule type="expression" dxfId="104" priority="8">
      <formula>OR(AB$69=$B67,AB$70=$B67)</formula>
    </cfRule>
  </conditionalFormatting>
  <conditionalFormatting sqref="AB67:AH68">
    <cfRule type="expression" dxfId="103" priority="7">
      <formula>INDIRECT(ADDRESS(ROW(),COLUMN()))=TRUNC(INDIRECT(ADDRESS(ROW(),COLUMN())))</formula>
    </cfRule>
  </conditionalFormatting>
  <conditionalFormatting sqref="AI68:AO68">
    <cfRule type="expression" dxfId="102" priority="6">
      <formula>OR(AI$69=$B67,AI$70=$B67)</formula>
    </cfRule>
  </conditionalFormatting>
  <conditionalFormatting sqref="AI67:AO68">
    <cfRule type="expression" dxfId="101" priority="5">
      <formula>INDIRECT(ADDRESS(ROW(),COLUMN()))=TRUNC(INDIRECT(ADDRESS(ROW(),COLUMN())))</formula>
    </cfRule>
  </conditionalFormatting>
  <conditionalFormatting sqref="AP68:AV68">
    <cfRule type="expression" dxfId="100" priority="4">
      <formula>OR(AP$69=$B67,AP$70=$B67)</formula>
    </cfRule>
  </conditionalFormatting>
  <conditionalFormatting sqref="AP67:AV68">
    <cfRule type="expression" dxfId="99" priority="3">
      <formula>INDIRECT(ADDRESS(ROW(),COLUMN()))=TRUNC(INDIRECT(ADDRESS(ROW(),COLUMN())))</formula>
    </cfRule>
  </conditionalFormatting>
  <conditionalFormatting sqref="AW68:AY68">
    <cfRule type="expression" dxfId="98" priority="2">
      <formula>OR(AW$69=$B67,AW$70=$B67)</formula>
    </cfRule>
  </conditionalFormatting>
  <conditionalFormatting sqref="AW67:AY68">
    <cfRule type="expression" dxfId="97"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749" t="s">
        <v>34</v>
      </c>
      <c r="G4" s="749"/>
      <c r="H4" s="749"/>
      <c r="I4" s="749"/>
      <c r="J4" s="749"/>
      <c r="K4" s="749"/>
      <c r="L4" s="749"/>
      <c r="N4" s="749" t="s">
        <v>65</v>
      </c>
      <c r="O4" s="749"/>
      <c r="P4" s="749"/>
      <c r="R4" s="749" t="s">
        <v>64</v>
      </c>
      <c r="S4" s="749"/>
      <c r="T4" s="749"/>
      <c r="U4" s="749"/>
      <c r="V4" s="749"/>
      <c r="W4" s="749"/>
      <c r="X4" s="749"/>
      <c r="Z4" s="163" t="s">
        <v>74</v>
      </c>
      <c r="AB4" s="749"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749"/>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L6" sqref="L6"/>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750" t="s">
        <v>142</v>
      </c>
      <c r="G4" s="750"/>
      <c r="H4" s="750"/>
      <c r="I4" s="750"/>
      <c r="J4" s="750"/>
      <c r="K4" s="750"/>
    </row>
    <row r="5" spans="2:11" s="96" customFormat="1" ht="20.25" customHeight="1" x14ac:dyDescent="0.4">
      <c r="B5" s="110"/>
      <c r="C5" s="89" t="s">
        <v>143</v>
      </c>
      <c r="D5" s="89"/>
      <c r="F5" s="750"/>
      <c r="G5" s="750"/>
      <c r="H5" s="750"/>
      <c r="I5" s="750"/>
      <c r="J5" s="750"/>
      <c r="K5" s="75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election activeCell="L6" sqref="L6"/>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751" t="s">
        <v>84</v>
      </c>
      <c r="C15" s="198" t="s">
        <v>78</v>
      </c>
      <c r="D15" s="199" t="s">
        <v>79</v>
      </c>
      <c r="E15" s="199" t="s">
        <v>77</v>
      </c>
      <c r="F15" s="200" t="s">
        <v>81</v>
      </c>
      <c r="G15" s="200" t="s">
        <v>81</v>
      </c>
      <c r="H15" s="200" t="s">
        <v>81</v>
      </c>
      <c r="I15" s="200" t="s">
        <v>81</v>
      </c>
      <c r="J15" s="200" t="s">
        <v>81</v>
      </c>
      <c r="K15" s="200" t="s">
        <v>81</v>
      </c>
      <c r="L15" s="201" t="s">
        <v>81</v>
      </c>
    </row>
    <row r="16" spans="2:12" x14ac:dyDescent="0.4">
      <c r="B16" s="752"/>
      <c r="C16" s="202" t="s">
        <v>81</v>
      </c>
      <c r="D16" s="200" t="s">
        <v>80</v>
      </c>
      <c r="E16" s="200" t="s">
        <v>198</v>
      </c>
      <c r="F16" s="200" t="s">
        <v>81</v>
      </c>
      <c r="G16" s="200" t="s">
        <v>81</v>
      </c>
      <c r="H16" s="200" t="s">
        <v>81</v>
      </c>
      <c r="I16" s="200" t="s">
        <v>81</v>
      </c>
      <c r="J16" s="200" t="s">
        <v>81</v>
      </c>
      <c r="K16" s="200" t="s">
        <v>81</v>
      </c>
      <c r="L16" s="201" t="s">
        <v>81</v>
      </c>
    </row>
    <row r="17" spans="2:12" x14ac:dyDescent="0.4">
      <c r="B17" s="752"/>
      <c r="C17" s="202" t="s">
        <v>81</v>
      </c>
      <c r="D17" s="200" t="s">
        <v>19</v>
      </c>
      <c r="E17" s="200" t="s">
        <v>199</v>
      </c>
      <c r="F17" s="200" t="s">
        <v>81</v>
      </c>
      <c r="G17" s="200" t="s">
        <v>81</v>
      </c>
      <c r="H17" s="200" t="s">
        <v>81</v>
      </c>
      <c r="I17" s="200" t="s">
        <v>81</v>
      </c>
      <c r="J17" s="200" t="s">
        <v>81</v>
      </c>
      <c r="K17" s="200" t="s">
        <v>81</v>
      </c>
      <c r="L17" s="201" t="s">
        <v>81</v>
      </c>
    </row>
    <row r="18" spans="2:12" x14ac:dyDescent="0.4">
      <c r="B18" s="752"/>
      <c r="C18" s="202" t="s">
        <v>81</v>
      </c>
      <c r="D18" s="200" t="s">
        <v>106</v>
      </c>
      <c r="E18" s="200" t="s">
        <v>106</v>
      </c>
      <c r="F18" s="200" t="s">
        <v>81</v>
      </c>
      <c r="G18" s="200" t="s">
        <v>81</v>
      </c>
      <c r="H18" s="200" t="s">
        <v>81</v>
      </c>
      <c r="I18" s="200" t="s">
        <v>81</v>
      </c>
      <c r="J18" s="200" t="s">
        <v>81</v>
      </c>
      <c r="K18" s="200" t="s">
        <v>81</v>
      </c>
      <c r="L18" s="201" t="s">
        <v>81</v>
      </c>
    </row>
    <row r="19" spans="2:12" x14ac:dyDescent="0.4">
      <c r="B19" s="752"/>
      <c r="C19" s="202" t="s">
        <v>148</v>
      </c>
      <c r="D19" s="200" t="s">
        <v>81</v>
      </c>
      <c r="E19" s="200" t="s">
        <v>81</v>
      </c>
      <c r="F19" s="200" t="s">
        <v>81</v>
      </c>
      <c r="G19" s="200" t="s">
        <v>81</v>
      </c>
      <c r="H19" s="200" t="s">
        <v>81</v>
      </c>
      <c r="I19" s="200" t="s">
        <v>81</v>
      </c>
      <c r="J19" s="200" t="s">
        <v>81</v>
      </c>
      <c r="K19" s="200" t="s">
        <v>81</v>
      </c>
      <c r="L19" s="201" t="s">
        <v>81</v>
      </c>
    </row>
    <row r="20" spans="2:12" x14ac:dyDescent="0.4">
      <c r="B20" s="752"/>
      <c r="C20" s="202" t="s">
        <v>148</v>
      </c>
      <c r="D20" s="200" t="s">
        <v>81</v>
      </c>
      <c r="E20" s="200" t="s">
        <v>81</v>
      </c>
      <c r="F20" s="200" t="s">
        <v>81</v>
      </c>
      <c r="G20" s="200" t="s">
        <v>81</v>
      </c>
      <c r="H20" s="200" t="s">
        <v>81</v>
      </c>
      <c r="I20" s="200" t="s">
        <v>81</v>
      </c>
      <c r="J20" s="200" t="s">
        <v>81</v>
      </c>
      <c r="K20" s="200" t="s">
        <v>81</v>
      </c>
      <c r="L20" s="201" t="s">
        <v>81</v>
      </c>
    </row>
    <row r="21" spans="2:12" x14ac:dyDescent="0.4">
      <c r="B21" s="752"/>
      <c r="C21" s="202" t="s">
        <v>148</v>
      </c>
      <c r="D21" s="200" t="s">
        <v>81</v>
      </c>
      <c r="E21" s="200" t="s">
        <v>81</v>
      </c>
      <c r="F21" s="200" t="s">
        <v>81</v>
      </c>
      <c r="G21" s="200" t="s">
        <v>81</v>
      </c>
      <c r="H21" s="200" t="s">
        <v>81</v>
      </c>
      <c r="I21" s="200" t="s">
        <v>81</v>
      </c>
      <c r="J21" s="200" t="s">
        <v>81</v>
      </c>
      <c r="K21" s="200" t="s">
        <v>81</v>
      </c>
      <c r="L21" s="201" t="s">
        <v>81</v>
      </c>
    </row>
    <row r="22" spans="2:12" x14ac:dyDescent="0.4">
      <c r="B22" s="75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75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604" t="s">
        <v>194</v>
      </c>
      <c r="AS1" s="605"/>
      <c r="AT1" s="605"/>
      <c r="AU1" s="605"/>
      <c r="AV1" s="605"/>
      <c r="AW1" s="605"/>
      <c r="AX1" s="605"/>
      <c r="AY1" s="605"/>
      <c r="AZ1" s="605"/>
      <c r="BA1" s="605"/>
      <c r="BB1" s="605"/>
      <c r="BC1" s="605"/>
      <c r="BD1" s="605"/>
      <c r="BE1" s="605"/>
      <c r="BF1" s="605"/>
      <c r="BG1" s="605"/>
      <c r="BH1" s="9" t="s">
        <v>2</v>
      </c>
    </row>
    <row r="2" spans="2:65" s="8" customFormat="1" ht="20.25" customHeight="1" x14ac:dyDescent="0.4">
      <c r="H2" s="7"/>
      <c r="K2" s="7"/>
      <c r="L2" s="7"/>
      <c r="N2" s="9"/>
      <c r="O2" s="9"/>
      <c r="P2" s="9"/>
      <c r="Q2" s="9"/>
      <c r="R2" s="9"/>
      <c r="S2" s="9"/>
      <c r="T2" s="9"/>
      <c r="U2" s="9"/>
      <c r="Z2" s="112" t="s">
        <v>27</v>
      </c>
      <c r="AA2" s="606">
        <v>3</v>
      </c>
      <c r="AB2" s="606"/>
      <c r="AC2" s="112" t="s">
        <v>28</v>
      </c>
      <c r="AD2" s="607">
        <f>IF(AA2=0,"",YEAR(DATE(2018+AA2,1,1)))</f>
        <v>2021</v>
      </c>
      <c r="AE2" s="607"/>
      <c r="AF2" s="113" t="s">
        <v>29</v>
      </c>
      <c r="AG2" s="113" t="s">
        <v>1</v>
      </c>
      <c r="AH2" s="606">
        <v>4</v>
      </c>
      <c r="AI2" s="606"/>
      <c r="AJ2" s="113" t="s">
        <v>24</v>
      </c>
      <c r="AQ2" s="9" t="s">
        <v>31</v>
      </c>
      <c r="AR2" s="606" t="s">
        <v>202</v>
      </c>
      <c r="AS2" s="606"/>
      <c r="AT2" s="606"/>
      <c r="AU2" s="606"/>
      <c r="AV2" s="606"/>
      <c r="AW2" s="606"/>
      <c r="AX2" s="606"/>
      <c r="AY2" s="606"/>
      <c r="AZ2" s="606"/>
      <c r="BA2" s="606"/>
      <c r="BB2" s="606"/>
      <c r="BC2" s="606"/>
      <c r="BD2" s="606"/>
      <c r="BE2" s="606"/>
      <c r="BF2" s="606"/>
      <c r="BG2" s="60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593" t="s">
        <v>181</v>
      </c>
      <c r="BD3" s="594"/>
      <c r="BE3" s="594"/>
      <c r="BF3" s="595"/>
      <c r="BG3" s="9"/>
    </row>
    <row r="4" spans="2:65" s="8" customFormat="1" ht="20.25" customHeight="1" x14ac:dyDescent="0.4">
      <c r="H4" s="7"/>
      <c r="K4" s="7"/>
      <c r="M4" s="9"/>
      <c r="N4" s="9"/>
      <c r="O4" s="9"/>
      <c r="P4" s="9"/>
      <c r="Q4" s="9"/>
      <c r="R4" s="9"/>
      <c r="S4" s="9"/>
      <c r="AA4" s="35"/>
      <c r="AB4" s="35"/>
      <c r="AC4" s="36"/>
      <c r="AD4" s="37"/>
      <c r="AE4" s="36"/>
      <c r="BB4" s="38" t="s">
        <v>149</v>
      </c>
      <c r="BC4" s="593" t="s">
        <v>150</v>
      </c>
      <c r="BD4" s="594"/>
      <c r="BE4" s="594"/>
      <c r="BF4" s="595"/>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596">
        <v>40</v>
      </c>
      <c r="AZ6" s="597"/>
      <c r="BA6" s="2" t="s">
        <v>22</v>
      </c>
      <c r="BB6" s="6"/>
      <c r="BC6" s="596">
        <v>160</v>
      </c>
      <c r="BD6" s="59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598">
        <f>DAY(EOMONTH(DATE(AD2,AH2,1),0))</f>
        <v>30</v>
      </c>
      <c r="BD8" s="59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596">
        <v>9</v>
      </c>
      <c r="BD10" s="59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600"/>
      <c r="V12" s="600"/>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608">
        <v>2</v>
      </c>
      <c r="AN13" s="608"/>
      <c r="AO13" s="66" t="s">
        <v>203</v>
      </c>
      <c r="AP13" s="73"/>
      <c r="AQ13" s="79"/>
      <c r="AR13" s="79"/>
      <c r="AS13" s="73" t="s">
        <v>95</v>
      </c>
      <c r="AT13" s="70"/>
      <c r="AU13" s="70"/>
      <c r="AV13" s="70"/>
      <c r="AW13" s="70"/>
      <c r="AX13" s="70"/>
      <c r="AY13" s="70"/>
      <c r="AZ13" s="70"/>
      <c r="BA13" s="70"/>
      <c r="BB13" s="601">
        <v>0.29166666666666669</v>
      </c>
      <c r="BC13" s="602"/>
      <c r="BD13" s="603"/>
      <c r="BE13" s="76" t="s">
        <v>17</v>
      </c>
      <c r="BF13" s="601">
        <v>0.83333333333333337</v>
      </c>
      <c r="BG13" s="602"/>
      <c r="BH13" s="603"/>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608">
        <v>1</v>
      </c>
      <c r="AN14" s="608"/>
      <c r="AO14" s="239" t="s">
        <v>204</v>
      </c>
      <c r="AP14" s="240"/>
      <c r="AQ14" s="240"/>
      <c r="AR14" s="80"/>
      <c r="AS14" s="73" t="s">
        <v>96</v>
      </c>
      <c r="AT14" s="70"/>
      <c r="AU14" s="70"/>
      <c r="AV14" s="70"/>
      <c r="AW14" s="70"/>
      <c r="AX14" s="70"/>
      <c r="AY14" s="70"/>
      <c r="AZ14" s="70"/>
      <c r="BA14" s="70"/>
      <c r="BB14" s="601">
        <v>0.83333333333333337</v>
      </c>
      <c r="BC14" s="602"/>
      <c r="BD14" s="603"/>
      <c r="BE14" s="76" t="s">
        <v>17</v>
      </c>
      <c r="BF14" s="601">
        <v>0.29166666666666669</v>
      </c>
      <c r="BG14" s="602"/>
      <c r="BH14" s="603"/>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621" t="s">
        <v>20</v>
      </c>
      <c r="C16" s="609" t="s">
        <v>221</v>
      </c>
      <c r="D16" s="610"/>
      <c r="E16" s="624"/>
      <c r="F16" s="114"/>
      <c r="G16" s="33"/>
      <c r="H16" s="627" t="s">
        <v>222</v>
      </c>
      <c r="I16" s="630" t="s">
        <v>223</v>
      </c>
      <c r="J16" s="610"/>
      <c r="K16" s="610"/>
      <c r="L16" s="624"/>
      <c r="M16" s="630" t="s">
        <v>224</v>
      </c>
      <c r="N16" s="610"/>
      <c r="O16" s="624"/>
      <c r="P16" s="630" t="s">
        <v>97</v>
      </c>
      <c r="Q16" s="610"/>
      <c r="R16" s="610"/>
      <c r="S16" s="610"/>
      <c r="T16" s="611"/>
      <c r="U16" s="115"/>
      <c r="V16" s="116"/>
      <c r="W16" s="116"/>
      <c r="X16" s="116"/>
      <c r="Y16" s="116"/>
      <c r="Z16" s="116"/>
      <c r="AA16" s="116"/>
      <c r="AB16" s="116"/>
      <c r="AC16" s="116"/>
      <c r="AD16" s="116"/>
      <c r="AE16" s="116"/>
      <c r="AF16" s="116"/>
      <c r="AG16" s="116"/>
      <c r="AH16" s="116"/>
      <c r="AI16" s="238" t="s">
        <v>225</v>
      </c>
      <c r="AJ16" s="116"/>
      <c r="AK16" s="116"/>
      <c r="AL16" s="116"/>
      <c r="AM16" s="116"/>
      <c r="AN16" s="116" t="s">
        <v>183</v>
      </c>
      <c r="AO16" s="116"/>
      <c r="AP16" s="118"/>
      <c r="AQ16" s="117"/>
      <c r="AR16" s="116" t="s">
        <v>182</v>
      </c>
      <c r="AS16" s="116"/>
      <c r="AT16" s="116"/>
      <c r="AU16" s="116"/>
      <c r="AV16" s="116"/>
      <c r="AW16" s="116"/>
      <c r="AX16" s="116"/>
      <c r="AY16" s="119"/>
      <c r="AZ16" s="633" t="str">
        <f>IF(BC3="計画","(12)1～4週目の勤務時間数合計","(12)1か月の勤務時間数　合計")</f>
        <v>(12)1か月の勤務時間数　合計</v>
      </c>
      <c r="BA16" s="634"/>
      <c r="BB16" s="639" t="s">
        <v>226</v>
      </c>
      <c r="BC16" s="640"/>
      <c r="BD16" s="609" t="s">
        <v>227</v>
      </c>
      <c r="BE16" s="610"/>
      <c r="BF16" s="610"/>
      <c r="BG16" s="610"/>
      <c r="BH16" s="611"/>
    </row>
    <row r="17" spans="2:60" ht="20.25" customHeight="1" x14ac:dyDescent="0.4">
      <c r="B17" s="622"/>
      <c r="C17" s="612"/>
      <c r="D17" s="613"/>
      <c r="E17" s="625"/>
      <c r="F17" s="120"/>
      <c r="G17" s="32"/>
      <c r="H17" s="628"/>
      <c r="I17" s="631"/>
      <c r="J17" s="613"/>
      <c r="K17" s="613"/>
      <c r="L17" s="625"/>
      <c r="M17" s="631"/>
      <c r="N17" s="613"/>
      <c r="O17" s="625"/>
      <c r="P17" s="631"/>
      <c r="Q17" s="613"/>
      <c r="R17" s="613"/>
      <c r="S17" s="613"/>
      <c r="T17" s="614"/>
      <c r="U17" s="618" t="s">
        <v>11</v>
      </c>
      <c r="V17" s="618"/>
      <c r="W17" s="618"/>
      <c r="X17" s="618"/>
      <c r="Y17" s="618"/>
      <c r="Z17" s="618"/>
      <c r="AA17" s="619"/>
      <c r="AB17" s="620" t="s">
        <v>12</v>
      </c>
      <c r="AC17" s="618"/>
      <c r="AD17" s="618"/>
      <c r="AE17" s="618"/>
      <c r="AF17" s="618"/>
      <c r="AG17" s="618"/>
      <c r="AH17" s="619"/>
      <c r="AI17" s="620" t="s">
        <v>13</v>
      </c>
      <c r="AJ17" s="618"/>
      <c r="AK17" s="618"/>
      <c r="AL17" s="618"/>
      <c r="AM17" s="618"/>
      <c r="AN17" s="618"/>
      <c r="AO17" s="619"/>
      <c r="AP17" s="620" t="s">
        <v>14</v>
      </c>
      <c r="AQ17" s="618"/>
      <c r="AR17" s="618"/>
      <c r="AS17" s="618"/>
      <c r="AT17" s="618"/>
      <c r="AU17" s="618"/>
      <c r="AV17" s="619"/>
      <c r="AW17" s="620" t="s">
        <v>15</v>
      </c>
      <c r="AX17" s="618"/>
      <c r="AY17" s="618"/>
      <c r="AZ17" s="635"/>
      <c r="BA17" s="636"/>
      <c r="BB17" s="641"/>
      <c r="BC17" s="642"/>
      <c r="BD17" s="612"/>
      <c r="BE17" s="613"/>
      <c r="BF17" s="613"/>
      <c r="BG17" s="613"/>
      <c r="BH17" s="614"/>
    </row>
    <row r="18" spans="2:60" ht="20.25" customHeight="1" x14ac:dyDescent="0.4">
      <c r="B18" s="622"/>
      <c r="C18" s="612"/>
      <c r="D18" s="613"/>
      <c r="E18" s="625"/>
      <c r="F18" s="120"/>
      <c r="G18" s="32"/>
      <c r="H18" s="628"/>
      <c r="I18" s="631"/>
      <c r="J18" s="613"/>
      <c r="K18" s="613"/>
      <c r="L18" s="625"/>
      <c r="M18" s="631"/>
      <c r="N18" s="613"/>
      <c r="O18" s="625"/>
      <c r="P18" s="631"/>
      <c r="Q18" s="613"/>
      <c r="R18" s="613"/>
      <c r="S18" s="613"/>
      <c r="T18" s="614"/>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635"/>
      <c r="BA18" s="636"/>
      <c r="BB18" s="641"/>
      <c r="BC18" s="642"/>
      <c r="BD18" s="612"/>
      <c r="BE18" s="613"/>
      <c r="BF18" s="613"/>
      <c r="BG18" s="613"/>
      <c r="BH18" s="614"/>
    </row>
    <row r="19" spans="2:60" ht="20.25" hidden="1" customHeight="1" x14ac:dyDescent="0.4">
      <c r="B19" s="622"/>
      <c r="C19" s="612"/>
      <c r="D19" s="613"/>
      <c r="E19" s="625"/>
      <c r="F19" s="120"/>
      <c r="G19" s="32"/>
      <c r="H19" s="628"/>
      <c r="I19" s="631"/>
      <c r="J19" s="613"/>
      <c r="K19" s="613"/>
      <c r="L19" s="625"/>
      <c r="M19" s="631"/>
      <c r="N19" s="613"/>
      <c r="O19" s="625"/>
      <c r="P19" s="631"/>
      <c r="Q19" s="613"/>
      <c r="R19" s="613"/>
      <c r="S19" s="613"/>
      <c r="T19" s="614"/>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635"/>
      <c r="BA19" s="636"/>
      <c r="BB19" s="641"/>
      <c r="BC19" s="642"/>
      <c r="BD19" s="612"/>
      <c r="BE19" s="613"/>
      <c r="BF19" s="613"/>
      <c r="BG19" s="613"/>
      <c r="BH19" s="614"/>
    </row>
    <row r="20" spans="2:60" ht="20.25" customHeight="1" thickBot="1" x14ac:dyDescent="0.45">
      <c r="B20" s="623"/>
      <c r="C20" s="615"/>
      <c r="D20" s="616"/>
      <c r="E20" s="626"/>
      <c r="F20" s="121"/>
      <c r="G20" s="34"/>
      <c r="H20" s="629"/>
      <c r="I20" s="632"/>
      <c r="J20" s="616"/>
      <c r="K20" s="616"/>
      <c r="L20" s="626"/>
      <c r="M20" s="632"/>
      <c r="N20" s="616"/>
      <c r="O20" s="626"/>
      <c r="P20" s="632"/>
      <c r="Q20" s="616"/>
      <c r="R20" s="616"/>
      <c r="S20" s="616"/>
      <c r="T20" s="617"/>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637"/>
      <c r="BA20" s="638"/>
      <c r="BB20" s="643"/>
      <c r="BC20" s="644"/>
      <c r="BD20" s="615"/>
      <c r="BE20" s="616"/>
      <c r="BF20" s="616"/>
      <c r="BG20" s="616"/>
      <c r="BH20" s="617"/>
    </row>
    <row r="21" spans="2:60" ht="20.25" customHeight="1" x14ac:dyDescent="0.4">
      <c r="B21" s="122"/>
      <c r="C21" s="677" t="s">
        <v>76</v>
      </c>
      <c r="D21" s="678"/>
      <c r="E21" s="679"/>
      <c r="F21" s="169"/>
      <c r="G21" s="123"/>
      <c r="H21" s="680" t="s">
        <v>105</v>
      </c>
      <c r="I21" s="681" t="s">
        <v>78</v>
      </c>
      <c r="J21" s="682"/>
      <c r="K21" s="682"/>
      <c r="L21" s="683"/>
      <c r="M21" s="684" t="s">
        <v>104</v>
      </c>
      <c r="N21" s="685"/>
      <c r="O21" s="686"/>
      <c r="P21" s="51" t="s">
        <v>18</v>
      </c>
      <c r="Q21" s="22"/>
      <c r="R21" s="22"/>
      <c r="S21" s="20"/>
      <c r="T21" s="52"/>
      <c r="U21" s="206" t="s">
        <v>40</v>
      </c>
      <c r="V21" s="206" t="s">
        <v>184</v>
      </c>
      <c r="W21" s="206" t="s">
        <v>184</v>
      </c>
      <c r="X21" s="206"/>
      <c r="Y21" s="206" t="s">
        <v>40</v>
      </c>
      <c r="Z21" s="206" t="s">
        <v>40</v>
      </c>
      <c r="AA21" s="207"/>
      <c r="AB21" s="208" t="s">
        <v>40</v>
      </c>
      <c r="AC21" s="206"/>
      <c r="AD21" s="206" t="s">
        <v>184</v>
      </c>
      <c r="AE21" s="206" t="s">
        <v>40</v>
      </c>
      <c r="AF21" s="206" t="s">
        <v>40</v>
      </c>
      <c r="AG21" s="206"/>
      <c r="AH21" s="207" t="s">
        <v>40</v>
      </c>
      <c r="AI21" s="208"/>
      <c r="AJ21" s="206" t="s">
        <v>40</v>
      </c>
      <c r="AK21" s="206" t="s">
        <v>40</v>
      </c>
      <c r="AL21" s="206" t="s">
        <v>40</v>
      </c>
      <c r="AM21" s="206" t="s">
        <v>40</v>
      </c>
      <c r="AN21" s="206" t="s">
        <v>40</v>
      </c>
      <c r="AO21" s="207"/>
      <c r="AP21" s="208"/>
      <c r="AQ21" s="206" t="s">
        <v>40</v>
      </c>
      <c r="AR21" s="206" t="s">
        <v>40</v>
      </c>
      <c r="AS21" s="206" t="s">
        <v>40</v>
      </c>
      <c r="AT21" s="206" t="s">
        <v>40</v>
      </c>
      <c r="AU21" s="206" t="s">
        <v>153</v>
      </c>
      <c r="AV21" s="207"/>
      <c r="AW21" s="208"/>
      <c r="AX21" s="206"/>
      <c r="AY21" s="206"/>
      <c r="AZ21" s="687"/>
      <c r="BA21" s="688"/>
      <c r="BB21" s="708"/>
      <c r="BC21" s="688"/>
      <c r="BD21" s="705"/>
      <c r="BE21" s="706"/>
      <c r="BF21" s="706"/>
      <c r="BG21" s="706"/>
      <c r="BH21" s="707"/>
    </row>
    <row r="22" spans="2:60" ht="20.25" customHeight="1" x14ac:dyDescent="0.4">
      <c r="B22" s="125">
        <v>1</v>
      </c>
      <c r="C22" s="648"/>
      <c r="D22" s="649"/>
      <c r="E22" s="650"/>
      <c r="F22" s="124" t="str">
        <f>C21</f>
        <v>管理者</v>
      </c>
      <c r="G22" s="126"/>
      <c r="H22" s="655"/>
      <c r="I22" s="660"/>
      <c r="J22" s="661"/>
      <c r="K22" s="661"/>
      <c r="L22" s="662"/>
      <c r="M22" s="669"/>
      <c r="N22" s="670"/>
      <c r="O22" s="671"/>
      <c r="P22" s="23" t="s">
        <v>72</v>
      </c>
      <c r="Q22" s="24"/>
      <c r="R22" s="24"/>
      <c r="S22" s="19"/>
      <c r="T22" s="53"/>
      <c r="U22" s="209">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1" t="str">
        <f>IF(AA21="","",VLOOKUP(AA21,'【記載例】シフト記号表（勤務時間帯）'!$D$6:$X$47,21,FALSE))</f>
        <v/>
      </c>
      <c r="AB22" s="209">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1">
        <f>IF(AH21="","",VLOOKUP(AH21,'【記載例】シフト記号表（勤務時間帯）'!$D$6:$X$47,21,FALSE))</f>
        <v>8</v>
      </c>
      <c r="AI22" s="209"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1" t="str">
        <f>IF(AO21="","",VLOOKUP(AO21,'【記載例】シフト記号表（勤務時間帯）'!$D$6:$X$47,21,FALSE))</f>
        <v/>
      </c>
      <c r="AP22" s="209"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1" t="str">
        <f>IF(AV21="","",VLOOKUP(AV21,'【記載例】シフト記号表（勤務時間帯）'!$D$6:$X$47,21,FALSE))</f>
        <v/>
      </c>
      <c r="AW22" s="209"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699">
        <f>IF($BC$3="４週",SUM(U22:AV22),IF($BC$3="暦月",SUM(U22:AY22),""))</f>
        <v>160</v>
      </c>
      <c r="BA22" s="700"/>
      <c r="BB22" s="701">
        <f>IF($BC$3="４週",AZ22/4,IF($BC$3="暦月",(AZ22/($BC$8/7)),""))</f>
        <v>40</v>
      </c>
      <c r="BC22" s="700"/>
      <c r="BD22" s="693"/>
      <c r="BE22" s="694"/>
      <c r="BF22" s="694"/>
      <c r="BG22" s="694"/>
      <c r="BH22" s="695"/>
    </row>
    <row r="23" spans="2:60" ht="20.25" customHeight="1" x14ac:dyDescent="0.4">
      <c r="B23" s="127"/>
      <c r="C23" s="651"/>
      <c r="D23" s="652"/>
      <c r="E23" s="653"/>
      <c r="F23" s="170"/>
      <c r="G23" s="128" t="str">
        <f>C21</f>
        <v>管理者</v>
      </c>
      <c r="H23" s="656"/>
      <c r="I23" s="663"/>
      <c r="J23" s="664"/>
      <c r="K23" s="664"/>
      <c r="L23" s="665"/>
      <c r="M23" s="672"/>
      <c r="N23" s="673"/>
      <c r="O23" s="674"/>
      <c r="P23" s="25" t="s">
        <v>73</v>
      </c>
      <c r="Q23" s="26"/>
      <c r="R23" s="26"/>
      <c r="S23" s="17"/>
      <c r="T23" s="54"/>
      <c r="U23" s="212" t="str">
        <f>IF(U21="","",VLOOKUP(U21,'【記載例】シフト記号表（勤務時間帯）'!$D$6:$Z$47,23,FALSE))</f>
        <v>-</v>
      </c>
      <c r="V23" s="213" t="str">
        <f>IF(V21="","",VLOOKUP(V21,'【記載例】シフト記号表（勤務時間帯）'!$D$6:$Z$47,23,FALSE))</f>
        <v>-</v>
      </c>
      <c r="W23" s="213" t="str">
        <f>IF(W21="","",VLOOKUP(W21,'【記載例】シフト記号表（勤務時間帯）'!$D$6:$Z$47,23,FALSE))</f>
        <v>-</v>
      </c>
      <c r="X23" s="213" t="str">
        <f>IF(X21="","",VLOOKUP(X21,'【記載例】シフト記号表（勤務時間帯）'!$D$6:$Z$47,23,FALSE))</f>
        <v/>
      </c>
      <c r="Y23" s="213" t="str">
        <f>IF(Y21="","",VLOOKUP(Y21,'【記載例】シフト記号表（勤務時間帯）'!$D$6:$Z$47,23,FALSE))</f>
        <v>-</v>
      </c>
      <c r="Z23" s="213" t="str">
        <f>IF(Z21="","",VLOOKUP(Z21,'【記載例】シフト記号表（勤務時間帯）'!$D$6:$Z$47,23,FALSE))</f>
        <v>-</v>
      </c>
      <c r="AA23" s="214" t="str">
        <f>IF(AA21="","",VLOOKUP(AA21,'【記載例】シフト記号表（勤務時間帯）'!$D$6:$Z$47,23,FALSE))</f>
        <v/>
      </c>
      <c r="AB23" s="212" t="str">
        <f>IF(AB21="","",VLOOKUP(AB21,'【記載例】シフト記号表（勤務時間帯）'!$D$6:$Z$47,23,FALSE))</f>
        <v>-</v>
      </c>
      <c r="AC23" s="213" t="str">
        <f>IF(AC21="","",VLOOKUP(AC21,'【記載例】シフト記号表（勤務時間帯）'!$D$6:$Z$47,23,FALSE))</f>
        <v/>
      </c>
      <c r="AD23" s="213" t="str">
        <f>IF(AD21="","",VLOOKUP(AD21,'【記載例】シフト記号表（勤務時間帯）'!$D$6:$Z$47,23,FALSE))</f>
        <v>-</v>
      </c>
      <c r="AE23" s="213" t="str">
        <f>IF(AE21="","",VLOOKUP(AE21,'【記載例】シフト記号表（勤務時間帯）'!$D$6:$Z$47,23,FALSE))</f>
        <v>-</v>
      </c>
      <c r="AF23" s="213" t="str">
        <f>IF(AF21="","",VLOOKUP(AF21,'【記載例】シフト記号表（勤務時間帯）'!$D$6:$Z$47,23,FALSE))</f>
        <v>-</v>
      </c>
      <c r="AG23" s="213" t="str">
        <f>IF(AG21="","",VLOOKUP(AG21,'【記載例】シフト記号表（勤務時間帯）'!$D$6:$Z$47,23,FALSE))</f>
        <v/>
      </c>
      <c r="AH23" s="214" t="str">
        <f>IF(AH21="","",VLOOKUP(AH21,'【記載例】シフト記号表（勤務時間帯）'!$D$6:$Z$47,23,FALSE))</f>
        <v>-</v>
      </c>
      <c r="AI23" s="212" t="str">
        <f>IF(AI21="","",VLOOKUP(AI21,'【記載例】シフト記号表（勤務時間帯）'!$D$6:$Z$47,23,FALSE))</f>
        <v/>
      </c>
      <c r="AJ23" s="213" t="str">
        <f>IF(AJ21="","",VLOOKUP(AJ21,'【記載例】シフト記号表（勤務時間帯）'!$D$6:$Z$47,23,FALSE))</f>
        <v>-</v>
      </c>
      <c r="AK23" s="213" t="str">
        <f>IF(AK21="","",VLOOKUP(AK21,'【記載例】シフト記号表（勤務時間帯）'!$D$6:$Z$47,23,FALSE))</f>
        <v>-</v>
      </c>
      <c r="AL23" s="213" t="str">
        <f>IF(AL21="","",VLOOKUP(AL21,'【記載例】シフト記号表（勤務時間帯）'!$D$6:$Z$47,23,FALSE))</f>
        <v>-</v>
      </c>
      <c r="AM23" s="213" t="str">
        <f>IF(AM21="","",VLOOKUP(AM21,'【記載例】シフト記号表（勤務時間帯）'!$D$6:$Z$47,23,FALSE))</f>
        <v>-</v>
      </c>
      <c r="AN23" s="213" t="str">
        <f>IF(AN21="","",VLOOKUP(AN21,'【記載例】シフト記号表（勤務時間帯）'!$D$6:$Z$47,23,FALSE))</f>
        <v>-</v>
      </c>
      <c r="AO23" s="214" t="str">
        <f>IF(AO21="","",VLOOKUP(AO21,'【記載例】シフト記号表（勤務時間帯）'!$D$6:$Z$47,23,FALSE))</f>
        <v/>
      </c>
      <c r="AP23" s="212" t="str">
        <f>IF(AP21="","",VLOOKUP(AP21,'【記載例】シフト記号表（勤務時間帯）'!$D$6:$Z$47,23,FALSE))</f>
        <v/>
      </c>
      <c r="AQ23" s="213" t="str">
        <f>IF(AQ21="","",VLOOKUP(AQ21,'【記載例】シフト記号表（勤務時間帯）'!$D$6:$Z$47,23,FALSE))</f>
        <v>-</v>
      </c>
      <c r="AR23" s="213" t="str">
        <f>IF(AR21="","",VLOOKUP(AR21,'【記載例】シフト記号表（勤務時間帯）'!$D$6:$Z$47,23,FALSE))</f>
        <v>-</v>
      </c>
      <c r="AS23" s="213" t="str">
        <f>IF(AS21="","",VLOOKUP(AS21,'【記載例】シフト記号表（勤務時間帯）'!$D$6:$Z$47,23,FALSE))</f>
        <v>-</v>
      </c>
      <c r="AT23" s="213" t="str">
        <f>IF(AT21="","",VLOOKUP(AT21,'【記載例】シフト記号表（勤務時間帯）'!$D$6:$Z$47,23,FALSE))</f>
        <v>-</v>
      </c>
      <c r="AU23" s="213" t="str">
        <f>IF(AU21="","",VLOOKUP(AU21,'【記載例】シフト記号表（勤務時間帯）'!$D$6:$Z$47,23,FALSE))</f>
        <v>-</v>
      </c>
      <c r="AV23" s="214" t="str">
        <f>IF(AV21="","",VLOOKUP(AV21,'【記載例】シフト記号表（勤務時間帯）'!$D$6:$Z$47,23,FALSE))</f>
        <v/>
      </c>
      <c r="AW23" s="212" t="str">
        <f>IF(AW21="","",VLOOKUP(AW21,'【記載例】シフト記号表（勤務時間帯）'!$D$6:$Z$47,23,FALSE))</f>
        <v/>
      </c>
      <c r="AX23" s="213" t="str">
        <f>IF(AX21="","",VLOOKUP(AX21,'【記載例】シフト記号表（勤務時間帯）'!$D$6:$Z$47,23,FALSE))</f>
        <v/>
      </c>
      <c r="AY23" s="213" t="str">
        <f>IF(AY21="","",VLOOKUP(AY21,'【記載例】シフト記号表（勤務時間帯）'!$D$6:$Z$47,23,FALSE))</f>
        <v/>
      </c>
      <c r="AZ23" s="702">
        <f>IF($BC$3="４週",SUM(U23:AV23),IF($BC$3="暦月",SUM(U23:AY23),""))</f>
        <v>0</v>
      </c>
      <c r="BA23" s="703"/>
      <c r="BB23" s="704">
        <f>IF($BC$3="４週",AZ23/4,IF($BC$3="暦月",(AZ23/($BC$8/7)),""))</f>
        <v>0</v>
      </c>
      <c r="BC23" s="703"/>
      <c r="BD23" s="696"/>
      <c r="BE23" s="697"/>
      <c r="BF23" s="697"/>
      <c r="BG23" s="697"/>
      <c r="BH23" s="698"/>
    </row>
    <row r="24" spans="2:60" ht="20.25" customHeight="1" x14ac:dyDescent="0.4">
      <c r="B24" s="129"/>
      <c r="C24" s="645" t="s">
        <v>82</v>
      </c>
      <c r="D24" s="646"/>
      <c r="E24" s="647"/>
      <c r="F24" s="171"/>
      <c r="G24" s="130"/>
      <c r="H24" s="654" t="s">
        <v>105</v>
      </c>
      <c r="I24" s="657" t="s">
        <v>77</v>
      </c>
      <c r="J24" s="658"/>
      <c r="K24" s="658"/>
      <c r="L24" s="659"/>
      <c r="M24" s="666" t="s">
        <v>121</v>
      </c>
      <c r="N24" s="667"/>
      <c r="O24" s="668"/>
      <c r="P24" s="21" t="s">
        <v>18</v>
      </c>
      <c r="Q24" s="27"/>
      <c r="R24" s="27"/>
      <c r="S24" s="15"/>
      <c r="T24" s="55"/>
      <c r="U24" s="215" t="s">
        <v>41</v>
      </c>
      <c r="V24" s="216" t="s">
        <v>41</v>
      </c>
      <c r="W24" s="216" t="s">
        <v>41</v>
      </c>
      <c r="X24" s="216" t="s">
        <v>41</v>
      </c>
      <c r="Y24" s="216"/>
      <c r="Z24" s="216" t="s">
        <v>41</v>
      </c>
      <c r="AA24" s="217" t="s">
        <v>41</v>
      </c>
      <c r="AB24" s="215"/>
      <c r="AC24" s="216" t="s">
        <v>41</v>
      </c>
      <c r="AD24" s="216" t="s">
        <v>41</v>
      </c>
      <c r="AE24" s="216" t="s">
        <v>41</v>
      </c>
      <c r="AF24" s="216"/>
      <c r="AG24" s="216"/>
      <c r="AH24" s="217" t="s">
        <v>41</v>
      </c>
      <c r="AI24" s="215" t="s">
        <v>41</v>
      </c>
      <c r="AJ24" s="216" t="s">
        <v>41</v>
      </c>
      <c r="AK24" s="216"/>
      <c r="AL24" s="216" t="s">
        <v>41</v>
      </c>
      <c r="AM24" s="216" t="s">
        <v>41</v>
      </c>
      <c r="AN24" s="216"/>
      <c r="AO24" s="217" t="s">
        <v>41</v>
      </c>
      <c r="AP24" s="215" t="s">
        <v>41</v>
      </c>
      <c r="AQ24" s="216" t="s">
        <v>154</v>
      </c>
      <c r="AR24" s="216" t="s">
        <v>41</v>
      </c>
      <c r="AS24" s="216"/>
      <c r="AT24" s="216" t="s">
        <v>41</v>
      </c>
      <c r="AU24" s="216"/>
      <c r="AV24" s="217" t="s">
        <v>41</v>
      </c>
      <c r="AW24" s="215"/>
      <c r="AX24" s="216"/>
      <c r="AY24" s="216"/>
      <c r="AZ24" s="675"/>
      <c r="BA24" s="676"/>
      <c r="BB24" s="689"/>
      <c r="BC24" s="676"/>
      <c r="BD24" s="690"/>
      <c r="BE24" s="691"/>
      <c r="BF24" s="691"/>
      <c r="BG24" s="691"/>
      <c r="BH24" s="692"/>
    </row>
    <row r="25" spans="2:60" ht="20.25" customHeight="1" x14ac:dyDescent="0.4">
      <c r="B25" s="125">
        <f>B22+1</f>
        <v>2</v>
      </c>
      <c r="C25" s="648"/>
      <c r="D25" s="649"/>
      <c r="E25" s="650"/>
      <c r="F25" s="124" t="str">
        <f>C24</f>
        <v>計画作成担当者</v>
      </c>
      <c r="G25" s="126"/>
      <c r="H25" s="655"/>
      <c r="I25" s="660"/>
      <c r="J25" s="661"/>
      <c r="K25" s="661"/>
      <c r="L25" s="662"/>
      <c r="M25" s="669"/>
      <c r="N25" s="670"/>
      <c r="O25" s="671"/>
      <c r="P25" s="23" t="s">
        <v>72</v>
      </c>
      <c r="Q25" s="24"/>
      <c r="R25" s="24"/>
      <c r="S25" s="19"/>
      <c r="T25" s="53"/>
      <c r="U25" s="209">
        <f>IF(U24="","",VLOOKUP(U24,'【記載例】シフト記号表（勤務時間帯）'!$D$6:$X$47,21,FALSE))</f>
        <v>7.9999999999999982</v>
      </c>
      <c r="V25" s="210">
        <f>IF(V24="","",VLOOKUP(V24,'【記載例】シフト記号表（勤務時間帯）'!$D$6:$X$47,21,FALSE))</f>
        <v>7.9999999999999982</v>
      </c>
      <c r="W25" s="210">
        <f>IF(W24="","",VLOOKUP(W24,'【記載例】シフト記号表（勤務時間帯）'!$D$6:$X$47,21,FALSE))</f>
        <v>7.9999999999999982</v>
      </c>
      <c r="X25" s="210">
        <f>IF(X24="","",VLOOKUP(X24,'【記載例】シフト記号表（勤務時間帯）'!$D$6:$X$47,21,FALSE))</f>
        <v>7.9999999999999982</v>
      </c>
      <c r="Y25" s="210" t="str">
        <f>IF(Y24="","",VLOOKUP(Y24,'【記載例】シフト記号表（勤務時間帯）'!$D$6:$X$47,21,FALSE))</f>
        <v/>
      </c>
      <c r="Z25" s="210">
        <f>IF(Z24="","",VLOOKUP(Z24,'【記載例】シフト記号表（勤務時間帯）'!$D$6:$X$47,21,FALSE))</f>
        <v>7.9999999999999982</v>
      </c>
      <c r="AA25" s="211">
        <f>IF(AA24="","",VLOOKUP(AA24,'【記載例】シフト記号表（勤務時間帯）'!$D$6:$X$47,21,FALSE))</f>
        <v>7.9999999999999982</v>
      </c>
      <c r="AB25" s="209" t="str">
        <f>IF(AB24="","",VLOOKUP(AB24,'【記載例】シフト記号表（勤務時間帯）'!$D$6:$X$47,21,FALSE))</f>
        <v/>
      </c>
      <c r="AC25" s="210">
        <f>IF(AC24="","",VLOOKUP(AC24,'【記載例】シフト記号表（勤務時間帯）'!$D$6:$X$47,21,FALSE))</f>
        <v>7.9999999999999982</v>
      </c>
      <c r="AD25" s="210">
        <f>IF(AD24="","",VLOOKUP(AD24,'【記載例】シフト記号表（勤務時間帯）'!$D$6:$X$47,21,FALSE))</f>
        <v>7.9999999999999982</v>
      </c>
      <c r="AE25" s="210">
        <f>IF(AE24="","",VLOOKUP(AE24,'【記載例】シフト記号表（勤務時間帯）'!$D$6:$X$47,21,FALSE))</f>
        <v>7.9999999999999982</v>
      </c>
      <c r="AF25" s="210" t="str">
        <f>IF(AF24="","",VLOOKUP(AF24,'【記載例】シフト記号表（勤務時間帯）'!$D$6:$X$47,21,FALSE))</f>
        <v/>
      </c>
      <c r="AG25" s="210" t="str">
        <f>IF(AG24="","",VLOOKUP(AG24,'【記載例】シフト記号表（勤務時間帯）'!$D$6:$X$47,21,FALSE))</f>
        <v/>
      </c>
      <c r="AH25" s="211">
        <f>IF(AH24="","",VLOOKUP(AH24,'【記載例】シフト記号表（勤務時間帯）'!$D$6:$X$47,21,FALSE))</f>
        <v>7.9999999999999982</v>
      </c>
      <c r="AI25" s="209">
        <f>IF(AI24="","",VLOOKUP(AI24,'【記載例】シフト記号表（勤務時間帯）'!$D$6:$X$47,21,FALSE))</f>
        <v>7.9999999999999982</v>
      </c>
      <c r="AJ25" s="210">
        <f>IF(AJ24="","",VLOOKUP(AJ24,'【記載例】シフト記号表（勤務時間帯）'!$D$6:$X$47,21,FALSE))</f>
        <v>7.9999999999999982</v>
      </c>
      <c r="AK25" s="210" t="str">
        <f>IF(AK24="","",VLOOKUP(AK24,'【記載例】シフト記号表（勤務時間帯）'!$D$6:$X$47,21,FALSE))</f>
        <v/>
      </c>
      <c r="AL25" s="210">
        <f>IF(AL24="","",VLOOKUP(AL24,'【記載例】シフト記号表（勤務時間帯）'!$D$6:$X$47,21,FALSE))</f>
        <v>7.9999999999999982</v>
      </c>
      <c r="AM25" s="210">
        <f>IF(AM24="","",VLOOKUP(AM24,'【記載例】シフト記号表（勤務時間帯）'!$D$6:$X$47,21,FALSE))</f>
        <v>7.9999999999999982</v>
      </c>
      <c r="AN25" s="210" t="str">
        <f>IF(AN24="","",VLOOKUP(AN24,'【記載例】シフト記号表（勤務時間帯）'!$D$6:$X$47,21,FALSE))</f>
        <v/>
      </c>
      <c r="AO25" s="211">
        <f>IF(AO24="","",VLOOKUP(AO24,'【記載例】シフト記号表（勤務時間帯）'!$D$6:$X$47,21,FALSE))</f>
        <v>7.9999999999999982</v>
      </c>
      <c r="AP25" s="209">
        <f>IF(AP24="","",VLOOKUP(AP24,'【記載例】シフト記号表（勤務時間帯）'!$D$6:$X$47,21,FALSE))</f>
        <v>7.9999999999999982</v>
      </c>
      <c r="AQ25" s="210">
        <f>IF(AQ24="","",VLOOKUP(AQ24,'【記載例】シフト記号表（勤務時間帯）'!$D$6:$X$47,21,FALSE))</f>
        <v>7.9999999999999982</v>
      </c>
      <c r="AR25" s="210">
        <f>IF(AR24="","",VLOOKUP(AR24,'【記載例】シフト記号表（勤務時間帯）'!$D$6:$X$47,21,FALSE))</f>
        <v>7.9999999999999982</v>
      </c>
      <c r="AS25" s="210" t="str">
        <f>IF(AS24="","",VLOOKUP(AS24,'【記載例】シフト記号表（勤務時間帯）'!$D$6:$X$47,21,FALSE))</f>
        <v/>
      </c>
      <c r="AT25" s="210">
        <f>IF(AT24="","",VLOOKUP(AT24,'【記載例】シフト記号表（勤務時間帯）'!$D$6:$X$47,21,FALSE))</f>
        <v>7.9999999999999982</v>
      </c>
      <c r="AU25" s="210" t="str">
        <f>IF(AU24="","",VLOOKUP(AU24,'【記載例】シフト記号表（勤務時間帯）'!$D$6:$X$47,21,FALSE))</f>
        <v/>
      </c>
      <c r="AV25" s="211">
        <f>IF(AV24="","",VLOOKUP(AV24,'【記載例】シフト記号表（勤務時間帯）'!$D$6:$X$47,21,FALSE))</f>
        <v>7.9999999999999982</v>
      </c>
      <c r="AW25" s="209"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699">
        <f>IF($BC$3="４週",SUM(U25:AV25),IF($BC$3="暦月",SUM(U25:AY25),""))</f>
        <v>159.99999999999997</v>
      </c>
      <c r="BA25" s="700"/>
      <c r="BB25" s="701">
        <f>IF($BC$3="４週",AZ25/4,IF($BC$3="暦月",(AZ25/($BC$8/7)),""))</f>
        <v>39.999999999999993</v>
      </c>
      <c r="BC25" s="700"/>
      <c r="BD25" s="693"/>
      <c r="BE25" s="694"/>
      <c r="BF25" s="694"/>
      <c r="BG25" s="694"/>
      <c r="BH25" s="695"/>
    </row>
    <row r="26" spans="2:60" ht="20.25" customHeight="1" x14ac:dyDescent="0.4">
      <c r="B26" s="127"/>
      <c r="C26" s="651"/>
      <c r="D26" s="652"/>
      <c r="E26" s="653"/>
      <c r="F26" s="170"/>
      <c r="G26" s="128" t="str">
        <f>C24</f>
        <v>計画作成担当者</v>
      </c>
      <c r="H26" s="656"/>
      <c r="I26" s="663"/>
      <c r="J26" s="664"/>
      <c r="K26" s="664"/>
      <c r="L26" s="665"/>
      <c r="M26" s="672"/>
      <c r="N26" s="673"/>
      <c r="O26" s="674"/>
      <c r="P26" s="25" t="s">
        <v>73</v>
      </c>
      <c r="Q26" s="26"/>
      <c r="R26" s="26"/>
      <c r="S26" s="17"/>
      <c r="T26" s="54"/>
      <c r="U26" s="212" t="str">
        <f>IF(U24="","",VLOOKUP(U24,'【記載例】シフト記号表（勤務時間帯）'!$D$6:$Z$47,23,FALSE))</f>
        <v>-</v>
      </c>
      <c r="V26" s="213" t="str">
        <f>IF(V24="","",VLOOKUP(V24,'【記載例】シフト記号表（勤務時間帯）'!$D$6:$Z$47,23,FALSE))</f>
        <v>-</v>
      </c>
      <c r="W26" s="213" t="str">
        <f>IF(W24="","",VLOOKUP(W24,'【記載例】シフト記号表（勤務時間帯）'!$D$6:$Z$47,23,FALSE))</f>
        <v>-</v>
      </c>
      <c r="X26" s="213" t="str">
        <f>IF(X24="","",VLOOKUP(X24,'【記載例】シフト記号表（勤務時間帯）'!$D$6:$Z$47,23,FALSE))</f>
        <v>-</v>
      </c>
      <c r="Y26" s="213" t="str">
        <f>IF(Y24="","",VLOOKUP(Y24,'【記載例】シフト記号表（勤務時間帯）'!$D$6:$Z$47,23,FALSE))</f>
        <v/>
      </c>
      <c r="Z26" s="213" t="str">
        <f>IF(Z24="","",VLOOKUP(Z24,'【記載例】シフト記号表（勤務時間帯）'!$D$6:$Z$47,23,FALSE))</f>
        <v>-</v>
      </c>
      <c r="AA26" s="214" t="str">
        <f>IF(AA24="","",VLOOKUP(AA24,'【記載例】シフト記号表（勤務時間帯）'!$D$6:$Z$47,23,FALSE))</f>
        <v>-</v>
      </c>
      <c r="AB26" s="212" t="str">
        <f>IF(AB24="","",VLOOKUP(AB24,'【記載例】シフト記号表（勤務時間帯）'!$D$6:$Z$47,23,FALSE))</f>
        <v/>
      </c>
      <c r="AC26" s="213" t="str">
        <f>IF(AC24="","",VLOOKUP(AC24,'【記載例】シフト記号表（勤務時間帯）'!$D$6:$Z$47,23,FALSE))</f>
        <v>-</v>
      </c>
      <c r="AD26" s="213" t="str">
        <f>IF(AD24="","",VLOOKUP(AD24,'【記載例】シフト記号表（勤務時間帯）'!$D$6:$Z$47,23,FALSE))</f>
        <v>-</v>
      </c>
      <c r="AE26" s="213" t="str">
        <f>IF(AE24="","",VLOOKUP(AE24,'【記載例】シフト記号表（勤務時間帯）'!$D$6:$Z$47,23,FALSE))</f>
        <v>-</v>
      </c>
      <c r="AF26" s="213" t="str">
        <f>IF(AF24="","",VLOOKUP(AF24,'【記載例】シフト記号表（勤務時間帯）'!$D$6:$Z$47,23,FALSE))</f>
        <v/>
      </c>
      <c r="AG26" s="213" t="str">
        <f>IF(AG24="","",VLOOKUP(AG24,'【記載例】シフト記号表（勤務時間帯）'!$D$6:$Z$47,23,FALSE))</f>
        <v/>
      </c>
      <c r="AH26" s="214" t="str">
        <f>IF(AH24="","",VLOOKUP(AH24,'【記載例】シフト記号表（勤務時間帯）'!$D$6:$Z$47,23,FALSE))</f>
        <v>-</v>
      </c>
      <c r="AI26" s="212" t="str">
        <f>IF(AI24="","",VLOOKUP(AI24,'【記載例】シフト記号表（勤務時間帯）'!$D$6:$Z$47,23,FALSE))</f>
        <v>-</v>
      </c>
      <c r="AJ26" s="213" t="str">
        <f>IF(AJ24="","",VLOOKUP(AJ24,'【記載例】シフト記号表（勤務時間帯）'!$D$6:$Z$47,23,FALSE))</f>
        <v>-</v>
      </c>
      <c r="AK26" s="213" t="str">
        <f>IF(AK24="","",VLOOKUP(AK24,'【記載例】シフト記号表（勤務時間帯）'!$D$6:$Z$47,23,FALSE))</f>
        <v/>
      </c>
      <c r="AL26" s="213" t="str">
        <f>IF(AL24="","",VLOOKUP(AL24,'【記載例】シフト記号表（勤務時間帯）'!$D$6:$Z$47,23,FALSE))</f>
        <v>-</v>
      </c>
      <c r="AM26" s="213" t="str">
        <f>IF(AM24="","",VLOOKUP(AM24,'【記載例】シフト記号表（勤務時間帯）'!$D$6:$Z$47,23,FALSE))</f>
        <v>-</v>
      </c>
      <c r="AN26" s="213" t="str">
        <f>IF(AN24="","",VLOOKUP(AN24,'【記載例】シフト記号表（勤務時間帯）'!$D$6:$Z$47,23,FALSE))</f>
        <v/>
      </c>
      <c r="AO26" s="214" t="str">
        <f>IF(AO24="","",VLOOKUP(AO24,'【記載例】シフト記号表（勤務時間帯）'!$D$6:$Z$47,23,FALSE))</f>
        <v>-</v>
      </c>
      <c r="AP26" s="212" t="str">
        <f>IF(AP24="","",VLOOKUP(AP24,'【記載例】シフト記号表（勤務時間帯）'!$D$6:$Z$47,23,FALSE))</f>
        <v>-</v>
      </c>
      <c r="AQ26" s="213" t="str">
        <f>IF(AQ24="","",VLOOKUP(AQ24,'【記載例】シフト記号表（勤務時間帯）'!$D$6:$Z$47,23,FALSE))</f>
        <v>-</v>
      </c>
      <c r="AR26" s="213" t="str">
        <f>IF(AR24="","",VLOOKUP(AR24,'【記載例】シフト記号表（勤務時間帯）'!$D$6:$Z$47,23,FALSE))</f>
        <v>-</v>
      </c>
      <c r="AS26" s="213" t="str">
        <f>IF(AS24="","",VLOOKUP(AS24,'【記載例】シフト記号表（勤務時間帯）'!$D$6:$Z$47,23,FALSE))</f>
        <v/>
      </c>
      <c r="AT26" s="213" t="str">
        <f>IF(AT24="","",VLOOKUP(AT24,'【記載例】シフト記号表（勤務時間帯）'!$D$6:$Z$47,23,FALSE))</f>
        <v>-</v>
      </c>
      <c r="AU26" s="213" t="str">
        <f>IF(AU24="","",VLOOKUP(AU24,'【記載例】シフト記号表（勤務時間帯）'!$D$6:$Z$47,23,FALSE))</f>
        <v/>
      </c>
      <c r="AV26" s="214" t="str">
        <f>IF(AV24="","",VLOOKUP(AV24,'【記載例】シフト記号表（勤務時間帯）'!$D$6:$Z$47,23,FALSE))</f>
        <v>-</v>
      </c>
      <c r="AW26" s="212" t="str">
        <f>IF(AW24="","",VLOOKUP(AW24,'【記載例】シフト記号表（勤務時間帯）'!$D$6:$Z$47,23,FALSE))</f>
        <v/>
      </c>
      <c r="AX26" s="213" t="str">
        <f>IF(AX24="","",VLOOKUP(AX24,'【記載例】シフト記号表（勤務時間帯）'!$D$6:$Z$47,23,FALSE))</f>
        <v/>
      </c>
      <c r="AY26" s="213" t="str">
        <f>IF(AY24="","",VLOOKUP(AY24,'【記載例】シフト記号表（勤務時間帯）'!$D$6:$Z$47,23,FALSE))</f>
        <v/>
      </c>
      <c r="AZ26" s="702">
        <f>IF($BC$3="４週",SUM(U26:AV26),IF($BC$3="暦月",SUM(U26:AY26),""))</f>
        <v>0</v>
      </c>
      <c r="BA26" s="703"/>
      <c r="BB26" s="704">
        <f>IF($BC$3="４週",AZ26/4,IF($BC$3="暦月",(AZ26/($BC$8/7)),""))</f>
        <v>0</v>
      </c>
      <c r="BC26" s="703"/>
      <c r="BD26" s="696"/>
      <c r="BE26" s="697"/>
      <c r="BF26" s="697"/>
      <c r="BG26" s="697"/>
      <c r="BH26" s="698"/>
    </row>
    <row r="27" spans="2:60" ht="20.25" customHeight="1" x14ac:dyDescent="0.4">
      <c r="B27" s="129"/>
      <c r="C27" s="645" t="s">
        <v>85</v>
      </c>
      <c r="D27" s="646"/>
      <c r="E27" s="647"/>
      <c r="F27" s="124"/>
      <c r="G27" s="126"/>
      <c r="H27" s="709" t="s">
        <v>105</v>
      </c>
      <c r="I27" s="657" t="s">
        <v>79</v>
      </c>
      <c r="J27" s="658"/>
      <c r="K27" s="658"/>
      <c r="L27" s="659"/>
      <c r="M27" s="666" t="s">
        <v>122</v>
      </c>
      <c r="N27" s="667"/>
      <c r="O27" s="668"/>
      <c r="P27" s="21" t="s">
        <v>18</v>
      </c>
      <c r="Q27" s="27"/>
      <c r="R27" s="27"/>
      <c r="S27" s="15"/>
      <c r="T27" s="55"/>
      <c r="U27" s="215" t="s">
        <v>46</v>
      </c>
      <c r="V27" s="216" t="s">
        <v>47</v>
      </c>
      <c r="W27" s="216"/>
      <c r="X27" s="216" t="s">
        <v>38</v>
      </c>
      <c r="Y27" s="216" t="s">
        <v>184</v>
      </c>
      <c r="Z27" s="216"/>
      <c r="AA27" s="217" t="s">
        <v>38</v>
      </c>
      <c r="AB27" s="215" t="s">
        <v>185</v>
      </c>
      <c r="AC27" s="216" t="s">
        <v>47</v>
      </c>
      <c r="AD27" s="216" t="s">
        <v>40</v>
      </c>
      <c r="AE27" s="216"/>
      <c r="AF27" s="216" t="s">
        <v>179</v>
      </c>
      <c r="AG27" s="216" t="s">
        <v>184</v>
      </c>
      <c r="AH27" s="217"/>
      <c r="AI27" s="215" t="s">
        <v>40</v>
      </c>
      <c r="AJ27" s="216" t="s">
        <v>46</v>
      </c>
      <c r="AK27" s="216" t="s">
        <v>186</v>
      </c>
      <c r="AL27" s="216"/>
      <c r="AM27" s="216"/>
      <c r="AN27" s="216" t="s">
        <v>46</v>
      </c>
      <c r="AO27" s="217" t="s">
        <v>47</v>
      </c>
      <c r="AP27" s="215"/>
      <c r="AQ27" s="216" t="s">
        <v>179</v>
      </c>
      <c r="AR27" s="216" t="s">
        <v>40</v>
      </c>
      <c r="AS27" s="216" t="s">
        <v>185</v>
      </c>
      <c r="AT27" s="216" t="s">
        <v>47</v>
      </c>
      <c r="AU27" s="216"/>
      <c r="AV27" s="217" t="s">
        <v>208</v>
      </c>
      <c r="AW27" s="215"/>
      <c r="AX27" s="216"/>
      <c r="AY27" s="216"/>
      <c r="AZ27" s="675"/>
      <c r="BA27" s="676"/>
      <c r="BB27" s="689"/>
      <c r="BC27" s="676"/>
      <c r="BD27" s="690"/>
      <c r="BE27" s="691"/>
      <c r="BF27" s="691"/>
      <c r="BG27" s="691"/>
      <c r="BH27" s="692"/>
    </row>
    <row r="28" spans="2:60" ht="20.25" customHeight="1" x14ac:dyDescent="0.4">
      <c r="B28" s="125">
        <f>B25+1</f>
        <v>3</v>
      </c>
      <c r="C28" s="648"/>
      <c r="D28" s="649"/>
      <c r="E28" s="650"/>
      <c r="F28" s="124" t="str">
        <f>C27</f>
        <v>介護従業者</v>
      </c>
      <c r="G28" s="126"/>
      <c r="H28" s="655"/>
      <c r="I28" s="660"/>
      <c r="J28" s="661"/>
      <c r="K28" s="661"/>
      <c r="L28" s="662"/>
      <c r="M28" s="669"/>
      <c r="N28" s="670"/>
      <c r="O28" s="671"/>
      <c r="P28" s="23" t="s">
        <v>72</v>
      </c>
      <c r="Q28" s="24"/>
      <c r="R28" s="24"/>
      <c r="S28" s="19"/>
      <c r="T28" s="53"/>
      <c r="U28" s="209">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7.9999999999999982</v>
      </c>
      <c r="Y28" s="210">
        <f>IF(Y27="","",VLOOKUP(Y27,'【記載例】シフト記号表（勤務時間帯）'!$D$6:$X$47,21,FALSE))</f>
        <v>8</v>
      </c>
      <c r="Z28" s="210" t="str">
        <f>IF(Z27="","",VLOOKUP(Z27,'【記載例】シフト記号表（勤務時間帯）'!$D$6:$X$47,21,FALSE))</f>
        <v/>
      </c>
      <c r="AA28" s="211">
        <f>IF(AA27="","",VLOOKUP(AA27,'【記載例】シフト記号表（勤務時間帯）'!$D$6:$X$47,21,FALSE))</f>
        <v>7.9999999999999982</v>
      </c>
      <c r="AB28" s="209">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7.9999999999999982</v>
      </c>
      <c r="AG28" s="210">
        <f>IF(AG27="","",VLOOKUP(AG27,'【記載例】シフト記号表（勤務時間帯）'!$D$6:$X$47,21,FALSE))</f>
        <v>8</v>
      </c>
      <c r="AH28" s="211" t="str">
        <f>IF(AH27="","",VLOOKUP(AH27,'【記載例】シフト記号表（勤務時間帯）'!$D$6:$X$47,21,FALSE))</f>
        <v/>
      </c>
      <c r="AI28" s="209">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1">
        <f>IF(AO27="","",VLOOKUP(AO27,'【記載例】シフト記号表（勤務時間帯）'!$D$6:$X$47,21,FALSE))</f>
        <v>3</v>
      </c>
      <c r="AP28" s="209" t="str">
        <f>IF(AP27="","",VLOOKUP(AP27,'【記載例】シフト記号表（勤務時間帯）'!$D$6:$X$47,21,FALSE))</f>
        <v/>
      </c>
      <c r="AQ28" s="210">
        <f>IF(AQ27="","",VLOOKUP(AQ27,'【記載例】シフト記号表（勤務時間帯）'!$D$6:$X$47,21,FALSE))</f>
        <v>7.9999999999999982</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1">
        <f>IF(AV27="","",VLOOKUP(AV27,'【記載例】シフト記号表（勤務時間帯）'!$D$6:$X$47,21,FALSE))</f>
        <v>7.9999999999999982</v>
      </c>
      <c r="AW28" s="209"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699">
        <f>IF($BC$3="４週",SUM(U28:AV28),IF($BC$3="暦月",SUM(U28:AY28),""))</f>
        <v>110</v>
      </c>
      <c r="BA28" s="700"/>
      <c r="BB28" s="701">
        <f>IF($BC$3="４週",AZ28/4,IF($BC$3="暦月",(AZ28/($BC$8/7)),""))</f>
        <v>27.5</v>
      </c>
      <c r="BC28" s="700"/>
      <c r="BD28" s="693"/>
      <c r="BE28" s="694"/>
      <c r="BF28" s="694"/>
      <c r="BG28" s="694"/>
      <c r="BH28" s="695"/>
    </row>
    <row r="29" spans="2:60" ht="20.25" customHeight="1" x14ac:dyDescent="0.4">
      <c r="B29" s="127"/>
      <c r="C29" s="651"/>
      <c r="D29" s="652"/>
      <c r="E29" s="653"/>
      <c r="F29" s="170"/>
      <c r="G29" s="128" t="str">
        <f>C27</f>
        <v>介護従業者</v>
      </c>
      <c r="H29" s="656"/>
      <c r="I29" s="663"/>
      <c r="J29" s="664"/>
      <c r="K29" s="664"/>
      <c r="L29" s="665"/>
      <c r="M29" s="672"/>
      <c r="N29" s="673"/>
      <c r="O29" s="674"/>
      <c r="P29" s="25" t="s">
        <v>73</v>
      </c>
      <c r="Q29" s="28"/>
      <c r="R29" s="28"/>
      <c r="S29" s="16"/>
      <c r="T29" s="56"/>
      <c r="U29" s="212">
        <f>IF(U27="","",VLOOKUP(U27,'【記載例】シフト記号表（勤務時間帯）'!$D$6:$Z$47,23,FALSE))</f>
        <v>3.9999999999999991</v>
      </c>
      <c r="V29" s="213">
        <f>IF(V27="","",VLOOKUP(V27,'【記載例】シフト記号表（勤務時間帯）'!$D$6:$Z$47,23,FALSE))</f>
        <v>6</v>
      </c>
      <c r="W29" s="213" t="str">
        <f>IF(W27="","",VLOOKUP(W27,'【記載例】シフト記号表（勤務時間帯）'!$D$6:$Z$47,23,FALSE))</f>
        <v/>
      </c>
      <c r="X29" s="213" t="str">
        <f>IF(X27="","",VLOOKUP(X27,'【記載例】シフト記号表（勤務時間帯）'!$D$6:$Z$47,23,FALSE))</f>
        <v>-</v>
      </c>
      <c r="Y29" s="213" t="str">
        <f>IF(Y27="","",VLOOKUP(Y27,'【記載例】シフト記号表（勤務時間帯）'!$D$6:$Z$47,23,FALSE))</f>
        <v>-</v>
      </c>
      <c r="Z29" s="213" t="str">
        <f>IF(Z27="","",VLOOKUP(Z27,'【記載例】シフト記号表（勤務時間帯）'!$D$6:$Z$47,23,FALSE))</f>
        <v/>
      </c>
      <c r="AA29" s="214" t="str">
        <f>IF(AA27="","",VLOOKUP(AA27,'【記載例】シフト記号表（勤務時間帯）'!$D$6:$Z$47,23,FALSE))</f>
        <v>-</v>
      </c>
      <c r="AB29" s="212">
        <f>IF(AB27="","",VLOOKUP(AB27,'【記載例】シフト記号表（勤務時間帯）'!$D$6:$Z$47,23,FALSE))</f>
        <v>3.9999999999999991</v>
      </c>
      <c r="AC29" s="213">
        <f>IF(AC27="","",VLOOKUP(AC27,'【記載例】シフト記号表（勤務時間帯）'!$D$6:$Z$47,23,FALSE))</f>
        <v>6</v>
      </c>
      <c r="AD29" s="213" t="str">
        <f>IF(AD27="","",VLOOKUP(AD27,'【記載例】シフト記号表（勤務時間帯）'!$D$6:$Z$47,23,FALSE))</f>
        <v>-</v>
      </c>
      <c r="AE29" s="213" t="str">
        <f>IF(AE27="","",VLOOKUP(AE27,'【記載例】シフト記号表（勤務時間帯）'!$D$6:$Z$47,23,FALSE))</f>
        <v/>
      </c>
      <c r="AF29" s="213" t="str">
        <f>IF(AF27="","",VLOOKUP(AF27,'【記載例】シフト記号表（勤務時間帯）'!$D$6:$Z$47,23,FALSE))</f>
        <v>-</v>
      </c>
      <c r="AG29" s="213" t="str">
        <f>IF(AG27="","",VLOOKUP(AG27,'【記載例】シフト記号表（勤務時間帯）'!$D$6:$Z$47,23,FALSE))</f>
        <v>-</v>
      </c>
      <c r="AH29" s="214" t="str">
        <f>IF(AH27="","",VLOOKUP(AH27,'【記載例】シフト記号表（勤務時間帯）'!$D$6:$Z$47,23,FALSE))</f>
        <v/>
      </c>
      <c r="AI29" s="212" t="str">
        <f>IF(AI27="","",VLOOKUP(AI27,'【記載例】シフト記号表（勤務時間帯）'!$D$6:$Z$47,23,FALSE))</f>
        <v>-</v>
      </c>
      <c r="AJ29" s="213">
        <f>IF(AJ27="","",VLOOKUP(AJ27,'【記載例】シフト記号表（勤務時間帯）'!$D$6:$Z$47,23,FALSE))</f>
        <v>3.9999999999999991</v>
      </c>
      <c r="AK29" s="213">
        <f>IF(AK27="","",VLOOKUP(AK27,'【記載例】シフト記号表（勤務時間帯）'!$D$6:$Z$47,23,FALSE))</f>
        <v>6</v>
      </c>
      <c r="AL29" s="213" t="str">
        <f>IF(AL27="","",VLOOKUP(AL27,'【記載例】シフト記号表（勤務時間帯）'!$D$6:$Z$47,23,FALSE))</f>
        <v/>
      </c>
      <c r="AM29" s="213" t="str">
        <f>IF(AM27="","",VLOOKUP(AM27,'【記載例】シフト記号表（勤務時間帯）'!$D$6:$Z$47,23,FALSE))</f>
        <v/>
      </c>
      <c r="AN29" s="213">
        <f>IF(AN27="","",VLOOKUP(AN27,'【記載例】シフト記号表（勤務時間帯）'!$D$6:$Z$47,23,FALSE))</f>
        <v>3.9999999999999991</v>
      </c>
      <c r="AO29" s="214">
        <f>IF(AO27="","",VLOOKUP(AO27,'【記載例】シフト記号表（勤務時間帯）'!$D$6:$Z$47,23,FALSE))</f>
        <v>6</v>
      </c>
      <c r="AP29" s="212" t="str">
        <f>IF(AP27="","",VLOOKUP(AP27,'【記載例】シフト記号表（勤務時間帯）'!$D$6:$Z$47,23,FALSE))</f>
        <v/>
      </c>
      <c r="AQ29" s="213" t="str">
        <f>IF(AQ27="","",VLOOKUP(AQ27,'【記載例】シフト記号表（勤務時間帯）'!$D$6:$Z$47,23,FALSE))</f>
        <v>-</v>
      </c>
      <c r="AR29" s="213" t="str">
        <f>IF(AR27="","",VLOOKUP(AR27,'【記載例】シフト記号表（勤務時間帯）'!$D$6:$Z$47,23,FALSE))</f>
        <v>-</v>
      </c>
      <c r="AS29" s="213">
        <f>IF(AS27="","",VLOOKUP(AS27,'【記載例】シフト記号表（勤務時間帯）'!$D$6:$Z$47,23,FALSE))</f>
        <v>3.9999999999999991</v>
      </c>
      <c r="AT29" s="213">
        <f>IF(AT27="","",VLOOKUP(AT27,'【記載例】シフト記号表（勤務時間帯）'!$D$6:$Z$47,23,FALSE))</f>
        <v>6</v>
      </c>
      <c r="AU29" s="213" t="str">
        <f>IF(AU27="","",VLOOKUP(AU27,'【記載例】シフト記号表（勤務時間帯）'!$D$6:$Z$47,23,FALSE))</f>
        <v/>
      </c>
      <c r="AV29" s="214" t="str">
        <f>IF(AV27="","",VLOOKUP(AV27,'【記載例】シフト記号表（勤務時間帯）'!$D$6:$Z$47,23,FALSE))</f>
        <v>-</v>
      </c>
      <c r="AW29" s="212" t="str">
        <f>IF(AW27="","",VLOOKUP(AW27,'【記載例】シフト記号表（勤務時間帯）'!$D$6:$Z$47,23,FALSE))</f>
        <v/>
      </c>
      <c r="AX29" s="213" t="str">
        <f>IF(AX27="","",VLOOKUP(AX27,'【記載例】シフト記号表（勤務時間帯）'!$D$6:$Z$47,23,FALSE))</f>
        <v/>
      </c>
      <c r="AY29" s="213" t="str">
        <f>IF(AY27="","",VLOOKUP(AY27,'【記載例】シフト記号表（勤務時間帯）'!$D$6:$Z$47,23,FALSE))</f>
        <v/>
      </c>
      <c r="AZ29" s="702">
        <f>IF($BC$3="４週",SUM(U29:AV29),IF($BC$3="暦月",SUM(U29:AY29),""))</f>
        <v>50</v>
      </c>
      <c r="BA29" s="703"/>
      <c r="BB29" s="704">
        <f>IF($BC$3="４週",AZ29/4,IF($BC$3="暦月",(AZ29/($BC$8/7)),""))</f>
        <v>12.5</v>
      </c>
      <c r="BC29" s="703"/>
      <c r="BD29" s="696"/>
      <c r="BE29" s="697"/>
      <c r="BF29" s="697"/>
      <c r="BG29" s="697"/>
      <c r="BH29" s="698"/>
    </row>
    <row r="30" spans="2:60" ht="20.25" customHeight="1" x14ac:dyDescent="0.4">
      <c r="B30" s="129"/>
      <c r="C30" s="645" t="s">
        <v>85</v>
      </c>
      <c r="D30" s="646"/>
      <c r="E30" s="647"/>
      <c r="F30" s="124"/>
      <c r="G30" s="126"/>
      <c r="H30" s="709" t="s">
        <v>105</v>
      </c>
      <c r="I30" s="657" t="s">
        <v>19</v>
      </c>
      <c r="J30" s="658"/>
      <c r="K30" s="658"/>
      <c r="L30" s="659"/>
      <c r="M30" s="666" t="s">
        <v>123</v>
      </c>
      <c r="N30" s="667"/>
      <c r="O30" s="668"/>
      <c r="P30" s="21" t="s">
        <v>18</v>
      </c>
      <c r="Q30" s="27"/>
      <c r="R30" s="27"/>
      <c r="S30" s="15"/>
      <c r="T30" s="55"/>
      <c r="U30" s="215"/>
      <c r="V30" s="216" t="s">
        <v>160</v>
      </c>
      <c r="W30" s="216" t="s">
        <v>161</v>
      </c>
      <c r="X30" s="216" t="s">
        <v>208</v>
      </c>
      <c r="Y30" s="216"/>
      <c r="Z30" s="216" t="s">
        <v>160</v>
      </c>
      <c r="AA30" s="217" t="s">
        <v>161</v>
      </c>
      <c r="AB30" s="215"/>
      <c r="AC30" s="216" t="s">
        <v>151</v>
      </c>
      <c r="AD30" s="216" t="s">
        <v>160</v>
      </c>
      <c r="AE30" s="216" t="s">
        <v>161</v>
      </c>
      <c r="AF30" s="216"/>
      <c r="AG30" s="216" t="s">
        <v>152</v>
      </c>
      <c r="AH30" s="217" t="s">
        <v>151</v>
      </c>
      <c r="AI30" s="215"/>
      <c r="AJ30" s="216" t="s">
        <v>151</v>
      </c>
      <c r="AK30" s="216" t="s">
        <v>153</v>
      </c>
      <c r="AL30" s="216" t="s">
        <v>160</v>
      </c>
      <c r="AM30" s="216" t="s">
        <v>161</v>
      </c>
      <c r="AN30" s="216"/>
      <c r="AO30" s="217" t="s">
        <v>151</v>
      </c>
      <c r="AP30" s="215" t="s">
        <v>152</v>
      </c>
      <c r="AQ30" s="216" t="s">
        <v>153</v>
      </c>
      <c r="AR30" s="216" t="s">
        <v>160</v>
      </c>
      <c r="AS30" s="216" t="s">
        <v>161</v>
      </c>
      <c r="AT30" s="216"/>
      <c r="AU30" s="216"/>
      <c r="AV30" s="217" t="s">
        <v>151</v>
      </c>
      <c r="AW30" s="215"/>
      <c r="AX30" s="216"/>
      <c r="AY30" s="216"/>
      <c r="AZ30" s="675"/>
      <c r="BA30" s="676"/>
      <c r="BB30" s="689"/>
      <c r="BC30" s="676"/>
      <c r="BD30" s="690"/>
      <c r="BE30" s="691"/>
      <c r="BF30" s="691"/>
      <c r="BG30" s="691"/>
      <c r="BH30" s="692"/>
    </row>
    <row r="31" spans="2:60" ht="20.25" customHeight="1" x14ac:dyDescent="0.4">
      <c r="B31" s="125">
        <f>B28+1</f>
        <v>4</v>
      </c>
      <c r="C31" s="648"/>
      <c r="D31" s="649"/>
      <c r="E31" s="650"/>
      <c r="F31" s="124" t="str">
        <f>C30</f>
        <v>介護従業者</v>
      </c>
      <c r="G31" s="126"/>
      <c r="H31" s="655"/>
      <c r="I31" s="660"/>
      <c r="J31" s="661"/>
      <c r="K31" s="661"/>
      <c r="L31" s="662"/>
      <c r="M31" s="669"/>
      <c r="N31" s="670"/>
      <c r="O31" s="671"/>
      <c r="P31" s="23" t="s">
        <v>72</v>
      </c>
      <c r="Q31" s="24"/>
      <c r="R31" s="24"/>
      <c r="S31" s="19"/>
      <c r="T31" s="53"/>
      <c r="U31" s="209"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7.9999999999999982</v>
      </c>
      <c r="Y31" s="210" t="str">
        <f>IF(Y30="","",VLOOKUP(Y30,'【記載例】シフト記号表（勤務時間帯）'!$D$6:$X$47,21,FALSE))</f>
        <v/>
      </c>
      <c r="Z31" s="210">
        <f>IF(Z30="","",VLOOKUP(Z30,'【記載例】シフト記号表（勤務時間帯）'!$D$6:$X$47,21,FALSE))</f>
        <v>3</v>
      </c>
      <c r="AA31" s="211">
        <f>IF(AA30="","",VLOOKUP(AA30,'【記載例】シフト記号表（勤務時間帯）'!$D$6:$X$47,21,FALSE))</f>
        <v>3</v>
      </c>
      <c r="AB31" s="209" t="str">
        <f>IF(AB30="","",VLOOKUP(AB30,'【記載例】シフト記号表（勤務時間帯）'!$D$6:$X$47,21,FALSE))</f>
        <v/>
      </c>
      <c r="AC31" s="210">
        <f>IF(AC30="","",VLOOKUP(AC30,'【記載例】シフト記号表（勤務時間帯）'!$D$6:$X$47,21,FALSE))</f>
        <v>7.9999999999999982</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1">
        <f>IF(AH30="","",VLOOKUP(AH30,'【記載例】シフト記号表（勤務時間帯）'!$D$6:$X$47,21,FALSE))</f>
        <v>7.9999999999999982</v>
      </c>
      <c r="AI31" s="209" t="str">
        <f>IF(AI30="","",VLOOKUP(AI30,'【記載例】シフト記号表（勤務時間帯）'!$D$6:$X$47,21,FALSE))</f>
        <v/>
      </c>
      <c r="AJ31" s="210">
        <f>IF(AJ30="","",VLOOKUP(AJ30,'【記載例】シフト記号表（勤務時間帯）'!$D$6:$X$47,21,FALSE))</f>
        <v>7.9999999999999982</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1">
        <f>IF(AO30="","",VLOOKUP(AO30,'【記載例】シフト記号表（勤務時間帯）'!$D$6:$X$47,21,FALSE))</f>
        <v>7.9999999999999982</v>
      </c>
      <c r="AP31" s="209">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1">
        <f>IF(AV30="","",VLOOKUP(AV30,'【記載例】シフト記号表（勤務時間帯）'!$D$6:$X$47,21,FALSE))</f>
        <v>7.9999999999999982</v>
      </c>
      <c r="AW31" s="209"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699">
        <f>IF($BC$3="４週",SUM(U31:AV31),IF($BC$3="暦月",SUM(U31:AY31),""))</f>
        <v>110</v>
      </c>
      <c r="BA31" s="700"/>
      <c r="BB31" s="701">
        <f>IF($BC$3="４週",AZ31/4,IF($BC$3="暦月",(AZ31/($BC$8/7)),""))</f>
        <v>27.5</v>
      </c>
      <c r="BC31" s="700"/>
      <c r="BD31" s="693"/>
      <c r="BE31" s="694"/>
      <c r="BF31" s="694"/>
      <c r="BG31" s="694"/>
      <c r="BH31" s="695"/>
    </row>
    <row r="32" spans="2:60" ht="20.25" customHeight="1" x14ac:dyDescent="0.4">
      <c r="B32" s="127"/>
      <c r="C32" s="651"/>
      <c r="D32" s="652"/>
      <c r="E32" s="653"/>
      <c r="F32" s="170"/>
      <c r="G32" s="128" t="str">
        <f>C30</f>
        <v>介護従業者</v>
      </c>
      <c r="H32" s="656"/>
      <c r="I32" s="663"/>
      <c r="J32" s="664"/>
      <c r="K32" s="664"/>
      <c r="L32" s="665"/>
      <c r="M32" s="672"/>
      <c r="N32" s="673"/>
      <c r="O32" s="674"/>
      <c r="P32" s="25" t="s">
        <v>73</v>
      </c>
      <c r="Q32" s="29"/>
      <c r="R32" s="29"/>
      <c r="S32" s="17"/>
      <c r="T32" s="54"/>
      <c r="U32" s="212" t="str">
        <f>IF(U30="","",VLOOKUP(U30,'【記載例】シフト記号表（勤務時間帯）'!$D$6:$Z$47,23,FALSE))</f>
        <v/>
      </c>
      <c r="V32" s="213">
        <f>IF(V30="","",VLOOKUP(V30,'【記載例】シフト記号表（勤務時間帯）'!$D$6:$Z$47,23,FALSE))</f>
        <v>3.9999999999999991</v>
      </c>
      <c r="W32" s="213">
        <f>IF(W30="","",VLOOKUP(W30,'【記載例】シフト記号表（勤務時間帯）'!$D$6:$Z$47,23,FALSE))</f>
        <v>6</v>
      </c>
      <c r="X32" s="213" t="str">
        <f>IF(X30="","",VLOOKUP(X30,'【記載例】シフト記号表（勤務時間帯）'!$D$6:$Z$47,23,FALSE))</f>
        <v>-</v>
      </c>
      <c r="Y32" s="213" t="str">
        <f>IF(Y30="","",VLOOKUP(Y30,'【記載例】シフト記号表（勤務時間帯）'!$D$6:$Z$47,23,FALSE))</f>
        <v/>
      </c>
      <c r="Z32" s="213">
        <f>IF(Z30="","",VLOOKUP(Z30,'【記載例】シフト記号表（勤務時間帯）'!$D$6:$Z$47,23,FALSE))</f>
        <v>3.9999999999999991</v>
      </c>
      <c r="AA32" s="214">
        <f>IF(AA30="","",VLOOKUP(AA30,'【記載例】シフト記号表（勤務時間帯）'!$D$6:$Z$47,23,FALSE))</f>
        <v>6</v>
      </c>
      <c r="AB32" s="212" t="str">
        <f>IF(AB30="","",VLOOKUP(AB30,'【記載例】シフト記号表（勤務時間帯）'!$D$6:$Z$47,23,FALSE))</f>
        <v/>
      </c>
      <c r="AC32" s="213" t="str">
        <f>IF(AC30="","",VLOOKUP(AC30,'【記載例】シフト記号表（勤務時間帯）'!$D$6:$Z$47,23,FALSE))</f>
        <v>-</v>
      </c>
      <c r="AD32" s="213">
        <f>IF(AD30="","",VLOOKUP(AD30,'【記載例】シフト記号表（勤務時間帯）'!$D$6:$Z$47,23,FALSE))</f>
        <v>3.9999999999999991</v>
      </c>
      <c r="AE32" s="213">
        <f>IF(AE30="","",VLOOKUP(AE30,'【記載例】シフト記号表（勤務時間帯）'!$D$6:$Z$47,23,FALSE))</f>
        <v>6</v>
      </c>
      <c r="AF32" s="213" t="str">
        <f>IF(AF30="","",VLOOKUP(AF30,'【記載例】シフト記号表（勤務時間帯）'!$D$6:$Z$47,23,FALSE))</f>
        <v/>
      </c>
      <c r="AG32" s="213" t="str">
        <f>IF(AG30="","",VLOOKUP(AG30,'【記載例】シフト記号表（勤務時間帯）'!$D$6:$Z$47,23,FALSE))</f>
        <v>-</v>
      </c>
      <c r="AH32" s="214" t="str">
        <f>IF(AH30="","",VLOOKUP(AH30,'【記載例】シフト記号表（勤務時間帯）'!$D$6:$Z$47,23,FALSE))</f>
        <v>-</v>
      </c>
      <c r="AI32" s="212" t="str">
        <f>IF(AI30="","",VLOOKUP(AI30,'【記載例】シフト記号表（勤務時間帯）'!$D$6:$Z$47,23,FALSE))</f>
        <v/>
      </c>
      <c r="AJ32" s="213" t="str">
        <f>IF(AJ30="","",VLOOKUP(AJ30,'【記載例】シフト記号表（勤務時間帯）'!$D$6:$Z$47,23,FALSE))</f>
        <v>-</v>
      </c>
      <c r="AK32" s="213" t="str">
        <f>IF(AK30="","",VLOOKUP(AK30,'【記載例】シフト記号表（勤務時間帯）'!$D$6:$Z$47,23,FALSE))</f>
        <v>-</v>
      </c>
      <c r="AL32" s="213">
        <f>IF(AL30="","",VLOOKUP(AL30,'【記載例】シフト記号表（勤務時間帯）'!$D$6:$Z$47,23,FALSE))</f>
        <v>3.9999999999999991</v>
      </c>
      <c r="AM32" s="213">
        <f>IF(AM30="","",VLOOKUP(AM30,'【記載例】シフト記号表（勤務時間帯）'!$D$6:$Z$47,23,FALSE))</f>
        <v>6</v>
      </c>
      <c r="AN32" s="213" t="str">
        <f>IF(AN30="","",VLOOKUP(AN30,'【記載例】シフト記号表（勤務時間帯）'!$D$6:$Z$47,23,FALSE))</f>
        <v/>
      </c>
      <c r="AO32" s="214" t="str">
        <f>IF(AO30="","",VLOOKUP(AO30,'【記載例】シフト記号表（勤務時間帯）'!$D$6:$Z$47,23,FALSE))</f>
        <v>-</v>
      </c>
      <c r="AP32" s="212" t="str">
        <f>IF(AP30="","",VLOOKUP(AP30,'【記載例】シフト記号表（勤務時間帯）'!$D$6:$Z$47,23,FALSE))</f>
        <v>-</v>
      </c>
      <c r="AQ32" s="213" t="str">
        <f>IF(AQ30="","",VLOOKUP(AQ30,'【記載例】シフト記号表（勤務時間帯）'!$D$6:$Z$47,23,FALSE))</f>
        <v>-</v>
      </c>
      <c r="AR32" s="213">
        <f>IF(AR30="","",VLOOKUP(AR30,'【記載例】シフト記号表（勤務時間帯）'!$D$6:$Z$47,23,FALSE))</f>
        <v>3.9999999999999991</v>
      </c>
      <c r="AS32" s="213">
        <f>IF(AS30="","",VLOOKUP(AS30,'【記載例】シフト記号表（勤務時間帯）'!$D$6:$Z$47,23,FALSE))</f>
        <v>6</v>
      </c>
      <c r="AT32" s="213" t="str">
        <f>IF(AT30="","",VLOOKUP(AT30,'【記載例】シフト記号表（勤務時間帯）'!$D$6:$Z$47,23,FALSE))</f>
        <v/>
      </c>
      <c r="AU32" s="213" t="str">
        <f>IF(AU30="","",VLOOKUP(AU30,'【記載例】シフト記号表（勤務時間帯）'!$D$6:$Z$47,23,FALSE))</f>
        <v/>
      </c>
      <c r="AV32" s="214" t="str">
        <f>IF(AV30="","",VLOOKUP(AV30,'【記載例】シフト記号表（勤務時間帯）'!$D$6:$Z$47,23,FALSE))</f>
        <v>-</v>
      </c>
      <c r="AW32" s="212" t="str">
        <f>IF(AW30="","",VLOOKUP(AW30,'【記載例】シフト記号表（勤務時間帯）'!$D$6:$Z$47,23,FALSE))</f>
        <v/>
      </c>
      <c r="AX32" s="213" t="str">
        <f>IF(AX30="","",VLOOKUP(AX30,'【記載例】シフト記号表（勤務時間帯）'!$D$6:$Z$47,23,FALSE))</f>
        <v/>
      </c>
      <c r="AY32" s="213" t="str">
        <f>IF(AY30="","",VLOOKUP(AY30,'【記載例】シフト記号表（勤務時間帯）'!$D$6:$Z$47,23,FALSE))</f>
        <v/>
      </c>
      <c r="AZ32" s="702">
        <f>IF($BC$3="４週",SUM(U32:AV32),IF($BC$3="暦月",SUM(U32:AY32),""))</f>
        <v>50</v>
      </c>
      <c r="BA32" s="703"/>
      <c r="BB32" s="704">
        <f>IF($BC$3="４週",AZ32/4,IF($BC$3="暦月",(AZ32/($BC$8/7)),""))</f>
        <v>12.5</v>
      </c>
      <c r="BC32" s="703"/>
      <c r="BD32" s="696"/>
      <c r="BE32" s="697"/>
      <c r="BF32" s="697"/>
      <c r="BG32" s="697"/>
      <c r="BH32" s="698"/>
    </row>
    <row r="33" spans="2:60" ht="20.25" customHeight="1" x14ac:dyDescent="0.4">
      <c r="B33" s="129"/>
      <c r="C33" s="645" t="s">
        <v>85</v>
      </c>
      <c r="D33" s="646"/>
      <c r="E33" s="647"/>
      <c r="F33" s="124"/>
      <c r="G33" s="126"/>
      <c r="H33" s="709" t="s">
        <v>105</v>
      </c>
      <c r="I33" s="657" t="s">
        <v>19</v>
      </c>
      <c r="J33" s="658"/>
      <c r="K33" s="658"/>
      <c r="L33" s="659"/>
      <c r="M33" s="666" t="s">
        <v>124</v>
      </c>
      <c r="N33" s="667"/>
      <c r="O33" s="668"/>
      <c r="P33" s="21" t="s">
        <v>18</v>
      </c>
      <c r="Q33" s="27"/>
      <c r="R33" s="27"/>
      <c r="S33" s="15"/>
      <c r="T33" s="55"/>
      <c r="U33" s="215" t="s">
        <v>209</v>
      </c>
      <c r="V33" s="216" t="s">
        <v>151</v>
      </c>
      <c r="W33" s="216"/>
      <c r="X33" s="216" t="s">
        <v>151</v>
      </c>
      <c r="Y33" s="216" t="s">
        <v>209</v>
      </c>
      <c r="Z33" s="216" t="s">
        <v>209</v>
      </c>
      <c r="AA33" s="217"/>
      <c r="AB33" s="215" t="s">
        <v>209</v>
      </c>
      <c r="AC33" s="216" t="s">
        <v>209</v>
      </c>
      <c r="AD33" s="216" t="s">
        <v>209</v>
      </c>
      <c r="AE33" s="216" t="s">
        <v>209</v>
      </c>
      <c r="AF33" s="216" t="s">
        <v>209</v>
      </c>
      <c r="AG33" s="216"/>
      <c r="AH33" s="217"/>
      <c r="AI33" s="215" t="s">
        <v>209</v>
      </c>
      <c r="AJ33" s="216"/>
      <c r="AK33" s="216" t="s">
        <v>151</v>
      </c>
      <c r="AL33" s="216"/>
      <c r="AM33" s="216" t="s">
        <v>209</v>
      </c>
      <c r="AN33" s="216" t="s">
        <v>209</v>
      </c>
      <c r="AO33" s="217" t="s">
        <v>209</v>
      </c>
      <c r="AP33" s="215" t="s">
        <v>209</v>
      </c>
      <c r="AQ33" s="216"/>
      <c r="AR33" s="216"/>
      <c r="AS33" s="216" t="s">
        <v>209</v>
      </c>
      <c r="AT33" s="216" t="s">
        <v>209</v>
      </c>
      <c r="AU33" s="216" t="s">
        <v>209</v>
      </c>
      <c r="AV33" s="217" t="s">
        <v>209</v>
      </c>
      <c r="AW33" s="215"/>
      <c r="AX33" s="216"/>
      <c r="AY33" s="216"/>
      <c r="AZ33" s="675"/>
      <c r="BA33" s="676"/>
      <c r="BB33" s="689"/>
      <c r="BC33" s="676"/>
      <c r="BD33" s="690"/>
      <c r="BE33" s="691"/>
      <c r="BF33" s="691"/>
      <c r="BG33" s="691"/>
      <c r="BH33" s="692"/>
    </row>
    <row r="34" spans="2:60" ht="20.25" customHeight="1" x14ac:dyDescent="0.4">
      <c r="B34" s="125">
        <f>B31+1</f>
        <v>5</v>
      </c>
      <c r="C34" s="648"/>
      <c r="D34" s="649"/>
      <c r="E34" s="650"/>
      <c r="F34" s="124" t="str">
        <f>C33</f>
        <v>介護従業者</v>
      </c>
      <c r="G34" s="126"/>
      <c r="H34" s="655"/>
      <c r="I34" s="660"/>
      <c r="J34" s="661"/>
      <c r="K34" s="661"/>
      <c r="L34" s="662"/>
      <c r="M34" s="669"/>
      <c r="N34" s="670"/>
      <c r="O34" s="671"/>
      <c r="P34" s="23" t="s">
        <v>72</v>
      </c>
      <c r="Q34" s="24"/>
      <c r="R34" s="24"/>
      <c r="S34" s="19"/>
      <c r="T34" s="53"/>
      <c r="U34" s="209">
        <f>IF(U33="","",VLOOKUP(U33,'【記載例】シフト記号表（勤務時間帯）'!$D$6:$X$47,21,FALSE))</f>
        <v>8</v>
      </c>
      <c r="V34" s="210">
        <f>IF(V33="","",VLOOKUP(V33,'【記載例】シフト記号表（勤務時間帯）'!$D$6:$X$47,21,FALSE))</f>
        <v>7.9999999999999982</v>
      </c>
      <c r="W34" s="210" t="str">
        <f>IF(W33="","",VLOOKUP(W33,'【記載例】シフト記号表（勤務時間帯）'!$D$6:$X$47,21,FALSE))</f>
        <v/>
      </c>
      <c r="X34" s="210">
        <f>IF(X33="","",VLOOKUP(X33,'【記載例】シフト記号表（勤務時間帯）'!$D$6:$X$47,21,FALSE))</f>
        <v>7.9999999999999982</v>
      </c>
      <c r="Y34" s="210">
        <f>IF(Y33="","",VLOOKUP(Y33,'【記載例】シフト記号表（勤務時間帯）'!$D$6:$X$47,21,FALSE))</f>
        <v>8</v>
      </c>
      <c r="Z34" s="210">
        <f>IF(Z33="","",VLOOKUP(Z33,'【記載例】シフト記号表（勤務時間帯）'!$D$6:$X$47,21,FALSE))</f>
        <v>8</v>
      </c>
      <c r="AA34" s="211" t="str">
        <f>IF(AA33="","",VLOOKUP(AA33,'【記載例】シフト記号表（勤務時間帯）'!$D$6:$X$47,21,FALSE))</f>
        <v/>
      </c>
      <c r="AB34" s="209">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1" t="str">
        <f>IF(AH33="","",VLOOKUP(AH33,'【記載例】シフト記号表（勤務時間帯）'!$D$6:$X$47,21,FALSE))</f>
        <v/>
      </c>
      <c r="AI34" s="209">
        <f>IF(AI33="","",VLOOKUP(AI33,'【記載例】シフト記号表（勤務時間帯）'!$D$6:$X$47,21,FALSE))</f>
        <v>8</v>
      </c>
      <c r="AJ34" s="210" t="str">
        <f>IF(AJ33="","",VLOOKUP(AJ33,'【記載例】シフト記号表（勤務時間帯）'!$D$6:$X$47,21,FALSE))</f>
        <v/>
      </c>
      <c r="AK34" s="210">
        <f>IF(AK33="","",VLOOKUP(AK33,'【記載例】シフト記号表（勤務時間帯）'!$D$6:$X$47,21,FALSE))</f>
        <v>7.9999999999999982</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1">
        <f>IF(AO33="","",VLOOKUP(AO33,'【記載例】シフト記号表（勤務時間帯）'!$D$6:$X$47,21,FALSE))</f>
        <v>8</v>
      </c>
      <c r="AP34" s="209">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1">
        <f>IF(AV33="","",VLOOKUP(AV33,'【記載例】シフト記号表（勤務時間帯）'!$D$6:$X$47,21,FALSE))</f>
        <v>8</v>
      </c>
      <c r="AW34" s="209"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699">
        <f>IF($BC$3="４週",SUM(U34:AV34),IF($BC$3="暦月",SUM(U34:AY34),""))</f>
        <v>160</v>
      </c>
      <c r="BA34" s="700"/>
      <c r="BB34" s="701">
        <f>IF($BC$3="４週",AZ34/4,IF($BC$3="暦月",(AZ34/($BC$8/7)),""))</f>
        <v>40</v>
      </c>
      <c r="BC34" s="700"/>
      <c r="BD34" s="693"/>
      <c r="BE34" s="694"/>
      <c r="BF34" s="694"/>
      <c r="BG34" s="694"/>
      <c r="BH34" s="695"/>
    </row>
    <row r="35" spans="2:60" ht="20.25" customHeight="1" x14ac:dyDescent="0.4">
      <c r="B35" s="127"/>
      <c r="C35" s="651"/>
      <c r="D35" s="652"/>
      <c r="E35" s="653"/>
      <c r="F35" s="170"/>
      <c r="G35" s="128" t="str">
        <f>C33</f>
        <v>介護従業者</v>
      </c>
      <c r="H35" s="656"/>
      <c r="I35" s="663"/>
      <c r="J35" s="664"/>
      <c r="K35" s="664"/>
      <c r="L35" s="665"/>
      <c r="M35" s="672"/>
      <c r="N35" s="673"/>
      <c r="O35" s="674"/>
      <c r="P35" s="25" t="s">
        <v>73</v>
      </c>
      <c r="Q35" s="26"/>
      <c r="R35" s="26"/>
      <c r="S35" s="18"/>
      <c r="T35" s="57"/>
      <c r="U35" s="212" t="str">
        <f>IF(U33="","",VLOOKUP(U33,'【記載例】シフト記号表（勤務時間帯）'!$D$6:$Z$47,23,FALSE))</f>
        <v>-</v>
      </c>
      <c r="V35" s="213" t="str">
        <f>IF(V33="","",VLOOKUP(V33,'【記載例】シフト記号表（勤務時間帯）'!$D$6:$Z$47,23,FALSE))</f>
        <v>-</v>
      </c>
      <c r="W35" s="213" t="str">
        <f>IF(W33="","",VLOOKUP(W33,'【記載例】シフト記号表（勤務時間帯）'!$D$6:$Z$47,23,FALSE))</f>
        <v/>
      </c>
      <c r="X35" s="213" t="str">
        <f>IF(X33="","",VLOOKUP(X33,'【記載例】シフト記号表（勤務時間帯）'!$D$6:$Z$47,23,FALSE))</f>
        <v>-</v>
      </c>
      <c r="Y35" s="213" t="str">
        <f>IF(Y33="","",VLOOKUP(Y33,'【記載例】シフト記号表（勤務時間帯）'!$D$6:$Z$47,23,FALSE))</f>
        <v>-</v>
      </c>
      <c r="Z35" s="213" t="str">
        <f>IF(Z33="","",VLOOKUP(Z33,'【記載例】シフト記号表（勤務時間帯）'!$D$6:$Z$47,23,FALSE))</f>
        <v>-</v>
      </c>
      <c r="AA35" s="214" t="str">
        <f>IF(AA33="","",VLOOKUP(AA33,'【記載例】シフト記号表（勤務時間帯）'!$D$6:$Z$47,23,FALSE))</f>
        <v/>
      </c>
      <c r="AB35" s="212" t="str">
        <f>IF(AB33="","",VLOOKUP(AB33,'【記載例】シフト記号表（勤務時間帯）'!$D$6:$Z$47,23,FALSE))</f>
        <v>-</v>
      </c>
      <c r="AC35" s="213" t="str">
        <f>IF(AC33="","",VLOOKUP(AC33,'【記載例】シフト記号表（勤務時間帯）'!$D$6:$Z$47,23,FALSE))</f>
        <v>-</v>
      </c>
      <c r="AD35" s="213" t="str">
        <f>IF(AD33="","",VLOOKUP(AD33,'【記載例】シフト記号表（勤務時間帯）'!$D$6:$Z$47,23,FALSE))</f>
        <v>-</v>
      </c>
      <c r="AE35" s="213" t="str">
        <f>IF(AE33="","",VLOOKUP(AE33,'【記載例】シフト記号表（勤務時間帯）'!$D$6:$Z$47,23,FALSE))</f>
        <v>-</v>
      </c>
      <c r="AF35" s="213" t="str">
        <f>IF(AF33="","",VLOOKUP(AF33,'【記載例】シフト記号表（勤務時間帯）'!$D$6:$Z$47,23,FALSE))</f>
        <v>-</v>
      </c>
      <c r="AG35" s="213" t="str">
        <f>IF(AG33="","",VLOOKUP(AG33,'【記載例】シフト記号表（勤務時間帯）'!$D$6:$Z$47,23,FALSE))</f>
        <v/>
      </c>
      <c r="AH35" s="214" t="str">
        <f>IF(AH33="","",VLOOKUP(AH33,'【記載例】シフト記号表（勤務時間帯）'!$D$6:$Z$47,23,FALSE))</f>
        <v/>
      </c>
      <c r="AI35" s="212" t="str">
        <f>IF(AI33="","",VLOOKUP(AI33,'【記載例】シフト記号表（勤務時間帯）'!$D$6:$Z$47,23,FALSE))</f>
        <v>-</v>
      </c>
      <c r="AJ35" s="213" t="str">
        <f>IF(AJ33="","",VLOOKUP(AJ33,'【記載例】シフト記号表（勤務時間帯）'!$D$6:$Z$47,23,FALSE))</f>
        <v/>
      </c>
      <c r="AK35" s="213" t="str">
        <f>IF(AK33="","",VLOOKUP(AK33,'【記載例】シフト記号表（勤務時間帯）'!$D$6:$Z$47,23,FALSE))</f>
        <v>-</v>
      </c>
      <c r="AL35" s="213" t="str">
        <f>IF(AL33="","",VLOOKUP(AL33,'【記載例】シフト記号表（勤務時間帯）'!$D$6:$Z$47,23,FALSE))</f>
        <v/>
      </c>
      <c r="AM35" s="213" t="str">
        <f>IF(AM33="","",VLOOKUP(AM33,'【記載例】シフト記号表（勤務時間帯）'!$D$6:$Z$47,23,FALSE))</f>
        <v>-</v>
      </c>
      <c r="AN35" s="213" t="str">
        <f>IF(AN33="","",VLOOKUP(AN33,'【記載例】シフト記号表（勤務時間帯）'!$D$6:$Z$47,23,FALSE))</f>
        <v>-</v>
      </c>
      <c r="AO35" s="214" t="str">
        <f>IF(AO33="","",VLOOKUP(AO33,'【記載例】シフト記号表（勤務時間帯）'!$D$6:$Z$47,23,FALSE))</f>
        <v>-</v>
      </c>
      <c r="AP35" s="212" t="str">
        <f>IF(AP33="","",VLOOKUP(AP33,'【記載例】シフト記号表（勤務時間帯）'!$D$6:$Z$47,23,FALSE))</f>
        <v>-</v>
      </c>
      <c r="AQ35" s="213" t="str">
        <f>IF(AQ33="","",VLOOKUP(AQ33,'【記載例】シフト記号表（勤務時間帯）'!$D$6:$Z$47,23,FALSE))</f>
        <v/>
      </c>
      <c r="AR35" s="213" t="str">
        <f>IF(AR33="","",VLOOKUP(AR33,'【記載例】シフト記号表（勤務時間帯）'!$D$6:$Z$47,23,FALSE))</f>
        <v/>
      </c>
      <c r="AS35" s="213" t="str">
        <f>IF(AS33="","",VLOOKUP(AS33,'【記載例】シフト記号表（勤務時間帯）'!$D$6:$Z$47,23,FALSE))</f>
        <v>-</v>
      </c>
      <c r="AT35" s="213" t="str">
        <f>IF(AT33="","",VLOOKUP(AT33,'【記載例】シフト記号表（勤務時間帯）'!$D$6:$Z$47,23,FALSE))</f>
        <v>-</v>
      </c>
      <c r="AU35" s="213" t="str">
        <f>IF(AU33="","",VLOOKUP(AU33,'【記載例】シフト記号表（勤務時間帯）'!$D$6:$Z$47,23,FALSE))</f>
        <v>-</v>
      </c>
      <c r="AV35" s="214" t="str">
        <f>IF(AV33="","",VLOOKUP(AV33,'【記載例】シフト記号表（勤務時間帯）'!$D$6:$Z$47,23,FALSE))</f>
        <v>-</v>
      </c>
      <c r="AW35" s="212" t="str">
        <f>IF(AW33="","",VLOOKUP(AW33,'【記載例】シフト記号表（勤務時間帯）'!$D$6:$Z$47,23,FALSE))</f>
        <v/>
      </c>
      <c r="AX35" s="213" t="str">
        <f>IF(AX33="","",VLOOKUP(AX33,'【記載例】シフト記号表（勤務時間帯）'!$D$6:$Z$47,23,FALSE))</f>
        <v/>
      </c>
      <c r="AY35" s="213" t="str">
        <f>IF(AY33="","",VLOOKUP(AY33,'【記載例】シフト記号表（勤務時間帯）'!$D$6:$Z$47,23,FALSE))</f>
        <v/>
      </c>
      <c r="AZ35" s="702">
        <f>IF($BC$3="４週",SUM(U35:AV35),IF($BC$3="暦月",SUM(U35:AY35),""))</f>
        <v>0</v>
      </c>
      <c r="BA35" s="703"/>
      <c r="BB35" s="704">
        <f>IF($BC$3="４週",AZ35/4,IF($BC$3="暦月",(AZ35/($BC$8/7)),""))</f>
        <v>0</v>
      </c>
      <c r="BC35" s="703"/>
      <c r="BD35" s="696"/>
      <c r="BE35" s="697"/>
      <c r="BF35" s="697"/>
      <c r="BG35" s="697"/>
      <c r="BH35" s="698"/>
    </row>
    <row r="36" spans="2:60" ht="20.25" customHeight="1" x14ac:dyDescent="0.4">
      <c r="B36" s="129"/>
      <c r="C36" s="645" t="s">
        <v>85</v>
      </c>
      <c r="D36" s="646"/>
      <c r="E36" s="647"/>
      <c r="F36" s="124"/>
      <c r="G36" s="126"/>
      <c r="H36" s="709" t="s">
        <v>105</v>
      </c>
      <c r="I36" s="657" t="s">
        <v>106</v>
      </c>
      <c r="J36" s="658"/>
      <c r="K36" s="658"/>
      <c r="L36" s="659"/>
      <c r="M36" s="666" t="s">
        <v>125</v>
      </c>
      <c r="N36" s="667"/>
      <c r="O36" s="668"/>
      <c r="P36" s="21" t="s">
        <v>18</v>
      </c>
      <c r="Q36" s="28"/>
      <c r="R36" s="28"/>
      <c r="S36" s="16"/>
      <c r="T36" s="58"/>
      <c r="U36" s="215" t="s">
        <v>208</v>
      </c>
      <c r="V36" s="216"/>
      <c r="W36" s="216" t="s">
        <v>151</v>
      </c>
      <c r="X36" s="216"/>
      <c r="Y36" s="216" t="s">
        <v>160</v>
      </c>
      <c r="Z36" s="216" t="s">
        <v>161</v>
      </c>
      <c r="AA36" s="217" t="s">
        <v>209</v>
      </c>
      <c r="AB36" s="215"/>
      <c r="AC36" s="216" t="s">
        <v>160</v>
      </c>
      <c r="AD36" s="216" t="s">
        <v>161</v>
      </c>
      <c r="AE36" s="216" t="s">
        <v>209</v>
      </c>
      <c r="AF36" s="216"/>
      <c r="AG36" s="216" t="s">
        <v>160</v>
      </c>
      <c r="AH36" s="217" t="s">
        <v>161</v>
      </c>
      <c r="AI36" s="215"/>
      <c r="AJ36" s="216" t="s">
        <v>153</v>
      </c>
      <c r="AK36" s="216" t="s">
        <v>153</v>
      </c>
      <c r="AL36" s="216" t="s">
        <v>209</v>
      </c>
      <c r="AM36" s="216" t="s">
        <v>153</v>
      </c>
      <c r="AN36" s="216"/>
      <c r="AO36" s="217" t="s">
        <v>160</v>
      </c>
      <c r="AP36" s="215" t="s">
        <v>161</v>
      </c>
      <c r="AQ36" s="216" t="s">
        <v>209</v>
      </c>
      <c r="AR36" s="216" t="s">
        <v>153</v>
      </c>
      <c r="AS36" s="216"/>
      <c r="AT36" s="216" t="s">
        <v>153</v>
      </c>
      <c r="AU36" s="216" t="s">
        <v>209</v>
      </c>
      <c r="AV36" s="217"/>
      <c r="AW36" s="215"/>
      <c r="AX36" s="216"/>
      <c r="AY36" s="216"/>
      <c r="AZ36" s="675"/>
      <c r="BA36" s="676"/>
      <c r="BB36" s="689"/>
      <c r="BC36" s="676"/>
      <c r="BD36" s="690"/>
      <c r="BE36" s="691"/>
      <c r="BF36" s="691"/>
      <c r="BG36" s="691"/>
      <c r="BH36" s="692"/>
    </row>
    <row r="37" spans="2:60" ht="20.25" customHeight="1" x14ac:dyDescent="0.4">
      <c r="B37" s="125">
        <f>B34+1</f>
        <v>6</v>
      </c>
      <c r="C37" s="648"/>
      <c r="D37" s="649"/>
      <c r="E37" s="650"/>
      <c r="F37" s="124" t="str">
        <f>C36</f>
        <v>介護従業者</v>
      </c>
      <c r="G37" s="126"/>
      <c r="H37" s="655"/>
      <c r="I37" s="660"/>
      <c r="J37" s="661"/>
      <c r="K37" s="661"/>
      <c r="L37" s="662"/>
      <c r="M37" s="669"/>
      <c r="N37" s="670"/>
      <c r="O37" s="671"/>
      <c r="P37" s="23" t="s">
        <v>72</v>
      </c>
      <c r="Q37" s="24"/>
      <c r="R37" s="24"/>
      <c r="S37" s="19"/>
      <c r="T37" s="53"/>
      <c r="U37" s="209">
        <f>IF(U36="","",VLOOKUP(U36,'【記載例】シフト記号表（勤務時間帯）'!$D$6:$X$47,21,FALSE))</f>
        <v>7.9999999999999982</v>
      </c>
      <c r="V37" s="210" t="str">
        <f>IF(V36="","",VLOOKUP(V36,'【記載例】シフト記号表（勤務時間帯）'!$D$6:$X$47,21,FALSE))</f>
        <v/>
      </c>
      <c r="W37" s="210">
        <f>IF(W36="","",VLOOKUP(W36,'【記載例】シフト記号表（勤務時間帯）'!$D$6:$X$47,21,FALSE))</f>
        <v>7.9999999999999982</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1">
        <f>IF(AA36="","",VLOOKUP(AA36,'【記載例】シフト記号表（勤務時間帯）'!$D$6:$X$47,21,FALSE))</f>
        <v>8</v>
      </c>
      <c r="AB37" s="209"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1">
        <f>IF(AH36="","",VLOOKUP(AH36,'【記載例】シフト記号表（勤務時間帯）'!$D$6:$X$47,21,FALSE))</f>
        <v>3</v>
      </c>
      <c r="AI37" s="209"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1">
        <f>IF(AO36="","",VLOOKUP(AO36,'【記載例】シフト記号表（勤務時間帯）'!$D$6:$X$47,21,FALSE))</f>
        <v>3</v>
      </c>
      <c r="AP37" s="209">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1" t="str">
        <f>IF(AV36="","",VLOOKUP(AV36,'【記載例】シフト記号表（勤務時間帯）'!$D$6:$X$47,21,FALSE))</f>
        <v/>
      </c>
      <c r="AW37" s="209"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699">
        <f>IF($BC$3="４週",SUM(U37:AV37),IF($BC$3="暦月",SUM(U37:AY37),""))</f>
        <v>120</v>
      </c>
      <c r="BA37" s="700"/>
      <c r="BB37" s="701">
        <f>IF($BC$3="４週",AZ37/4,IF($BC$3="暦月",(AZ37/($BC$8/7)),""))</f>
        <v>30</v>
      </c>
      <c r="BC37" s="700"/>
      <c r="BD37" s="693"/>
      <c r="BE37" s="694"/>
      <c r="BF37" s="694"/>
      <c r="BG37" s="694"/>
      <c r="BH37" s="695"/>
    </row>
    <row r="38" spans="2:60" ht="20.25" customHeight="1" x14ac:dyDescent="0.4">
      <c r="B38" s="127"/>
      <c r="C38" s="651"/>
      <c r="D38" s="652"/>
      <c r="E38" s="653"/>
      <c r="F38" s="170"/>
      <c r="G38" s="128" t="str">
        <f>C36</f>
        <v>介護従業者</v>
      </c>
      <c r="H38" s="656"/>
      <c r="I38" s="663"/>
      <c r="J38" s="664"/>
      <c r="K38" s="664"/>
      <c r="L38" s="665"/>
      <c r="M38" s="672"/>
      <c r="N38" s="673"/>
      <c r="O38" s="674"/>
      <c r="P38" s="25" t="s">
        <v>73</v>
      </c>
      <c r="Q38" s="29"/>
      <c r="R38" s="29"/>
      <c r="S38" s="17"/>
      <c r="T38" s="54"/>
      <c r="U38" s="212" t="str">
        <f>IF(U36="","",VLOOKUP(U36,'【記載例】シフト記号表（勤務時間帯）'!$D$6:$Z$47,23,FALSE))</f>
        <v>-</v>
      </c>
      <c r="V38" s="213" t="str">
        <f>IF(V36="","",VLOOKUP(V36,'【記載例】シフト記号表（勤務時間帯）'!$D$6:$Z$47,23,FALSE))</f>
        <v/>
      </c>
      <c r="W38" s="213" t="str">
        <f>IF(W36="","",VLOOKUP(W36,'【記載例】シフト記号表（勤務時間帯）'!$D$6:$Z$47,23,FALSE))</f>
        <v>-</v>
      </c>
      <c r="X38" s="213" t="str">
        <f>IF(X36="","",VLOOKUP(X36,'【記載例】シフト記号表（勤務時間帯）'!$D$6:$Z$47,23,FALSE))</f>
        <v/>
      </c>
      <c r="Y38" s="213">
        <f>IF(Y36="","",VLOOKUP(Y36,'【記載例】シフト記号表（勤務時間帯）'!$D$6:$Z$47,23,FALSE))</f>
        <v>3.9999999999999991</v>
      </c>
      <c r="Z38" s="213">
        <f>IF(Z36="","",VLOOKUP(Z36,'【記載例】シフト記号表（勤務時間帯）'!$D$6:$Z$47,23,FALSE))</f>
        <v>6</v>
      </c>
      <c r="AA38" s="214" t="str">
        <f>IF(AA36="","",VLOOKUP(AA36,'【記載例】シフト記号表（勤務時間帯）'!$D$6:$Z$47,23,FALSE))</f>
        <v>-</v>
      </c>
      <c r="AB38" s="212" t="str">
        <f>IF(AB36="","",VLOOKUP(AB36,'【記載例】シフト記号表（勤務時間帯）'!$D$6:$Z$47,23,FALSE))</f>
        <v/>
      </c>
      <c r="AC38" s="213">
        <f>IF(AC36="","",VLOOKUP(AC36,'【記載例】シフト記号表（勤務時間帯）'!$D$6:$Z$47,23,FALSE))</f>
        <v>3.9999999999999991</v>
      </c>
      <c r="AD38" s="213">
        <f>IF(AD36="","",VLOOKUP(AD36,'【記載例】シフト記号表（勤務時間帯）'!$D$6:$Z$47,23,FALSE))</f>
        <v>6</v>
      </c>
      <c r="AE38" s="213" t="str">
        <f>IF(AE36="","",VLOOKUP(AE36,'【記載例】シフト記号表（勤務時間帯）'!$D$6:$Z$47,23,FALSE))</f>
        <v>-</v>
      </c>
      <c r="AF38" s="213" t="str">
        <f>IF(AF36="","",VLOOKUP(AF36,'【記載例】シフト記号表（勤務時間帯）'!$D$6:$Z$47,23,FALSE))</f>
        <v/>
      </c>
      <c r="AG38" s="213">
        <f>IF(AG36="","",VLOOKUP(AG36,'【記載例】シフト記号表（勤務時間帯）'!$D$6:$Z$47,23,FALSE))</f>
        <v>3.9999999999999991</v>
      </c>
      <c r="AH38" s="214">
        <f>IF(AH36="","",VLOOKUP(AH36,'【記載例】シフト記号表（勤務時間帯）'!$D$6:$Z$47,23,FALSE))</f>
        <v>6</v>
      </c>
      <c r="AI38" s="212" t="str">
        <f>IF(AI36="","",VLOOKUP(AI36,'【記載例】シフト記号表（勤務時間帯）'!$D$6:$Z$47,23,FALSE))</f>
        <v/>
      </c>
      <c r="AJ38" s="213" t="str">
        <f>IF(AJ36="","",VLOOKUP(AJ36,'【記載例】シフト記号表（勤務時間帯）'!$D$6:$Z$47,23,FALSE))</f>
        <v>-</v>
      </c>
      <c r="AK38" s="213" t="str">
        <f>IF(AK36="","",VLOOKUP(AK36,'【記載例】シフト記号表（勤務時間帯）'!$D$6:$Z$47,23,FALSE))</f>
        <v>-</v>
      </c>
      <c r="AL38" s="213" t="str">
        <f>IF(AL36="","",VLOOKUP(AL36,'【記載例】シフト記号表（勤務時間帯）'!$D$6:$Z$47,23,FALSE))</f>
        <v>-</v>
      </c>
      <c r="AM38" s="213" t="str">
        <f>IF(AM36="","",VLOOKUP(AM36,'【記載例】シフト記号表（勤務時間帯）'!$D$6:$Z$47,23,FALSE))</f>
        <v>-</v>
      </c>
      <c r="AN38" s="213" t="str">
        <f>IF(AN36="","",VLOOKUP(AN36,'【記載例】シフト記号表（勤務時間帯）'!$D$6:$Z$47,23,FALSE))</f>
        <v/>
      </c>
      <c r="AO38" s="214">
        <f>IF(AO36="","",VLOOKUP(AO36,'【記載例】シフト記号表（勤務時間帯）'!$D$6:$Z$47,23,FALSE))</f>
        <v>3.9999999999999991</v>
      </c>
      <c r="AP38" s="212">
        <f>IF(AP36="","",VLOOKUP(AP36,'【記載例】シフト記号表（勤務時間帯）'!$D$6:$Z$47,23,FALSE))</f>
        <v>6</v>
      </c>
      <c r="AQ38" s="213" t="str">
        <f>IF(AQ36="","",VLOOKUP(AQ36,'【記載例】シフト記号表（勤務時間帯）'!$D$6:$Z$47,23,FALSE))</f>
        <v>-</v>
      </c>
      <c r="AR38" s="213" t="str">
        <f>IF(AR36="","",VLOOKUP(AR36,'【記載例】シフト記号表（勤務時間帯）'!$D$6:$Z$47,23,FALSE))</f>
        <v>-</v>
      </c>
      <c r="AS38" s="213" t="str">
        <f>IF(AS36="","",VLOOKUP(AS36,'【記載例】シフト記号表（勤務時間帯）'!$D$6:$Z$47,23,FALSE))</f>
        <v/>
      </c>
      <c r="AT38" s="213" t="str">
        <f>IF(AT36="","",VLOOKUP(AT36,'【記載例】シフト記号表（勤務時間帯）'!$D$6:$Z$47,23,FALSE))</f>
        <v>-</v>
      </c>
      <c r="AU38" s="213" t="str">
        <f>IF(AU36="","",VLOOKUP(AU36,'【記載例】シフト記号表（勤務時間帯）'!$D$6:$Z$47,23,FALSE))</f>
        <v>-</v>
      </c>
      <c r="AV38" s="214" t="str">
        <f>IF(AV36="","",VLOOKUP(AV36,'【記載例】シフト記号表（勤務時間帯）'!$D$6:$Z$47,23,FALSE))</f>
        <v/>
      </c>
      <c r="AW38" s="212" t="str">
        <f>IF(AW36="","",VLOOKUP(AW36,'【記載例】シフト記号表（勤務時間帯）'!$D$6:$Z$47,23,FALSE))</f>
        <v/>
      </c>
      <c r="AX38" s="213" t="str">
        <f>IF(AX36="","",VLOOKUP(AX36,'【記載例】シフト記号表（勤務時間帯）'!$D$6:$Z$47,23,FALSE))</f>
        <v/>
      </c>
      <c r="AY38" s="213" t="str">
        <f>IF(AY36="","",VLOOKUP(AY36,'【記載例】シフト記号表（勤務時間帯）'!$D$6:$Z$47,23,FALSE))</f>
        <v/>
      </c>
      <c r="AZ38" s="702">
        <f>IF($BC$3="４週",SUM(U38:AV38),IF($BC$3="暦月",SUM(U38:AY38),""))</f>
        <v>40</v>
      </c>
      <c r="BA38" s="703"/>
      <c r="BB38" s="704">
        <f>IF($BC$3="４週",AZ38/4,IF($BC$3="暦月",(AZ38/($BC$8/7)),""))</f>
        <v>10</v>
      </c>
      <c r="BC38" s="703"/>
      <c r="BD38" s="696"/>
      <c r="BE38" s="697"/>
      <c r="BF38" s="697"/>
      <c r="BG38" s="697"/>
      <c r="BH38" s="698"/>
    </row>
    <row r="39" spans="2:60" ht="20.25" customHeight="1" x14ac:dyDescent="0.4">
      <c r="B39" s="129"/>
      <c r="C39" s="645" t="s">
        <v>85</v>
      </c>
      <c r="D39" s="646"/>
      <c r="E39" s="647"/>
      <c r="F39" s="124"/>
      <c r="G39" s="126"/>
      <c r="H39" s="709" t="s">
        <v>105</v>
      </c>
      <c r="I39" s="657" t="s">
        <v>106</v>
      </c>
      <c r="J39" s="658"/>
      <c r="K39" s="658"/>
      <c r="L39" s="659"/>
      <c r="M39" s="666" t="s">
        <v>126</v>
      </c>
      <c r="N39" s="667"/>
      <c r="O39" s="668"/>
      <c r="P39" s="21" t="s">
        <v>18</v>
      </c>
      <c r="Q39" s="27"/>
      <c r="R39" s="27"/>
      <c r="S39" s="15"/>
      <c r="T39" s="55"/>
      <c r="U39" s="215"/>
      <c r="V39" s="216" t="s">
        <v>151</v>
      </c>
      <c r="W39" s="216" t="s">
        <v>160</v>
      </c>
      <c r="X39" s="216" t="s">
        <v>161</v>
      </c>
      <c r="Y39" s="216" t="s">
        <v>208</v>
      </c>
      <c r="Z39" s="216"/>
      <c r="AA39" s="217" t="s">
        <v>151</v>
      </c>
      <c r="AB39" s="215" t="s">
        <v>209</v>
      </c>
      <c r="AC39" s="216" t="s">
        <v>209</v>
      </c>
      <c r="AD39" s="216"/>
      <c r="AE39" s="216"/>
      <c r="AF39" s="216" t="s">
        <v>160</v>
      </c>
      <c r="AG39" s="216" t="s">
        <v>161</v>
      </c>
      <c r="AH39" s="217" t="s">
        <v>209</v>
      </c>
      <c r="AI39" s="215" t="s">
        <v>208</v>
      </c>
      <c r="AJ39" s="216"/>
      <c r="AK39" s="216" t="s">
        <v>160</v>
      </c>
      <c r="AL39" s="216" t="s">
        <v>161</v>
      </c>
      <c r="AM39" s="216"/>
      <c r="AN39" s="216" t="s">
        <v>151</v>
      </c>
      <c r="AO39" s="217" t="s">
        <v>151</v>
      </c>
      <c r="AP39" s="215" t="s">
        <v>153</v>
      </c>
      <c r="AQ39" s="216"/>
      <c r="AR39" s="216" t="s">
        <v>151</v>
      </c>
      <c r="AS39" s="216" t="s">
        <v>152</v>
      </c>
      <c r="AT39" s="216" t="s">
        <v>160</v>
      </c>
      <c r="AU39" s="216" t="s">
        <v>161</v>
      </c>
      <c r="AV39" s="217"/>
      <c r="AW39" s="215"/>
      <c r="AX39" s="216"/>
      <c r="AY39" s="216"/>
      <c r="AZ39" s="675"/>
      <c r="BA39" s="676"/>
      <c r="BB39" s="689"/>
      <c r="BC39" s="676"/>
      <c r="BD39" s="690"/>
      <c r="BE39" s="691"/>
      <c r="BF39" s="691"/>
      <c r="BG39" s="691"/>
      <c r="BH39" s="692"/>
    </row>
    <row r="40" spans="2:60" ht="20.25" customHeight="1" x14ac:dyDescent="0.4">
      <c r="B40" s="125">
        <f>B37+1</f>
        <v>7</v>
      </c>
      <c r="C40" s="648"/>
      <c r="D40" s="649"/>
      <c r="E40" s="650"/>
      <c r="F40" s="124" t="str">
        <f>C39</f>
        <v>介護従業者</v>
      </c>
      <c r="G40" s="126"/>
      <c r="H40" s="655"/>
      <c r="I40" s="660"/>
      <c r="J40" s="661"/>
      <c r="K40" s="661"/>
      <c r="L40" s="662"/>
      <c r="M40" s="669"/>
      <c r="N40" s="670"/>
      <c r="O40" s="671"/>
      <c r="P40" s="23" t="s">
        <v>72</v>
      </c>
      <c r="Q40" s="24"/>
      <c r="R40" s="24"/>
      <c r="S40" s="19"/>
      <c r="T40" s="53"/>
      <c r="U40" s="209" t="str">
        <f>IF(U39="","",VLOOKUP(U39,'【記載例】シフト記号表（勤務時間帯）'!$D$6:$X$47,21,FALSE))</f>
        <v/>
      </c>
      <c r="V40" s="210">
        <f>IF(V39="","",VLOOKUP(V39,'【記載例】シフト記号表（勤務時間帯）'!$D$6:$X$47,21,FALSE))</f>
        <v>7.9999999999999982</v>
      </c>
      <c r="W40" s="210">
        <f>IF(W39="","",VLOOKUP(W39,'【記載例】シフト記号表（勤務時間帯）'!$D$6:$X$47,21,FALSE))</f>
        <v>3</v>
      </c>
      <c r="X40" s="210">
        <f>IF(X39="","",VLOOKUP(X39,'【記載例】シフト記号表（勤務時間帯）'!$D$6:$X$47,21,FALSE))</f>
        <v>3</v>
      </c>
      <c r="Y40" s="210">
        <f>IF(Y39="","",VLOOKUP(Y39,'【記載例】シフト記号表（勤務時間帯）'!$D$6:$X$47,21,FALSE))</f>
        <v>7.9999999999999982</v>
      </c>
      <c r="Z40" s="210" t="str">
        <f>IF(Z39="","",VLOOKUP(Z39,'【記載例】シフト記号表（勤務時間帯）'!$D$6:$X$47,21,FALSE))</f>
        <v/>
      </c>
      <c r="AA40" s="211">
        <f>IF(AA39="","",VLOOKUP(AA39,'【記載例】シフト記号表（勤務時間帯）'!$D$6:$X$47,21,FALSE))</f>
        <v>7.9999999999999982</v>
      </c>
      <c r="AB40" s="209">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1">
        <f>IF(AH39="","",VLOOKUP(AH39,'【記載例】シフト記号表（勤務時間帯）'!$D$6:$X$47,21,FALSE))</f>
        <v>8</v>
      </c>
      <c r="AI40" s="209">
        <f>IF(AI39="","",VLOOKUP(AI39,'【記載例】シフト記号表（勤務時間帯）'!$D$6:$X$47,21,FALSE))</f>
        <v>7.9999999999999982</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7.9999999999999982</v>
      </c>
      <c r="AO40" s="211">
        <f>IF(AO39="","",VLOOKUP(AO39,'【記載例】シフト記号表（勤務時間帯）'!$D$6:$X$47,21,FALSE))</f>
        <v>7.9999999999999982</v>
      </c>
      <c r="AP40" s="209">
        <f>IF(AP39="","",VLOOKUP(AP39,'【記載例】シフト記号表（勤務時間帯）'!$D$6:$X$47,21,FALSE))</f>
        <v>8</v>
      </c>
      <c r="AQ40" s="210" t="str">
        <f>IF(AQ39="","",VLOOKUP(AQ39,'【記載例】シフト記号表（勤務時間帯）'!$D$6:$X$47,21,FALSE))</f>
        <v/>
      </c>
      <c r="AR40" s="210">
        <f>IF(AR39="","",VLOOKUP(AR39,'【記載例】シフト記号表（勤務時間帯）'!$D$6:$X$47,21,FALSE))</f>
        <v>7.9999999999999982</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1" t="str">
        <f>IF(AV39="","",VLOOKUP(AV39,'【記載例】シフト記号表（勤務時間帯）'!$D$6:$X$47,21,FALSE))</f>
        <v/>
      </c>
      <c r="AW40" s="209"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699">
        <f>IF($BC$3="４週",SUM(U40:AV40),IF($BC$3="暦月",SUM(U40:AY40),""))</f>
        <v>119.99999999999999</v>
      </c>
      <c r="BA40" s="700"/>
      <c r="BB40" s="701">
        <f>IF($BC$3="４週",AZ40/4,IF($BC$3="暦月",(AZ40/($BC$8/7)),""))</f>
        <v>29.999999999999996</v>
      </c>
      <c r="BC40" s="700"/>
      <c r="BD40" s="693"/>
      <c r="BE40" s="694"/>
      <c r="BF40" s="694"/>
      <c r="BG40" s="694"/>
      <c r="BH40" s="695"/>
    </row>
    <row r="41" spans="2:60" ht="20.25" customHeight="1" x14ac:dyDescent="0.4">
      <c r="B41" s="127"/>
      <c r="C41" s="651"/>
      <c r="D41" s="652"/>
      <c r="E41" s="653"/>
      <c r="F41" s="170"/>
      <c r="G41" s="128" t="str">
        <f>C39</f>
        <v>介護従業者</v>
      </c>
      <c r="H41" s="656"/>
      <c r="I41" s="663"/>
      <c r="J41" s="664"/>
      <c r="K41" s="664"/>
      <c r="L41" s="665"/>
      <c r="M41" s="672"/>
      <c r="N41" s="673"/>
      <c r="O41" s="674"/>
      <c r="P41" s="25" t="s">
        <v>73</v>
      </c>
      <c r="Q41" s="28"/>
      <c r="R41" s="28"/>
      <c r="S41" s="16"/>
      <c r="T41" s="56"/>
      <c r="U41" s="212" t="str">
        <f>IF(U39="","",VLOOKUP(U39,'【記載例】シフト記号表（勤務時間帯）'!$D$6:$Z$47,23,FALSE))</f>
        <v/>
      </c>
      <c r="V41" s="213" t="str">
        <f>IF(V39="","",VLOOKUP(V39,'【記載例】シフト記号表（勤務時間帯）'!$D$6:$Z$47,23,FALSE))</f>
        <v>-</v>
      </c>
      <c r="W41" s="213">
        <f>IF(W39="","",VLOOKUP(W39,'【記載例】シフト記号表（勤務時間帯）'!$D$6:$Z$47,23,FALSE))</f>
        <v>3.9999999999999991</v>
      </c>
      <c r="X41" s="213">
        <f>IF(X39="","",VLOOKUP(X39,'【記載例】シフト記号表（勤務時間帯）'!$D$6:$Z$47,23,FALSE))</f>
        <v>6</v>
      </c>
      <c r="Y41" s="213" t="str">
        <f>IF(Y39="","",VLOOKUP(Y39,'【記載例】シフト記号表（勤務時間帯）'!$D$6:$Z$47,23,FALSE))</f>
        <v>-</v>
      </c>
      <c r="Z41" s="213" t="str">
        <f>IF(Z39="","",VLOOKUP(Z39,'【記載例】シフト記号表（勤務時間帯）'!$D$6:$Z$47,23,FALSE))</f>
        <v/>
      </c>
      <c r="AA41" s="214" t="str">
        <f>IF(AA39="","",VLOOKUP(AA39,'【記載例】シフト記号表（勤務時間帯）'!$D$6:$Z$47,23,FALSE))</f>
        <v>-</v>
      </c>
      <c r="AB41" s="212" t="str">
        <f>IF(AB39="","",VLOOKUP(AB39,'【記載例】シフト記号表（勤務時間帯）'!$D$6:$Z$47,23,FALSE))</f>
        <v>-</v>
      </c>
      <c r="AC41" s="213" t="str">
        <f>IF(AC39="","",VLOOKUP(AC39,'【記載例】シフト記号表（勤務時間帯）'!$D$6:$Z$47,23,FALSE))</f>
        <v>-</v>
      </c>
      <c r="AD41" s="213" t="str">
        <f>IF(AD39="","",VLOOKUP(AD39,'【記載例】シフト記号表（勤務時間帯）'!$D$6:$Z$47,23,FALSE))</f>
        <v/>
      </c>
      <c r="AE41" s="213" t="str">
        <f>IF(AE39="","",VLOOKUP(AE39,'【記載例】シフト記号表（勤務時間帯）'!$D$6:$Z$47,23,FALSE))</f>
        <v/>
      </c>
      <c r="AF41" s="213">
        <f>IF(AF39="","",VLOOKUP(AF39,'【記載例】シフト記号表（勤務時間帯）'!$D$6:$Z$47,23,FALSE))</f>
        <v>3.9999999999999991</v>
      </c>
      <c r="AG41" s="213">
        <f>IF(AG39="","",VLOOKUP(AG39,'【記載例】シフト記号表（勤務時間帯）'!$D$6:$Z$47,23,FALSE))</f>
        <v>6</v>
      </c>
      <c r="AH41" s="214" t="str">
        <f>IF(AH39="","",VLOOKUP(AH39,'【記載例】シフト記号表（勤務時間帯）'!$D$6:$Z$47,23,FALSE))</f>
        <v>-</v>
      </c>
      <c r="AI41" s="212" t="str">
        <f>IF(AI39="","",VLOOKUP(AI39,'【記載例】シフト記号表（勤務時間帯）'!$D$6:$Z$47,23,FALSE))</f>
        <v>-</v>
      </c>
      <c r="AJ41" s="213" t="str">
        <f>IF(AJ39="","",VLOOKUP(AJ39,'【記載例】シフト記号表（勤務時間帯）'!$D$6:$Z$47,23,FALSE))</f>
        <v/>
      </c>
      <c r="AK41" s="213">
        <f>IF(AK39="","",VLOOKUP(AK39,'【記載例】シフト記号表（勤務時間帯）'!$D$6:$Z$47,23,FALSE))</f>
        <v>3.9999999999999991</v>
      </c>
      <c r="AL41" s="213">
        <f>IF(AL39="","",VLOOKUP(AL39,'【記載例】シフト記号表（勤務時間帯）'!$D$6:$Z$47,23,FALSE))</f>
        <v>6</v>
      </c>
      <c r="AM41" s="213" t="str">
        <f>IF(AM39="","",VLOOKUP(AM39,'【記載例】シフト記号表（勤務時間帯）'!$D$6:$Z$47,23,FALSE))</f>
        <v/>
      </c>
      <c r="AN41" s="213" t="str">
        <f>IF(AN39="","",VLOOKUP(AN39,'【記載例】シフト記号表（勤務時間帯）'!$D$6:$Z$47,23,FALSE))</f>
        <v>-</v>
      </c>
      <c r="AO41" s="214" t="str">
        <f>IF(AO39="","",VLOOKUP(AO39,'【記載例】シフト記号表（勤務時間帯）'!$D$6:$Z$47,23,FALSE))</f>
        <v>-</v>
      </c>
      <c r="AP41" s="212" t="str">
        <f>IF(AP39="","",VLOOKUP(AP39,'【記載例】シフト記号表（勤務時間帯）'!$D$6:$Z$47,23,FALSE))</f>
        <v>-</v>
      </c>
      <c r="AQ41" s="213" t="str">
        <f>IF(AQ39="","",VLOOKUP(AQ39,'【記載例】シフト記号表（勤務時間帯）'!$D$6:$Z$47,23,FALSE))</f>
        <v/>
      </c>
      <c r="AR41" s="213" t="str">
        <f>IF(AR39="","",VLOOKUP(AR39,'【記載例】シフト記号表（勤務時間帯）'!$D$6:$Z$47,23,FALSE))</f>
        <v>-</v>
      </c>
      <c r="AS41" s="213" t="str">
        <f>IF(AS39="","",VLOOKUP(AS39,'【記載例】シフト記号表（勤務時間帯）'!$D$6:$Z$47,23,FALSE))</f>
        <v>-</v>
      </c>
      <c r="AT41" s="213">
        <f>IF(AT39="","",VLOOKUP(AT39,'【記載例】シフト記号表（勤務時間帯）'!$D$6:$Z$47,23,FALSE))</f>
        <v>3.9999999999999991</v>
      </c>
      <c r="AU41" s="213">
        <f>IF(AU39="","",VLOOKUP(AU39,'【記載例】シフト記号表（勤務時間帯）'!$D$6:$Z$47,23,FALSE))</f>
        <v>6</v>
      </c>
      <c r="AV41" s="214" t="str">
        <f>IF(AV39="","",VLOOKUP(AV39,'【記載例】シフト記号表（勤務時間帯）'!$D$6:$Z$47,23,FALSE))</f>
        <v/>
      </c>
      <c r="AW41" s="212" t="str">
        <f>IF(AW39="","",VLOOKUP(AW39,'【記載例】シフト記号表（勤務時間帯）'!$D$6:$Z$47,23,FALSE))</f>
        <v/>
      </c>
      <c r="AX41" s="213" t="str">
        <f>IF(AX39="","",VLOOKUP(AX39,'【記載例】シフト記号表（勤務時間帯）'!$D$6:$Z$47,23,FALSE))</f>
        <v/>
      </c>
      <c r="AY41" s="213" t="str">
        <f>IF(AY39="","",VLOOKUP(AY39,'【記載例】シフト記号表（勤務時間帯）'!$D$6:$Z$47,23,FALSE))</f>
        <v/>
      </c>
      <c r="AZ41" s="702">
        <f>IF($BC$3="４週",SUM(U41:AV41),IF($BC$3="暦月",SUM(U41:AY41),""))</f>
        <v>40</v>
      </c>
      <c r="BA41" s="703"/>
      <c r="BB41" s="704">
        <f>IF($BC$3="４週",AZ41/4,IF($BC$3="暦月",(AZ41/($BC$8/7)),""))</f>
        <v>10</v>
      </c>
      <c r="BC41" s="703"/>
      <c r="BD41" s="696"/>
      <c r="BE41" s="697"/>
      <c r="BF41" s="697"/>
      <c r="BG41" s="697"/>
      <c r="BH41" s="698"/>
    </row>
    <row r="42" spans="2:60" ht="20.25" customHeight="1" x14ac:dyDescent="0.4">
      <c r="B42" s="129"/>
      <c r="C42" s="645" t="s">
        <v>85</v>
      </c>
      <c r="D42" s="646"/>
      <c r="E42" s="647"/>
      <c r="F42" s="124"/>
      <c r="G42" s="126"/>
      <c r="H42" s="709" t="s">
        <v>105</v>
      </c>
      <c r="I42" s="657" t="s">
        <v>80</v>
      </c>
      <c r="J42" s="658"/>
      <c r="K42" s="658"/>
      <c r="L42" s="659"/>
      <c r="M42" s="666" t="s">
        <v>127</v>
      </c>
      <c r="N42" s="667"/>
      <c r="O42" s="668"/>
      <c r="P42" s="21" t="s">
        <v>18</v>
      </c>
      <c r="Q42" s="27"/>
      <c r="R42" s="27"/>
      <c r="S42" s="15"/>
      <c r="T42" s="55"/>
      <c r="U42" s="215" t="s">
        <v>151</v>
      </c>
      <c r="V42" s="216"/>
      <c r="W42" s="216" t="s">
        <v>152</v>
      </c>
      <c r="X42" s="216" t="s">
        <v>160</v>
      </c>
      <c r="Y42" s="216" t="s">
        <v>161</v>
      </c>
      <c r="Z42" s="216" t="s">
        <v>208</v>
      </c>
      <c r="AA42" s="217"/>
      <c r="AB42" s="215" t="s">
        <v>151</v>
      </c>
      <c r="AC42" s="216"/>
      <c r="AD42" s="216" t="s">
        <v>153</v>
      </c>
      <c r="AE42" s="216" t="s">
        <v>160</v>
      </c>
      <c r="AF42" s="216" t="s">
        <v>161</v>
      </c>
      <c r="AG42" s="216"/>
      <c r="AH42" s="217" t="s">
        <v>151</v>
      </c>
      <c r="AI42" s="215" t="s">
        <v>160</v>
      </c>
      <c r="AJ42" s="216" t="s">
        <v>161</v>
      </c>
      <c r="AK42" s="216"/>
      <c r="AL42" s="216" t="s">
        <v>151</v>
      </c>
      <c r="AM42" s="216" t="s">
        <v>151</v>
      </c>
      <c r="AN42" s="216" t="s">
        <v>209</v>
      </c>
      <c r="AO42" s="217"/>
      <c r="AP42" s="215" t="s">
        <v>160</v>
      </c>
      <c r="AQ42" s="216" t="s">
        <v>161</v>
      </c>
      <c r="AR42" s="216"/>
      <c r="AS42" s="216" t="s">
        <v>151</v>
      </c>
      <c r="AT42" s="216"/>
      <c r="AU42" s="216" t="s">
        <v>160</v>
      </c>
      <c r="AV42" s="217" t="s">
        <v>161</v>
      </c>
      <c r="AW42" s="215"/>
      <c r="AX42" s="216"/>
      <c r="AY42" s="216"/>
      <c r="AZ42" s="675"/>
      <c r="BA42" s="676"/>
      <c r="BB42" s="689"/>
      <c r="BC42" s="676"/>
      <c r="BD42" s="690"/>
      <c r="BE42" s="691"/>
      <c r="BF42" s="691"/>
      <c r="BG42" s="691"/>
      <c r="BH42" s="692"/>
    </row>
    <row r="43" spans="2:60" ht="20.25" customHeight="1" x14ac:dyDescent="0.4">
      <c r="B43" s="125">
        <f>B40+1</f>
        <v>8</v>
      </c>
      <c r="C43" s="648"/>
      <c r="D43" s="649"/>
      <c r="E43" s="650"/>
      <c r="F43" s="124" t="str">
        <f>C42</f>
        <v>介護従業者</v>
      </c>
      <c r="G43" s="126"/>
      <c r="H43" s="655"/>
      <c r="I43" s="660"/>
      <c r="J43" s="661"/>
      <c r="K43" s="661"/>
      <c r="L43" s="662"/>
      <c r="M43" s="669"/>
      <c r="N43" s="670"/>
      <c r="O43" s="671"/>
      <c r="P43" s="23" t="s">
        <v>72</v>
      </c>
      <c r="Q43" s="24"/>
      <c r="R43" s="24"/>
      <c r="S43" s="19"/>
      <c r="T43" s="53"/>
      <c r="U43" s="209">
        <f>IF(U42="","",VLOOKUP(U42,'【記載例】シフト記号表（勤務時間帯）'!$D$6:$X$47,21,FALSE))</f>
        <v>7.9999999999999982</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7.9999999999999982</v>
      </c>
      <c r="AA43" s="211" t="str">
        <f>IF(AA42="","",VLOOKUP(AA42,'【記載例】シフト記号表（勤務時間帯）'!$D$6:$X$47,21,FALSE))</f>
        <v/>
      </c>
      <c r="AB43" s="209">
        <f>IF(AB42="","",VLOOKUP(AB42,'【記載例】シフト記号表（勤務時間帯）'!$D$6:$X$47,21,FALSE))</f>
        <v>7.9999999999999982</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1">
        <f>IF(AH42="","",VLOOKUP(AH42,'【記載例】シフト記号表（勤務時間帯）'!$D$6:$X$47,21,FALSE))</f>
        <v>7.9999999999999982</v>
      </c>
      <c r="AI43" s="209">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7.9999999999999982</v>
      </c>
      <c r="AM43" s="210">
        <f>IF(AM42="","",VLOOKUP(AM42,'【記載例】シフト記号表（勤務時間帯）'!$D$6:$X$47,21,FALSE))</f>
        <v>7.9999999999999982</v>
      </c>
      <c r="AN43" s="210">
        <f>IF(AN42="","",VLOOKUP(AN42,'【記載例】シフト記号表（勤務時間帯）'!$D$6:$X$47,21,FALSE))</f>
        <v>8</v>
      </c>
      <c r="AO43" s="211" t="str">
        <f>IF(AO42="","",VLOOKUP(AO42,'【記載例】シフト記号表（勤務時間帯）'!$D$6:$X$47,21,FALSE))</f>
        <v/>
      </c>
      <c r="AP43" s="209">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7.9999999999999982</v>
      </c>
      <c r="AT43" s="210" t="str">
        <f>IF(AT42="","",VLOOKUP(AT42,'【記載例】シフト記号表（勤務時間帯）'!$D$6:$X$47,21,FALSE))</f>
        <v/>
      </c>
      <c r="AU43" s="210">
        <f>IF(AU42="","",VLOOKUP(AU42,'【記載例】シフト記号表（勤務時間帯）'!$D$6:$X$47,21,FALSE))</f>
        <v>3</v>
      </c>
      <c r="AV43" s="211">
        <f>IF(AV42="","",VLOOKUP(AV42,'【記載例】シフト記号表（勤務時間帯）'!$D$6:$X$47,21,FALSE))</f>
        <v>3</v>
      </c>
      <c r="AW43" s="209"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699">
        <f>IF($BC$3="４週",SUM(U43:AV43),IF($BC$3="暦月",SUM(U43:AY43),""))</f>
        <v>110</v>
      </c>
      <c r="BA43" s="700"/>
      <c r="BB43" s="701">
        <f>IF($BC$3="４週",AZ43/4,IF($BC$3="暦月",(AZ43/($BC$8/7)),""))</f>
        <v>27.5</v>
      </c>
      <c r="BC43" s="700"/>
      <c r="BD43" s="693"/>
      <c r="BE43" s="694"/>
      <c r="BF43" s="694"/>
      <c r="BG43" s="694"/>
      <c r="BH43" s="695"/>
    </row>
    <row r="44" spans="2:60" ht="20.25" customHeight="1" x14ac:dyDescent="0.4">
      <c r="B44" s="127"/>
      <c r="C44" s="651"/>
      <c r="D44" s="652"/>
      <c r="E44" s="653"/>
      <c r="F44" s="170"/>
      <c r="G44" s="128" t="str">
        <f>C42</f>
        <v>介護従業者</v>
      </c>
      <c r="H44" s="656"/>
      <c r="I44" s="663"/>
      <c r="J44" s="664"/>
      <c r="K44" s="664"/>
      <c r="L44" s="665"/>
      <c r="M44" s="672"/>
      <c r="N44" s="673"/>
      <c r="O44" s="674"/>
      <c r="P44" s="25" t="s">
        <v>73</v>
      </c>
      <c r="Q44" s="29"/>
      <c r="R44" s="29"/>
      <c r="S44" s="17"/>
      <c r="T44" s="54"/>
      <c r="U44" s="212" t="str">
        <f>IF(U42="","",VLOOKUP(U42,'【記載例】シフト記号表（勤務時間帯）'!$D$6:$Z$47,23,FALSE))</f>
        <v>-</v>
      </c>
      <c r="V44" s="213" t="str">
        <f>IF(V42="","",VLOOKUP(V42,'【記載例】シフト記号表（勤務時間帯）'!$D$6:$Z$47,23,FALSE))</f>
        <v/>
      </c>
      <c r="W44" s="213" t="str">
        <f>IF(W42="","",VLOOKUP(W42,'【記載例】シフト記号表（勤務時間帯）'!$D$6:$Z$47,23,FALSE))</f>
        <v>-</v>
      </c>
      <c r="X44" s="213">
        <f>IF(X42="","",VLOOKUP(X42,'【記載例】シフト記号表（勤務時間帯）'!$D$6:$Z$47,23,FALSE))</f>
        <v>3.9999999999999991</v>
      </c>
      <c r="Y44" s="213">
        <f>IF(Y42="","",VLOOKUP(Y42,'【記載例】シフト記号表（勤務時間帯）'!$D$6:$Z$47,23,FALSE))</f>
        <v>6</v>
      </c>
      <c r="Z44" s="213" t="str">
        <f>IF(Z42="","",VLOOKUP(Z42,'【記載例】シフト記号表（勤務時間帯）'!$D$6:$Z$47,23,FALSE))</f>
        <v>-</v>
      </c>
      <c r="AA44" s="214" t="str">
        <f>IF(AA42="","",VLOOKUP(AA42,'【記載例】シフト記号表（勤務時間帯）'!$D$6:$Z$47,23,FALSE))</f>
        <v/>
      </c>
      <c r="AB44" s="212" t="str">
        <f>IF(AB42="","",VLOOKUP(AB42,'【記載例】シフト記号表（勤務時間帯）'!$D$6:$Z$47,23,FALSE))</f>
        <v>-</v>
      </c>
      <c r="AC44" s="213" t="str">
        <f>IF(AC42="","",VLOOKUP(AC42,'【記載例】シフト記号表（勤務時間帯）'!$D$6:$Z$47,23,FALSE))</f>
        <v/>
      </c>
      <c r="AD44" s="213" t="str">
        <f>IF(AD42="","",VLOOKUP(AD42,'【記載例】シフト記号表（勤務時間帯）'!$D$6:$Z$47,23,FALSE))</f>
        <v>-</v>
      </c>
      <c r="AE44" s="213">
        <f>IF(AE42="","",VLOOKUP(AE42,'【記載例】シフト記号表（勤務時間帯）'!$D$6:$Z$47,23,FALSE))</f>
        <v>3.9999999999999991</v>
      </c>
      <c r="AF44" s="213">
        <f>IF(AF42="","",VLOOKUP(AF42,'【記載例】シフト記号表（勤務時間帯）'!$D$6:$Z$47,23,FALSE))</f>
        <v>6</v>
      </c>
      <c r="AG44" s="213" t="str">
        <f>IF(AG42="","",VLOOKUP(AG42,'【記載例】シフト記号表（勤務時間帯）'!$D$6:$Z$47,23,FALSE))</f>
        <v/>
      </c>
      <c r="AH44" s="214" t="str">
        <f>IF(AH42="","",VLOOKUP(AH42,'【記載例】シフト記号表（勤務時間帯）'!$D$6:$Z$47,23,FALSE))</f>
        <v>-</v>
      </c>
      <c r="AI44" s="212">
        <f>IF(AI42="","",VLOOKUP(AI42,'【記載例】シフト記号表（勤務時間帯）'!$D$6:$Z$47,23,FALSE))</f>
        <v>3.9999999999999991</v>
      </c>
      <c r="AJ44" s="213">
        <f>IF(AJ42="","",VLOOKUP(AJ42,'【記載例】シフト記号表（勤務時間帯）'!$D$6:$Z$47,23,FALSE))</f>
        <v>6</v>
      </c>
      <c r="AK44" s="213" t="str">
        <f>IF(AK42="","",VLOOKUP(AK42,'【記載例】シフト記号表（勤務時間帯）'!$D$6:$Z$47,23,FALSE))</f>
        <v/>
      </c>
      <c r="AL44" s="213" t="str">
        <f>IF(AL42="","",VLOOKUP(AL42,'【記載例】シフト記号表（勤務時間帯）'!$D$6:$Z$47,23,FALSE))</f>
        <v>-</v>
      </c>
      <c r="AM44" s="213" t="str">
        <f>IF(AM42="","",VLOOKUP(AM42,'【記載例】シフト記号表（勤務時間帯）'!$D$6:$Z$47,23,FALSE))</f>
        <v>-</v>
      </c>
      <c r="AN44" s="213" t="str">
        <f>IF(AN42="","",VLOOKUP(AN42,'【記載例】シフト記号表（勤務時間帯）'!$D$6:$Z$47,23,FALSE))</f>
        <v>-</v>
      </c>
      <c r="AO44" s="214" t="str">
        <f>IF(AO42="","",VLOOKUP(AO42,'【記載例】シフト記号表（勤務時間帯）'!$D$6:$Z$47,23,FALSE))</f>
        <v/>
      </c>
      <c r="AP44" s="212">
        <f>IF(AP42="","",VLOOKUP(AP42,'【記載例】シフト記号表（勤務時間帯）'!$D$6:$Z$47,23,FALSE))</f>
        <v>3.9999999999999991</v>
      </c>
      <c r="AQ44" s="213">
        <f>IF(AQ42="","",VLOOKUP(AQ42,'【記載例】シフト記号表（勤務時間帯）'!$D$6:$Z$47,23,FALSE))</f>
        <v>6</v>
      </c>
      <c r="AR44" s="213" t="str">
        <f>IF(AR42="","",VLOOKUP(AR42,'【記載例】シフト記号表（勤務時間帯）'!$D$6:$Z$47,23,FALSE))</f>
        <v/>
      </c>
      <c r="AS44" s="213" t="str">
        <f>IF(AS42="","",VLOOKUP(AS42,'【記載例】シフト記号表（勤務時間帯）'!$D$6:$Z$47,23,FALSE))</f>
        <v>-</v>
      </c>
      <c r="AT44" s="213" t="str">
        <f>IF(AT42="","",VLOOKUP(AT42,'【記載例】シフト記号表（勤務時間帯）'!$D$6:$Z$47,23,FALSE))</f>
        <v/>
      </c>
      <c r="AU44" s="213">
        <f>IF(AU42="","",VLOOKUP(AU42,'【記載例】シフト記号表（勤務時間帯）'!$D$6:$Z$47,23,FALSE))</f>
        <v>3.9999999999999991</v>
      </c>
      <c r="AV44" s="214">
        <f>IF(AV42="","",VLOOKUP(AV42,'【記載例】シフト記号表（勤務時間帯）'!$D$6:$Z$47,23,FALSE))</f>
        <v>6</v>
      </c>
      <c r="AW44" s="212" t="str">
        <f>IF(AW42="","",VLOOKUP(AW42,'【記載例】シフト記号表（勤務時間帯）'!$D$6:$Z$47,23,FALSE))</f>
        <v/>
      </c>
      <c r="AX44" s="213" t="str">
        <f>IF(AX42="","",VLOOKUP(AX42,'【記載例】シフト記号表（勤務時間帯）'!$D$6:$Z$47,23,FALSE))</f>
        <v/>
      </c>
      <c r="AY44" s="213" t="str">
        <f>IF(AY42="","",VLOOKUP(AY42,'【記載例】シフト記号表（勤務時間帯）'!$D$6:$Z$47,23,FALSE))</f>
        <v/>
      </c>
      <c r="AZ44" s="702">
        <f>IF($BC$3="４週",SUM(U44:AV44),IF($BC$3="暦月",SUM(U44:AY44),""))</f>
        <v>50</v>
      </c>
      <c r="BA44" s="703"/>
      <c r="BB44" s="704">
        <f>IF($BC$3="４週",AZ44/4,IF($BC$3="暦月",(AZ44/($BC$8/7)),""))</f>
        <v>12.5</v>
      </c>
      <c r="BC44" s="703"/>
      <c r="BD44" s="696"/>
      <c r="BE44" s="697"/>
      <c r="BF44" s="697"/>
      <c r="BG44" s="697"/>
      <c r="BH44" s="698"/>
    </row>
    <row r="45" spans="2:60" ht="20.25" customHeight="1" x14ac:dyDescent="0.4">
      <c r="B45" s="129"/>
      <c r="C45" s="645" t="s">
        <v>85</v>
      </c>
      <c r="D45" s="646"/>
      <c r="E45" s="647"/>
      <c r="F45" s="124"/>
      <c r="G45" s="126"/>
      <c r="H45" s="709" t="s">
        <v>105</v>
      </c>
      <c r="I45" s="657" t="s">
        <v>79</v>
      </c>
      <c r="J45" s="658"/>
      <c r="K45" s="658"/>
      <c r="L45" s="659"/>
      <c r="M45" s="666" t="s">
        <v>128</v>
      </c>
      <c r="N45" s="667"/>
      <c r="O45" s="668"/>
      <c r="P45" s="21" t="s">
        <v>18</v>
      </c>
      <c r="Q45" s="27"/>
      <c r="R45" s="27"/>
      <c r="S45" s="15"/>
      <c r="T45" s="55"/>
      <c r="U45" s="215" t="s">
        <v>161</v>
      </c>
      <c r="V45" s="216" t="s">
        <v>211</v>
      </c>
      <c r="W45" s="216" t="s">
        <v>153</v>
      </c>
      <c r="X45" s="216"/>
      <c r="Y45" s="216"/>
      <c r="Z45" s="216" t="s">
        <v>209</v>
      </c>
      <c r="AA45" s="217" t="s">
        <v>160</v>
      </c>
      <c r="AB45" s="215" t="s">
        <v>161</v>
      </c>
      <c r="AC45" s="216"/>
      <c r="AD45" s="216"/>
      <c r="AE45" s="216" t="s">
        <v>151</v>
      </c>
      <c r="AF45" s="216" t="s">
        <v>153</v>
      </c>
      <c r="AG45" s="216" t="s">
        <v>153</v>
      </c>
      <c r="AH45" s="217" t="s">
        <v>160</v>
      </c>
      <c r="AI45" s="215" t="s">
        <v>161</v>
      </c>
      <c r="AJ45" s="216" t="s">
        <v>153</v>
      </c>
      <c r="AK45" s="216"/>
      <c r="AL45" s="216" t="s">
        <v>152</v>
      </c>
      <c r="AM45" s="216" t="s">
        <v>160</v>
      </c>
      <c r="AN45" s="216" t="s">
        <v>161</v>
      </c>
      <c r="AO45" s="217"/>
      <c r="AP45" s="215"/>
      <c r="AQ45" s="216" t="s">
        <v>160</v>
      </c>
      <c r="AR45" s="216" t="s">
        <v>161</v>
      </c>
      <c r="AS45" s="216"/>
      <c r="AT45" s="216" t="s">
        <v>151</v>
      </c>
      <c r="AU45" s="216" t="s">
        <v>152</v>
      </c>
      <c r="AV45" s="217" t="s">
        <v>160</v>
      </c>
      <c r="AW45" s="215"/>
      <c r="AX45" s="216"/>
      <c r="AY45" s="216"/>
      <c r="AZ45" s="675"/>
      <c r="BA45" s="676"/>
      <c r="BB45" s="689"/>
      <c r="BC45" s="676"/>
      <c r="BD45" s="690"/>
      <c r="BE45" s="691"/>
      <c r="BF45" s="691"/>
      <c r="BG45" s="691"/>
      <c r="BH45" s="692"/>
    </row>
    <row r="46" spans="2:60" ht="20.25" customHeight="1" x14ac:dyDescent="0.4">
      <c r="B46" s="125">
        <f>B43+1</f>
        <v>9</v>
      </c>
      <c r="C46" s="648"/>
      <c r="D46" s="649"/>
      <c r="E46" s="650"/>
      <c r="F46" s="124" t="str">
        <f>C45</f>
        <v>介護従業者</v>
      </c>
      <c r="G46" s="126"/>
      <c r="H46" s="655"/>
      <c r="I46" s="660"/>
      <c r="J46" s="661"/>
      <c r="K46" s="661"/>
      <c r="L46" s="662"/>
      <c r="M46" s="669"/>
      <c r="N46" s="670"/>
      <c r="O46" s="671"/>
      <c r="P46" s="23" t="s">
        <v>72</v>
      </c>
      <c r="Q46" s="24"/>
      <c r="R46" s="24"/>
      <c r="S46" s="19"/>
      <c r="T46" s="53"/>
      <c r="U46" s="209">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1">
        <f>IF(AA45="","",VLOOKUP(AA45,'【記載例】シフト記号表（勤務時間帯）'!$D$6:$X$47,21,FALSE))</f>
        <v>3</v>
      </c>
      <c r="AB46" s="209">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7.9999999999999982</v>
      </c>
      <c r="AF46" s="210">
        <f>IF(AF45="","",VLOOKUP(AF45,'【記載例】シフト記号表（勤務時間帯）'!$D$6:$X$47,21,FALSE))</f>
        <v>8</v>
      </c>
      <c r="AG46" s="210">
        <f>IF(AG45="","",VLOOKUP(AG45,'【記載例】シフト記号表（勤務時間帯）'!$D$6:$X$47,21,FALSE))</f>
        <v>8</v>
      </c>
      <c r="AH46" s="211">
        <f>IF(AH45="","",VLOOKUP(AH45,'【記載例】シフト記号表（勤務時間帯）'!$D$6:$X$47,21,FALSE))</f>
        <v>3</v>
      </c>
      <c r="AI46" s="209">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1" t="str">
        <f>IF(AO45="","",VLOOKUP(AO45,'【記載例】シフト記号表（勤務時間帯）'!$D$6:$X$47,21,FALSE))</f>
        <v/>
      </c>
      <c r="AP46" s="209"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7.9999999999999982</v>
      </c>
      <c r="AU46" s="210">
        <f>IF(AU45="","",VLOOKUP(AU45,'【記載例】シフト記号表（勤務時間帯）'!$D$6:$X$47,21,FALSE))</f>
        <v>8</v>
      </c>
      <c r="AV46" s="211">
        <f>IF(AV45="","",VLOOKUP(AV45,'【記載例】シフト記号表（勤務時間帯）'!$D$6:$X$47,21,FALSE))</f>
        <v>3</v>
      </c>
      <c r="AW46" s="209"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699">
        <f>IF($BC$3="４週",SUM(U46:AV46),IF($BC$3="暦月",SUM(U46:AY46),""))</f>
        <v>110</v>
      </c>
      <c r="BA46" s="700"/>
      <c r="BB46" s="701">
        <f>IF($BC$3="４週",AZ46/4,IF($BC$3="暦月",(AZ46/($BC$8/7)),""))</f>
        <v>27.5</v>
      </c>
      <c r="BC46" s="700"/>
      <c r="BD46" s="693"/>
      <c r="BE46" s="694"/>
      <c r="BF46" s="694"/>
      <c r="BG46" s="694"/>
      <c r="BH46" s="695"/>
    </row>
    <row r="47" spans="2:60" ht="20.25" customHeight="1" x14ac:dyDescent="0.4">
      <c r="B47" s="127"/>
      <c r="C47" s="651"/>
      <c r="D47" s="652"/>
      <c r="E47" s="653"/>
      <c r="F47" s="170"/>
      <c r="G47" s="128" t="str">
        <f>C45</f>
        <v>介護従業者</v>
      </c>
      <c r="H47" s="656"/>
      <c r="I47" s="663"/>
      <c r="J47" s="664"/>
      <c r="K47" s="664"/>
      <c r="L47" s="665"/>
      <c r="M47" s="672"/>
      <c r="N47" s="673"/>
      <c r="O47" s="674"/>
      <c r="P47" s="25" t="s">
        <v>73</v>
      </c>
      <c r="Q47" s="26"/>
      <c r="R47" s="26"/>
      <c r="S47" s="18"/>
      <c r="T47" s="57"/>
      <c r="U47" s="212">
        <f>IF(U45="","",VLOOKUP(U45,'【記載例】シフト記号表（勤務時間帯）'!$D$6:$Z$47,23,FALSE))</f>
        <v>6</v>
      </c>
      <c r="V47" s="213" t="str">
        <f>IF(V45="","",VLOOKUP(V45,'【記載例】シフト記号表（勤務時間帯）'!$D$6:$Z$47,23,FALSE))</f>
        <v>-</v>
      </c>
      <c r="W47" s="213" t="str">
        <f>IF(W45="","",VLOOKUP(W45,'【記載例】シフト記号表（勤務時間帯）'!$D$6:$Z$47,23,FALSE))</f>
        <v>-</v>
      </c>
      <c r="X47" s="213" t="str">
        <f>IF(X45="","",VLOOKUP(X45,'【記載例】シフト記号表（勤務時間帯）'!$D$6:$Z$47,23,FALSE))</f>
        <v/>
      </c>
      <c r="Y47" s="213" t="str">
        <f>IF(Y45="","",VLOOKUP(Y45,'【記載例】シフト記号表（勤務時間帯）'!$D$6:$Z$47,23,FALSE))</f>
        <v/>
      </c>
      <c r="Z47" s="213" t="str">
        <f>IF(Z45="","",VLOOKUP(Z45,'【記載例】シフト記号表（勤務時間帯）'!$D$6:$Z$47,23,FALSE))</f>
        <v>-</v>
      </c>
      <c r="AA47" s="214">
        <f>IF(AA45="","",VLOOKUP(AA45,'【記載例】シフト記号表（勤務時間帯）'!$D$6:$Z$47,23,FALSE))</f>
        <v>3.9999999999999991</v>
      </c>
      <c r="AB47" s="212">
        <f>IF(AB45="","",VLOOKUP(AB45,'【記載例】シフト記号表（勤務時間帯）'!$D$6:$Z$47,23,FALSE))</f>
        <v>6</v>
      </c>
      <c r="AC47" s="213" t="str">
        <f>IF(AC45="","",VLOOKUP(AC45,'【記載例】シフト記号表（勤務時間帯）'!$D$6:$Z$47,23,FALSE))</f>
        <v/>
      </c>
      <c r="AD47" s="213" t="str">
        <f>IF(AD45="","",VLOOKUP(AD45,'【記載例】シフト記号表（勤務時間帯）'!$D$6:$Z$47,23,FALSE))</f>
        <v/>
      </c>
      <c r="AE47" s="213" t="str">
        <f>IF(AE45="","",VLOOKUP(AE45,'【記載例】シフト記号表（勤務時間帯）'!$D$6:$Z$47,23,FALSE))</f>
        <v>-</v>
      </c>
      <c r="AF47" s="213" t="str">
        <f>IF(AF45="","",VLOOKUP(AF45,'【記載例】シフト記号表（勤務時間帯）'!$D$6:$Z$47,23,FALSE))</f>
        <v>-</v>
      </c>
      <c r="AG47" s="213" t="str">
        <f>IF(AG45="","",VLOOKUP(AG45,'【記載例】シフト記号表（勤務時間帯）'!$D$6:$Z$47,23,FALSE))</f>
        <v>-</v>
      </c>
      <c r="AH47" s="214">
        <f>IF(AH45="","",VLOOKUP(AH45,'【記載例】シフト記号表（勤務時間帯）'!$D$6:$Z$47,23,FALSE))</f>
        <v>3.9999999999999991</v>
      </c>
      <c r="AI47" s="212">
        <f>IF(AI45="","",VLOOKUP(AI45,'【記載例】シフト記号表（勤務時間帯）'!$D$6:$Z$47,23,FALSE))</f>
        <v>6</v>
      </c>
      <c r="AJ47" s="213" t="str">
        <f>IF(AJ45="","",VLOOKUP(AJ45,'【記載例】シフト記号表（勤務時間帯）'!$D$6:$Z$47,23,FALSE))</f>
        <v>-</v>
      </c>
      <c r="AK47" s="213" t="str">
        <f>IF(AK45="","",VLOOKUP(AK45,'【記載例】シフト記号表（勤務時間帯）'!$D$6:$Z$47,23,FALSE))</f>
        <v/>
      </c>
      <c r="AL47" s="213" t="str">
        <f>IF(AL45="","",VLOOKUP(AL45,'【記載例】シフト記号表（勤務時間帯）'!$D$6:$Z$47,23,FALSE))</f>
        <v>-</v>
      </c>
      <c r="AM47" s="213">
        <f>IF(AM45="","",VLOOKUP(AM45,'【記載例】シフト記号表（勤務時間帯）'!$D$6:$Z$47,23,FALSE))</f>
        <v>3.9999999999999991</v>
      </c>
      <c r="AN47" s="213">
        <f>IF(AN45="","",VLOOKUP(AN45,'【記載例】シフト記号表（勤務時間帯）'!$D$6:$Z$47,23,FALSE))</f>
        <v>6</v>
      </c>
      <c r="AO47" s="214" t="str">
        <f>IF(AO45="","",VLOOKUP(AO45,'【記載例】シフト記号表（勤務時間帯）'!$D$6:$Z$47,23,FALSE))</f>
        <v/>
      </c>
      <c r="AP47" s="212" t="str">
        <f>IF(AP45="","",VLOOKUP(AP45,'【記載例】シフト記号表（勤務時間帯）'!$D$6:$Z$47,23,FALSE))</f>
        <v/>
      </c>
      <c r="AQ47" s="213">
        <f>IF(AQ45="","",VLOOKUP(AQ45,'【記載例】シフト記号表（勤務時間帯）'!$D$6:$Z$47,23,FALSE))</f>
        <v>3.9999999999999991</v>
      </c>
      <c r="AR47" s="213">
        <f>IF(AR45="","",VLOOKUP(AR45,'【記載例】シフト記号表（勤務時間帯）'!$D$6:$Z$47,23,FALSE))</f>
        <v>6</v>
      </c>
      <c r="AS47" s="213" t="str">
        <f>IF(AS45="","",VLOOKUP(AS45,'【記載例】シフト記号表（勤務時間帯）'!$D$6:$Z$47,23,FALSE))</f>
        <v/>
      </c>
      <c r="AT47" s="213" t="str">
        <f>IF(AT45="","",VLOOKUP(AT45,'【記載例】シフト記号表（勤務時間帯）'!$D$6:$Z$47,23,FALSE))</f>
        <v>-</v>
      </c>
      <c r="AU47" s="213" t="str">
        <f>IF(AU45="","",VLOOKUP(AU45,'【記載例】シフト記号表（勤務時間帯）'!$D$6:$Z$47,23,FALSE))</f>
        <v>-</v>
      </c>
      <c r="AV47" s="214">
        <f>IF(AV45="","",VLOOKUP(AV45,'【記載例】シフト記号表（勤務時間帯）'!$D$6:$Z$47,23,FALSE))</f>
        <v>3.9999999999999991</v>
      </c>
      <c r="AW47" s="212" t="str">
        <f>IF(AW45="","",VLOOKUP(AW45,'【記載例】シフト記号表（勤務時間帯）'!$D$6:$Z$47,23,FALSE))</f>
        <v/>
      </c>
      <c r="AX47" s="213" t="str">
        <f>IF(AX45="","",VLOOKUP(AX45,'【記載例】シフト記号表（勤務時間帯）'!$D$6:$Z$47,23,FALSE))</f>
        <v/>
      </c>
      <c r="AY47" s="213" t="str">
        <f>IF(AY45="","",VLOOKUP(AY45,'【記載例】シフト記号表（勤務時間帯）'!$D$6:$Z$47,23,FALSE))</f>
        <v/>
      </c>
      <c r="AZ47" s="702">
        <f>IF($BC$3="４週",SUM(U47:AV47),IF($BC$3="暦月",SUM(U47:AY47),""))</f>
        <v>50</v>
      </c>
      <c r="BA47" s="703"/>
      <c r="BB47" s="704">
        <f>IF($BC$3="４週",AZ47/4,IF($BC$3="暦月",(AZ47/($BC$8/7)),""))</f>
        <v>12.5</v>
      </c>
      <c r="BC47" s="703"/>
      <c r="BD47" s="696"/>
      <c r="BE47" s="697"/>
      <c r="BF47" s="697"/>
      <c r="BG47" s="697"/>
      <c r="BH47" s="698"/>
    </row>
    <row r="48" spans="2:60" ht="20.25" customHeight="1" x14ac:dyDescent="0.4">
      <c r="B48" s="129"/>
      <c r="C48" s="645" t="s">
        <v>85</v>
      </c>
      <c r="D48" s="646"/>
      <c r="E48" s="647"/>
      <c r="F48" s="124"/>
      <c r="G48" s="126"/>
      <c r="H48" s="709" t="s">
        <v>120</v>
      </c>
      <c r="I48" s="657" t="s">
        <v>19</v>
      </c>
      <c r="J48" s="658"/>
      <c r="K48" s="658"/>
      <c r="L48" s="659"/>
      <c r="M48" s="666" t="s">
        <v>129</v>
      </c>
      <c r="N48" s="667"/>
      <c r="O48" s="668"/>
      <c r="P48" s="21" t="s">
        <v>18</v>
      </c>
      <c r="Q48" s="28"/>
      <c r="R48" s="28"/>
      <c r="S48" s="16"/>
      <c r="T48" s="58"/>
      <c r="U48" s="215"/>
      <c r="V48" s="216"/>
      <c r="W48" s="216"/>
      <c r="X48" s="216" t="s">
        <v>208</v>
      </c>
      <c r="Y48" s="216" t="s">
        <v>212</v>
      </c>
      <c r="Z48" s="216"/>
      <c r="AA48" s="217"/>
      <c r="AB48" s="215"/>
      <c r="AC48" s="216"/>
      <c r="AD48" s="216"/>
      <c r="AE48" s="216" t="s">
        <v>151</v>
      </c>
      <c r="AF48" s="216" t="s">
        <v>212</v>
      </c>
      <c r="AG48" s="216"/>
      <c r="AH48" s="217"/>
      <c r="AI48" s="215"/>
      <c r="AJ48" s="216"/>
      <c r="AK48" s="216"/>
      <c r="AL48" s="216" t="s">
        <v>151</v>
      </c>
      <c r="AM48" s="216" t="s">
        <v>212</v>
      </c>
      <c r="AN48" s="216"/>
      <c r="AO48" s="217"/>
      <c r="AP48" s="215"/>
      <c r="AQ48" s="216"/>
      <c r="AR48" s="216"/>
      <c r="AS48" s="216" t="s">
        <v>208</v>
      </c>
      <c r="AT48" s="216" t="s">
        <v>212</v>
      </c>
      <c r="AU48" s="216"/>
      <c r="AV48" s="217"/>
      <c r="AW48" s="215"/>
      <c r="AX48" s="216"/>
      <c r="AY48" s="216"/>
      <c r="AZ48" s="675"/>
      <c r="BA48" s="676"/>
      <c r="BB48" s="689"/>
      <c r="BC48" s="676"/>
      <c r="BD48" s="690"/>
      <c r="BE48" s="691"/>
      <c r="BF48" s="691"/>
      <c r="BG48" s="691"/>
      <c r="BH48" s="692"/>
    </row>
    <row r="49" spans="2:60" ht="20.25" customHeight="1" x14ac:dyDescent="0.4">
      <c r="B49" s="125">
        <f>B46+1</f>
        <v>10</v>
      </c>
      <c r="C49" s="648"/>
      <c r="D49" s="649"/>
      <c r="E49" s="650"/>
      <c r="F49" s="124" t="str">
        <f>C48</f>
        <v>介護従業者</v>
      </c>
      <c r="G49" s="126"/>
      <c r="H49" s="655"/>
      <c r="I49" s="660"/>
      <c r="J49" s="661"/>
      <c r="K49" s="661"/>
      <c r="L49" s="662"/>
      <c r="M49" s="669"/>
      <c r="N49" s="670"/>
      <c r="O49" s="671"/>
      <c r="P49" s="23" t="s">
        <v>72</v>
      </c>
      <c r="Q49" s="24"/>
      <c r="R49" s="24"/>
      <c r="S49" s="19"/>
      <c r="T49" s="53"/>
      <c r="U49" s="209"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7.9999999999999982</v>
      </c>
      <c r="Y49" s="210">
        <f>IF(Y48="","",VLOOKUP(Y48,'【記載例】シフト記号表（勤務時間帯）'!$D$6:$X$47,21,FALSE))</f>
        <v>5.9999999999999982</v>
      </c>
      <c r="Z49" s="210" t="str">
        <f>IF(Z48="","",VLOOKUP(Z48,'【記載例】シフト記号表（勤務時間帯）'!$D$6:$X$47,21,FALSE))</f>
        <v/>
      </c>
      <c r="AA49" s="211" t="str">
        <f>IF(AA48="","",VLOOKUP(AA48,'【記載例】シフト記号表（勤務時間帯）'!$D$6:$X$47,21,FALSE))</f>
        <v/>
      </c>
      <c r="AB49" s="209"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7.9999999999999982</v>
      </c>
      <c r="AF49" s="210">
        <f>IF(AF48="","",VLOOKUP(AF48,'【記載例】シフト記号表（勤務時間帯）'!$D$6:$X$47,21,FALSE))</f>
        <v>5.9999999999999982</v>
      </c>
      <c r="AG49" s="210" t="str">
        <f>IF(AG48="","",VLOOKUP(AG48,'【記載例】シフト記号表（勤務時間帯）'!$D$6:$X$47,21,FALSE))</f>
        <v/>
      </c>
      <c r="AH49" s="211" t="str">
        <f>IF(AH48="","",VLOOKUP(AH48,'【記載例】シフト記号表（勤務時間帯）'!$D$6:$X$47,21,FALSE))</f>
        <v/>
      </c>
      <c r="AI49" s="209"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7.9999999999999982</v>
      </c>
      <c r="AM49" s="210">
        <f>IF(AM48="","",VLOOKUP(AM48,'【記載例】シフト記号表（勤務時間帯）'!$D$6:$X$47,21,FALSE))</f>
        <v>5.9999999999999982</v>
      </c>
      <c r="AN49" s="210" t="str">
        <f>IF(AN48="","",VLOOKUP(AN48,'【記載例】シフト記号表（勤務時間帯）'!$D$6:$X$47,21,FALSE))</f>
        <v/>
      </c>
      <c r="AO49" s="211" t="str">
        <f>IF(AO48="","",VLOOKUP(AO48,'【記載例】シフト記号表（勤務時間帯）'!$D$6:$X$47,21,FALSE))</f>
        <v/>
      </c>
      <c r="AP49" s="209"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7.9999999999999982</v>
      </c>
      <c r="AT49" s="210">
        <f>IF(AT48="","",VLOOKUP(AT48,'【記載例】シフト記号表（勤務時間帯）'!$D$6:$X$47,21,FALSE))</f>
        <v>5.9999999999999982</v>
      </c>
      <c r="AU49" s="210" t="str">
        <f>IF(AU48="","",VLOOKUP(AU48,'【記載例】シフト記号表（勤務時間帯）'!$D$6:$X$47,21,FALSE))</f>
        <v/>
      </c>
      <c r="AV49" s="211" t="str">
        <f>IF(AV48="","",VLOOKUP(AV48,'【記載例】シフト記号表（勤務時間帯）'!$D$6:$X$47,21,FALSE))</f>
        <v/>
      </c>
      <c r="AW49" s="209"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699">
        <f>IF($BC$3="４週",SUM(U49:AV49),IF($BC$3="暦月",SUM(U49:AY49),""))</f>
        <v>55.999999999999993</v>
      </c>
      <c r="BA49" s="700"/>
      <c r="BB49" s="701">
        <f>IF($BC$3="４週",AZ49/4,IF($BC$3="暦月",(AZ49/($BC$8/7)),""))</f>
        <v>13.999999999999998</v>
      </c>
      <c r="BC49" s="700"/>
      <c r="BD49" s="693"/>
      <c r="BE49" s="694"/>
      <c r="BF49" s="694"/>
      <c r="BG49" s="694"/>
      <c r="BH49" s="695"/>
    </row>
    <row r="50" spans="2:60" ht="20.25" customHeight="1" x14ac:dyDescent="0.4">
      <c r="B50" s="127"/>
      <c r="C50" s="651"/>
      <c r="D50" s="652"/>
      <c r="E50" s="653"/>
      <c r="F50" s="170"/>
      <c r="G50" s="128" t="str">
        <f>C48</f>
        <v>介護従業者</v>
      </c>
      <c r="H50" s="656"/>
      <c r="I50" s="663"/>
      <c r="J50" s="664"/>
      <c r="K50" s="664"/>
      <c r="L50" s="665"/>
      <c r="M50" s="672"/>
      <c r="N50" s="673"/>
      <c r="O50" s="674"/>
      <c r="P50" s="41" t="s">
        <v>73</v>
      </c>
      <c r="Q50" s="42"/>
      <c r="R50" s="42"/>
      <c r="S50" s="43"/>
      <c r="T50" s="59"/>
      <c r="U50" s="212" t="str">
        <f>IF(U48="","",VLOOKUP(U48,'【記載例】シフト記号表（勤務時間帯）'!$D$6:$Z$47,23,FALSE))</f>
        <v/>
      </c>
      <c r="V50" s="213" t="str">
        <f>IF(V48="","",VLOOKUP(V48,'【記載例】シフト記号表（勤務時間帯）'!$D$6:$Z$47,23,FALSE))</f>
        <v/>
      </c>
      <c r="W50" s="213" t="str">
        <f>IF(W48="","",VLOOKUP(W48,'【記載例】シフト記号表（勤務時間帯）'!$D$6:$Z$47,23,FALSE))</f>
        <v/>
      </c>
      <c r="X50" s="213" t="str">
        <f>IF(X48="","",VLOOKUP(X48,'【記載例】シフト記号表（勤務時間帯）'!$D$6:$Z$47,23,FALSE))</f>
        <v>-</v>
      </c>
      <c r="Y50" s="213" t="str">
        <f>IF(Y48="","",VLOOKUP(Y48,'【記載例】シフト記号表（勤務時間帯）'!$D$6:$Z$47,23,FALSE))</f>
        <v>-</v>
      </c>
      <c r="Z50" s="213" t="str">
        <f>IF(Z48="","",VLOOKUP(Z48,'【記載例】シフト記号表（勤務時間帯）'!$D$6:$Z$47,23,FALSE))</f>
        <v/>
      </c>
      <c r="AA50" s="214" t="str">
        <f>IF(AA48="","",VLOOKUP(AA48,'【記載例】シフト記号表（勤務時間帯）'!$D$6:$Z$47,23,FALSE))</f>
        <v/>
      </c>
      <c r="AB50" s="212" t="str">
        <f>IF(AB48="","",VLOOKUP(AB48,'【記載例】シフト記号表（勤務時間帯）'!$D$6:$Z$47,23,FALSE))</f>
        <v/>
      </c>
      <c r="AC50" s="213" t="str">
        <f>IF(AC48="","",VLOOKUP(AC48,'【記載例】シフト記号表（勤務時間帯）'!$D$6:$Z$47,23,FALSE))</f>
        <v/>
      </c>
      <c r="AD50" s="213" t="str">
        <f>IF(AD48="","",VLOOKUP(AD48,'【記載例】シフト記号表（勤務時間帯）'!$D$6:$Z$47,23,FALSE))</f>
        <v/>
      </c>
      <c r="AE50" s="213" t="str">
        <f>IF(AE48="","",VLOOKUP(AE48,'【記載例】シフト記号表（勤務時間帯）'!$D$6:$Z$47,23,FALSE))</f>
        <v>-</v>
      </c>
      <c r="AF50" s="213" t="str">
        <f>IF(AF48="","",VLOOKUP(AF48,'【記載例】シフト記号表（勤務時間帯）'!$D$6:$Z$47,23,FALSE))</f>
        <v>-</v>
      </c>
      <c r="AG50" s="213" t="str">
        <f>IF(AG48="","",VLOOKUP(AG48,'【記載例】シフト記号表（勤務時間帯）'!$D$6:$Z$47,23,FALSE))</f>
        <v/>
      </c>
      <c r="AH50" s="214" t="str">
        <f>IF(AH48="","",VLOOKUP(AH48,'【記載例】シフト記号表（勤務時間帯）'!$D$6:$Z$47,23,FALSE))</f>
        <v/>
      </c>
      <c r="AI50" s="212" t="str">
        <f>IF(AI48="","",VLOOKUP(AI48,'【記載例】シフト記号表（勤務時間帯）'!$D$6:$Z$47,23,FALSE))</f>
        <v/>
      </c>
      <c r="AJ50" s="213" t="str">
        <f>IF(AJ48="","",VLOOKUP(AJ48,'【記載例】シフト記号表（勤務時間帯）'!$D$6:$Z$47,23,FALSE))</f>
        <v/>
      </c>
      <c r="AK50" s="213" t="str">
        <f>IF(AK48="","",VLOOKUP(AK48,'【記載例】シフト記号表（勤務時間帯）'!$D$6:$Z$47,23,FALSE))</f>
        <v/>
      </c>
      <c r="AL50" s="213" t="str">
        <f>IF(AL48="","",VLOOKUP(AL48,'【記載例】シフト記号表（勤務時間帯）'!$D$6:$Z$47,23,FALSE))</f>
        <v>-</v>
      </c>
      <c r="AM50" s="213" t="str">
        <f>IF(AM48="","",VLOOKUP(AM48,'【記載例】シフト記号表（勤務時間帯）'!$D$6:$Z$47,23,FALSE))</f>
        <v>-</v>
      </c>
      <c r="AN50" s="213" t="str">
        <f>IF(AN48="","",VLOOKUP(AN48,'【記載例】シフト記号表（勤務時間帯）'!$D$6:$Z$47,23,FALSE))</f>
        <v/>
      </c>
      <c r="AO50" s="214" t="str">
        <f>IF(AO48="","",VLOOKUP(AO48,'【記載例】シフト記号表（勤務時間帯）'!$D$6:$Z$47,23,FALSE))</f>
        <v/>
      </c>
      <c r="AP50" s="212" t="str">
        <f>IF(AP48="","",VLOOKUP(AP48,'【記載例】シフト記号表（勤務時間帯）'!$D$6:$Z$47,23,FALSE))</f>
        <v/>
      </c>
      <c r="AQ50" s="213" t="str">
        <f>IF(AQ48="","",VLOOKUP(AQ48,'【記載例】シフト記号表（勤務時間帯）'!$D$6:$Z$47,23,FALSE))</f>
        <v/>
      </c>
      <c r="AR50" s="213" t="str">
        <f>IF(AR48="","",VLOOKUP(AR48,'【記載例】シフト記号表（勤務時間帯）'!$D$6:$Z$47,23,FALSE))</f>
        <v/>
      </c>
      <c r="AS50" s="213" t="str">
        <f>IF(AS48="","",VLOOKUP(AS48,'【記載例】シフト記号表（勤務時間帯）'!$D$6:$Z$47,23,FALSE))</f>
        <v>-</v>
      </c>
      <c r="AT50" s="213" t="str">
        <f>IF(AT48="","",VLOOKUP(AT48,'【記載例】シフト記号表（勤務時間帯）'!$D$6:$Z$47,23,FALSE))</f>
        <v>-</v>
      </c>
      <c r="AU50" s="213" t="str">
        <f>IF(AU48="","",VLOOKUP(AU48,'【記載例】シフト記号表（勤務時間帯）'!$D$6:$Z$47,23,FALSE))</f>
        <v/>
      </c>
      <c r="AV50" s="214" t="str">
        <f>IF(AV48="","",VLOOKUP(AV48,'【記載例】シフト記号表（勤務時間帯）'!$D$6:$Z$47,23,FALSE))</f>
        <v/>
      </c>
      <c r="AW50" s="212" t="str">
        <f>IF(AW48="","",VLOOKUP(AW48,'【記載例】シフト記号表（勤務時間帯）'!$D$6:$Z$47,23,FALSE))</f>
        <v/>
      </c>
      <c r="AX50" s="213" t="str">
        <f>IF(AX48="","",VLOOKUP(AX48,'【記載例】シフト記号表（勤務時間帯）'!$D$6:$Z$47,23,FALSE))</f>
        <v/>
      </c>
      <c r="AY50" s="213" t="str">
        <f>IF(AY48="","",VLOOKUP(AY48,'【記載例】シフト記号表（勤務時間帯）'!$D$6:$Z$47,23,FALSE))</f>
        <v/>
      </c>
      <c r="AZ50" s="702">
        <f>IF($BC$3="４週",SUM(U50:AV50),IF($BC$3="暦月",SUM(U50:AY50),""))</f>
        <v>0</v>
      </c>
      <c r="BA50" s="703"/>
      <c r="BB50" s="704">
        <f>IF($BC$3="４週",AZ50/4,IF($BC$3="暦月",(AZ50/($BC$8/7)),""))</f>
        <v>0</v>
      </c>
      <c r="BC50" s="703"/>
      <c r="BD50" s="696"/>
      <c r="BE50" s="697"/>
      <c r="BF50" s="697"/>
      <c r="BG50" s="697"/>
      <c r="BH50" s="698"/>
    </row>
    <row r="51" spans="2:60" ht="20.25" customHeight="1" x14ac:dyDescent="0.4">
      <c r="B51" s="129"/>
      <c r="C51" s="645" t="s">
        <v>85</v>
      </c>
      <c r="D51" s="646"/>
      <c r="E51" s="647"/>
      <c r="F51" s="124"/>
      <c r="G51" s="126"/>
      <c r="H51" s="709" t="s">
        <v>120</v>
      </c>
      <c r="I51" s="657" t="s">
        <v>19</v>
      </c>
      <c r="J51" s="658"/>
      <c r="K51" s="658"/>
      <c r="L51" s="659"/>
      <c r="M51" s="666" t="s">
        <v>130</v>
      </c>
      <c r="N51" s="667"/>
      <c r="O51" s="668"/>
      <c r="P51" s="21" t="s">
        <v>18</v>
      </c>
      <c r="Q51" s="28"/>
      <c r="R51" s="28"/>
      <c r="S51" s="16"/>
      <c r="T51" s="58"/>
      <c r="U51" s="215"/>
      <c r="V51" s="216"/>
      <c r="W51" s="216"/>
      <c r="X51" s="216" t="s">
        <v>212</v>
      </c>
      <c r="Y51" s="216"/>
      <c r="Z51" s="216"/>
      <c r="AA51" s="217" t="s">
        <v>157</v>
      </c>
      <c r="AB51" s="215"/>
      <c r="AC51" s="216"/>
      <c r="AD51" s="216"/>
      <c r="AE51" s="216" t="s">
        <v>157</v>
      </c>
      <c r="AF51" s="216"/>
      <c r="AG51" s="216"/>
      <c r="AH51" s="217" t="s">
        <v>157</v>
      </c>
      <c r="AI51" s="215"/>
      <c r="AJ51" s="216"/>
      <c r="AK51" s="216"/>
      <c r="AL51" s="216" t="s">
        <v>157</v>
      </c>
      <c r="AM51" s="216"/>
      <c r="AN51" s="216"/>
      <c r="AO51" s="217" t="s">
        <v>157</v>
      </c>
      <c r="AP51" s="215"/>
      <c r="AQ51" s="216"/>
      <c r="AR51" s="216"/>
      <c r="AS51" s="216" t="s">
        <v>157</v>
      </c>
      <c r="AT51" s="216"/>
      <c r="AU51" s="216"/>
      <c r="AV51" s="217" t="s">
        <v>157</v>
      </c>
      <c r="AW51" s="215"/>
      <c r="AX51" s="216"/>
      <c r="AY51" s="216"/>
      <c r="AZ51" s="675"/>
      <c r="BA51" s="676"/>
      <c r="BB51" s="689"/>
      <c r="BC51" s="676"/>
      <c r="BD51" s="690"/>
      <c r="BE51" s="691"/>
      <c r="BF51" s="691"/>
      <c r="BG51" s="691"/>
      <c r="BH51" s="692"/>
    </row>
    <row r="52" spans="2:60" ht="20.25" customHeight="1" x14ac:dyDescent="0.4">
      <c r="B52" s="125">
        <f>B49+1</f>
        <v>11</v>
      </c>
      <c r="C52" s="648"/>
      <c r="D52" s="649"/>
      <c r="E52" s="650"/>
      <c r="F52" s="124" t="str">
        <f>C51</f>
        <v>介護従業者</v>
      </c>
      <c r="G52" s="126"/>
      <c r="H52" s="655"/>
      <c r="I52" s="660"/>
      <c r="J52" s="661"/>
      <c r="K52" s="661"/>
      <c r="L52" s="662"/>
      <c r="M52" s="669"/>
      <c r="N52" s="670"/>
      <c r="O52" s="671"/>
      <c r="P52" s="23" t="s">
        <v>72</v>
      </c>
      <c r="Q52" s="24"/>
      <c r="R52" s="24"/>
      <c r="S52" s="19"/>
      <c r="T52" s="53"/>
      <c r="U52" s="209"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5.9999999999999982</v>
      </c>
      <c r="Y52" s="210" t="str">
        <f>IF(Y51="","",VLOOKUP(Y51,'【記載例】シフト記号表（勤務時間帯）'!$D$6:$X$47,21,FALSE))</f>
        <v/>
      </c>
      <c r="Z52" s="210" t="str">
        <f>IF(Z51="","",VLOOKUP(Z51,'【記載例】シフト記号表（勤務時間帯）'!$D$6:$X$47,21,FALSE))</f>
        <v/>
      </c>
      <c r="AA52" s="211">
        <f>IF(AA51="","",VLOOKUP(AA51,'【記載例】シフト記号表（勤務時間帯）'!$D$6:$X$47,21,FALSE))</f>
        <v>5.9999999999999982</v>
      </c>
      <c r="AB52" s="209"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5.9999999999999982</v>
      </c>
      <c r="AF52" s="210" t="str">
        <f>IF(AF51="","",VLOOKUP(AF51,'【記載例】シフト記号表（勤務時間帯）'!$D$6:$X$47,21,FALSE))</f>
        <v/>
      </c>
      <c r="AG52" s="210" t="str">
        <f>IF(AG51="","",VLOOKUP(AG51,'【記載例】シフト記号表（勤務時間帯）'!$D$6:$X$47,21,FALSE))</f>
        <v/>
      </c>
      <c r="AH52" s="211">
        <f>IF(AH51="","",VLOOKUP(AH51,'【記載例】シフト記号表（勤務時間帯）'!$D$6:$X$47,21,FALSE))</f>
        <v>5.9999999999999982</v>
      </c>
      <c r="AI52" s="209"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5.9999999999999982</v>
      </c>
      <c r="AM52" s="210" t="str">
        <f>IF(AM51="","",VLOOKUP(AM51,'【記載例】シフト記号表（勤務時間帯）'!$D$6:$X$47,21,FALSE))</f>
        <v/>
      </c>
      <c r="AN52" s="210" t="str">
        <f>IF(AN51="","",VLOOKUP(AN51,'【記載例】シフト記号表（勤務時間帯）'!$D$6:$X$47,21,FALSE))</f>
        <v/>
      </c>
      <c r="AO52" s="211">
        <f>IF(AO51="","",VLOOKUP(AO51,'【記載例】シフト記号表（勤務時間帯）'!$D$6:$X$47,21,FALSE))</f>
        <v>5.9999999999999982</v>
      </c>
      <c r="AP52" s="209"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5.9999999999999982</v>
      </c>
      <c r="AT52" s="210" t="str">
        <f>IF(AT51="","",VLOOKUP(AT51,'【記載例】シフト記号表（勤務時間帯）'!$D$6:$X$47,21,FALSE))</f>
        <v/>
      </c>
      <c r="AU52" s="210" t="str">
        <f>IF(AU51="","",VLOOKUP(AU51,'【記載例】シフト記号表（勤務時間帯）'!$D$6:$X$47,21,FALSE))</f>
        <v/>
      </c>
      <c r="AV52" s="211">
        <f>IF(AV51="","",VLOOKUP(AV51,'【記載例】シフト記号表（勤務時間帯）'!$D$6:$X$47,21,FALSE))</f>
        <v>5.9999999999999982</v>
      </c>
      <c r="AW52" s="209"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699">
        <f>IF($BC$3="４週",SUM(U52:AV52),IF($BC$3="暦月",SUM(U52:AY52),""))</f>
        <v>47.999999999999993</v>
      </c>
      <c r="BA52" s="700"/>
      <c r="BB52" s="701">
        <f>IF($BC$3="４週",AZ52/4,IF($BC$3="暦月",(AZ52/($BC$8/7)),""))</f>
        <v>11.999999999999998</v>
      </c>
      <c r="BC52" s="700"/>
      <c r="BD52" s="693"/>
      <c r="BE52" s="694"/>
      <c r="BF52" s="694"/>
      <c r="BG52" s="694"/>
      <c r="BH52" s="695"/>
    </row>
    <row r="53" spans="2:60" ht="20.25" customHeight="1" x14ac:dyDescent="0.4">
      <c r="B53" s="127"/>
      <c r="C53" s="651"/>
      <c r="D53" s="652"/>
      <c r="E53" s="653"/>
      <c r="F53" s="170"/>
      <c r="G53" s="128" t="str">
        <f>C51</f>
        <v>介護従業者</v>
      </c>
      <c r="H53" s="656"/>
      <c r="I53" s="663"/>
      <c r="J53" s="664"/>
      <c r="K53" s="664"/>
      <c r="L53" s="665"/>
      <c r="M53" s="672"/>
      <c r="N53" s="673"/>
      <c r="O53" s="674"/>
      <c r="P53" s="41" t="s">
        <v>73</v>
      </c>
      <c r="Q53" s="42"/>
      <c r="R53" s="42"/>
      <c r="S53" s="43"/>
      <c r="T53" s="59"/>
      <c r="U53" s="212" t="str">
        <f>IF(U51="","",VLOOKUP(U51,'【記載例】シフト記号表（勤務時間帯）'!$D$6:$Z$47,23,FALSE))</f>
        <v/>
      </c>
      <c r="V53" s="213" t="str">
        <f>IF(V51="","",VLOOKUP(V51,'【記載例】シフト記号表（勤務時間帯）'!$D$6:$Z$47,23,FALSE))</f>
        <v/>
      </c>
      <c r="W53" s="213" t="str">
        <f>IF(W51="","",VLOOKUP(W51,'【記載例】シフト記号表（勤務時間帯）'!$D$6:$Z$47,23,FALSE))</f>
        <v/>
      </c>
      <c r="X53" s="213" t="str">
        <f>IF(X51="","",VLOOKUP(X51,'【記載例】シフト記号表（勤務時間帯）'!$D$6:$Z$47,23,FALSE))</f>
        <v>-</v>
      </c>
      <c r="Y53" s="213" t="str">
        <f>IF(Y51="","",VLOOKUP(Y51,'【記載例】シフト記号表（勤務時間帯）'!$D$6:$Z$47,23,FALSE))</f>
        <v/>
      </c>
      <c r="Z53" s="213" t="str">
        <f>IF(Z51="","",VLOOKUP(Z51,'【記載例】シフト記号表（勤務時間帯）'!$D$6:$Z$47,23,FALSE))</f>
        <v/>
      </c>
      <c r="AA53" s="214" t="str">
        <f>IF(AA51="","",VLOOKUP(AA51,'【記載例】シフト記号表（勤務時間帯）'!$D$6:$Z$47,23,FALSE))</f>
        <v>-</v>
      </c>
      <c r="AB53" s="212" t="str">
        <f>IF(AB51="","",VLOOKUP(AB51,'【記載例】シフト記号表（勤務時間帯）'!$D$6:$Z$47,23,FALSE))</f>
        <v/>
      </c>
      <c r="AC53" s="213" t="str">
        <f>IF(AC51="","",VLOOKUP(AC51,'【記載例】シフト記号表（勤務時間帯）'!$D$6:$Z$47,23,FALSE))</f>
        <v/>
      </c>
      <c r="AD53" s="213" t="str">
        <f>IF(AD51="","",VLOOKUP(AD51,'【記載例】シフト記号表（勤務時間帯）'!$D$6:$Z$47,23,FALSE))</f>
        <v/>
      </c>
      <c r="AE53" s="213" t="str">
        <f>IF(AE51="","",VLOOKUP(AE51,'【記載例】シフト記号表（勤務時間帯）'!$D$6:$Z$47,23,FALSE))</f>
        <v>-</v>
      </c>
      <c r="AF53" s="213" t="str">
        <f>IF(AF51="","",VLOOKUP(AF51,'【記載例】シフト記号表（勤務時間帯）'!$D$6:$Z$47,23,FALSE))</f>
        <v/>
      </c>
      <c r="AG53" s="213" t="str">
        <f>IF(AG51="","",VLOOKUP(AG51,'【記載例】シフト記号表（勤務時間帯）'!$D$6:$Z$47,23,FALSE))</f>
        <v/>
      </c>
      <c r="AH53" s="214" t="str">
        <f>IF(AH51="","",VLOOKUP(AH51,'【記載例】シフト記号表（勤務時間帯）'!$D$6:$Z$47,23,FALSE))</f>
        <v>-</v>
      </c>
      <c r="AI53" s="212" t="str">
        <f>IF(AI51="","",VLOOKUP(AI51,'【記載例】シフト記号表（勤務時間帯）'!$D$6:$Z$47,23,FALSE))</f>
        <v/>
      </c>
      <c r="AJ53" s="213" t="str">
        <f>IF(AJ51="","",VLOOKUP(AJ51,'【記載例】シフト記号表（勤務時間帯）'!$D$6:$Z$47,23,FALSE))</f>
        <v/>
      </c>
      <c r="AK53" s="213" t="str">
        <f>IF(AK51="","",VLOOKUP(AK51,'【記載例】シフト記号表（勤務時間帯）'!$D$6:$Z$47,23,FALSE))</f>
        <v/>
      </c>
      <c r="AL53" s="213" t="str">
        <f>IF(AL51="","",VLOOKUP(AL51,'【記載例】シフト記号表（勤務時間帯）'!$D$6:$Z$47,23,FALSE))</f>
        <v>-</v>
      </c>
      <c r="AM53" s="213" t="str">
        <f>IF(AM51="","",VLOOKUP(AM51,'【記載例】シフト記号表（勤務時間帯）'!$D$6:$Z$47,23,FALSE))</f>
        <v/>
      </c>
      <c r="AN53" s="213" t="str">
        <f>IF(AN51="","",VLOOKUP(AN51,'【記載例】シフト記号表（勤務時間帯）'!$D$6:$Z$47,23,FALSE))</f>
        <v/>
      </c>
      <c r="AO53" s="214" t="str">
        <f>IF(AO51="","",VLOOKUP(AO51,'【記載例】シフト記号表（勤務時間帯）'!$D$6:$Z$47,23,FALSE))</f>
        <v>-</v>
      </c>
      <c r="AP53" s="212" t="str">
        <f>IF(AP51="","",VLOOKUP(AP51,'【記載例】シフト記号表（勤務時間帯）'!$D$6:$Z$47,23,FALSE))</f>
        <v/>
      </c>
      <c r="AQ53" s="213" t="str">
        <f>IF(AQ51="","",VLOOKUP(AQ51,'【記載例】シフト記号表（勤務時間帯）'!$D$6:$Z$47,23,FALSE))</f>
        <v/>
      </c>
      <c r="AR53" s="213" t="str">
        <f>IF(AR51="","",VLOOKUP(AR51,'【記載例】シフト記号表（勤務時間帯）'!$D$6:$Z$47,23,FALSE))</f>
        <v/>
      </c>
      <c r="AS53" s="213" t="str">
        <f>IF(AS51="","",VLOOKUP(AS51,'【記載例】シフト記号表（勤務時間帯）'!$D$6:$Z$47,23,FALSE))</f>
        <v>-</v>
      </c>
      <c r="AT53" s="213" t="str">
        <f>IF(AT51="","",VLOOKUP(AT51,'【記載例】シフト記号表（勤務時間帯）'!$D$6:$Z$47,23,FALSE))</f>
        <v/>
      </c>
      <c r="AU53" s="213" t="str">
        <f>IF(AU51="","",VLOOKUP(AU51,'【記載例】シフト記号表（勤務時間帯）'!$D$6:$Z$47,23,FALSE))</f>
        <v/>
      </c>
      <c r="AV53" s="214" t="str">
        <f>IF(AV51="","",VLOOKUP(AV51,'【記載例】シフト記号表（勤務時間帯）'!$D$6:$Z$47,23,FALSE))</f>
        <v>-</v>
      </c>
      <c r="AW53" s="212" t="str">
        <f>IF(AW51="","",VLOOKUP(AW51,'【記載例】シフト記号表（勤務時間帯）'!$D$6:$Z$47,23,FALSE))</f>
        <v/>
      </c>
      <c r="AX53" s="213" t="str">
        <f>IF(AX51="","",VLOOKUP(AX51,'【記載例】シフト記号表（勤務時間帯）'!$D$6:$Z$47,23,FALSE))</f>
        <v/>
      </c>
      <c r="AY53" s="213" t="str">
        <f>IF(AY51="","",VLOOKUP(AY51,'【記載例】シフト記号表（勤務時間帯）'!$D$6:$Z$47,23,FALSE))</f>
        <v/>
      </c>
      <c r="AZ53" s="702">
        <f>IF($BC$3="４週",SUM(U53:AV53),IF($BC$3="暦月",SUM(U53:AY53),""))</f>
        <v>0</v>
      </c>
      <c r="BA53" s="703"/>
      <c r="BB53" s="704">
        <f>IF($BC$3="４週",AZ53/4,IF($BC$3="暦月",(AZ53/($BC$8/7)),""))</f>
        <v>0</v>
      </c>
      <c r="BC53" s="703"/>
      <c r="BD53" s="696"/>
      <c r="BE53" s="697"/>
      <c r="BF53" s="697"/>
      <c r="BG53" s="697"/>
      <c r="BH53" s="698"/>
    </row>
    <row r="54" spans="2:60" ht="20.25" customHeight="1" x14ac:dyDescent="0.4">
      <c r="B54" s="129"/>
      <c r="C54" s="645" t="s">
        <v>85</v>
      </c>
      <c r="D54" s="646"/>
      <c r="E54" s="647"/>
      <c r="F54" s="124"/>
      <c r="G54" s="126"/>
      <c r="H54" s="709" t="s">
        <v>120</v>
      </c>
      <c r="I54" s="657" t="s">
        <v>106</v>
      </c>
      <c r="J54" s="658"/>
      <c r="K54" s="658"/>
      <c r="L54" s="659"/>
      <c r="M54" s="666" t="s">
        <v>131</v>
      </c>
      <c r="N54" s="667"/>
      <c r="O54" s="668"/>
      <c r="P54" s="21" t="s">
        <v>18</v>
      </c>
      <c r="Q54" s="28"/>
      <c r="R54" s="28"/>
      <c r="S54" s="16"/>
      <c r="T54" s="58"/>
      <c r="U54" s="215"/>
      <c r="V54" s="216" t="s">
        <v>151</v>
      </c>
      <c r="W54" s="216"/>
      <c r="X54" s="216"/>
      <c r="Y54" s="216" t="s">
        <v>208</v>
      </c>
      <c r="Z54" s="216"/>
      <c r="AA54" s="217"/>
      <c r="AB54" s="215"/>
      <c r="AC54" s="216" t="s">
        <v>151</v>
      </c>
      <c r="AD54" s="216"/>
      <c r="AE54" s="216"/>
      <c r="AF54" s="216" t="s">
        <v>208</v>
      </c>
      <c r="AG54" s="216"/>
      <c r="AH54" s="217"/>
      <c r="AI54" s="215"/>
      <c r="AJ54" s="216" t="s">
        <v>151</v>
      </c>
      <c r="AK54" s="216"/>
      <c r="AL54" s="216"/>
      <c r="AM54" s="216" t="s">
        <v>151</v>
      </c>
      <c r="AN54" s="216"/>
      <c r="AO54" s="217"/>
      <c r="AP54" s="215"/>
      <c r="AQ54" s="216" t="s">
        <v>208</v>
      </c>
      <c r="AR54" s="216"/>
      <c r="AS54" s="216"/>
      <c r="AT54" s="216" t="s">
        <v>208</v>
      </c>
      <c r="AU54" s="216"/>
      <c r="AV54" s="217"/>
      <c r="AW54" s="215"/>
      <c r="AX54" s="216"/>
      <c r="AY54" s="216"/>
      <c r="AZ54" s="675"/>
      <c r="BA54" s="676"/>
      <c r="BB54" s="689"/>
      <c r="BC54" s="676"/>
      <c r="BD54" s="690"/>
      <c r="BE54" s="691"/>
      <c r="BF54" s="691"/>
      <c r="BG54" s="691"/>
      <c r="BH54" s="692"/>
    </row>
    <row r="55" spans="2:60" ht="20.25" customHeight="1" x14ac:dyDescent="0.4">
      <c r="B55" s="125">
        <f>B52+1</f>
        <v>12</v>
      </c>
      <c r="C55" s="648"/>
      <c r="D55" s="649"/>
      <c r="E55" s="650"/>
      <c r="F55" s="124" t="str">
        <f>C54</f>
        <v>介護従業者</v>
      </c>
      <c r="G55" s="126"/>
      <c r="H55" s="655"/>
      <c r="I55" s="660"/>
      <c r="J55" s="661"/>
      <c r="K55" s="661"/>
      <c r="L55" s="662"/>
      <c r="M55" s="669"/>
      <c r="N55" s="670"/>
      <c r="O55" s="671"/>
      <c r="P55" s="23" t="s">
        <v>72</v>
      </c>
      <c r="Q55" s="24"/>
      <c r="R55" s="24"/>
      <c r="S55" s="19"/>
      <c r="T55" s="53"/>
      <c r="U55" s="209" t="str">
        <f>IF(U54="","",VLOOKUP(U54,'【記載例】シフト記号表（勤務時間帯）'!$D$6:$X$47,21,FALSE))</f>
        <v/>
      </c>
      <c r="V55" s="210">
        <f>IF(V54="","",VLOOKUP(V54,'【記載例】シフト記号表（勤務時間帯）'!$D$6:$X$47,21,FALSE))</f>
        <v>7.9999999999999982</v>
      </c>
      <c r="W55" s="210" t="str">
        <f>IF(W54="","",VLOOKUP(W54,'【記載例】シフト記号表（勤務時間帯）'!$D$6:$X$47,21,FALSE))</f>
        <v/>
      </c>
      <c r="X55" s="210" t="str">
        <f>IF(X54="","",VLOOKUP(X54,'【記載例】シフト記号表（勤務時間帯）'!$D$6:$X$47,21,FALSE))</f>
        <v/>
      </c>
      <c r="Y55" s="210">
        <f>IF(Y54="","",VLOOKUP(Y54,'【記載例】シフト記号表（勤務時間帯）'!$D$6:$X$47,21,FALSE))</f>
        <v>7.9999999999999982</v>
      </c>
      <c r="Z55" s="210" t="str">
        <f>IF(Z54="","",VLOOKUP(Z54,'【記載例】シフト記号表（勤務時間帯）'!$D$6:$X$47,21,FALSE))</f>
        <v/>
      </c>
      <c r="AA55" s="211" t="str">
        <f>IF(AA54="","",VLOOKUP(AA54,'【記載例】シフト記号表（勤務時間帯）'!$D$6:$X$47,21,FALSE))</f>
        <v/>
      </c>
      <c r="AB55" s="209" t="str">
        <f>IF(AB54="","",VLOOKUP(AB54,'【記載例】シフト記号表（勤務時間帯）'!$D$6:$X$47,21,FALSE))</f>
        <v/>
      </c>
      <c r="AC55" s="210">
        <f>IF(AC54="","",VLOOKUP(AC54,'【記載例】シフト記号表（勤務時間帯）'!$D$6:$X$47,21,FALSE))</f>
        <v>7.9999999999999982</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7.9999999999999982</v>
      </c>
      <c r="AG55" s="210" t="str">
        <f>IF(AG54="","",VLOOKUP(AG54,'【記載例】シフト記号表（勤務時間帯）'!$D$6:$X$47,21,FALSE))</f>
        <v/>
      </c>
      <c r="AH55" s="211" t="str">
        <f>IF(AH54="","",VLOOKUP(AH54,'【記載例】シフト記号表（勤務時間帯）'!$D$6:$X$47,21,FALSE))</f>
        <v/>
      </c>
      <c r="AI55" s="209" t="str">
        <f>IF(AI54="","",VLOOKUP(AI54,'【記載例】シフト記号表（勤務時間帯）'!$D$6:$X$47,21,FALSE))</f>
        <v/>
      </c>
      <c r="AJ55" s="210">
        <f>IF(AJ54="","",VLOOKUP(AJ54,'【記載例】シフト記号表（勤務時間帯）'!$D$6:$X$47,21,FALSE))</f>
        <v>7.9999999999999982</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7.9999999999999982</v>
      </c>
      <c r="AN55" s="210" t="str">
        <f>IF(AN54="","",VLOOKUP(AN54,'【記載例】シフト記号表（勤務時間帯）'!$D$6:$X$47,21,FALSE))</f>
        <v/>
      </c>
      <c r="AO55" s="211" t="str">
        <f>IF(AO54="","",VLOOKUP(AO54,'【記載例】シフト記号表（勤務時間帯）'!$D$6:$X$47,21,FALSE))</f>
        <v/>
      </c>
      <c r="AP55" s="209" t="str">
        <f>IF(AP54="","",VLOOKUP(AP54,'【記載例】シフト記号表（勤務時間帯）'!$D$6:$X$47,21,FALSE))</f>
        <v/>
      </c>
      <c r="AQ55" s="210">
        <f>IF(AQ54="","",VLOOKUP(AQ54,'【記載例】シフト記号表（勤務時間帯）'!$D$6:$X$47,21,FALSE))</f>
        <v>7.9999999999999982</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7.9999999999999982</v>
      </c>
      <c r="AU55" s="210" t="str">
        <f>IF(AU54="","",VLOOKUP(AU54,'【記載例】シフト記号表（勤務時間帯）'!$D$6:$X$47,21,FALSE))</f>
        <v/>
      </c>
      <c r="AV55" s="211" t="str">
        <f>IF(AV54="","",VLOOKUP(AV54,'【記載例】シフト記号表（勤務時間帯）'!$D$6:$X$47,21,FALSE))</f>
        <v/>
      </c>
      <c r="AW55" s="209"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699">
        <f>IF($BC$3="４週",SUM(U55:AV55),IF($BC$3="暦月",SUM(U55:AY55),""))</f>
        <v>63.999999999999993</v>
      </c>
      <c r="BA55" s="700"/>
      <c r="BB55" s="701">
        <f>IF($BC$3="４週",AZ55/4,IF($BC$3="暦月",(AZ55/($BC$8/7)),""))</f>
        <v>15.999999999999998</v>
      </c>
      <c r="BC55" s="700"/>
      <c r="BD55" s="693"/>
      <c r="BE55" s="694"/>
      <c r="BF55" s="694"/>
      <c r="BG55" s="694"/>
      <c r="BH55" s="695"/>
    </row>
    <row r="56" spans="2:60" ht="20.25" customHeight="1" x14ac:dyDescent="0.4">
      <c r="B56" s="127"/>
      <c r="C56" s="651"/>
      <c r="D56" s="652"/>
      <c r="E56" s="653"/>
      <c r="F56" s="170"/>
      <c r="G56" s="128" t="str">
        <f>C54</f>
        <v>介護従業者</v>
      </c>
      <c r="H56" s="656"/>
      <c r="I56" s="663"/>
      <c r="J56" s="664"/>
      <c r="K56" s="664"/>
      <c r="L56" s="665"/>
      <c r="M56" s="672"/>
      <c r="N56" s="673"/>
      <c r="O56" s="674"/>
      <c r="P56" s="41" t="s">
        <v>73</v>
      </c>
      <c r="Q56" s="42"/>
      <c r="R56" s="42"/>
      <c r="S56" s="43"/>
      <c r="T56" s="59"/>
      <c r="U56" s="212" t="str">
        <f>IF(U54="","",VLOOKUP(U54,'【記載例】シフト記号表（勤務時間帯）'!$D$6:$Z$47,23,FALSE))</f>
        <v/>
      </c>
      <c r="V56" s="213" t="str">
        <f>IF(V54="","",VLOOKUP(V54,'【記載例】シフト記号表（勤務時間帯）'!$D$6:$Z$47,23,FALSE))</f>
        <v>-</v>
      </c>
      <c r="W56" s="213" t="str">
        <f>IF(W54="","",VLOOKUP(W54,'【記載例】シフト記号表（勤務時間帯）'!$D$6:$Z$47,23,FALSE))</f>
        <v/>
      </c>
      <c r="X56" s="213" t="str">
        <f>IF(X54="","",VLOOKUP(X54,'【記載例】シフト記号表（勤務時間帯）'!$D$6:$Z$47,23,FALSE))</f>
        <v/>
      </c>
      <c r="Y56" s="213" t="str">
        <f>IF(Y54="","",VLOOKUP(Y54,'【記載例】シフト記号表（勤務時間帯）'!$D$6:$Z$47,23,FALSE))</f>
        <v>-</v>
      </c>
      <c r="Z56" s="213" t="str">
        <f>IF(Z54="","",VLOOKUP(Z54,'【記載例】シフト記号表（勤務時間帯）'!$D$6:$Z$47,23,FALSE))</f>
        <v/>
      </c>
      <c r="AA56" s="214" t="str">
        <f>IF(AA54="","",VLOOKUP(AA54,'【記載例】シフト記号表（勤務時間帯）'!$D$6:$Z$47,23,FALSE))</f>
        <v/>
      </c>
      <c r="AB56" s="212" t="str">
        <f>IF(AB54="","",VLOOKUP(AB54,'【記載例】シフト記号表（勤務時間帯）'!$D$6:$Z$47,23,FALSE))</f>
        <v/>
      </c>
      <c r="AC56" s="213" t="str">
        <f>IF(AC54="","",VLOOKUP(AC54,'【記載例】シフト記号表（勤務時間帯）'!$D$6:$Z$47,23,FALSE))</f>
        <v>-</v>
      </c>
      <c r="AD56" s="213" t="str">
        <f>IF(AD54="","",VLOOKUP(AD54,'【記載例】シフト記号表（勤務時間帯）'!$D$6:$Z$47,23,FALSE))</f>
        <v/>
      </c>
      <c r="AE56" s="213" t="str">
        <f>IF(AE54="","",VLOOKUP(AE54,'【記載例】シフト記号表（勤務時間帯）'!$D$6:$Z$47,23,FALSE))</f>
        <v/>
      </c>
      <c r="AF56" s="213" t="str">
        <f>IF(AF54="","",VLOOKUP(AF54,'【記載例】シフト記号表（勤務時間帯）'!$D$6:$Z$47,23,FALSE))</f>
        <v>-</v>
      </c>
      <c r="AG56" s="213" t="str">
        <f>IF(AG54="","",VLOOKUP(AG54,'【記載例】シフト記号表（勤務時間帯）'!$D$6:$Z$47,23,FALSE))</f>
        <v/>
      </c>
      <c r="AH56" s="214" t="str">
        <f>IF(AH54="","",VLOOKUP(AH54,'【記載例】シフト記号表（勤務時間帯）'!$D$6:$Z$47,23,FALSE))</f>
        <v/>
      </c>
      <c r="AI56" s="212" t="str">
        <f>IF(AI54="","",VLOOKUP(AI54,'【記載例】シフト記号表（勤務時間帯）'!$D$6:$Z$47,23,FALSE))</f>
        <v/>
      </c>
      <c r="AJ56" s="213" t="str">
        <f>IF(AJ54="","",VLOOKUP(AJ54,'【記載例】シフト記号表（勤務時間帯）'!$D$6:$Z$47,23,FALSE))</f>
        <v>-</v>
      </c>
      <c r="AK56" s="213" t="str">
        <f>IF(AK54="","",VLOOKUP(AK54,'【記載例】シフト記号表（勤務時間帯）'!$D$6:$Z$47,23,FALSE))</f>
        <v/>
      </c>
      <c r="AL56" s="213" t="str">
        <f>IF(AL54="","",VLOOKUP(AL54,'【記載例】シフト記号表（勤務時間帯）'!$D$6:$Z$47,23,FALSE))</f>
        <v/>
      </c>
      <c r="AM56" s="213" t="str">
        <f>IF(AM54="","",VLOOKUP(AM54,'【記載例】シフト記号表（勤務時間帯）'!$D$6:$Z$47,23,FALSE))</f>
        <v>-</v>
      </c>
      <c r="AN56" s="213" t="str">
        <f>IF(AN54="","",VLOOKUP(AN54,'【記載例】シフト記号表（勤務時間帯）'!$D$6:$Z$47,23,FALSE))</f>
        <v/>
      </c>
      <c r="AO56" s="214" t="str">
        <f>IF(AO54="","",VLOOKUP(AO54,'【記載例】シフト記号表（勤務時間帯）'!$D$6:$Z$47,23,FALSE))</f>
        <v/>
      </c>
      <c r="AP56" s="212" t="str">
        <f>IF(AP54="","",VLOOKUP(AP54,'【記載例】シフト記号表（勤務時間帯）'!$D$6:$Z$47,23,FALSE))</f>
        <v/>
      </c>
      <c r="AQ56" s="213" t="str">
        <f>IF(AQ54="","",VLOOKUP(AQ54,'【記載例】シフト記号表（勤務時間帯）'!$D$6:$Z$47,23,FALSE))</f>
        <v>-</v>
      </c>
      <c r="AR56" s="213" t="str">
        <f>IF(AR54="","",VLOOKUP(AR54,'【記載例】シフト記号表（勤務時間帯）'!$D$6:$Z$47,23,FALSE))</f>
        <v/>
      </c>
      <c r="AS56" s="213" t="str">
        <f>IF(AS54="","",VLOOKUP(AS54,'【記載例】シフト記号表（勤務時間帯）'!$D$6:$Z$47,23,FALSE))</f>
        <v/>
      </c>
      <c r="AT56" s="213" t="str">
        <f>IF(AT54="","",VLOOKUP(AT54,'【記載例】シフト記号表（勤務時間帯）'!$D$6:$Z$47,23,FALSE))</f>
        <v>-</v>
      </c>
      <c r="AU56" s="213" t="str">
        <f>IF(AU54="","",VLOOKUP(AU54,'【記載例】シフト記号表（勤務時間帯）'!$D$6:$Z$47,23,FALSE))</f>
        <v/>
      </c>
      <c r="AV56" s="214" t="str">
        <f>IF(AV54="","",VLOOKUP(AV54,'【記載例】シフト記号表（勤務時間帯）'!$D$6:$Z$47,23,FALSE))</f>
        <v/>
      </c>
      <c r="AW56" s="212" t="str">
        <f>IF(AW54="","",VLOOKUP(AW54,'【記載例】シフト記号表（勤務時間帯）'!$D$6:$Z$47,23,FALSE))</f>
        <v/>
      </c>
      <c r="AX56" s="213" t="str">
        <f>IF(AX54="","",VLOOKUP(AX54,'【記載例】シフト記号表（勤務時間帯）'!$D$6:$Z$47,23,FALSE))</f>
        <v/>
      </c>
      <c r="AY56" s="213" t="str">
        <f>IF(AY54="","",VLOOKUP(AY54,'【記載例】シフト記号表（勤務時間帯）'!$D$6:$Z$47,23,FALSE))</f>
        <v/>
      </c>
      <c r="AZ56" s="702">
        <f>IF($BC$3="４週",SUM(U56:AV56),IF($BC$3="暦月",SUM(U56:AY56),""))</f>
        <v>0</v>
      </c>
      <c r="BA56" s="703"/>
      <c r="BB56" s="704">
        <f>IF($BC$3="４週",AZ56/4,IF($BC$3="暦月",(AZ56/($BC$8/7)),""))</f>
        <v>0</v>
      </c>
      <c r="BC56" s="703"/>
      <c r="BD56" s="696"/>
      <c r="BE56" s="697"/>
      <c r="BF56" s="697"/>
      <c r="BG56" s="697"/>
      <c r="BH56" s="698"/>
    </row>
    <row r="57" spans="2:60" ht="20.25" customHeight="1" x14ac:dyDescent="0.4">
      <c r="B57" s="129"/>
      <c r="C57" s="645" t="s">
        <v>85</v>
      </c>
      <c r="D57" s="646"/>
      <c r="E57" s="647"/>
      <c r="F57" s="124"/>
      <c r="G57" s="126"/>
      <c r="H57" s="709" t="s">
        <v>120</v>
      </c>
      <c r="I57" s="657" t="s">
        <v>106</v>
      </c>
      <c r="J57" s="658"/>
      <c r="K57" s="658"/>
      <c r="L57" s="659"/>
      <c r="M57" s="666" t="s">
        <v>132</v>
      </c>
      <c r="N57" s="667"/>
      <c r="O57" s="668"/>
      <c r="P57" s="21" t="s">
        <v>18</v>
      </c>
      <c r="Q57" s="28"/>
      <c r="R57" s="28"/>
      <c r="S57" s="16"/>
      <c r="T57" s="58"/>
      <c r="U57" s="215" t="s">
        <v>213</v>
      </c>
      <c r="V57" s="216"/>
      <c r="W57" s="216"/>
      <c r="X57" s="216"/>
      <c r="Y57" s="216"/>
      <c r="Z57" s="216" t="s">
        <v>156</v>
      </c>
      <c r="AA57" s="217"/>
      <c r="AB57" s="215" t="s">
        <v>213</v>
      </c>
      <c r="AC57" s="216"/>
      <c r="AD57" s="216"/>
      <c r="AE57" s="216"/>
      <c r="AF57" s="216"/>
      <c r="AG57" s="216" t="s">
        <v>156</v>
      </c>
      <c r="AH57" s="217"/>
      <c r="AI57" s="215" t="s">
        <v>213</v>
      </c>
      <c r="AJ57" s="216"/>
      <c r="AK57" s="216"/>
      <c r="AL57" s="216"/>
      <c r="AM57" s="216"/>
      <c r="AN57" s="216" t="s">
        <v>156</v>
      </c>
      <c r="AO57" s="217"/>
      <c r="AP57" s="215" t="s">
        <v>213</v>
      </c>
      <c r="AQ57" s="216"/>
      <c r="AR57" s="216"/>
      <c r="AS57" s="216"/>
      <c r="AT57" s="216"/>
      <c r="AU57" s="216" t="s">
        <v>156</v>
      </c>
      <c r="AV57" s="217"/>
      <c r="AW57" s="215"/>
      <c r="AX57" s="216"/>
      <c r="AY57" s="216"/>
      <c r="AZ57" s="675"/>
      <c r="BA57" s="676"/>
      <c r="BB57" s="689"/>
      <c r="BC57" s="676"/>
      <c r="BD57" s="690"/>
      <c r="BE57" s="691"/>
      <c r="BF57" s="691"/>
      <c r="BG57" s="691"/>
      <c r="BH57" s="692"/>
    </row>
    <row r="58" spans="2:60" ht="20.25" customHeight="1" x14ac:dyDescent="0.4">
      <c r="B58" s="125">
        <f>B55+1</f>
        <v>13</v>
      </c>
      <c r="C58" s="648"/>
      <c r="D58" s="649"/>
      <c r="E58" s="650"/>
      <c r="F58" s="124" t="str">
        <f>C57</f>
        <v>介護従業者</v>
      </c>
      <c r="G58" s="126"/>
      <c r="H58" s="655"/>
      <c r="I58" s="660"/>
      <c r="J58" s="661"/>
      <c r="K58" s="661"/>
      <c r="L58" s="662"/>
      <c r="M58" s="669"/>
      <c r="N58" s="670"/>
      <c r="O58" s="671"/>
      <c r="P58" s="23" t="s">
        <v>72</v>
      </c>
      <c r="Q58" s="24"/>
      <c r="R58" s="24"/>
      <c r="S58" s="19"/>
      <c r="T58" s="53"/>
      <c r="U58" s="209">
        <f>IF(U57="","",VLOOKUP(U57,'【記載例】シフト記号表（勤務時間帯）'!$D$6:$X$47,21,FALSE))</f>
        <v>6</v>
      </c>
      <c r="V58" s="210" t="str">
        <f>IF(V57="","",VLOOKUP(V57,'【記載例】シフト記号表（勤務時間帯）'!$D$6:$X$47,21,FALSE))</f>
        <v/>
      </c>
      <c r="W58" s="210" t="str">
        <f>IF(W57="","",VLOOKUP(W57,'【記載例】シフト記号表（勤務時間帯）'!$D$6:$X$47,21,FALSE))</f>
        <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1" t="str">
        <f>IF(AA57="","",VLOOKUP(AA57,'【記載例】シフト記号表（勤務時間帯）'!$D$6:$X$47,21,FALSE))</f>
        <v/>
      </c>
      <c r="AB58" s="209">
        <f>IF(AB57="","",VLOOKUP(AB57,'【記載例】シフト記号表（勤務時間帯）'!$D$6:$X$47,21,FALSE))</f>
        <v>6</v>
      </c>
      <c r="AC58" s="210" t="str">
        <f>IF(AC57="","",VLOOKUP(AC57,'【記載例】シフト記号表（勤務時間帯）'!$D$6:$X$47,21,FALSE))</f>
        <v/>
      </c>
      <c r="AD58" s="210" t="str">
        <f>IF(AD57="","",VLOOKUP(AD57,'【記載例】シフト記号表（勤務時間帯）'!$D$6:$X$47,21,FALSE))</f>
        <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1" t="str">
        <f>IF(AH57="","",VLOOKUP(AH57,'【記載例】シフト記号表（勤務時間帯）'!$D$6:$X$47,21,FALSE))</f>
        <v/>
      </c>
      <c r="AI58" s="209">
        <f>IF(AI57="","",VLOOKUP(AI57,'【記載例】シフト記号表（勤務時間帯）'!$D$6:$X$47,21,FALSE))</f>
        <v>6</v>
      </c>
      <c r="AJ58" s="210" t="str">
        <f>IF(AJ57="","",VLOOKUP(AJ57,'【記載例】シフト記号表（勤務時間帯）'!$D$6:$X$47,21,FALSE))</f>
        <v/>
      </c>
      <c r="AK58" s="210" t="str">
        <f>IF(AK57="","",VLOOKUP(AK57,'【記載例】シフト記号表（勤務時間帯）'!$D$6:$X$47,21,FALSE))</f>
        <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1" t="str">
        <f>IF(AO57="","",VLOOKUP(AO57,'【記載例】シフト記号表（勤務時間帯）'!$D$6:$X$47,21,FALSE))</f>
        <v/>
      </c>
      <c r="AP58" s="209">
        <f>IF(AP57="","",VLOOKUP(AP57,'【記載例】シフト記号表（勤務時間帯）'!$D$6:$X$47,21,FALSE))</f>
        <v>6</v>
      </c>
      <c r="AQ58" s="210" t="str">
        <f>IF(AQ57="","",VLOOKUP(AQ57,'【記載例】シフト記号表（勤務時間帯）'!$D$6:$X$47,21,FALSE))</f>
        <v/>
      </c>
      <c r="AR58" s="210" t="str">
        <f>IF(AR57="","",VLOOKUP(AR57,'【記載例】シフト記号表（勤務時間帯）'!$D$6:$X$47,21,FALSE))</f>
        <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1" t="str">
        <f>IF(AV57="","",VLOOKUP(AV57,'【記載例】シフト記号表（勤務時間帯）'!$D$6:$X$47,21,FALSE))</f>
        <v/>
      </c>
      <c r="AW58" s="209"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699">
        <f>IF($BC$3="４週",SUM(U58:AV58),IF($BC$3="暦月",SUM(U58:AY58),""))</f>
        <v>48</v>
      </c>
      <c r="BA58" s="700"/>
      <c r="BB58" s="701">
        <f>IF($BC$3="４週",AZ58/4,IF($BC$3="暦月",(AZ58/($BC$8/7)),""))</f>
        <v>12</v>
      </c>
      <c r="BC58" s="700"/>
      <c r="BD58" s="693"/>
      <c r="BE58" s="694"/>
      <c r="BF58" s="694"/>
      <c r="BG58" s="694"/>
      <c r="BH58" s="695"/>
    </row>
    <row r="59" spans="2:60" ht="20.25" customHeight="1" x14ac:dyDescent="0.4">
      <c r="B59" s="127"/>
      <c r="C59" s="651"/>
      <c r="D59" s="652"/>
      <c r="E59" s="653"/>
      <c r="F59" s="170"/>
      <c r="G59" s="128" t="str">
        <f>C57</f>
        <v>介護従業者</v>
      </c>
      <c r="H59" s="656"/>
      <c r="I59" s="663"/>
      <c r="J59" s="664"/>
      <c r="K59" s="664"/>
      <c r="L59" s="665"/>
      <c r="M59" s="672"/>
      <c r="N59" s="673"/>
      <c r="O59" s="674"/>
      <c r="P59" s="41" t="s">
        <v>73</v>
      </c>
      <c r="Q59" s="42"/>
      <c r="R59" s="42"/>
      <c r="S59" s="43"/>
      <c r="T59" s="59"/>
      <c r="U59" s="212" t="str">
        <f>IF(U57="","",VLOOKUP(U57,'【記載例】シフト記号表（勤務時間帯）'!$D$6:$Z$47,23,FALSE))</f>
        <v>-</v>
      </c>
      <c r="V59" s="213" t="str">
        <f>IF(V57="","",VLOOKUP(V57,'【記載例】シフト記号表（勤務時間帯）'!$D$6:$Z$47,23,FALSE))</f>
        <v/>
      </c>
      <c r="W59" s="213" t="str">
        <f>IF(W57="","",VLOOKUP(W57,'【記載例】シフト記号表（勤務時間帯）'!$D$6:$Z$47,23,FALSE))</f>
        <v/>
      </c>
      <c r="X59" s="213" t="str">
        <f>IF(X57="","",VLOOKUP(X57,'【記載例】シフト記号表（勤務時間帯）'!$D$6:$Z$47,23,FALSE))</f>
        <v/>
      </c>
      <c r="Y59" s="213" t="str">
        <f>IF(Y57="","",VLOOKUP(Y57,'【記載例】シフト記号表（勤務時間帯）'!$D$6:$Z$47,23,FALSE))</f>
        <v/>
      </c>
      <c r="Z59" s="213" t="str">
        <f>IF(Z57="","",VLOOKUP(Z57,'【記載例】シフト記号表（勤務時間帯）'!$D$6:$Z$47,23,FALSE))</f>
        <v>-</v>
      </c>
      <c r="AA59" s="214" t="str">
        <f>IF(AA57="","",VLOOKUP(AA57,'【記載例】シフト記号表（勤務時間帯）'!$D$6:$Z$47,23,FALSE))</f>
        <v/>
      </c>
      <c r="AB59" s="212" t="str">
        <f>IF(AB57="","",VLOOKUP(AB57,'【記載例】シフト記号表（勤務時間帯）'!$D$6:$Z$47,23,FALSE))</f>
        <v>-</v>
      </c>
      <c r="AC59" s="213" t="str">
        <f>IF(AC57="","",VLOOKUP(AC57,'【記載例】シフト記号表（勤務時間帯）'!$D$6:$Z$47,23,FALSE))</f>
        <v/>
      </c>
      <c r="AD59" s="213" t="str">
        <f>IF(AD57="","",VLOOKUP(AD57,'【記載例】シフト記号表（勤務時間帯）'!$D$6:$Z$47,23,FALSE))</f>
        <v/>
      </c>
      <c r="AE59" s="213" t="str">
        <f>IF(AE57="","",VLOOKUP(AE57,'【記載例】シフト記号表（勤務時間帯）'!$D$6:$Z$47,23,FALSE))</f>
        <v/>
      </c>
      <c r="AF59" s="213" t="str">
        <f>IF(AF57="","",VLOOKUP(AF57,'【記載例】シフト記号表（勤務時間帯）'!$D$6:$Z$47,23,FALSE))</f>
        <v/>
      </c>
      <c r="AG59" s="213" t="str">
        <f>IF(AG57="","",VLOOKUP(AG57,'【記載例】シフト記号表（勤務時間帯）'!$D$6:$Z$47,23,FALSE))</f>
        <v>-</v>
      </c>
      <c r="AH59" s="214" t="str">
        <f>IF(AH57="","",VLOOKUP(AH57,'【記載例】シフト記号表（勤務時間帯）'!$D$6:$Z$47,23,FALSE))</f>
        <v/>
      </c>
      <c r="AI59" s="212" t="str">
        <f>IF(AI57="","",VLOOKUP(AI57,'【記載例】シフト記号表（勤務時間帯）'!$D$6:$Z$47,23,FALSE))</f>
        <v>-</v>
      </c>
      <c r="AJ59" s="213" t="str">
        <f>IF(AJ57="","",VLOOKUP(AJ57,'【記載例】シフト記号表（勤務時間帯）'!$D$6:$Z$47,23,FALSE))</f>
        <v/>
      </c>
      <c r="AK59" s="213" t="str">
        <f>IF(AK57="","",VLOOKUP(AK57,'【記載例】シフト記号表（勤務時間帯）'!$D$6:$Z$47,23,FALSE))</f>
        <v/>
      </c>
      <c r="AL59" s="213" t="str">
        <f>IF(AL57="","",VLOOKUP(AL57,'【記載例】シフト記号表（勤務時間帯）'!$D$6:$Z$47,23,FALSE))</f>
        <v/>
      </c>
      <c r="AM59" s="213" t="str">
        <f>IF(AM57="","",VLOOKUP(AM57,'【記載例】シフト記号表（勤務時間帯）'!$D$6:$Z$47,23,FALSE))</f>
        <v/>
      </c>
      <c r="AN59" s="213" t="str">
        <f>IF(AN57="","",VLOOKUP(AN57,'【記載例】シフト記号表（勤務時間帯）'!$D$6:$Z$47,23,FALSE))</f>
        <v>-</v>
      </c>
      <c r="AO59" s="214" t="str">
        <f>IF(AO57="","",VLOOKUP(AO57,'【記載例】シフト記号表（勤務時間帯）'!$D$6:$Z$47,23,FALSE))</f>
        <v/>
      </c>
      <c r="AP59" s="212" t="str">
        <f>IF(AP57="","",VLOOKUP(AP57,'【記載例】シフト記号表（勤務時間帯）'!$D$6:$Z$47,23,FALSE))</f>
        <v>-</v>
      </c>
      <c r="AQ59" s="213" t="str">
        <f>IF(AQ57="","",VLOOKUP(AQ57,'【記載例】シフト記号表（勤務時間帯）'!$D$6:$Z$47,23,FALSE))</f>
        <v/>
      </c>
      <c r="AR59" s="213" t="str">
        <f>IF(AR57="","",VLOOKUP(AR57,'【記載例】シフト記号表（勤務時間帯）'!$D$6:$Z$47,23,FALSE))</f>
        <v/>
      </c>
      <c r="AS59" s="213" t="str">
        <f>IF(AS57="","",VLOOKUP(AS57,'【記載例】シフト記号表（勤務時間帯）'!$D$6:$Z$47,23,FALSE))</f>
        <v/>
      </c>
      <c r="AT59" s="213" t="str">
        <f>IF(AT57="","",VLOOKUP(AT57,'【記載例】シフト記号表（勤務時間帯）'!$D$6:$Z$47,23,FALSE))</f>
        <v/>
      </c>
      <c r="AU59" s="213" t="str">
        <f>IF(AU57="","",VLOOKUP(AU57,'【記載例】シフト記号表（勤務時間帯）'!$D$6:$Z$47,23,FALSE))</f>
        <v>-</v>
      </c>
      <c r="AV59" s="214" t="str">
        <f>IF(AV57="","",VLOOKUP(AV57,'【記載例】シフト記号表（勤務時間帯）'!$D$6:$Z$47,23,FALSE))</f>
        <v/>
      </c>
      <c r="AW59" s="212" t="str">
        <f>IF(AW57="","",VLOOKUP(AW57,'【記載例】シフト記号表（勤務時間帯）'!$D$6:$Z$47,23,FALSE))</f>
        <v/>
      </c>
      <c r="AX59" s="213" t="str">
        <f>IF(AX57="","",VLOOKUP(AX57,'【記載例】シフト記号表（勤務時間帯）'!$D$6:$Z$47,23,FALSE))</f>
        <v/>
      </c>
      <c r="AY59" s="213" t="str">
        <f>IF(AY57="","",VLOOKUP(AY57,'【記載例】シフト記号表（勤務時間帯）'!$D$6:$Z$47,23,FALSE))</f>
        <v/>
      </c>
      <c r="AZ59" s="702">
        <f>IF($BC$3="４週",SUM(U59:AV59),IF($BC$3="暦月",SUM(U59:AY59),""))</f>
        <v>0</v>
      </c>
      <c r="BA59" s="703"/>
      <c r="BB59" s="704">
        <f>IF($BC$3="４週",AZ59/4,IF($BC$3="暦月",(AZ59/($BC$8/7)),""))</f>
        <v>0</v>
      </c>
      <c r="BC59" s="703"/>
      <c r="BD59" s="696"/>
      <c r="BE59" s="697"/>
      <c r="BF59" s="697"/>
      <c r="BG59" s="697"/>
      <c r="BH59" s="698"/>
    </row>
    <row r="60" spans="2:60" ht="20.25" customHeight="1" x14ac:dyDescent="0.4">
      <c r="B60" s="129"/>
      <c r="C60" s="645" t="s">
        <v>85</v>
      </c>
      <c r="D60" s="646"/>
      <c r="E60" s="647"/>
      <c r="F60" s="124"/>
      <c r="G60" s="126"/>
      <c r="H60" s="709" t="s">
        <v>120</v>
      </c>
      <c r="I60" s="657" t="s">
        <v>106</v>
      </c>
      <c r="J60" s="658"/>
      <c r="K60" s="658"/>
      <c r="L60" s="659"/>
      <c r="M60" s="666" t="s">
        <v>133</v>
      </c>
      <c r="N60" s="667"/>
      <c r="O60" s="668"/>
      <c r="P60" s="21" t="s">
        <v>18</v>
      </c>
      <c r="Q60" s="28"/>
      <c r="R60" s="28"/>
      <c r="S60" s="16"/>
      <c r="T60" s="58"/>
      <c r="U60" s="215" t="s">
        <v>159</v>
      </c>
      <c r="V60" s="216" t="s">
        <v>159</v>
      </c>
      <c r="W60" s="216" t="s">
        <v>214</v>
      </c>
      <c r="X60" s="216"/>
      <c r="Y60" s="216"/>
      <c r="Z60" s="216"/>
      <c r="AA60" s="217" t="s">
        <v>159</v>
      </c>
      <c r="AB60" s="215" t="s">
        <v>214</v>
      </c>
      <c r="AC60" s="216" t="s">
        <v>159</v>
      </c>
      <c r="AD60" s="216" t="s">
        <v>159</v>
      </c>
      <c r="AE60" s="216"/>
      <c r="AF60" s="216"/>
      <c r="AG60" s="216"/>
      <c r="AH60" s="217" t="s">
        <v>214</v>
      </c>
      <c r="AI60" s="215" t="s">
        <v>159</v>
      </c>
      <c r="AJ60" s="216" t="s">
        <v>159</v>
      </c>
      <c r="AK60" s="216" t="s">
        <v>159</v>
      </c>
      <c r="AL60" s="216"/>
      <c r="AM60" s="216"/>
      <c r="AN60" s="216"/>
      <c r="AO60" s="217" t="s">
        <v>159</v>
      </c>
      <c r="AP60" s="215" t="s">
        <v>214</v>
      </c>
      <c r="AQ60" s="216" t="s">
        <v>159</v>
      </c>
      <c r="AR60" s="216" t="s">
        <v>159</v>
      </c>
      <c r="AS60" s="216"/>
      <c r="AT60" s="216"/>
      <c r="AU60" s="216"/>
      <c r="AV60" s="217" t="s">
        <v>159</v>
      </c>
      <c r="AW60" s="215"/>
      <c r="AX60" s="216"/>
      <c r="AY60" s="216"/>
      <c r="AZ60" s="675"/>
      <c r="BA60" s="676"/>
      <c r="BB60" s="689"/>
      <c r="BC60" s="676"/>
      <c r="BD60" s="690"/>
      <c r="BE60" s="691"/>
      <c r="BF60" s="691"/>
      <c r="BG60" s="691"/>
      <c r="BH60" s="692"/>
    </row>
    <row r="61" spans="2:60" ht="20.25" customHeight="1" x14ac:dyDescent="0.4">
      <c r="B61" s="125">
        <f>B58+1</f>
        <v>14</v>
      </c>
      <c r="C61" s="648"/>
      <c r="D61" s="649"/>
      <c r="E61" s="650"/>
      <c r="F61" s="124" t="str">
        <f>C60</f>
        <v>介護従業者</v>
      </c>
      <c r="G61" s="126"/>
      <c r="H61" s="655"/>
      <c r="I61" s="660"/>
      <c r="J61" s="661"/>
      <c r="K61" s="661"/>
      <c r="L61" s="662"/>
      <c r="M61" s="669"/>
      <c r="N61" s="670"/>
      <c r="O61" s="671"/>
      <c r="P61" s="23" t="s">
        <v>72</v>
      </c>
      <c r="Q61" s="24"/>
      <c r="R61" s="24"/>
      <c r="S61" s="19"/>
      <c r="T61" s="53"/>
      <c r="U61" s="209">
        <f>IF(U60="","",VLOOKUP(U60,'【記載例】シフト記号表（勤務時間帯）'!$D$6:$X$47,21,FALSE))</f>
        <v>4.0000000000000018</v>
      </c>
      <c r="V61" s="210">
        <f>IF(V60="","",VLOOKUP(V60,'【記載例】シフト記号表（勤務時間帯）'!$D$6:$X$47,21,FALSE))</f>
        <v>4.0000000000000018</v>
      </c>
      <c r="W61" s="210">
        <f>IF(W60="","",VLOOKUP(W60,'【記載例】シフト記号表（勤務時間帯）'!$D$6:$X$47,21,FALSE))</f>
        <v>4.0000000000000018</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1">
        <f>IF(AA60="","",VLOOKUP(AA60,'【記載例】シフト記号表（勤務時間帯）'!$D$6:$X$47,21,FALSE))</f>
        <v>4.0000000000000018</v>
      </c>
      <c r="AB61" s="209">
        <f>IF(AB60="","",VLOOKUP(AB60,'【記載例】シフト記号表（勤務時間帯）'!$D$6:$X$47,21,FALSE))</f>
        <v>4.0000000000000018</v>
      </c>
      <c r="AC61" s="210">
        <f>IF(AC60="","",VLOOKUP(AC60,'【記載例】シフト記号表（勤務時間帯）'!$D$6:$X$47,21,FALSE))</f>
        <v>4.0000000000000018</v>
      </c>
      <c r="AD61" s="210">
        <f>IF(AD60="","",VLOOKUP(AD60,'【記載例】シフト記号表（勤務時間帯）'!$D$6:$X$47,21,FALSE))</f>
        <v>4.0000000000000018</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1">
        <f>IF(AH60="","",VLOOKUP(AH60,'【記載例】シフト記号表（勤務時間帯）'!$D$6:$X$47,21,FALSE))</f>
        <v>4.0000000000000018</v>
      </c>
      <c r="AI61" s="209">
        <f>IF(AI60="","",VLOOKUP(AI60,'【記載例】シフト記号表（勤務時間帯）'!$D$6:$X$47,21,FALSE))</f>
        <v>4.0000000000000018</v>
      </c>
      <c r="AJ61" s="210">
        <f>IF(AJ60="","",VLOOKUP(AJ60,'【記載例】シフト記号表（勤務時間帯）'!$D$6:$X$47,21,FALSE))</f>
        <v>4.0000000000000018</v>
      </c>
      <c r="AK61" s="210">
        <f>IF(AK60="","",VLOOKUP(AK60,'【記載例】シフト記号表（勤務時間帯）'!$D$6:$X$47,21,FALSE))</f>
        <v>4.0000000000000018</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1">
        <f>IF(AO60="","",VLOOKUP(AO60,'【記載例】シフト記号表（勤務時間帯）'!$D$6:$X$47,21,FALSE))</f>
        <v>4.0000000000000018</v>
      </c>
      <c r="AP61" s="209">
        <f>IF(AP60="","",VLOOKUP(AP60,'【記載例】シフト記号表（勤務時間帯）'!$D$6:$X$47,21,FALSE))</f>
        <v>4.0000000000000018</v>
      </c>
      <c r="AQ61" s="210">
        <f>IF(AQ60="","",VLOOKUP(AQ60,'【記載例】シフト記号表（勤務時間帯）'!$D$6:$X$47,21,FALSE))</f>
        <v>4.0000000000000018</v>
      </c>
      <c r="AR61" s="210">
        <f>IF(AR60="","",VLOOKUP(AR60,'【記載例】シフト記号表（勤務時間帯）'!$D$6:$X$47,21,FALSE))</f>
        <v>4.0000000000000018</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1">
        <f>IF(AV60="","",VLOOKUP(AV60,'【記載例】シフト記号表（勤務時間帯）'!$D$6:$X$47,21,FALSE))</f>
        <v>4.0000000000000018</v>
      </c>
      <c r="AW61" s="209"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699">
        <f>IF($BC$3="４週",SUM(U61:AV61),IF($BC$3="暦月",SUM(U61:AY61),""))</f>
        <v>64.000000000000014</v>
      </c>
      <c r="BA61" s="700"/>
      <c r="BB61" s="701">
        <f>IF($BC$3="４週",AZ61/4,IF($BC$3="暦月",(AZ61/($BC$8/7)),""))</f>
        <v>16.000000000000004</v>
      </c>
      <c r="BC61" s="700"/>
      <c r="BD61" s="693"/>
      <c r="BE61" s="694"/>
      <c r="BF61" s="694"/>
      <c r="BG61" s="694"/>
      <c r="BH61" s="695"/>
    </row>
    <row r="62" spans="2:60" ht="20.25" customHeight="1" x14ac:dyDescent="0.4">
      <c r="B62" s="127"/>
      <c r="C62" s="651"/>
      <c r="D62" s="652"/>
      <c r="E62" s="653"/>
      <c r="F62" s="170"/>
      <c r="G62" s="128" t="str">
        <f>C60</f>
        <v>介護従業者</v>
      </c>
      <c r="H62" s="656"/>
      <c r="I62" s="663"/>
      <c r="J62" s="664"/>
      <c r="K62" s="664"/>
      <c r="L62" s="665"/>
      <c r="M62" s="672"/>
      <c r="N62" s="673"/>
      <c r="O62" s="674"/>
      <c r="P62" s="41" t="s">
        <v>73</v>
      </c>
      <c r="Q62" s="42"/>
      <c r="R62" s="42"/>
      <c r="S62" s="43"/>
      <c r="T62" s="59"/>
      <c r="U62" s="212" t="str">
        <f>IF(U60="","",VLOOKUP(U60,'【記載例】シフト記号表（勤務時間帯）'!$D$6:$Z$47,23,FALSE))</f>
        <v>-</v>
      </c>
      <c r="V62" s="213" t="str">
        <f>IF(V60="","",VLOOKUP(V60,'【記載例】シフト記号表（勤務時間帯）'!$D$6:$Z$47,23,FALSE))</f>
        <v>-</v>
      </c>
      <c r="W62" s="213" t="str">
        <f>IF(W60="","",VLOOKUP(W60,'【記載例】シフト記号表（勤務時間帯）'!$D$6:$Z$47,23,FALSE))</f>
        <v>-</v>
      </c>
      <c r="X62" s="213" t="str">
        <f>IF(X60="","",VLOOKUP(X60,'【記載例】シフト記号表（勤務時間帯）'!$D$6:$Z$47,23,FALSE))</f>
        <v/>
      </c>
      <c r="Y62" s="213" t="str">
        <f>IF(Y60="","",VLOOKUP(Y60,'【記載例】シフト記号表（勤務時間帯）'!$D$6:$Z$47,23,FALSE))</f>
        <v/>
      </c>
      <c r="Z62" s="213" t="str">
        <f>IF(Z60="","",VLOOKUP(Z60,'【記載例】シフト記号表（勤務時間帯）'!$D$6:$Z$47,23,FALSE))</f>
        <v/>
      </c>
      <c r="AA62" s="214" t="str">
        <f>IF(AA60="","",VLOOKUP(AA60,'【記載例】シフト記号表（勤務時間帯）'!$D$6:$Z$47,23,FALSE))</f>
        <v>-</v>
      </c>
      <c r="AB62" s="212" t="str">
        <f>IF(AB60="","",VLOOKUP(AB60,'【記載例】シフト記号表（勤務時間帯）'!$D$6:$Z$47,23,FALSE))</f>
        <v>-</v>
      </c>
      <c r="AC62" s="213" t="str">
        <f>IF(AC60="","",VLOOKUP(AC60,'【記載例】シフト記号表（勤務時間帯）'!$D$6:$Z$47,23,FALSE))</f>
        <v>-</v>
      </c>
      <c r="AD62" s="213" t="str">
        <f>IF(AD60="","",VLOOKUP(AD60,'【記載例】シフト記号表（勤務時間帯）'!$D$6:$Z$47,23,FALSE))</f>
        <v>-</v>
      </c>
      <c r="AE62" s="213" t="str">
        <f>IF(AE60="","",VLOOKUP(AE60,'【記載例】シフト記号表（勤務時間帯）'!$D$6:$Z$47,23,FALSE))</f>
        <v/>
      </c>
      <c r="AF62" s="213" t="str">
        <f>IF(AF60="","",VLOOKUP(AF60,'【記載例】シフト記号表（勤務時間帯）'!$D$6:$Z$47,23,FALSE))</f>
        <v/>
      </c>
      <c r="AG62" s="213" t="str">
        <f>IF(AG60="","",VLOOKUP(AG60,'【記載例】シフト記号表（勤務時間帯）'!$D$6:$Z$47,23,FALSE))</f>
        <v/>
      </c>
      <c r="AH62" s="214" t="str">
        <f>IF(AH60="","",VLOOKUP(AH60,'【記載例】シフト記号表（勤務時間帯）'!$D$6:$Z$47,23,FALSE))</f>
        <v>-</v>
      </c>
      <c r="AI62" s="212" t="str">
        <f>IF(AI60="","",VLOOKUP(AI60,'【記載例】シフト記号表（勤務時間帯）'!$D$6:$Z$47,23,FALSE))</f>
        <v>-</v>
      </c>
      <c r="AJ62" s="213" t="str">
        <f>IF(AJ60="","",VLOOKUP(AJ60,'【記載例】シフト記号表（勤務時間帯）'!$D$6:$Z$47,23,FALSE))</f>
        <v>-</v>
      </c>
      <c r="AK62" s="213" t="str">
        <f>IF(AK60="","",VLOOKUP(AK60,'【記載例】シフト記号表（勤務時間帯）'!$D$6:$Z$47,23,FALSE))</f>
        <v>-</v>
      </c>
      <c r="AL62" s="213" t="str">
        <f>IF(AL60="","",VLOOKUP(AL60,'【記載例】シフト記号表（勤務時間帯）'!$D$6:$Z$47,23,FALSE))</f>
        <v/>
      </c>
      <c r="AM62" s="213" t="str">
        <f>IF(AM60="","",VLOOKUP(AM60,'【記載例】シフト記号表（勤務時間帯）'!$D$6:$Z$47,23,FALSE))</f>
        <v/>
      </c>
      <c r="AN62" s="213" t="str">
        <f>IF(AN60="","",VLOOKUP(AN60,'【記載例】シフト記号表（勤務時間帯）'!$D$6:$Z$47,23,FALSE))</f>
        <v/>
      </c>
      <c r="AO62" s="214" t="str">
        <f>IF(AO60="","",VLOOKUP(AO60,'【記載例】シフト記号表（勤務時間帯）'!$D$6:$Z$47,23,FALSE))</f>
        <v>-</v>
      </c>
      <c r="AP62" s="212" t="str">
        <f>IF(AP60="","",VLOOKUP(AP60,'【記載例】シフト記号表（勤務時間帯）'!$D$6:$Z$47,23,FALSE))</f>
        <v>-</v>
      </c>
      <c r="AQ62" s="213" t="str">
        <f>IF(AQ60="","",VLOOKUP(AQ60,'【記載例】シフト記号表（勤務時間帯）'!$D$6:$Z$47,23,FALSE))</f>
        <v>-</v>
      </c>
      <c r="AR62" s="213" t="str">
        <f>IF(AR60="","",VLOOKUP(AR60,'【記載例】シフト記号表（勤務時間帯）'!$D$6:$Z$47,23,FALSE))</f>
        <v>-</v>
      </c>
      <c r="AS62" s="213" t="str">
        <f>IF(AS60="","",VLOOKUP(AS60,'【記載例】シフト記号表（勤務時間帯）'!$D$6:$Z$47,23,FALSE))</f>
        <v/>
      </c>
      <c r="AT62" s="213" t="str">
        <f>IF(AT60="","",VLOOKUP(AT60,'【記載例】シフト記号表（勤務時間帯）'!$D$6:$Z$47,23,FALSE))</f>
        <v/>
      </c>
      <c r="AU62" s="213" t="str">
        <f>IF(AU60="","",VLOOKUP(AU60,'【記載例】シフト記号表（勤務時間帯）'!$D$6:$Z$47,23,FALSE))</f>
        <v/>
      </c>
      <c r="AV62" s="214" t="str">
        <f>IF(AV60="","",VLOOKUP(AV60,'【記載例】シフト記号表（勤務時間帯）'!$D$6:$Z$47,23,FALSE))</f>
        <v>-</v>
      </c>
      <c r="AW62" s="212" t="str">
        <f>IF(AW60="","",VLOOKUP(AW60,'【記載例】シフト記号表（勤務時間帯）'!$D$6:$Z$47,23,FALSE))</f>
        <v/>
      </c>
      <c r="AX62" s="213" t="str">
        <f>IF(AX60="","",VLOOKUP(AX60,'【記載例】シフト記号表（勤務時間帯）'!$D$6:$Z$47,23,FALSE))</f>
        <v/>
      </c>
      <c r="AY62" s="213" t="str">
        <f>IF(AY60="","",VLOOKUP(AY60,'【記載例】シフト記号表（勤務時間帯）'!$D$6:$Z$47,23,FALSE))</f>
        <v/>
      </c>
      <c r="AZ62" s="702">
        <f>IF($BC$3="４週",SUM(U62:AV62),IF($BC$3="暦月",SUM(U62:AY62),""))</f>
        <v>0</v>
      </c>
      <c r="BA62" s="703"/>
      <c r="BB62" s="704">
        <f>IF($BC$3="４週",AZ62/4,IF($BC$3="暦月",(AZ62/($BC$8/7)),""))</f>
        <v>0</v>
      </c>
      <c r="BC62" s="703"/>
      <c r="BD62" s="696"/>
      <c r="BE62" s="697"/>
      <c r="BF62" s="697"/>
      <c r="BG62" s="697"/>
      <c r="BH62" s="698"/>
    </row>
    <row r="63" spans="2:60" ht="20.25" customHeight="1" x14ac:dyDescent="0.4">
      <c r="B63" s="129"/>
      <c r="C63" s="645" t="s">
        <v>85</v>
      </c>
      <c r="D63" s="646"/>
      <c r="E63" s="647"/>
      <c r="F63" s="124"/>
      <c r="G63" s="126"/>
      <c r="H63" s="709" t="s">
        <v>120</v>
      </c>
      <c r="I63" s="657" t="s">
        <v>106</v>
      </c>
      <c r="J63" s="658"/>
      <c r="K63" s="658"/>
      <c r="L63" s="659"/>
      <c r="M63" s="666" t="s">
        <v>134</v>
      </c>
      <c r="N63" s="667"/>
      <c r="O63" s="668"/>
      <c r="P63" s="21" t="s">
        <v>18</v>
      </c>
      <c r="Q63" s="28"/>
      <c r="R63" s="28"/>
      <c r="S63" s="16"/>
      <c r="T63" s="58"/>
      <c r="U63" s="215" t="s">
        <v>215</v>
      </c>
      <c r="V63" s="216" t="s">
        <v>215</v>
      </c>
      <c r="W63" s="216" t="s">
        <v>158</v>
      </c>
      <c r="X63" s="216"/>
      <c r="Y63" s="216"/>
      <c r="Z63" s="216"/>
      <c r="AA63" s="217"/>
      <c r="AB63" s="215" t="s">
        <v>215</v>
      </c>
      <c r="AC63" s="216" t="s">
        <v>215</v>
      </c>
      <c r="AD63" s="216" t="s">
        <v>158</v>
      </c>
      <c r="AE63" s="216"/>
      <c r="AF63" s="216"/>
      <c r="AG63" s="216"/>
      <c r="AH63" s="217"/>
      <c r="AI63" s="215" t="s">
        <v>215</v>
      </c>
      <c r="AJ63" s="216" t="s">
        <v>158</v>
      </c>
      <c r="AK63" s="216" t="s">
        <v>158</v>
      </c>
      <c r="AL63" s="216"/>
      <c r="AM63" s="216"/>
      <c r="AN63" s="216"/>
      <c r="AO63" s="217"/>
      <c r="AP63" s="215" t="s">
        <v>215</v>
      </c>
      <c r="AQ63" s="216" t="s">
        <v>215</v>
      </c>
      <c r="AR63" s="216" t="s">
        <v>158</v>
      </c>
      <c r="AS63" s="216"/>
      <c r="AT63" s="216"/>
      <c r="AU63" s="216"/>
      <c r="AV63" s="217"/>
      <c r="AW63" s="215"/>
      <c r="AX63" s="216"/>
      <c r="AY63" s="216"/>
      <c r="AZ63" s="675"/>
      <c r="BA63" s="676"/>
      <c r="BB63" s="689"/>
      <c r="BC63" s="676"/>
      <c r="BD63" s="690"/>
      <c r="BE63" s="691"/>
      <c r="BF63" s="691"/>
      <c r="BG63" s="691"/>
      <c r="BH63" s="692"/>
    </row>
    <row r="64" spans="2:60" ht="20.25" customHeight="1" x14ac:dyDescent="0.4">
      <c r="B64" s="125">
        <f>B61+1</f>
        <v>15</v>
      </c>
      <c r="C64" s="648"/>
      <c r="D64" s="649"/>
      <c r="E64" s="650"/>
      <c r="F64" s="124" t="str">
        <f>C63</f>
        <v>介護従業者</v>
      </c>
      <c r="G64" s="126"/>
      <c r="H64" s="655"/>
      <c r="I64" s="660"/>
      <c r="J64" s="661"/>
      <c r="K64" s="661"/>
      <c r="L64" s="662"/>
      <c r="M64" s="669"/>
      <c r="N64" s="670"/>
      <c r="O64" s="671"/>
      <c r="P64" s="23" t="s">
        <v>72</v>
      </c>
      <c r="Q64" s="24"/>
      <c r="R64" s="24"/>
      <c r="S64" s="19"/>
      <c r="T64" s="53"/>
      <c r="U64" s="209">
        <f>IF(U63="","",VLOOKUP(U63,'【記載例】シフト記号表（勤務時間帯）'!$D$6:$X$47,21,FALSE))</f>
        <v>2.4999999999999991</v>
      </c>
      <c r="V64" s="210">
        <f>IF(V63="","",VLOOKUP(V63,'【記載例】シフト記号表（勤務時間帯）'!$D$6:$X$47,21,FALSE))</f>
        <v>2.4999999999999991</v>
      </c>
      <c r="W64" s="210">
        <f>IF(W63="","",VLOOKUP(W63,'【記載例】シフト記号表（勤務時間帯）'!$D$6:$X$47,21,FALSE))</f>
        <v>2.4999999999999991</v>
      </c>
      <c r="X64" s="210" t="str">
        <f>IF(X63="","",VLOOKUP(X63,'【記載例】シフト記号表（勤務時間帯）'!$D$6:$X$47,21,FALSE))</f>
        <v/>
      </c>
      <c r="Y64" s="210" t="str">
        <f>IF(Y63="","",VLOOKUP(Y63,'【記載例】シフト記号表（勤務時間帯）'!$D$6:$X$47,21,FALSE))</f>
        <v/>
      </c>
      <c r="Z64" s="210" t="str">
        <f>IF(Z63="","",VLOOKUP(Z63,'【記載例】シフト記号表（勤務時間帯）'!$D$6:$X$47,21,FALSE))</f>
        <v/>
      </c>
      <c r="AA64" s="211" t="str">
        <f>IF(AA63="","",VLOOKUP(AA63,'【記載例】シフト記号表（勤務時間帯）'!$D$6:$X$47,21,FALSE))</f>
        <v/>
      </c>
      <c r="AB64" s="209">
        <f>IF(AB63="","",VLOOKUP(AB63,'【記載例】シフト記号表（勤務時間帯）'!$D$6:$X$47,21,FALSE))</f>
        <v>2.4999999999999991</v>
      </c>
      <c r="AC64" s="210">
        <f>IF(AC63="","",VLOOKUP(AC63,'【記載例】シフト記号表（勤務時間帯）'!$D$6:$X$47,21,FALSE))</f>
        <v>2.4999999999999991</v>
      </c>
      <c r="AD64" s="210">
        <f>IF(AD63="","",VLOOKUP(AD63,'【記載例】シフト記号表（勤務時間帯）'!$D$6:$X$47,21,FALSE))</f>
        <v>2.4999999999999991</v>
      </c>
      <c r="AE64" s="210" t="str">
        <f>IF(AE63="","",VLOOKUP(AE63,'【記載例】シフト記号表（勤務時間帯）'!$D$6:$X$47,21,FALSE))</f>
        <v/>
      </c>
      <c r="AF64" s="210" t="str">
        <f>IF(AF63="","",VLOOKUP(AF63,'【記載例】シフト記号表（勤務時間帯）'!$D$6:$X$47,21,FALSE))</f>
        <v/>
      </c>
      <c r="AG64" s="210" t="str">
        <f>IF(AG63="","",VLOOKUP(AG63,'【記載例】シフト記号表（勤務時間帯）'!$D$6:$X$47,21,FALSE))</f>
        <v/>
      </c>
      <c r="AH64" s="211" t="str">
        <f>IF(AH63="","",VLOOKUP(AH63,'【記載例】シフト記号表（勤務時間帯）'!$D$6:$X$47,21,FALSE))</f>
        <v/>
      </c>
      <c r="AI64" s="209">
        <f>IF(AI63="","",VLOOKUP(AI63,'【記載例】シフト記号表（勤務時間帯）'!$D$6:$X$47,21,FALSE))</f>
        <v>2.4999999999999991</v>
      </c>
      <c r="AJ64" s="210">
        <f>IF(AJ63="","",VLOOKUP(AJ63,'【記載例】シフト記号表（勤務時間帯）'!$D$6:$X$47,21,FALSE))</f>
        <v>2.4999999999999991</v>
      </c>
      <c r="AK64" s="210">
        <f>IF(AK63="","",VLOOKUP(AK63,'【記載例】シフト記号表（勤務時間帯）'!$D$6:$X$47,21,FALSE))</f>
        <v>2.4999999999999991</v>
      </c>
      <c r="AL64" s="210" t="str">
        <f>IF(AL63="","",VLOOKUP(AL63,'【記載例】シフト記号表（勤務時間帯）'!$D$6:$X$47,21,FALSE))</f>
        <v/>
      </c>
      <c r="AM64" s="210" t="str">
        <f>IF(AM63="","",VLOOKUP(AM63,'【記載例】シフト記号表（勤務時間帯）'!$D$6:$X$47,21,FALSE))</f>
        <v/>
      </c>
      <c r="AN64" s="210" t="str">
        <f>IF(AN63="","",VLOOKUP(AN63,'【記載例】シフト記号表（勤務時間帯）'!$D$6:$X$47,21,FALSE))</f>
        <v/>
      </c>
      <c r="AO64" s="211" t="str">
        <f>IF(AO63="","",VLOOKUP(AO63,'【記載例】シフト記号表（勤務時間帯）'!$D$6:$X$47,21,FALSE))</f>
        <v/>
      </c>
      <c r="AP64" s="209">
        <f>IF(AP63="","",VLOOKUP(AP63,'【記載例】シフト記号表（勤務時間帯）'!$D$6:$X$47,21,FALSE))</f>
        <v>2.4999999999999991</v>
      </c>
      <c r="AQ64" s="210">
        <f>IF(AQ63="","",VLOOKUP(AQ63,'【記載例】シフト記号表（勤務時間帯）'!$D$6:$X$47,21,FALSE))</f>
        <v>2.4999999999999991</v>
      </c>
      <c r="AR64" s="210">
        <f>IF(AR63="","",VLOOKUP(AR63,'【記載例】シフト記号表（勤務時間帯）'!$D$6:$X$47,21,FALSE))</f>
        <v>2.4999999999999991</v>
      </c>
      <c r="AS64" s="210" t="str">
        <f>IF(AS63="","",VLOOKUP(AS63,'【記載例】シフト記号表（勤務時間帯）'!$D$6:$X$47,21,FALSE))</f>
        <v/>
      </c>
      <c r="AT64" s="210" t="str">
        <f>IF(AT63="","",VLOOKUP(AT63,'【記載例】シフト記号表（勤務時間帯）'!$D$6:$X$47,21,FALSE))</f>
        <v/>
      </c>
      <c r="AU64" s="210" t="str">
        <f>IF(AU63="","",VLOOKUP(AU63,'【記載例】シフト記号表（勤務時間帯）'!$D$6:$X$47,21,FALSE))</f>
        <v/>
      </c>
      <c r="AV64" s="211" t="str">
        <f>IF(AV63="","",VLOOKUP(AV63,'【記載例】シフト記号表（勤務時間帯）'!$D$6:$X$47,21,FALSE))</f>
        <v/>
      </c>
      <c r="AW64" s="209"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699">
        <f>IF($BC$3="４週",SUM(U64:AV64),IF($BC$3="暦月",SUM(U64:AY64),""))</f>
        <v>29.999999999999996</v>
      </c>
      <c r="BA64" s="700"/>
      <c r="BB64" s="701">
        <f>IF($BC$3="４週",AZ64/4,IF($BC$3="暦月",(AZ64/($BC$8/7)),""))</f>
        <v>7.4999999999999991</v>
      </c>
      <c r="BC64" s="700"/>
      <c r="BD64" s="693"/>
      <c r="BE64" s="694"/>
      <c r="BF64" s="694"/>
      <c r="BG64" s="694"/>
      <c r="BH64" s="695"/>
    </row>
    <row r="65" spans="2:60" ht="20.25" customHeight="1" x14ac:dyDescent="0.4">
      <c r="B65" s="127"/>
      <c r="C65" s="651"/>
      <c r="D65" s="652"/>
      <c r="E65" s="653"/>
      <c r="F65" s="170"/>
      <c r="G65" s="128" t="str">
        <f>C63</f>
        <v>介護従業者</v>
      </c>
      <c r="H65" s="656"/>
      <c r="I65" s="663"/>
      <c r="J65" s="664"/>
      <c r="K65" s="664"/>
      <c r="L65" s="665"/>
      <c r="M65" s="672"/>
      <c r="N65" s="673"/>
      <c r="O65" s="674"/>
      <c r="P65" s="41" t="s">
        <v>73</v>
      </c>
      <c r="Q65" s="42"/>
      <c r="R65" s="42"/>
      <c r="S65" s="43"/>
      <c r="T65" s="59"/>
      <c r="U65" s="212" t="str">
        <f>IF(U63="","",VLOOKUP(U63,'【記載例】シフト記号表（勤務時間帯）'!$D$6:$Z$47,23,FALSE))</f>
        <v>-</v>
      </c>
      <c r="V65" s="213" t="str">
        <f>IF(V63="","",VLOOKUP(V63,'【記載例】シフト記号表（勤務時間帯）'!$D$6:$Z$47,23,FALSE))</f>
        <v>-</v>
      </c>
      <c r="W65" s="213" t="str">
        <f>IF(W63="","",VLOOKUP(W63,'【記載例】シフト記号表（勤務時間帯）'!$D$6:$Z$47,23,FALSE))</f>
        <v>-</v>
      </c>
      <c r="X65" s="213" t="str">
        <f>IF(X63="","",VLOOKUP(X63,'【記載例】シフト記号表（勤務時間帯）'!$D$6:$Z$47,23,FALSE))</f>
        <v/>
      </c>
      <c r="Y65" s="213" t="str">
        <f>IF(Y63="","",VLOOKUP(Y63,'【記載例】シフト記号表（勤務時間帯）'!$D$6:$Z$47,23,FALSE))</f>
        <v/>
      </c>
      <c r="Z65" s="213" t="str">
        <f>IF(Z63="","",VLOOKUP(Z63,'【記載例】シフト記号表（勤務時間帯）'!$D$6:$Z$47,23,FALSE))</f>
        <v/>
      </c>
      <c r="AA65" s="214" t="str">
        <f>IF(AA63="","",VLOOKUP(AA63,'【記載例】シフト記号表（勤務時間帯）'!$D$6:$Z$47,23,FALSE))</f>
        <v/>
      </c>
      <c r="AB65" s="212" t="str">
        <f>IF(AB63="","",VLOOKUP(AB63,'【記載例】シフト記号表（勤務時間帯）'!$D$6:$Z$47,23,FALSE))</f>
        <v>-</v>
      </c>
      <c r="AC65" s="213" t="str">
        <f>IF(AC63="","",VLOOKUP(AC63,'【記載例】シフト記号表（勤務時間帯）'!$D$6:$Z$47,23,FALSE))</f>
        <v>-</v>
      </c>
      <c r="AD65" s="213" t="str">
        <f>IF(AD63="","",VLOOKUP(AD63,'【記載例】シフト記号表（勤務時間帯）'!$D$6:$Z$47,23,FALSE))</f>
        <v>-</v>
      </c>
      <c r="AE65" s="213" t="str">
        <f>IF(AE63="","",VLOOKUP(AE63,'【記載例】シフト記号表（勤務時間帯）'!$D$6:$Z$47,23,FALSE))</f>
        <v/>
      </c>
      <c r="AF65" s="213" t="str">
        <f>IF(AF63="","",VLOOKUP(AF63,'【記載例】シフト記号表（勤務時間帯）'!$D$6:$Z$47,23,FALSE))</f>
        <v/>
      </c>
      <c r="AG65" s="213" t="str">
        <f>IF(AG63="","",VLOOKUP(AG63,'【記載例】シフト記号表（勤務時間帯）'!$D$6:$Z$47,23,FALSE))</f>
        <v/>
      </c>
      <c r="AH65" s="214" t="str">
        <f>IF(AH63="","",VLOOKUP(AH63,'【記載例】シフト記号表（勤務時間帯）'!$D$6:$Z$47,23,FALSE))</f>
        <v/>
      </c>
      <c r="AI65" s="212" t="str">
        <f>IF(AI63="","",VLOOKUP(AI63,'【記載例】シフト記号表（勤務時間帯）'!$D$6:$Z$47,23,FALSE))</f>
        <v>-</v>
      </c>
      <c r="AJ65" s="213" t="str">
        <f>IF(AJ63="","",VLOOKUP(AJ63,'【記載例】シフト記号表（勤務時間帯）'!$D$6:$Z$47,23,FALSE))</f>
        <v>-</v>
      </c>
      <c r="AK65" s="213" t="str">
        <f>IF(AK63="","",VLOOKUP(AK63,'【記載例】シフト記号表（勤務時間帯）'!$D$6:$Z$47,23,FALSE))</f>
        <v>-</v>
      </c>
      <c r="AL65" s="213" t="str">
        <f>IF(AL63="","",VLOOKUP(AL63,'【記載例】シフト記号表（勤務時間帯）'!$D$6:$Z$47,23,FALSE))</f>
        <v/>
      </c>
      <c r="AM65" s="213" t="str">
        <f>IF(AM63="","",VLOOKUP(AM63,'【記載例】シフト記号表（勤務時間帯）'!$D$6:$Z$47,23,FALSE))</f>
        <v/>
      </c>
      <c r="AN65" s="213" t="str">
        <f>IF(AN63="","",VLOOKUP(AN63,'【記載例】シフト記号表（勤務時間帯）'!$D$6:$Z$47,23,FALSE))</f>
        <v/>
      </c>
      <c r="AO65" s="214" t="str">
        <f>IF(AO63="","",VLOOKUP(AO63,'【記載例】シフト記号表（勤務時間帯）'!$D$6:$Z$47,23,FALSE))</f>
        <v/>
      </c>
      <c r="AP65" s="212" t="str">
        <f>IF(AP63="","",VLOOKUP(AP63,'【記載例】シフト記号表（勤務時間帯）'!$D$6:$Z$47,23,FALSE))</f>
        <v>-</v>
      </c>
      <c r="AQ65" s="213" t="str">
        <f>IF(AQ63="","",VLOOKUP(AQ63,'【記載例】シフト記号表（勤務時間帯）'!$D$6:$Z$47,23,FALSE))</f>
        <v>-</v>
      </c>
      <c r="AR65" s="213" t="str">
        <f>IF(AR63="","",VLOOKUP(AR63,'【記載例】シフト記号表（勤務時間帯）'!$D$6:$Z$47,23,FALSE))</f>
        <v>-</v>
      </c>
      <c r="AS65" s="213" t="str">
        <f>IF(AS63="","",VLOOKUP(AS63,'【記載例】シフト記号表（勤務時間帯）'!$D$6:$Z$47,23,FALSE))</f>
        <v/>
      </c>
      <c r="AT65" s="213" t="str">
        <f>IF(AT63="","",VLOOKUP(AT63,'【記載例】シフト記号表（勤務時間帯）'!$D$6:$Z$47,23,FALSE))</f>
        <v/>
      </c>
      <c r="AU65" s="213" t="str">
        <f>IF(AU63="","",VLOOKUP(AU63,'【記載例】シフト記号表（勤務時間帯）'!$D$6:$Z$47,23,FALSE))</f>
        <v/>
      </c>
      <c r="AV65" s="214" t="str">
        <f>IF(AV63="","",VLOOKUP(AV63,'【記載例】シフト記号表（勤務時間帯）'!$D$6:$Z$47,23,FALSE))</f>
        <v/>
      </c>
      <c r="AW65" s="212" t="str">
        <f>IF(AW63="","",VLOOKUP(AW63,'【記載例】シフト記号表（勤務時間帯）'!$D$6:$Z$47,23,FALSE))</f>
        <v/>
      </c>
      <c r="AX65" s="213" t="str">
        <f>IF(AX63="","",VLOOKUP(AX63,'【記載例】シフト記号表（勤務時間帯）'!$D$6:$Z$47,23,FALSE))</f>
        <v/>
      </c>
      <c r="AY65" s="213" t="str">
        <f>IF(AY63="","",VLOOKUP(AY63,'【記載例】シフト記号表（勤務時間帯）'!$D$6:$Z$47,23,FALSE))</f>
        <v/>
      </c>
      <c r="AZ65" s="702">
        <f>IF($BC$3="４週",SUM(U65:AV65),IF($BC$3="暦月",SUM(U65:AY65),""))</f>
        <v>0</v>
      </c>
      <c r="BA65" s="703"/>
      <c r="BB65" s="704">
        <f>IF($BC$3="４週",AZ65/4,IF($BC$3="暦月",(AZ65/($BC$8/7)),""))</f>
        <v>0</v>
      </c>
      <c r="BC65" s="703"/>
      <c r="BD65" s="696"/>
      <c r="BE65" s="697"/>
      <c r="BF65" s="697"/>
      <c r="BG65" s="697"/>
      <c r="BH65" s="698"/>
    </row>
    <row r="66" spans="2:60" ht="20.25" customHeight="1" x14ac:dyDescent="0.4">
      <c r="B66" s="129"/>
      <c r="C66" s="645" t="s">
        <v>85</v>
      </c>
      <c r="D66" s="646"/>
      <c r="E66" s="647"/>
      <c r="F66" s="124"/>
      <c r="G66" s="126"/>
      <c r="H66" s="709" t="s">
        <v>120</v>
      </c>
      <c r="I66" s="657" t="s">
        <v>106</v>
      </c>
      <c r="J66" s="658"/>
      <c r="K66" s="658"/>
      <c r="L66" s="659"/>
      <c r="M66" s="666" t="s">
        <v>135</v>
      </c>
      <c r="N66" s="667"/>
      <c r="O66" s="668"/>
      <c r="P66" s="44" t="s">
        <v>18</v>
      </c>
      <c r="Q66" s="45"/>
      <c r="R66" s="45"/>
      <c r="S66" s="46"/>
      <c r="T66" s="60"/>
      <c r="U66" s="215"/>
      <c r="V66" s="216"/>
      <c r="W66" s="216" t="s">
        <v>164</v>
      </c>
      <c r="X66" s="216"/>
      <c r="Y66" s="216"/>
      <c r="Z66" s="216" t="s">
        <v>164</v>
      </c>
      <c r="AA66" s="217"/>
      <c r="AB66" s="215"/>
      <c r="AC66" s="216"/>
      <c r="AD66" s="216" t="s">
        <v>210</v>
      </c>
      <c r="AE66" s="216"/>
      <c r="AF66" s="216"/>
      <c r="AG66" s="216" t="s">
        <v>164</v>
      </c>
      <c r="AH66" s="217"/>
      <c r="AI66" s="215"/>
      <c r="AJ66" s="216"/>
      <c r="AK66" s="216" t="s">
        <v>210</v>
      </c>
      <c r="AL66" s="216"/>
      <c r="AM66" s="216"/>
      <c r="AN66" s="216" t="s">
        <v>164</v>
      </c>
      <c r="AO66" s="217"/>
      <c r="AP66" s="215"/>
      <c r="AQ66" s="216"/>
      <c r="AR66" s="216" t="s">
        <v>210</v>
      </c>
      <c r="AS66" s="216"/>
      <c r="AT66" s="216"/>
      <c r="AU66" s="216" t="s">
        <v>164</v>
      </c>
      <c r="AV66" s="217"/>
      <c r="AW66" s="215"/>
      <c r="AX66" s="216"/>
      <c r="AY66" s="216"/>
      <c r="AZ66" s="675"/>
      <c r="BA66" s="676"/>
      <c r="BB66" s="689"/>
      <c r="BC66" s="676"/>
      <c r="BD66" s="690"/>
      <c r="BE66" s="691"/>
      <c r="BF66" s="691"/>
      <c r="BG66" s="691"/>
      <c r="BH66" s="692"/>
    </row>
    <row r="67" spans="2:60" ht="20.25" customHeight="1" x14ac:dyDescent="0.4">
      <c r="B67" s="125">
        <f>B64+1</f>
        <v>16</v>
      </c>
      <c r="C67" s="648"/>
      <c r="D67" s="649"/>
      <c r="E67" s="650"/>
      <c r="F67" s="124" t="str">
        <f>C66</f>
        <v>介護従業者</v>
      </c>
      <c r="G67" s="126"/>
      <c r="H67" s="655"/>
      <c r="I67" s="660"/>
      <c r="J67" s="661"/>
      <c r="K67" s="661"/>
      <c r="L67" s="662"/>
      <c r="M67" s="669"/>
      <c r="N67" s="670"/>
      <c r="O67" s="671"/>
      <c r="P67" s="23" t="s">
        <v>72</v>
      </c>
      <c r="Q67" s="24"/>
      <c r="R67" s="24"/>
      <c r="S67" s="19"/>
      <c r="T67" s="53"/>
      <c r="U67" s="209" t="str">
        <f>IF(U66="","",VLOOKUP(U66,'【記載例】シフト記号表（勤務時間帯）'!$D$6:$X$47,21,FALSE))</f>
        <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1" t="str">
        <f>IF(AA66="","",VLOOKUP(AA66,'【記載例】シフト記号表（勤務時間帯）'!$D$6:$X$47,21,FALSE))</f>
        <v/>
      </c>
      <c r="AB67" s="209" t="str">
        <f>IF(AB66="","",VLOOKUP(AB66,'【記載例】シフト記号表（勤務時間帯）'!$D$6:$X$47,21,FALSE))</f>
        <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1" t="str">
        <f>IF(AH66="","",VLOOKUP(AH66,'【記載例】シフト記号表（勤務時間帯）'!$D$6:$X$47,21,FALSE))</f>
        <v/>
      </c>
      <c r="AI67" s="209" t="str">
        <f>IF(AI66="","",VLOOKUP(AI66,'【記載例】シフト記号表（勤務時間帯）'!$D$6:$X$47,21,FALSE))</f>
        <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1" t="str">
        <f>IF(AO66="","",VLOOKUP(AO66,'【記載例】シフト記号表（勤務時間帯）'!$D$6:$X$47,21,FALSE))</f>
        <v/>
      </c>
      <c r="AP67" s="209" t="str">
        <f>IF(AP66="","",VLOOKUP(AP66,'【記載例】シフト記号表（勤務時間帯）'!$D$6:$X$47,21,FALSE))</f>
        <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1" t="str">
        <f>IF(AV66="","",VLOOKUP(AV66,'【記載例】シフト記号表（勤務時間帯）'!$D$6:$X$47,21,FALSE))</f>
        <v/>
      </c>
      <c r="AW67" s="209"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699">
        <f>IF($BC$3="４週",SUM(U67:AV67),IF($BC$3="暦月",SUM(U67:AY67),""))</f>
        <v>48</v>
      </c>
      <c r="BA67" s="700"/>
      <c r="BB67" s="701">
        <f>IF($BC$3="４週",AZ67/4,IF($BC$3="暦月",(AZ67/($BC$8/7)),""))</f>
        <v>12</v>
      </c>
      <c r="BC67" s="700"/>
      <c r="BD67" s="693"/>
      <c r="BE67" s="694"/>
      <c r="BF67" s="694"/>
      <c r="BG67" s="694"/>
      <c r="BH67" s="695"/>
    </row>
    <row r="68" spans="2:60" ht="20.25" customHeight="1" thickBot="1" x14ac:dyDescent="0.45">
      <c r="B68" s="125"/>
      <c r="C68" s="710"/>
      <c r="D68" s="711"/>
      <c r="E68" s="712"/>
      <c r="F68" s="172"/>
      <c r="G68" s="131" t="str">
        <f>C66</f>
        <v>介護従業者</v>
      </c>
      <c r="H68" s="713"/>
      <c r="I68" s="714"/>
      <c r="J68" s="715"/>
      <c r="K68" s="715"/>
      <c r="L68" s="716"/>
      <c r="M68" s="717"/>
      <c r="N68" s="718"/>
      <c r="O68" s="719"/>
      <c r="P68" s="61" t="s">
        <v>73</v>
      </c>
      <c r="Q68" s="30"/>
      <c r="R68" s="30"/>
      <c r="S68" s="62"/>
      <c r="T68" s="63"/>
      <c r="U68" s="212" t="str">
        <f>IF(U66="","",VLOOKUP(U66,'【記載例】シフト記号表（勤務時間帯）'!$D$6:$Z$47,23,FALSE))</f>
        <v/>
      </c>
      <c r="V68" s="213" t="str">
        <f>IF(V66="","",VLOOKUP(V66,'【記載例】シフト記号表（勤務時間帯）'!$D$6:$Z$47,23,FALSE))</f>
        <v/>
      </c>
      <c r="W68" s="213" t="str">
        <f>IF(W66="","",VLOOKUP(W66,'【記載例】シフト記号表（勤務時間帯）'!$D$6:$Z$47,23,FALSE))</f>
        <v>-</v>
      </c>
      <c r="X68" s="213" t="str">
        <f>IF(X66="","",VLOOKUP(X66,'【記載例】シフト記号表（勤務時間帯）'!$D$6:$Z$47,23,FALSE))</f>
        <v/>
      </c>
      <c r="Y68" s="213" t="str">
        <f>IF(Y66="","",VLOOKUP(Y66,'【記載例】シフト記号表（勤務時間帯）'!$D$6:$Z$47,23,FALSE))</f>
        <v/>
      </c>
      <c r="Z68" s="213" t="str">
        <f>IF(Z66="","",VLOOKUP(Z66,'【記載例】シフト記号表（勤務時間帯）'!$D$6:$Z$47,23,FALSE))</f>
        <v>-</v>
      </c>
      <c r="AA68" s="214" t="str">
        <f>IF(AA66="","",VLOOKUP(AA66,'【記載例】シフト記号表（勤務時間帯）'!$D$6:$Z$47,23,FALSE))</f>
        <v/>
      </c>
      <c r="AB68" s="212" t="str">
        <f>IF(AB66="","",VLOOKUP(AB66,'【記載例】シフト記号表（勤務時間帯）'!$D$6:$Z$47,23,FALSE))</f>
        <v/>
      </c>
      <c r="AC68" s="213" t="str">
        <f>IF(AC66="","",VLOOKUP(AC66,'【記載例】シフト記号表（勤務時間帯）'!$D$6:$Z$47,23,FALSE))</f>
        <v/>
      </c>
      <c r="AD68" s="213" t="str">
        <f>IF(AD66="","",VLOOKUP(AD66,'【記載例】シフト記号表（勤務時間帯）'!$D$6:$Z$47,23,FALSE))</f>
        <v>-</v>
      </c>
      <c r="AE68" s="213" t="str">
        <f>IF(AE66="","",VLOOKUP(AE66,'【記載例】シフト記号表（勤務時間帯）'!$D$6:$Z$47,23,FALSE))</f>
        <v/>
      </c>
      <c r="AF68" s="213" t="str">
        <f>IF(AF66="","",VLOOKUP(AF66,'【記載例】シフト記号表（勤務時間帯）'!$D$6:$Z$47,23,FALSE))</f>
        <v/>
      </c>
      <c r="AG68" s="213" t="str">
        <f>IF(AG66="","",VLOOKUP(AG66,'【記載例】シフト記号表（勤務時間帯）'!$D$6:$Z$47,23,FALSE))</f>
        <v>-</v>
      </c>
      <c r="AH68" s="214" t="str">
        <f>IF(AH66="","",VLOOKUP(AH66,'【記載例】シフト記号表（勤務時間帯）'!$D$6:$Z$47,23,FALSE))</f>
        <v/>
      </c>
      <c r="AI68" s="212" t="str">
        <f>IF(AI66="","",VLOOKUP(AI66,'【記載例】シフト記号表（勤務時間帯）'!$D$6:$Z$47,23,FALSE))</f>
        <v/>
      </c>
      <c r="AJ68" s="213" t="str">
        <f>IF(AJ66="","",VLOOKUP(AJ66,'【記載例】シフト記号表（勤務時間帯）'!$D$6:$Z$47,23,FALSE))</f>
        <v/>
      </c>
      <c r="AK68" s="213" t="str">
        <f>IF(AK66="","",VLOOKUP(AK66,'【記載例】シフト記号表（勤務時間帯）'!$D$6:$Z$47,23,FALSE))</f>
        <v>-</v>
      </c>
      <c r="AL68" s="213" t="str">
        <f>IF(AL66="","",VLOOKUP(AL66,'【記載例】シフト記号表（勤務時間帯）'!$D$6:$Z$47,23,FALSE))</f>
        <v/>
      </c>
      <c r="AM68" s="213" t="str">
        <f>IF(AM66="","",VLOOKUP(AM66,'【記載例】シフト記号表（勤務時間帯）'!$D$6:$Z$47,23,FALSE))</f>
        <v/>
      </c>
      <c r="AN68" s="213" t="str">
        <f>IF(AN66="","",VLOOKUP(AN66,'【記載例】シフト記号表（勤務時間帯）'!$D$6:$Z$47,23,FALSE))</f>
        <v>-</v>
      </c>
      <c r="AO68" s="214" t="str">
        <f>IF(AO66="","",VLOOKUP(AO66,'【記載例】シフト記号表（勤務時間帯）'!$D$6:$Z$47,23,FALSE))</f>
        <v/>
      </c>
      <c r="AP68" s="212" t="str">
        <f>IF(AP66="","",VLOOKUP(AP66,'【記載例】シフト記号表（勤務時間帯）'!$D$6:$Z$47,23,FALSE))</f>
        <v/>
      </c>
      <c r="AQ68" s="213" t="str">
        <f>IF(AQ66="","",VLOOKUP(AQ66,'【記載例】シフト記号表（勤務時間帯）'!$D$6:$Z$47,23,FALSE))</f>
        <v/>
      </c>
      <c r="AR68" s="213" t="str">
        <f>IF(AR66="","",VLOOKUP(AR66,'【記載例】シフト記号表（勤務時間帯）'!$D$6:$Z$47,23,FALSE))</f>
        <v>-</v>
      </c>
      <c r="AS68" s="213" t="str">
        <f>IF(AS66="","",VLOOKUP(AS66,'【記載例】シフト記号表（勤務時間帯）'!$D$6:$Z$47,23,FALSE))</f>
        <v/>
      </c>
      <c r="AT68" s="213" t="str">
        <f>IF(AT66="","",VLOOKUP(AT66,'【記載例】シフト記号表（勤務時間帯）'!$D$6:$Z$47,23,FALSE))</f>
        <v/>
      </c>
      <c r="AU68" s="213" t="str">
        <f>IF(AU66="","",VLOOKUP(AU66,'【記載例】シフト記号表（勤務時間帯）'!$D$6:$Z$47,23,FALSE))</f>
        <v>-</v>
      </c>
      <c r="AV68" s="214" t="str">
        <f>IF(AV66="","",VLOOKUP(AV66,'【記載例】シフト記号表（勤務時間帯）'!$D$6:$Z$47,23,FALSE))</f>
        <v/>
      </c>
      <c r="AW68" s="212" t="str">
        <f>IF(AW66="","",VLOOKUP(AW66,'【記載例】シフト記号表（勤務時間帯）'!$D$6:$Z$47,23,FALSE))</f>
        <v/>
      </c>
      <c r="AX68" s="213" t="str">
        <f>IF(AX66="","",VLOOKUP(AX66,'【記載例】シフト記号表（勤務時間帯）'!$D$6:$Z$47,23,FALSE))</f>
        <v/>
      </c>
      <c r="AY68" s="213" t="str">
        <f>IF(AY66="","",VLOOKUP(AY66,'【記載例】シフト記号表（勤務時間帯）'!$D$6:$Z$47,23,FALSE))</f>
        <v/>
      </c>
      <c r="AZ68" s="702">
        <f>IF($BC$3="４週",SUM(U68:AV68),IF($BC$3="暦月",SUM(U68:AY68),""))</f>
        <v>0</v>
      </c>
      <c r="BA68" s="703"/>
      <c r="BB68" s="704">
        <f>IF($BC$3="４週",AZ68/4,IF($BC$3="暦月",(AZ68/($BC$8/7)),""))</f>
        <v>0</v>
      </c>
      <c r="BC68" s="703"/>
      <c r="BD68" s="693"/>
      <c r="BE68" s="694"/>
      <c r="BF68" s="694"/>
      <c r="BG68" s="694"/>
      <c r="BH68" s="695"/>
    </row>
    <row r="69" spans="2:60" ht="20.25" customHeight="1" x14ac:dyDescent="0.4">
      <c r="B69" s="720" t="s">
        <v>228</v>
      </c>
      <c r="C69" s="721"/>
      <c r="D69" s="721"/>
      <c r="E69" s="721"/>
      <c r="F69" s="721"/>
      <c r="G69" s="721"/>
      <c r="H69" s="721"/>
      <c r="I69" s="721"/>
      <c r="J69" s="721"/>
      <c r="K69" s="721"/>
      <c r="L69" s="721"/>
      <c r="M69" s="721"/>
      <c r="N69" s="721"/>
      <c r="O69" s="721"/>
      <c r="P69" s="721"/>
      <c r="Q69" s="721"/>
      <c r="R69" s="721"/>
      <c r="S69" s="721"/>
      <c r="T69" s="722"/>
      <c r="U69" s="218">
        <v>10</v>
      </c>
      <c r="V69" s="219">
        <v>11</v>
      </c>
      <c r="W69" s="219">
        <v>12</v>
      </c>
      <c r="X69" s="219">
        <v>13</v>
      </c>
      <c r="Y69" s="219">
        <v>14</v>
      </c>
      <c r="Z69" s="219">
        <v>15</v>
      </c>
      <c r="AA69" s="220">
        <v>16</v>
      </c>
      <c r="AB69" s="218">
        <v>10</v>
      </c>
      <c r="AC69" s="219">
        <v>11</v>
      </c>
      <c r="AD69" s="219">
        <v>12</v>
      </c>
      <c r="AE69" s="219">
        <v>13</v>
      </c>
      <c r="AF69" s="219">
        <v>14</v>
      </c>
      <c r="AG69" s="219">
        <v>15</v>
      </c>
      <c r="AH69" s="220">
        <v>16</v>
      </c>
      <c r="AI69" s="218">
        <v>10</v>
      </c>
      <c r="AJ69" s="219">
        <v>11</v>
      </c>
      <c r="AK69" s="219">
        <v>12</v>
      </c>
      <c r="AL69" s="219">
        <v>13</v>
      </c>
      <c r="AM69" s="219">
        <v>14</v>
      </c>
      <c r="AN69" s="219">
        <v>15</v>
      </c>
      <c r="AO69" s="220">
        <v>16</v>
      </c>
      <c r="AP69" s="218">
        <v>10</v>
      </c>
      <c r="AQ69" s="219">
        <v>11</v>
      </c>
      <c r="AR69" s="219">
        <v>12</v>
      </c>
      <c r="AS69" s="219">
        <v>13</v>
      </c>
      <c r="AT69" s="219">
        <v>14</v>
      </c>
      <c r="AU69" s="219">
        <v>15</v>
      </c>
      <c r="AV69" s="220">
        <v>16</v>
      </c>
      <c r="AW69" s="221"/>
      <c r="AX69" s="219"/>
      <c r="AY69" s="222"/>
      <c r="AZ69" s="723"/>
      <c r="BA69" s="724"/>
      <c r="BB69" s="729"/>
      <c r="BC69" s="730"/>
      <c r="BD69" s="730"/>
      <c r="BE69" s="730"/>
      <c r="BF69" s="730"/>
      <c r="BG69" s="730"/>
      <c r="BH69" s="731"/>
    </row>
    <row r="70" spans="2:60" ht="20.25" customHeight="1" x14ac:dyDescent="0.4">
      <c r="B70" s="738" t="s">
        <v>229</v>
      </c>
      <c r="C70" s="739"/>
      <c r="D70" s="739"/>
      <c r="E70" s="739"/>
      <c r="F70" s="739"/>
      <c r="G70" s="739"/>
      <c r="H70" s="739"/>
      <c r="I70" s="739"/>
      <c r="J70" s="739"/>
      <c r="K70" s="739"/>
      <c r="L70" s="739"/>
      <c r="M70" s="739"/>
      <c r="N70" s="739"/>
      <c r="O70" s="739"/>
      <c r="P70" s="739"/>
      <c r="Q70" s="739"/>
      <c r="R70" s="739"/>
      <c r="S70" s="739"/>
      <c r="T70" s="740"/>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725"/>
      <c r="BA70" s="726"/>
      <c r="BB70" s="732"/>
      <c r="BC70" s="733"/>
      <c r="BD70" s="733"/>
      <c r="BE70" s="733"/>
      <c r="BF70" s="733"/>
      <c r="BG70" s="733"/>
      <c r="BH70" s="734"/>
    </row>
    <row r="71" spans="2:60" ht="20.25" customHeight="1" x14ac:dyDescent="0.4">
      <c r="B71" s="738" t="s">
        <v>230</v>
      </c>
      <c r="C71" s="739"/>
      <c r="D71" s="739"/>
      <c r="E71" s="739"/>
      <c r="F71" s="739"/>
      <c r="G71" s="739"/>
      <c r="H71" s="739"/>
      <c r="I71" s="739"/>
      <c r="J71" s="739"/>
      <c r="K71" s="739"/>
      <c r="L71" s="739"/>
      <c r="M71" s="739"/>
      <c r="N71" s="739"/>
      <c r="O71" s="739"/>
      <c r="P71" s="739"/>
      <c r="Q71" s="739"/>
      <c r="R71" s="739"/>
      <c r="S71" s="739"/>
      <c r="T71" s="740"/>
      <c r="U71" s="223">
        <v>9</v>
      </c>
      <c r="V71" s="224">
        <v>9</v>
      </c>
      <c r="W71" s="224">
        <v>9</v>
      </c>
      <c r="X71" s="224">
        <v>9</v>
      </c>
      <c r="Y71" s="224">
        <v>9</v>
      </c>
      <c r="Z71" s="224">
        <v>9</v>
      </c>
      <c r="AA71" s="228">
        <v>9</v>
      </c>
      <c r="AB71" s="229">
        <v>9</v>
      </c>
      <c r="AC71" s="224">
        <v>9</v>
      </c>
      <c r="AD71" s="224">
        <v>9</v>
      </c>
      <c r="AE71" s="224">
        <v>9</v>
      </c>
      <c r="AF71" s="224">
        <v>9</v>
      </c>
      <c r="AG71" s="224">
        <v>9</v>
      </c>
      <c r="AH71" s="228">
        <v>9</v>
      </c>
      <c r="AI71" s="229">
        <v>9</v>
      </c>
      <c r="AJ71" s="224">
        <v>9</v>
      </c>
      <c r="AK71" s="224">
        <v>9</v>
      </c>
      <c r="AL71" s="224">
        <v>9</v>
      </c>
      <c r="AM71" s="224">
        <v>9</v>
      </c>
      <c r="AN71" s="224">
        <v>9</v>
      </c>
      <c r="AO71" s="228">
        <v>9</v>
      </c>
      <c r="AP71" s="229">
        <v>9</v>
      </c>
      <c r="AQ71" s="224">
        <v>9</v>
      </c>
      <c r="AR71" s="224">
        <v>9</v>
      </c>
      <c r="AS71" s="224">
        <v>9</v>
      </c>
      <c r="AT71" s="224">
        <v>9</v>
      </c>
      <c r="AU71" s="224">
        <v>9</v>
      </c>
      <c r="AV71" s="228">
        <v>9</v>
      </c>
      <c r="AW71" s="229"/>
      <c r="AX71" s="224"/>
      <c r="AY71" s="227"/>
      <c r="AZ71" s="727"/>
      <c r="BA71" s="728"/>
      <c r="BB71" s="732"/>
      <c r="BC71" s="733"/>
      <c r="BD71" s="733"/>
      <c r="BE71" s="733"/>
      <c r="BF71" s="733"/>
      <c r="BG71" s="733"/>
      <c r="BH71" s="734"/>
    </row>
    <row r="72" spans="2:60" ht="20.25" customHeight="1" x14ac:dyDescent="0.4">
      <c r="B72" s="738" t="s">
        <v>231</v>
      </c>
      <c r="C72" s="739"/>
      <c r="D72" s="739"/>
      <c r="E72" s="739"/>
      <c r="F72" s="739"/>
      <c r="G72" s="739"/>
      <c r="H72" s="739"/>
      <c r="I72" s="739"/>
      <c r="J72" s="739"/>
      <c r="K72" s="739"/>
      <c r="L72" s="739"/>
      <c r="M72" s="739"/>
      <c r="N72" s="739"/>
      <c r="O72" s="739"/>
      <c r="P72" s="739"/>
      <c r="Q72" s="739"/>
      <c r="R72" s="739"/>
      <c r="S72" s="739"/>
      <c r="T72" s="740"/>
      <c r="U72" s="230">
        <f t="shared" ref="U72:AY72" si="1">IF(SUMIF($F$21:$F$68,"介護従業者",U21:U68)=0,"",SUMIF($F$21:$F$68,"介護従業者",U21:U68))</f>
        <v>42.5</v>
      </c>
      <c r="V72" s="231">
        <f t="shared" si="1"/>
        <v>44.499999999999993</v>
      </c>
      <c r="W72" s="231">
        <f t="shared" si="1"/>
        <v>42.5</v>
      </c>
      <c r="X72" s="231">
        <f t="shared" si="1"/>
        <v>43.999999999999993</v>
      </c>
      <c r="Y72" s="231">
        <f t="shared" si="1"/>
        <v>44</v>
      </c>
      <c r="Z72" s="231">
        <f t="shared" si="1"/>
        <v>42</v>
      </c>
      <c r="AA72" s="232">
        <f t="shared" si="1"/>
        <v>40</v>
      </c>
      <c r="AB72" s="230">
        <f t="shared" si="1"/>
        <v>42.5</v>
      </c>
      <c r="AC72" s="231">
        <f t="shared" si="1"/>
        <v>44.5</v>
      </c>
      <c r="AD72" s="231">
        <f t="shared" si="1"/>
        <v>42.5</v>
      </c>
      <c r="AE72" s="231">
        <f t="shared" si="1"/>
        <v>44</v>
      </c>
      <c r="AF72" s="231">
        <f t="shared" si="1"/>
        <v>44</v>
      </c>
      <c r="AG72" s="231">
        <f t="shared" si="1"/>
        <v>42</v>
      </c>
      <c r="AH72" s="232">
        <f t="shared" si="1"/>
        <v>40</v>
      </c>
      <c r="AI72" s="230">
        <f t="shared" si="1"/>
        <v>42.5</v>
      </c>
      <c r="AJ72" s="231">
        <f t="shared" si="1"/>
        <v>44.5</v>
      </c>
      <c r="AK72" s="231">
        <f t="shared" si="1"/>
        <v>42.5</v>
      </c>
      <c r="AL72" s="231">
        <f t="shared" si="1"/>
        <v>44</v>
      </c>
      <c r="AM72" s="231">
        <f t="shared" si="1"/>
        <v>44</v>
      </c>
      <c r="AN72" s="231">
        <f t="shared" si="1"/>
        <v>42</v>
      </c>
      <c r="AO72" s="232">
        <f t="shared" si="1"/>
        <v>40</v>
      </c>
      <c r="AP72" s="230">
        <f t="shared" si="1"/>
        <v>42.5</v>
      </c>
      <c r="AQ72" s="231">
        <f t="shared" si="1"/>
        <v>44.5</v>
      </c>
      <c r="AR72" s="231">
        <f t="shared" si="1"/>
        <v>42.5</v>
      </c>
      <c r="AS72" s="231">
        <f t="shared" si="1"/>
        <v>44</v>
      </c>
      <c r="AT72" s="231">
        <f t="shared" si="1"/>
        <v>44</v>
      </c>
      <c r="AU72" s="231">
        <f t="shared" si="1"/>
        <v>42</v>
      </c>
      <c r="AV72" s="232">
        <f t="shared" si="1"/>
        <v>39.999999999999993</v>
      </c>
      <c r="AW72" s="230" t="str">
        <f t="shared" si="1"/>
        <v/>
      </c>
      <c r="AX72" s="231" t="str">
        <f t="shared" si="1"/>
        <v/>
      </c>
      <c r="AY72" s="231" t="str">
        <f t="shared" si="1"/>
        <v/>
      </c>
      <c r="AZ72" s="742">
        <f>IF($BC$3="４週",SUM(U72:AV72),IF($BC$3="暦月",SUM(U72:AY72),""))</f>
        <v>1198</v>
      </c>
      <c r="BA72" s="743"/>
      <c r="BB72" s="732"/>
      <c r="BC72" s="733"/>
      <c r="BD72" s="733"/>
      <c r="BE72" s="733"/>
      <c r="BF72" s="733"/>
      <c r="BG72" s="733"/>
      <c r="BH72" s="734"/>
    </row>
    <row r="73" spans="2:60" ht="20.25" customHeight="1" thickBot="1" x14ac:dyDescent="0.45">
      <c r="B73" s="754" t="s">
        <v>232</v>
      </c>
      <c r="C73" s="745"/>
      <c r="D73" s="745"/>
      <c r="E73" s="745"/>
      <c r="F73" s="745"/>
      <c r="G73" s="745"/>
      <c r="H73" s="745"/>
      <c r="I73" s="745"/>
      <c r="J73" s="745"/>
      <c r="K73" s="745"/>
      <c r="L73" s="745"/>
      <c r="M73" s="745"/>
      <c r="N73" s="745"/>
      <c r="O73" s="745"/>
      <c r="P73" s="745"/>
      <c r="Q73" s="745"/>
      <c r="R73" s="745"/>
      <c r="S73" s="745"/>
      <c r="T73" s="746"/>
      <c r="U73" s="233">
        <f t="shared" ref="U73:AY73" si="2">IF(SUMIF($G$21:$G$68,"介護従業者",U21:U68)=0,"",SUMIF($G$21:$G$68,"介護従業者",U21:U68))</f>
        <v>10</v>
      </c>
      <c r="V73" s="234">
        <f t="shared" si="2"/>
        <v>10</v>
      </c>
      <c r="W73" s="234">
        <f t="shared" si="2"/>
        <v>10</v>
      </c>
      <c r="X73" s="234">
        <f t="shared" si="2"/>
        <v>10</v>
      </c>
      <c r="Y73" s="234">
        <f t="shared" si="2"/>
        <v>10</v>
      </c>
      <c r="Z73" s="234">
        <f t="shared" si="2"/>
        <v>10</v>
      </c>
      <c r="AA73" s="235">
        <f t="shared" si="2"/>
        <v>10</v>
      </c>
      <c r="AB73" s="236">
        <f t="shared" si="2"/>
        <v>10</v>
      </c>
      <c r="AC73" s="234">
        <f t="shared" si="2"/>
        <v>10</v>
      </c>
      <c r="AD73" s="234">
        <f t="shared" si="2"/>
        <v>10</v>
      </c>
      <c r="AE73" s="234">
        <f t="shared" si="2"/>
        <v>10</v>
      </c>
      <c r="AF73" s="234">
        <f t="shared" si="2"/>
        <v>10</v>
      </c>
      <c r="AG73" s="234">
        <f t="shared" si="2"/>
        <v>10</v>
      </c>
      <c r="AH73" s="235">
        <f t="shared" si="2"/>
        <v>10</v>
      </c>
      <c r="AI73" s="236">
        <f t="shared" si="2"/>
        <v>10</v>
      </c>
      <c r="AJ73" s="234">
        <f t="shared" si="2"/>
        <v>10</v>
      </c>
      <c r="AK73" s="234">
        <f t="shared" si="2"/>
        <v>10</v>
      </c>
      <c r="AL73" s="234">
        <f t="shared" si="2"/>
        <v>10</v>
      </c>
      <c r="AM73" s="234">
        <f t="shared" si="2"/>
        <v>10</v>
      </c>
      <c r="AN73" s="234">
        <f t="shared" si="2"/>
        <v>10</v>
      </c>
      <c r="AO73" s="235">
        <f t="shared" si="2"/>
        <v>10</v>
      </c>
      <c r="AP73" s="236">
        <f t="shared" si="2"/>
        <v>10</v>
      </c>
      <c r="AQ73" s="234">
        <f t="shared" si="2"/>
        <v>10</v>
      </c>
      <c r="AR73" s="234">
        <f t="shared" si="2"/>
        <v>10</v>
      </c>
      <c r="AS73" s="234">
        <f t="shared" si="2"/>
        <v>10</v>
      </c>
      <c r="AT73" s="234">
        <f t="shared" si="2"/>
        <v>10</v>
      </c>
      <c r="AU73" s="234">
        <f t="shared" si="2"/>
        <v>10</v>
      </c>
      <c r="AV73" s="235">
        <f t="shared" si="2"/>
        <v>10</v>
      </c>
      <c r="AW73" s="236" t="str">
        <f t="shared" si="2"/>
        <v/>
      </c>
      <c r="AX73" s="234" t="str">
        <f t="shared" si="2"/>
        <v/>
      </c>
      <c r="AY73" s="237" t="str">
        <f t="shared" si="2"/>
        <v/>
      </c>
      <c r="AZ73" s="747">
        <f>IF($BC$3="４週",SUM(U73:AV73),IF($BC$3="暦月",SUM(U73:AY73),""))</f>
        <v>280</v>
      </c>
      <c r="BA73" s="748"/>
      <c r="BB73" s="735"/>
      <c r="BC73" s="736"/>
      <c r="BD73" s="736"/>
      <c r="BE73" s="736"/>
      <c r="BF73" s="736"/>
      <c r="BG73" s="736"/>
      <c r="BH73" s="737"/>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96" priority="193">
      <formula>OR(U$69=$B22,U$70=$B22)</formula>
    </cfRule>
  </conditionalFormatting>
  <conditionalFormatting sqref="U22:AA23 U69:BA73">
    <cfRule type="expression" dxfId="95" priority="177">
      <formula>INDIRECT(ADDRESS(ROW(),COLUMN()))=TRUNC(INDIRECT(ADDRESS(ROW(),COLUMN())))</formula>
    </cfRule>
  </conditionalFormatting>
  <conditionalFormatting sqref="AB22:AH23">
    <cfRule type="expression" dxfId="94" priority="175">
      <formula>INDIRECT(ADDRESS(ROW(),COLUMN()))=TRUNC(INDIRECT(ADDRESS(ROW(),COLUMN())))</formula>
    </cfRule>
  </conditionalFormatting>
  <conditionalFormatting sqref="AI22:AO23">
    <cfRule type="expression" dxfId="93" priority="173">
      <formula>INDIRECT(ADDRESS(ROW(),COLUMN()))=TRUNC(INDIRECT(ADDRESS(ROW(),COLUMN())))</formula>
    </cfRule>
  </conditionalFormatting>
  <conditionalFormatting sqref="AP22:AV23">
    <cfRule type="expression" dxfId="92" priority="171">
      <formula>INDIRECT(ADDRESS(ROW(),COLUMN()))=TRUNC(INDIRECT(ADDRESS(ROW(),COLUMN())))</formula>
    </cfRule>
  </conditionalFormatting>
  <conditionalFormatting sqref="AW22:AY23">
    <cfRule type="expression" dxfId="91" priority="169">
      <formula>INDIRECT(ADDRESS(ROW(),COLUMN()))=TRUNC(INDIRECT(ADDRESS(ROW(),COLUMN())))</formula>
    </cfRule>
  </conditionalFormatting>
  <conditionalFormatting sqref="AZ22:BC23">
    <cfRule type="expression" dxfId="90" priority="168">
      <formula>INDIRECT(ADDRESS(ROW(),COLUMN()))=TRUNC(INDIRECT(ADDRESS(ROW(),COLUMN())))</formula>
    </cfRule>
  </conditionalFormatting>
  <conditionalFormatting sqref="U25:AA26">
    <cfRule type="expression" dxfId="89" priority="166">
      <formula>INDIRECT(ADDRESS(ROW(),COLUMN()))=TRUNC(INDIRECT(ADDRESS(ROW(),COLUMN())))</formula>
    </cfRule>
  </conditionalFormatting>
  <conditionalFormatting sqref="AB25:AH26">
    <cfRule type="expression" dxfId="88" priority="164">
      <formula>INDIRECT(ADDRESS(ROW(),COLUMN()))=TRUNC(INDIRECT(ADDRESS(ROW(),COLUMN())))</formula>
    </cfRule>
  </conditionalFormatting>
  <conditionalFormatting sqref="AI25:AO26">
    <cfRule type="expression" dxfId="87" priority="162">
      <formula>INDIRECT(ADDRESS(ROW(),COLUMN()))=TRUNC(INDIRECT(ADDRESS(ROW(),COLUMN())))</formula>
    </cfRule>
  </conditionalFormatting>
  <conditionalFormatting sqref="AP25:AV26">
    <cfRule type="expression" dxfId="86" priority="160">
      <formula>INDIRECT(ADDRESS(ROW(),COLUMN()))=TRUNC(INDIRECT(ADDRESS(ROW(),COLUMN())))</formula>
    </cfRule>
  </conditionalFormatting>
  <conditionalFormatting sqref="AW25:AY26">
    <cfRule type="expression" dxfId="85" priority="158">
      <formula>INDIRECT(ADDRESS(ROW(),COLUMN()))=TRUNC(INDIRECT(ADDRESS(ROW(),COLUMN())))</formula>
    </cfRule>
  </conditionalFormatting>
  <conditionalFormatting sqref="AZ25:BC26">
    <cfRule type="expression" dxfId="84" priority="157">
      <formula>INDIRECT(ADDRESS(ROW(),COLUMN()))=TRUNC(INDIRECT(ADDRESS(ROW(),COLUMN())))</formula>
    </cfRule>
  </conditionalFormatting>
  <conditionalFormatting sqref="U28:AA29">
    <cfRule type="expression" dxfId="83" priority="155">
      <formula>INDIRECT(ADDRESS(ROW(),COLUMN()))=TRUNC(INDIRECT(ADDRESS(ROW(),COLUMN())))</formula>
    </cfRule>
  </conditionalFormatting>
  <conditionalFormatting sqref="AB28:AH29">
    <cfRule type="expression" dxfId="82" priority="153">
      <formula>INDIRECT(ADDRESS(ROW(),COLUMN()))=TRUNC(INDIRECT(ADDRESS(ROW(),COLUMN())))</formula>
    </cfRule>
  </conditionalFormatting>
  <conditionalFormatting sqref="AI28:AO29">
    <cfRule type="expression" dxfId="81" priority="151">
      <formula>INDIRECT(ADDRESS(ROW(),COLUMN()))=TRUNC(INDIRECT(ADDRESS(ROW(),COLUMN())))</formula>
    </cfRule>
  </conditionalFormatting>
  <conditionalFormatting sqref="AP28:AV29">
    <cfRule type="expression" dxfId="80" priority="149">
      <formula>INDIRECT(ADDRESS(ROW(),COLUMN()))=TRUNC(INDIRECT(ADDRESS(ROW(),COLUMN())))</formula>
    </cfRule>
  </conditionalFormatting>
  <conditionalFormatting sqref="AW28:AY29">
    <cfRule type="expression" dxfId="79" priority="147">
      <formula>INDIRECT(ADDRESS(ROW(),COLUMN()))=TRUNC(INDIRECT(ADDRESS(ROW(),COLUMN())))</formula>
    </cfRule>
  </conditionalFormatting>
  <conditionalFormatting sqref="AZ28:BC29">
    <cfRule type="expression" dxfId="78" priority="146">
      <formula>INDIRECT(ADDRESS(ROW(),COLUMN()))=TRUNC(INDIRECT(ADDRESS(ROW(),COLUMN())))</formula>
    </cfRule>
  </conditionalFormatting>
  <conditionalFormatting sqref="U31:AA32">
    <cfRule type="expression" dxfId="77" priority="144">
      <formula>INDIRECT(ADDRESS(ROW(),COLUMN()))=TRUNC(INDIRECT(ADDRESS(ROW(),COLUMN())))</formula>
    </cfRule>
  </conditionalFormatting>
  <conditionalFormatting sqref="AB31:AH32">
    <cfRule type="expression" dxfId="76" priority="142">
      <formula>INDIRECT(ADDRESS(ROW(),COLUMN()))=TRUNC(INDIRECT(ADDRESS(ROW(),COLUMN())))</formula>
    </cfRule>
  </conditionalFormatting>
  <conditionalFormatting sqref="AI31:AO32">
    <cfRule type="expression" dxfId="75" priority="140">
      <formula>INDIRECT(ADDRESS(ROW(),COLUMN()))=TRUNC(INDIRECT(ADDRESS(ROW(),COLUMN())))</formula>
    </cfRule>
  </conditionalFormatting>
  <conditionalFormatting sqref="AP31:AV32">
    <cfRule type="expression" dxfId="74" priority="138">
      <formula>INDIRECT(ADDRESS(ROW(),COLUMN()))=TRUNC(INDIRECT(ADDRESS(ROW(),COLUMN())))</formula>
    </cfRule>
  </conditionalFormatting>
  <conditionalFormatting sqref="AW31:AY32">
    <cfRule type="expression" dxfId="73" priority="136">
      <formula>INDIRECT(ADDRESS(ROW(),COLUMN()))=TRUNC(INDIRECT(ADDRESS(ROW(),COLUMN())))</formula>
    </cfRule>
  </conditionalFormatting>
  <conditionalFormatting sqref="AZ31:BC32">
    <cfRule type="expression" dxfId="72" priority="135">
      <formula>INDIRECT(ADDRESS(ROW(),COLUMN()))=TRUNC(INDIRECT(ADDRESS(ROW(),COLUMN())))</formula>
    </cfRule>
  </conditionalFormatting>
  <conditionalFormatting sqref="U34:AA35">
    <cfRule type="expression" dxfId="71" priority="133">
      <formula>INDIRECT(ADDRESS(ROW(),COLUMN()))=TRUNC(INDIRECT(ADDRESS(ROW(),COLUMN())))</formula>
    </cfRule>
  </conditionalFormatting>
  <conditionalFormatting sqref="AB34:AH35">
    <cfRule type="expression" dxfId="70" priority="131">
      <formula>INDIRECT(ADDRESS(ROW(),COLUMN()))=TRUNC(INDIRECT(ADDRESS(ROW(),COLUMN())))</formula>
    </cfRule>
  </conditionalFormatting>
  <conditionalFormatting sqref="AI34:AO35">
    <cfRule type="expression" dxfId="69" priority="129">
      <formula>INDIRECT(ADDRESS(ROW(),COLUMN()))=TRUNC(INDIRECT(ADDRESS(ROW(),COLUMN())))</formula>
    </cfRule>
  </conditionalFormatting>
  <conditionalFormatting sqref="AP34:AV35">
    <cfRule type="expression" dxfId="68" priority="127">
      <formula>INDIRECT(ADDRESS(ROW(),COLUMN()))=TRUNC(INDIRECT(ADDRESS(ROW(),COLUMN())))</formula>
    </cfRule>
  </conditionalFormatting>
  <conditionalFormatting sqref="AW34:AY35">
    <cfRule type="expression" dxfId="67" priority="125">
      <formula>INDIRECT(ADDRESS(ROW(),COLUMN()))=TRUNC(INDIRECT(ADDRESS(ROW(),COLUMN())))</formula>
    </cfRule>
  </conditionalFormatting>
  <conditionalFormatting sqref="AZ34:BC35">
    <cfRule type="expression" dxfId="66" priority="124">
      <formula>INDIRECT(ADDRESS(ROW(),COLUMN()))=TRUNC(INDIRECT(ADDRESS(ROW(),COLUMN())))</formula>
    </cfRule>
  </conditionalFormatting>
  <conditionalFormatting sqref="U37:AA38">
    <cfRule type="expression" dxfId="65" priority="122">
      <formula>INDIRECT(ADDRESS(ROW(),COLUMN()))=TRUNC(INDIRECT(ADDRESS(ROW(),COLUMN())))</formula>
    </cfRule>
  </conditionalFormatting>
  <conditionalFormatting sqref="AB37:AH38">
    <cfRule type="expression" dxfId="64" priority="120">
      <formula>INDIRECT(ADDRESS(ROW(),COLUMN()))=TRUNC(INDIRECT(ADDRESS(ROW(),COLUMN())))</formula>
    </cfRule>
  </conditionalFormatting>
  <conditionalFormatting sqref="AI37:AO38">
    <cfRule type="expression" dxfId="63" priority="118">
      <formula>INDIRECT(ADDRESS(ROW(),COLUMN()))=TRUNC(INDIRECT(ADDRESS(ROW(),COLUMN())))</formula>
    </cfRule>
  </conditionalFormatting>
  <conditionalFormatting sqref="AP37:AV38">
    <cfRule type="expression" dxfId="62" priority="116">
      <formula>INDIRECT(ADDRESS(ROW(),COLUMN()))=TRUNC(INDIRECT(ADDRESS(ROW(),COLUMN())))</formula>
    </cfRule>
  </conditionalFormatting>
  <conditionalFormatting sqref="AW37:AY38">
    <cfRule type="expression" dxfId="61" priority="114">
      <formula>INDIRECT(ADDRESS(ROW(),COLUMN()))=TRUNC(INDIRECT(ADDRESS(ROW(),COLUMN())))</formula>
    </cfRule>
  </conditionalFormatting>
  <conditionalFormatting sqref="AZ37:BC38">
    <cfRule type="expression" dxfId="60" priority="113">
      <formula>INDIRECT(ADDRESS(ROW(),COLUMN()))=TRUNC(INDIRECT(ADDRESS(ROW(),COLUMN())))</formula>
    </cfRule>
  </conditionalFormatting>
  <conditionalFormatting sqref="U40:AA41">
    <cfRule type="expression" dxfId="59" priority="111">
      <formula>INDIRECT(ADDRESS(ROW(),COLUMN()))=TRUNC(INDIRECT(ADDRESS(ROW(),COLUMN())))</formula>
    </cfRule>
  </conditionalFormatting>
  <conditionalFormatting sqref="AB40:AH41">
    <cfRule type="expression" dxfId="58" priority="109">
      <formula>INDIRECT(ADDRESS(ROW(),COLUMN()))=TRUNC(INDIRECT(ADDRESS(ROW(),COLUMN())))</formula>
    </cfRule>
  </conditionalFormatting>
  <conditionalFormatting sqref="AI40:AO41">
    <cfRule type="expression" dxfId="57" priority="107">
      <formula>INDIRECT(ADDRESS(ROW(),COLUMN()))=TRUNC(INDIRECT(ADDRESS(ROW(),COLUMN())))</formula>
    </cfRule>
  </conditionalFormatting>
  <conditionalFormatting sqref="AP40:AV41">
    <cfRule type="expression" dxfId="56" priority="105">
      <formula>INDIRECT(ADDRESS(ROW(),COLUMN()))=TRUNC(INDIRECT(ADDRESS(ROW(),COLUMN())))</formula>
    </cfRule>
  </conditionalFormatting>
  <conditionalFormatting sqref="AW40:AY41">
    <cfRule type="expression" dxfId="55" priority="103">
      <formula>INDIRECT(ADDRESS(ROW(),COLUMN()))=TRUNC(INDIRECT(ADDRESS(ROW(),COLUMN())))</formula>
    </cfRule>
  </conditionalFormatting>
  <conditionalFormatting sqref="AZ40:BC41">
    <cfRule type="expression" dxfId="54" priority="102">
      <formula>INDIRECT(ADDRESS(ROW(),COLUMN()))=TRUNC(INDIRECT(ADDRESS(ROW(),COLUMN())))</formula>
    </cfRule>
  </conditionalFormatting>
  <conditionalFormatting sqref="U43:AA44">
    <cfRule type="expression" dxfId="53" priority="100">
      <formula>INDIRECT(ADDRESS(ROW(),COLUMN()))=TRUNC(INDIRECT(ADDRESS(ROW(),COLUMN())))</formula>
    </cfRule>
  </conditionalFormatting>
  <conditionalFormatting sqref="AB43:AH44">
    <cfRule type="expression" dxfId="52" priority="98">
      <formula>INDIRECT(ADDRESS(ROW(),COLUMN()))=TRUNC(INDIRECT(ADDRESS(ROW(),COLUMN())))</formula>
    </cfRule>
  </conditionalFormatting>
  <conditionalFormatting sqref="AI43:AO44">
    <cfRule type="expression" dxfId="51" priority="96">
      <formula>INDIRECT(ADDRESS(ROW(),COLUMN()))=TRUNC(INDIRECT(ADDRESS(ROW(),COLUMN())))</formula>
    </cfRule>
  </conditionalFormatting>
  <conditionalFormatting sqref="AP43:AV44">
    <cfRule type="expression" dxfId="50" priority="94">
      <formula>INDIRECT(ADDRESS(ROW(),COLUMN()))=TRUNC(INDIRECT(ADDRESS(ROW(),COLUMN())))</formula>
    </cfRule>
  </conditionalFormatting>
  <conditionalFormatting sqref="AW43:AY44">
    <cfRule type="expression" dxfId="49" priority="92">
      <formula>INDIRECT(ADDRESS(ROW(),COLUMN()))=TRUNC(INDIRECT(ADDRESS(ROW(),COLUMN())))</formula>
    </cfRule>
  </conditionalFormatting>
  <conditionalFormatting sqref="AZ43:BC44">
    <cfRule type="expression" dxfId="48" priority="91">
      <formula>INDIRECT(ADDRESS(ROW(),COLUMN()))=TRUNC(INDIRECT(ADDRESS(ROW(),COLUMN())))</formula>
    </cfRule>
  </conditionalFormatting>
  <conditionalFormatting sqref="U46:AA47">
    <cfRule type="expression" dxfId="47" priority="89">
      <formula>INDIRECT(ADDRESS(ROW(),COLUMN()))=TRUNC(INDIRECT(ADDRESS(ROW(),COLUMN())))</formula>
    </cfRule>
  </conditionalFormatting>
  <conditionalFormatting sqref="AB46:AH47">
    <cfRule type="expression" dxfId="46" priority="87">
      <formula>INDIRECT(ADDRESS(ROW(),COLUMN()))=TRUNC(INDIRECT(ADDRESS(ROW(),COLUMN())))</formula>
    </cfRule>
  </conditionalFormatting>
  <conditionalFormatting sqref="AI46:AO47">
    <cfRule type="expression" dxfId="45" priority="85">
      <formula>INDIRECT(ADDRESS(ROW(),COLUMN()))=TRUNC(INDIRECT(ADDRESS(ROW(),COLUMN())))</formula>
    </cfRule>
  </conditionalFormatting>
  <conditionalFormatting sqref="AP46:AV47">
    <cfRule type="expression" dxfId="44" priority="83">
      <formula>INDIRECT(ADDRESS(ROW(),COLUMN()))=TRUNC(INDIRECT(ADDRESS(ROW(),COLUMN())))</formula>
    </cfRule>
  </conditionalFormatting>
  <conditionalFormatting sqref="AW46:AY47">
    <cfRule type="expression" dxfId="43" priority="81">
      <formula>INDIRECT(ADDRESS(ROW(),COLUMN()))=TRUNC(INDIRECT(ADDRESS(ROW(),COLUMN())))</formula>
    </cfRule>
  </conditionalFormatting>
  <conditionalFormatting sqref="AZ46:BC47">
    <cfRule type="expression" dxfId="42" priority="80">
      <formula>INDIRECT(ADDRESS(ROW(),COLUMN()))=TRUNC(INDIRECT(ADDRESS(ROW(),COLUMN())))</formula>
    </cfRule>
  </conditionalFormatting>
  <conditionalFormatting sqref="U49:AA50">
    <cfRule type="expression" dxfId="41" priority="78">
      <formula>INDIRECT(ADDRESS(ROW(),COLUMN()))=TRUNC(INDIRECT(ADDRESS(ROW(),COLUMN())))</formula>
    </cfRule>
  </conditionalFormatting>
  <conditionalFormatting sqref="AB49:AH50">
    <cfRule type="expression" dxfId="40" priority="76">
      <formula>INDIRECT(ADDRESS(ROW(),COLUMN()))=TRUNC(INDIRECT(ADDRESS(ROW(),COLUMN())))</formula>
    </cfRule>
  </conditionalFormatting>
  <conditionalFormatting sqref="AI49:AO50">
    <cfRule type="expression" dxfId="39" priority="74">
      <formula>INDIRECT(ADDRESS(ROW(),COLUMN()))=TRUNC(INDIRECT(ADDRESS(ROW(),COLUMN())))</formula>
    </cfRule>
  </conditionalFormatting>
  <conditionalFormatting sqref="AP49:AV50">
    <cfRule type="expression" dxfId="38" priority="72">
      <formula>INDIRECT(ADDRESS(ROW(),COLUMN()))=TRUNC(INDIRECT(ADDRESS(ROW(),COLUMN())))</formula>
    </cfRule>
  </conditionalFormatting>
  <conditionalFormatting sqref="AW49:AY50">
    <cfRule type="expression" dxfId="37" priority="70">
      <formula>INDIRECT(ADDRESS(ROW(),COLUMN()))=TRUNC(INDIRECT(ADDRESS(ROW(),COLUMN())))</formula>
    </cfRule>
  </conditionalFormatting>
  <conditionalFormatting sqref="AZ49:BC50">
    <cfRule type="expression" dxfId="36" priority="69">
      <formula>INDIRECT(ADDRESS(ROW(),COLUMN()))=TRUNC(INDIRECT(ADDRESS(ROW(),COLUMN())))</formula>
    </cfRule>
  </conditionalFormatting>
  <conditionalFormatting sqref="U52:AA53">
    <cfRule type="expression" dxfId="35" priority="67">
      <formula>INDIRECT(ADDRESS(ROW(),COLUMN()))=TRUNC(INDIRECT(ADDRESS(ROW(),COLUMN())))</formula>
    </cfRule>
  </conditionalFormatting>
  <conditionalFormatting sqref="AB52:AH53">
    <cfRule type="expression" dxfId="34" priority="65">
      <formula>INDIRECT(ADDRESS(ROW(),COLUMN()))=TRUNC(INDIRECT(ADDRESS(ROW(),COLUMN())))</formula>
    </cfRule>
  </conditionalFormatting>
  <conditionalFormatting sqref="AI52:AO53">
    <cfRule type="expression" dxfId="33" priority="63">
      <formula>INDIRECT(ADDRESS(ROW(),COLUMN()))=TRUNC(INDIRECT(ADDRESS(ROW(),COLUMN())))</formula>
    </cfRule>
  </conditionalFormatting>
  <conditionalFormatting sqref="AP52:AV53">
    <cfRule type="expression" dxfId="32" priority="61">
      <formula>INDIRECT(ADDRESS(ROW(),COLUMN()))=TRUNC(INDIRECT(ADDRESS(ROW(),COLUMN())))</formula>
    </cfRule>
  </conditionalFormatting>
  <conditionalFormatting sqref="AW52:AY53">
    <cfRule type="expression" dxfId="31" priority="59">
      <formula>INDIRECT(ADDRESS(ROW(),COLUMN()))=TRUNC(INDIRECT(ADDRESS(ROW(),COLUMN())))</formula>
    </cfRule>
  </conditionalFormatting>
  <conditionalFormatting sqref="AZ52:BC53">
    <cfRule type="expression" dxfId="30" priority="58">
      <formula>INDIRECT(ADDRESS(ROW(),COLUMN()))=TRUNC(INDIRECT(ADDRESS(ROW(),COLUMN())))</formula>
    </cfRule>
  </conditionalFormatting>
  <conditionalFormatting sqref="U55:AA56">
    <cfRule type="expression" dxfId="29" priority="56">
      <formula>INDIRECT(ADDRESS(ROW(),COLUMN()))=TRUNC(INDIRECT(ADDRESS(ROW(),COLUMN())))</formula>
    </cfRule>
  </conditionalFormatting>
  <conditionalFormatting sqref="AB55:AH56">
    <cfRule type="expression" dxfId="28" priority="54">
      <formula>INDIRECT(ADDRESS(ROW(),COLUMN()))=TRUNC(INDIRECT(ADDRESS(ROW(),COLUMN())))</formula>
    </cfRule>
  </conditionalFormatting>
  <conditionalFormatting sqref="AI55:AO56">
    <cfRule type="expression" dxfId="27" priority="52">
      <formula>INDIRECT(ADDRESS(ROW(),COLUMN()))=TRUNC(INDIRECT(ADDRESS(ROW(),COLUMN())))</formula>
    </cfRule>
  </conditionalFormatting>
  <conditionalFormatting sqref="AP55:AV56">
    <cfRule type="expression" dxfId="26" priority="50">
      <formula>INDIRECT(ADDRESS(ROW(),COLUMN()))=TRUNC(INDIRECT(ADDRESS(ROW(),COLUMN())))</formula>
    </cfRule>
  </conditionalFormatting>
  <conditionalFormatting sqref="AW55:AY56">
    <cfRule type="expression" dxfId="25" priority="48">
      <formula>INDIRECT(ADDRESS(ROW(),COLUMN()))=TRUNC(INDIRECT(ADDRESS(ROW(),COLUMN())))</formula>
    </cfRule>
  </conditionalFormatting>
  <conditionalFormatting sqref="AZ55:BC56">
    <cfRule type="expression" dxfId="24" priority="47">
      <formula>INDIRECT(ADDRESS(ROW(),COLUMN()))=TRUNC(INDIRECT(ADDRESS(ROW(),COLUMN())))</formula>
    </cfRule>
  </conditionalFormatting>
  <conditionalFormatting sqref="U58:AA59">
    <cfRule type="expression" dxfId="23" priority="45">
      <formula>INDIRECT(ADDRESS(ROW(),COLUMN()))=TRUNC(INDIRECT(ADDRESS(ROW(),COLUMN())))</formula>
    </cfRule>
  </conditionalFormatting>
  <conditionalFormatting sqref="AB58:AH59">
    <cfRule type="expression" dxfId="22" priority="43">
      <formula>INDIRECT(ADDRESS(ROW(),COLUMN()))=TRUNC(INDIRECT(ADDRESS(ROW(),COLUMN())))</formula>
    </cfRule>
  </conditionalFormatting>
  <conditionalFormatting sqref="AI58:AO59">
    <cfRule type="expression" dxfId="21" priority="41">
      <formula>INDIRECT(ADDRESS(ROW(),COLUMN()))=TRUNC(INDIRECT(ADDRESS(ROW(),COLUMN())))</formula>
    </cfRule>
  </conditionalFormatting>
  <conditionalFormatting sqref="AP58:AV59">
    <cfRule type="expression" dxfId="20" priority="39">
      <formula>INDIRECT(ADDRESS(ROW(),COLUMN()))=TRUNC(INDIRECT(ADDRESS(ROW(),COLUMN())))</formula>
    </cfRule>
  </conditionalFormatting>
  <conditionalFormatting sqref="AW58:AY59">
    <cfRule type="expression" dxfId="19" priority="37">
      <formula>INDIRECT(ADDRESS(ROW(),COLUMN()))=TRUNC(INDIRECT(ADDRESS(ROW(),COLUMN())))</formula>
    </cfRule>
  </conditionalFormatting>
  <conditionalFormatting sqref="AZ58:BC59">
    <cfRule type="expression" dxfId="18" priority="36">
      <formula>INDIRECT(ADDRESS(ROW(),COLUMN()))=TRUNC(INDIRECT(ADDRESS(ROW(),COLUMN())))</formula>
    </cfRule>
  </conditionalFormatting>
  <conditionalFormatting sqref="U61:AA62">
    <cfRule type="expression" dxfId="17" priority="34">
      <formula>INDIRECT(ADDRESS(ROW(),COLUMN()))=TRUNC(INDIRECT(ADDRESS(ROW(),COLUMN())))</formula>
    </cfRule>
  </conditionalFormatting>
  <conditionalFormatting sqref="AB61:AH62">
    <cfRule type="expression" dxfId="16" priority="32">
      <formula>INDIRECT(ADDRESS(ROW(),COLUMN()))=TRUNC(INDIRECT(ADDRESS(ROW(),COLUMN())))</formula>
    </cfRule>
  </conditionalFormatting>
  <conditionalFormatting sqref="AI61:AO62">
    <cfRule type="expression" dxfId="15" priority="30">
      <formula>INDIRECT(ADDRESS(ROW(),COLUMN()))=TRUNC(INDIRECT(ADDRESS(ROW(),COLUMN())))</formula>
    </cfRule>
  </conditionalFormatting>
  <conditionalFormatting sqref="AP61:AV62">
    <cfRule type="expression" dxfId="14" priority="28">
      <formula>INDIRECT(ADDRESS(ROW(),COLUMN()))=TRUNC(INDIRECT(ADDRESS(ROW(),COLUMN())))</formula>
    </cfRule>
  </conditionalFormatting>
  <conditionalFormatting sqref="AW61:AY62">
    <cfRule type="expression" dxfId="13" priority="26">
      <formula>INDIRECT(ADDRESS(ROW(),COLUMN()))=TRUNC(INDIRECT(ADDRESS(ROW(),COLUMN())))</formula>
    </cfRule>
  </conditionalFormatting>
  <conditionalFormatting sqref="AZ61:BC62">
    <cfRule type="expression" dxfId="12" priority="25">
      <formula>INDIRECT(ADDRESS(ROW(),COLUMN()))=TRUNC(INDIRECT(ADDRESS(ROW(),COLUMN())))</formula>
    </cfRule>
  </conditionalFormatting>
  <conditionalFormatting sqref="U64:AA65">
    <cfRule type="expression" dxfId="11" priority="23">
      <formula>INDIRECT(ADDRESS(ROW(),COLUMN()))=TRUNC(INDIRECT(ADDRESS(ROW(),COLUMN())))</formula>
    </cfRule>
  </conditionalFormatting>
  <conditionalFormatting sqref="AB64:AH65">
    <cfRule type="expression" dxfId="10" priority="21">
      <formula>INDIRECT(ADDRESS(ROW(),COLUMN()))=TRUNC(INDIRECT(ADDRESS(ROW(),COLUMN())))</formula>
    </cfRule>
  </conditionalFormatting>
  <conditionalFormatting sqref="AI64:AO65">
    <cfRule type="expression" dxfId="9" priority="19">
      <formula>INDIRECT(ADDRESS(ROW(),COLUMN()))=TRUNC(INDIRECT(ADDRESS(ROW(),COLUMN())))</formula>
    </cfRule>
  </conditionalFormatting>
  <conditionalFormatting sqref="AP64:AV65">
    <cfRule type="expression" dxfId="8" priority="17">
      <formula>INDIRECT(ADDRESS(ROW(),COLUMN()))=TRUNC(INDIRECT(ADDRESS(ROW(),COLUMN())))</formula>
    </cfRule>
  </conditionalFormatting>
  <conditionalFormatting sqref="AW64:AY65">
    <cfRule type="expression" dxfId="7" priority="15">
      <formula>INDIRECT(ADDRESS(ROW(),COLUMN()))=TRUNC(INDIRECT(ADDRESS(ROW(),COLUMN())))</formula>
    </cfRule>
  </conditionalFormatting>
  <conditionalFormatting sqref="AZ64:BC65">
    <cfRule type="expression" dxfId="6" priority="14">
      <formula>INDIRECT(ADDRESS(ROW(),COLUMN()))=TRUNC(INDIRECT(ADDRESS(ROW(),COLUMN())))</formula>
    </cfRule>
  </conditionalFormatting>
  <conditionalFormatting sqref="U67:AA68">
    <cfRule type="expression" dxfId="5" priority="12">
      <formula>INDIRECT(ADDRESS(ROW(),COLUMN()))=TRUNC(INDIRECT(ADDRESS(ROW(),COLUMN())))</formula>
    </cfRule>
  </conditionalFormatting>
  <conditionalFormatting sqref="AB67:AH68">
    <cfRule type="expression" dxfId="4" priority="10">
      <formula>INDIRECT(ADDRESS(ROW(),COLUMN()))=TRUNC(INDIRECT(ADDRESS(ROW(),COLUMN())))</formula>
    </cfRule>
  </conditionalFormatting>
  <conditionalFormatting sqref="AI67:AO68">
    <cfRule type="expression" dxfId="3" priority="8">
      <formula>INDIRECT(ADDRESS(ROW(),COLUMN()))=TRUNC(INDIRECT(ADDRESS(ROW(),COLUMN())))</formula>
    </cfRule>
  </conditionalFormatting>
  <conditionalFormatting sqref="AP67:AV68">
    <cfRule type="expression" dxfId="2" priority="6">
      <formula>INDIRECT(ADDRESS(ROW(),COLUMN()))=TRUNC(INDIRECT(ADDRESS(ROW(),COLUMN())))</formula>
    </cfRule>
  </conditionalFormatting>
  <conditionalFormatting sqref="AW67:AY68">
    <cfRule type="expression" dxfId="1" priority="4">
      <formula>INDIRECT(ADDRESS(ROW(),COLUMN()))=TRUNC(INDIRECT(ADDRESS(ROW(),COLUMN())))</formula>
    </cfRule>
  </conditionalFormatting>
  <conditionalFormatting sqref="AZ67:BC68">
    <cfRule type="expression" dxfId="0"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749" t="s">
        <v>34</v>
      </c>
      <c r="G4" s="749"/>
      <c r="H4" s="749"/>
      <c r="I4" s="749"/>
      <c r="J4" s="749"/>
      <c r="K4" s="749"/>
      <c r="L4" s="749"/>
      <c r="N4" s="749" t="s">
        <v>65</v>
      </c>
      <c r="O4" s="749"/>
      <c r="P4" s="749"/>
      <c r="R4" s="749" t="s">
        <v>64</v>
      </c>
      <c r="S4" s="749"/>
      <c r="T4" s="749"/>
      <c r="U4" s="749"/>
      <c r="V4" s="749"/>
      <c r="W4" s="749"/>
      <c r="X4" s="749"/>
      <c r="Z4" s="163" t="s">
        <v>74</v>
      </c>
      <c r="AB4" s="749"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749"/>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チェック表</vt:lpstr>
      <vt:lpstr>更新申請書(第4号様式）</vt:lpstr>
      <vt:lpstr>付表４</vt:lpstr>
      <vt:lpstr>認知症対応型共同生活介護（1枚用）</vt:lpstr>
      <vt:lpstr>シフト記号表（勤務時間帯）</vt:lpstr>
      <vt:lpstr>記入方法</vt:lpstr>
      <vt:lpstr>プルダウン・リスト</vt:lpstr>
      <vt:lpstr>【記載例】認知症対応型共同生活介護</vt:lpstr>
      <vt:lpstr>【記載例】シフト記号表（勤務時間帯）</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チェック表!Print_Area</vt:lpstr>
      <vt:lpstr>記入方法!Print_Area</vt:lpstr>
      <vt:lpstr>'更新申請書(第4号様式）'!Print_Area</vt:lpstr>
      <vt:lpstr>'認知症対応型共同生活介護（1枚用）'!Print_Area</vt:lpstr>
      <vt:lpstr>付表４!Print_Area</vt:lpstr>
      <vt:lpstr>'認知症対応型共同生活介護（1枚用）'!Print_Titles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2024-10-29T06:36:09Z</cp:lastPrinted>
  <dcterms:created xsi:type="dcterms:W3CDTF">2020-01-28T01:12:50Z</dcterms:created>
  <dcterms:modified xsi:type="dcterms:W3CDTF">2024-10-29T06:51:11Z</dcterms:modified>
</cp:coreProperties>
</file>