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19152" windowHeight="11736"/>
  </bookViews>
  <sheets>
    <sheet name="40 " sheetId="12" r:id="rId1"/>
    <sheet name="41" sheetId="13" r:id="rId2"/>
    <sheet name="42" sheetId="15" r:id="rId3"/>
  </sheets>
  <definedNames>
    <definedName name="_xlnm.Print_Area" localSheetId="0">'40 '!$A$1:$O$50</definedName>
  </definedNames>
  <calcPr calcId="162913"/>
</workbook>
</file>

<file path=xl/calcChain.xml><?xml version="1.0" encoding="utf-8"?>
<calcChain xmlns="http://schemas.openxmlformats.org/spreadsheetml/2006/main">
  <c r="D52" i="13" l="1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I34" i="13"/>
  <c r="H34" i="13"/>
  <c r="R33" i="13"/>
  <c r="R34" i="13" s="1"/>
  <c r="P33" i="13"/>
  <c r="P34" i="13" s="1"/>
  <c r="N33" i="13"/>
  <c r="L33" i="13"/>
  <c r="J33" i="13"/>
  <c r="H33" i="13"/>
  <c r="F33" i="13"/>
  <c r="F34" i="13" s="1"/>
  <c r="D33" i="13"/>
  <c r="G34" i="13" s="1"/>
  <c r="K34" i="13" l="1"/>
  <c r="O34" i="13"/>
  <c r="N34" i="13"/>
  <c r="Q34" i="13"/>
  <c r="S34" i="13"/>
  <c r="J34" i="13"/>
  <c r="L34" i="13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6" i="15" s="1"/>
  <c r="E11" i="15"/>
  <c r="E5" i="15" s="1"/>
  <c r="E10" i="15"/>
  <c r="E9" i="15"/>
  <c r="E8" i="15"/>
  <c r="E7" i="15"/>
  <c r="S6" i="15"/>
  <c r="Q6" i="15"/>
  <c r="O6" i="15"/>
  <c r="M6" i="15"/>
  <c r="K6" i="15"/>
  <c r="I6" i="15"/>
  <c r="G6" i="15"/>
  <c r="F6" i="15"/>
  <c r="S5" i="15"/>
  <c r="Q5" i="15"/>
  <c r="O5" i="15"/>
  <c r="M5" i="15"/>
  <c r="K5" i="15"/>
  <c r="I5" i="15"/>
  <c r="G5" i="15"/>
  <c r="F5" i="15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9" i="13"/>
  <c r="T7" i="13"/>
  <c r="R7" i="13"/>
  <c r="P7" i="13"/>
  <c r="N7" i="13"/>
  <c r="L7" i="13"/>
  <c r="J7" i="13"/>
  <c r="H7" i="13"/>
  <c r="F7" i="13"/>
  <c r="F8" i="13" s="1"/>
  <c r="D7" i="13"/>
  <c r="H8" i="13" s="1"/>
  <c r="N8" i="12"/>
  <c r="L8" i="12"/>
  <c r="J8" i="12"/>
  <c r="H8" i="12"/>
  <c r="F8" i="12"/>
  <c r="N7" i="12"/>
  <c r="L7" i="12"/>
  <c r="J7" i="12"/>
  <c r="H7" i="12"/>
  <c r="F7" i="12"/>
  <c r="L8" i="13" l="1"/>
  <c r="N8" i="13"/>
  <c r="R8" i="13"/>
  <c r="P8" i="13"/>
  <c r="T8" i="13"/>
  <c r="J8" i="13"/>
</calcChain>
</file>

<file path=xl/sharedStrings.xml><?xml version="1.0" encoding="utf-8"?>
<sst xmlns="http://schemas.openxmlformats.org/spreadsheetml/2006/main" count="300" uniqueCount="99">
  <si>
    <t>産　業　別</t>
  </si>
  <si>
    <t>総数</t>
  </si>
  <si>
    <t>事業所数</t>
  </si>
  <si>
    <t>従業者数</t>
  </si>
  <si>
    <t>－</t>
  </si>
  <si>
    <t>建設業</t>
  </si>
  <si>
    <t>製造業</t>
  </si>
  <si>
    <t>電気・ガス</t>
  </si>
  <si>
    <t>熱供給・水道業</t>
  </si>
  <si>
    <t>公務</t>
  </si>
  <si>
    <t>産　　業　　別</t>
  </si>
  <si>
    <t>計</t>
  </si>
  <si>
    <t>従　　業　　者　　規　　模　　別</t>
  </si>
  <si>
    <t>１～４人</t>
  </si>
  <si>
    <t>５～９人</t>
  </si>
  <si>
    <t>(　割　合　％　)</t>
  </si>
  <si>
    <t>電気・ガス・熱供給・水道業</t>
  </si>
  <si>
    <t>　４２　事業所数及び従業者数　－　産業別・地区別　－</t>
  </si>
  <si>
    <t>総　 数</t>
  </si>
  <si>
    <t>本町地区</t>
  </si>
  <si>
    <t>南 地 区</t>
  </si>
  <si>
    <t>東 地 区</t>
  </si>
  <si>
    <t>北 地 区</t>
  </si>
  <si>
    <t>西 地 区</t>
  </si>
  <si>
    <t>上 地 区</t>
  </si>
  <si>
    <t>情報通信業</t>
    <rPh sb="0" eb="2">
      <t>ジョウホウ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</si>
  <si>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</si>
  <si>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</t>
    <rPh sb="4" eb="5">
      <t>ギョウ</t>
    </rPh>
    <phoneticPr fontId="6"/>
  </si>
  <si>
    <t xml:space="preserve"> 大根・
 鶴巻地区</t>
    <rPh sb="6" eb="8">
      <t>ツルマキ</t>
    </rPh>
    <phoneticPr fontId="6"/>
  </si>
  <si>
    <t>卸売業，小売業</t>
    <rPh sb="2" eb="3">
      <t>ギョウ</t>
    </rPh>
    <phoneticPr fontId="6"/>
  </si>
  <si>
    <t>金融業，保険業</t>
    <rPh sb="2" eb="3">
      <t>ギョウ</t>
    </rPh>
    <phoneticPr fontId="6"/>
  </si>
  <si>
    <t>医療，福祉</t>
    <rPh sb="0" eb="2">
      <t>イリョウ</t>
    </rPh>
    <rPh sb="3" eb="5">
      <t>フクシ</t>
    </rPh>
    <phoneticPr fontId="6"/>
  </si>
  <si>
    <t>不動産業,物品賃貸業</t>
    <rPh sb="5" eb="7">
      <t>ブッピン</t>
    </rPh>
    <rPh sb="7" eb="9">
      <t>チンタイ</t>
    </rPh>
    <rPh sb="9" eb="10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</si>
  <si>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</si>
  <si>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</si>
  <si>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</si>
  <si>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6"/>
  </si>
  <si>
    <t>生活関連サービス業，</t>
    <rPh sb="0" eb="2">
      <t>セイカツ</t>
    </rPh>
    <rPh sb="2" eb="4">
      <t>カンレン</t>
    </rPh>
    <rPh sb="8" eb="9">
      <t>ギョウ</t>
    </rPh>
    <phoneticPr fontId="6"/>
  </si>
  <si>
    <t>運輸業，郵便業</t>
    <rPh sb="4" eb="6">
      <t>ユウビン</t>
    </rPh>
    <rPh sb="6" eb="7">
      <t>ギョウ</t>
    </rPh>
    <phoneticPr fontId="6"/>
  </si>
  <si>
    <t>　４１　事業所数及び従業者数 －産業別・従業者規模別事業所数(総数)－</t>
    <rPh sb="26" eb="28">
      <t>ジギョウ</t>
    </rPh>
    <rPh sb="28" eb="29">
      <t>ショ</t>
    </rPh>
    <rPh sb="29" eb="30">
      <t>カズ</t>
    </rPh>
    <rPh sb="31" eb="33">
      <t>ソウスウ</t>
    </rPh>
    <phoneticPr fontId="6"/>
  </si>
  <si>
    <t>　４０　事業所数及び従業者数　－　産業別　－</t>
    <phoneticPr fontId="6"/>
  </si>
  <si>
    <t>　単位：所、人</t>
    <phoneticPr fontId="6"/>
  </si>
  <si>
    <t>平成２４年</t>
    <phoneticPr fontId="6"/>
  </si>
  <si>
    <t>平成２６年</t>
    <phoneticPr fontId="6"/>
  </si>
  <si>
    <t>平成２８年</t>
    <phoneticPr fontId="6"/>
  </si>
  <si>
    <t>(７月１日)</t>
    <phoneticPr fontId="6"/>
  </si>
  <si>
    <t>(２月１日)</t>
    <phoneticPr fontId="6"/>
  </si>
  <si>
    <t>(６月１日)</t>
    <phoneticPr fontId="6"/>
  </si>
  <si>
    <t>鉱業，採石業，
砂利採取業</t>
    <phoneticPr fontId="6"/>
  </si>
  <si>
    <t>運輸業，郵便業</t>
    <phoneticPr fontId="6"/>
  </si>
  <si>
    <t>(他に分類されないもの)</t>
    <phoneticPr fontId="6"/>
  </si>
  <si>
    <t>－</t>
    <phoneticPr fontId="6"/>
  </si>
  <si>
    <t>　　　２　平成２４年及び平成28年経済センサス活動調査は民営事業所のみを対象</t>
    <rPh sb="10" eb="11">
      <t>オヨ</t>
    </rPh>
    <rPh sb="12" eb="14">
      <t>ヘイセイ</t>
    </rPh>
    <rPh sb="16" eb="17">
      <t>ネン</t>
    </rPh>
    <rPh sb="23" eb="25">
      <t>カツドウ</t>
    </rPh>
    <rPh sb="28" eb="29">
      <t>ミン</t>
    </rPh>
    <phoneticPr fontId="6"/>
  </si>
  <si>
    <t>(1)　事業所数</t>
    <phoneticPr fontId="6"/>
  </si>
  <si>
    <t>10～19人</t>
    <phoneticPr fontId="6"/>
  </si>
  <si>
    <t>100人以上</t>
    <rPh sb="3" eb="4">
      <t>ニン</t>
    </rPh>
    <rPh sb="4" eb="6">
      <t>イジョウ</t>
    </rPh>
    <phoneticPr fontId="6"/>
  </si>
  <si>
    <t>出向・派遣従業者のみ</t>
    <rPh sb="0" eb="2">
      <t>シュッコウ</t>
    </rPh>
    <rPh sb="5" eb="6">
      <t>ジュウ</t>
    </rPh>
    <rPh sb="6" eb="7">
      <t>ギョウ</t>
    </rPh>
    <rPh sb="7" eb="8">
      <t>シャ</t>
    </rPh>
    <phoneticPr fontId="6"/>
  </si>
  <si>
    <t>卸売業・小売業</t>
    <rPh sb="2" eb="3">
      <t>ギョウ</t>
    </rPh>
    <phoneticPr fontId="6"/>
  </si>
  <si>
    <t>金融業・保険業</t>
    <rPh sb="2" eb="3">
      <t>ギョウ</t>
    </rPh>
    <phoneticPr fontId="6"/>
  </si>
  <si>
    <t>不動産業・物品賃貸業</t>
    <rPh sb="5" eb="7">
      <t>ブッピン</t>
    </rPh>
    <rPh sb="7" eb="10">
      <t>チンタイギョウ</t>
    </rPh>
    <phoneticPr fontId="6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</si>
  <si>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シュクゴウ</t>
    </rPh>
    <phoneticPr fontId="6"/>
  </si>
  <si>
    <t>生活関連サービス業・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6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</si>
  <si>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</si>
  <si>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医療・福祉</t>
    <rPh sb="0" eb="2">
      <t>イリョウ</t>
    </rPh>
    <rPh sb="3" eb="5">
      <t>フクシ</t>
    </rPh>
    <phoneticPr fontId="6"/>
  </si>
  <si>
    <t>平成２１年</t>
    <phoneticPr fontId="6"/>
  </si>
  <si>
    <t>鉱業・採石業・
砂利採取業</t>
    <phoneticPr fontId="6"/>
  </si>
  <si>
    <t>運輸業・郵便業</t>
    <phoneticPr fontId="6"/>
  </si>
  <si>
    <t>　　　３　平成２１年から経済センサスの結果を掲載</t>
    <phoneticPr fontId="6"/>
  </si>
  <si>
    <t>20～29人</t>
    <phoneticPr fontId="6"/>
  </si>
  <si>
    <t>30～49人</t>
    <phoneticPr fontId="6"/>
  </si>
  <si>
    <t>(100)</t>
    <phoneticPr fontId="6"/>
  </si>
  <si>
    <t>鉱業，採石業，砂利採取業</t>
    <phoneticPr fontId="6"/>
  </si>
  <si>
    <t>学術研究，専門・技術サービス業</t>
    <phoneticPr fontId="6"/>
  </si>
  <si>
    <t>宿泊業，飲食サービス業</t>
    <phoneticPr fontId="6"/>
  </si>
  <si>
    <r>
      <t>サービス業</t>
    </r>
    <r>
      <rPr>
        <sz val="7"/>
        <rFont val="ＭＳ 明朝"/>
        <family val="1"/>
        <charset val="128"/>
      </rPr>
      <t>（他に分類されないもの）</t>
    </r>
    <phoneticPr fontId="6"/>
  </si>
  <si>
    <t>(2)　従業者数</t>
    <phoneticPr fontId="6"/>
  </si>
  <si>
    <t>50～99人</t>
    <phoneticPr fontId="6"/>
  </si>
  <si>
    <t>農林・漁業</t>
    <phoneticPr fontId="6"/>
  </si>
  <si>
    <t>卸売,小売業</t>
    <phoneticPr fontId="6"/>
  </si>
  <si>
    <t>金融業，保険業</t>
    <phoneticPr fontId="6"/>
  </si>
  <si>
    <t>不動産業，
物品賃貸業</t>
    <phoneticPr fontId="6"/>
  </si>
  <si>
    <t>宿泊業，
飲食サービス業</t>
    <phoneticPr fontId="6"/>
  </si>
  <si>
    <t>娯楽業</t>
    <phoneticPr fontId="6"/>
  </si>
  <si>
    <t>教育，学習支援業</t>
    <phoneticPr fontId="6"/>
  </si>
  <si>
    <t>医療，福祉</t>
    <phoneticPr fontId="6"/>
  </si>
  <si>
    <t>複合サービス事業</t>
    <phoneticPr fontId="6"/>
  </si>
  <si>
    <t>サービス業</t>
    <phoneticPr fontId="6"/>
  </si>
  <si>
    <t>（他に分類されないもの）</t>
    <phoneticPr fontId="6"/>
  </si>
  <si>
    <t>　　　　　詳細は、総務省統計局のホームページ「日本標準産業分類」を参照　
　　　　　　</t>
    <rPh sb="27" eb="28">
      <t>サン</t>
    </rPh>
    <rPh sb="28" eb="29">
      <t>ギョウ</t>
    </rPh>
    <phoneticPr fontId="6"/>
  </si>
  <si>
    <t>（注）１　日本標準産業分類が平成25年10月に改定</t>
    <rPh sb="1" eb="2">
      <t>チュウ</t>
    </rPh>
    <phoneticPr fontId="6"/>
  </si>
  <si>
    <t xml:space="preserve">            　アドレスhttps://www.soumu.go.jp/toukei_toukatsu/index/seido/sangyo/H25index.htm</t>
    <phoneticPr fontId="6"/>
  </si>
  <si>
    <t>令和 ３ 年</t>
    <rPh sb="0" eb="2">
      <t>レイワ</t>
    </rPh>
    <phoneticPr fontId="6"/>
  </si>
  <si>
    <t>単位：人 　 　 　　  　　 　　　　  （令和３年６月１日現在）経済センサス活動調査結果　</t>
    <rPh sb="3" eb="4">
      <t>ヒト</t>
    </rPh>
    <rPh sb="23" eb="25">
      <t>レイワ</t>
    </rPh>
    <rPh sb="34" eb="36">
      <t>ケイザイ</t>
    </rPh>
    <rPh sb="40" eb="42">
      <t>カツドウ</t>
    </rPh>
    <rPh sb="42" eb="44">
      <t>チョウサ</t>
    </rPh>
    <phoneticPr fontId="6"/>
  </si>
  <si>
    <t>単位：箇所　　　　　　　　 　　　　  （令和３年６月１日現在）経済センサス活動調査結果　　</t>
    <rPh sb="21" eb="23">
      <t>レイワ</t>
    </rPh>
    <rPh sb="24" eb="25">
      <t>ネン</t>
    </rPh>
    <rPh sb="25" eb="26">
      <t>ヘイネン</t>
    </rPh>
    <rPh sb="26" eb="27">
      <t>ガツ</t>
    </rPh>
    <rPh sb="28" eb="31">
      <t>ニチゲンザイ</t>
    </rPh>
    <rPh sb="32" eb="34">
      <t>ケイザイ</t>
    </rPh>
    <rPh sb="38" eb="40">
      <t>カツドウ</t>
    </rPh>
    <rPh sb="40" eb="42">
      <t>チョウサ</t>
    </rPh>
    <rPh sb="42" eb="44">
      <t>ケッカ</t>
    </rPh>
    <phoneticPr fontId="6"/>
  </si>
  <si>
    <t>単位：所、人　　　　　　　　　 　　（令和３年６月１日現在）経済センサス活動調査結果　　</t>
    <rPh sb="19" eb="21">
      <t>レイワ</t>
    </rPh>
    <rPh sb="36" eb="38">
      <t>カツドウ</t>
    </rPh>
    <rPh sb="38" eb="40">
      <t>チョウサ</t>
    </rPh>
    <rPh sb="40" eb="42">
      <t>ケッカ</t>
    </rPh>
    <phoneticPr fontId="6"/>
  </si>
  <si>
    <t>経済センサス活動調査結果（平成24年，28年，令和3年）　　</t>
    <rPh sb="0" eb="2">
      <t>ケイザイ</t>
    </rPh>
    <rPh sb="6" eb="8">
      <t>カツドウ</t>
    </rPh>
    <rPh sb="8" eb="10">
      <t>チョウサ</t>
    </rPh>
    <rPh sb="10" eb="12">
      <t>ケッカ</t>
    </rPh>
    <rPh sb="13" eb="15">
      <t>ヘイセイ</t>
    </rPh>
    <rPh sb="17" eb="18">
      <t>ネン</t>
    </rPh>
    <rPh sb="21" eb="22">
      <t>ネン</t>
    </rPh>
    <rPh sb="23" eb="25">
      <t>レイワ</t>
    </rPh>
    <rPh sb="26" eb="27">
      <t>ネン</t>
    </rPh>
    <phoneticPr fontId="6"/>
  </si>
  <si>
    <t>経済センサス基礎調査結果（平成21年, 26年）　　</t>
    <rPh sb="22" eb="23">
      <t>ネン</t>
    </rPh>
    <phoneticPr fontId="6"/>
  </si>
  <si>
    <r>
      <t>公務</t>
    </r>
    <r>
      <rPr>
        <sz val="7"/>
        <rFont val="ＭＳ 明朝"/>
        <family val="1"/>
        <charset val="128"/>
      </rPr>
      <t>（他に分類されないもの）</t>
    </r>
    <rPh sb="0" eb="2">
      <t>コウム</t>
    </rPh>
    <rPh sb="3" eb="4">
      <t>ホカ</t>
    </rPh>
    <rPh sb="5" eb="7">
      <t>ブンルイ</t>
    </rPh>
    <phoneticPr fontId="6"/>
  </si>
  <si>
    <t>公務</t>
    <rPh sb="0" eb="2">
      <t>コウム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</si>
</sst>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);\(#,##0\)"/>
    <numFmt numFmtId="178" formatCode="0.0%"/>
  </numFmts>
  <fonts count="1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MS UI Gothic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distributed"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wrapText="1"/>
    </xf>
    <xf numFmtId="0" fontId="3" fillId="0" borderId="3" xfId="0" applyFont="1" applyBorder="1" applyAlignment="1">
      <alignment horizontal="distributed" wrapText="1"/>
    </xf>
    <xf numFmtId="0" fontId="3" fillId="0" borderId="8" xfId="0" applyFont="1" applyBorder="1" applyAlignment="1">
      <alignment horizontal="distributed" vertical="top" wrapText="1"/>
    </xf>
    <xf numFmtId="0" fontId="3" fillId="0" borderId="1" xfId="0" applyFont="1" applyBorder="1" applyAlignment="1">
      <alignment horizontal="distributed" vertical="top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wrapText="1"/>
    </xf>
    <xf numFmtId="0" fontId="7" fillId="0" borderId="1" xfId="0" applyFont="1" applyBorder="1" applyAlignment="1">
      <alignment horizontal="distributed" vertical="top" wrapText="1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6" fontId="12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distributed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4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wrapText="1"/>
    </xf>
    <xf numFmtId="0" fontId="0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Alignment="1"/>
    <xf numFmtId="0" fontId="13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6" xfId="0" applyNumberFormat="1" applyFont="1" applyFill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vertical="center" wrapText="1"/>
    </xf>
    <xf numFmtId="176" fontId="3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49" fontId="3" fillId="0" borderId="7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2" fillId="0" borderId="4" xfId="0" applyFont="1" applyBorder="1" applyAlignment="1">
      <alignment horizontal="distributed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wrapText="1"/>
    </xf>
    <xf numFmtId="0" fontId="0" fillId="0" borderId="17" xfId="0" applyFont="1" applyBorder="1" applyAlignment="1">
      <alignment vertical="center"/>
    </xf>
    <xf numFmtId="0" fontId="12" fillId="0" borderId="19" xfId="0" applyFont="1" applyBorder="1" applyAlignment="1">
      <alignment horizontal="distributed" vertical="center" wrapText="1"/>
    </xf>
    <xf numFmtId="0" fontId="12" fillId="0" borderId="19" xfId="0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right" vertical="center" wrapText="1"/>
    </xf>
    <xf numFmtId="176" fontId="12" fillId="0" borderId="19" xfId="0" applyNumberFormat="1" applyFont="1" applyBorder="1" applyAlignment="1">
      <alignment horizontal="right" vertical="center" wrapText="1"/>
    </xf>
    <xf numFmtId="176" fontId="12" fillId="0" borderId="21" xfId="0" applyNumberFormat="1" applyFont="1" applyBorder="1" applyAlignment="1">
      <alignment horizontal="right" vertical="center" wrapText="1"/>
    </xf>
    <xf numFmtId="0" fontId="0" fillId="0" borderId="22" xfId="0" applyFont="1" applyBorder="1" applyAlignment="1">
      <alignment vertical="center"/>
    </xf>
    <xf numFmtId="0" fontId="12" fillId="0" borderId="24" xfId="0" applyFont="1" applyBorder="1" applyAlignment="1">
      <alignment horizontal="distributed" vertical="center" wrapText="1"/>
    </xf>
    <xf numFmtId="0" fontId="12" fillId="0" borderId="24" xfId="0" applyFont="1" applyBorder="1" applyAlignment="1">
      <alignment horizontal="center" vertical="center" wrapText="1"/>
    </xf>
    <xf numFmtId="176" fontId="12" fillId="0" borderId="25" xfId="0" applyNumberFormat="1" applyFont="1" applyBorder="1" applyAlignment="1">
      <alignment horizontal="right" vertical="center" wrapText="1"/>
    </xf>
    <xf numFmtId="176" fontId="12" fillId="0" borderId="24" xfId="0" applyNumberFormat="1" applyFont="1" applyBorder="1" applyAlignment="1">
      <alignment horizontal="right" vertical="center" wrapText="1"/>
    </xf>
    <xf numFmtId="176" fontId="12" fillId="0" borderId="26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justify" vertical="center" wrapText="1"/>
    </xf>
    <xf numFmtId="0" fontId="0" fillId="0" borderId="17" xfId="0" applyBorder="1" applyAlignment="1">
      <alignment vertical="center"/>
    </xf>
    <xf numFmtId="0" fontId="7" fillId="0" borderId="19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176" fontId="3" fillId="0" borderId="27" xfId="0" applyNumberFormat="1" applyFont="1" applyBorder="1" applyAlignment="1">
      <alignment horizontal="right" vertical="center" wrapText="1"/>
    </xf>
    <xf numFmtId="176" fontId="3" fillId="0" borderId="19" xfId="0" applyNumberFormat="1" applyFont="1" applyBorder="1" applyAlignment="1">
      <alignment horizontal="right" vertical="center" wrapText="1"/>
    </xf>
    <xf numFmtId="176" fontId="3" fillId="0" borderId="20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vertical="center"/>
    </xf>
    <xf numFmtId="0" fontId="7" fillId="0" borderId="24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right" vertical="center" wrapText="1"/>
    </xf>
    <xf numFmtId="176" fontId="3" fillId="0" borderId="28" xfId="0" applyNumberFormat="1" applyFont="1" applyBorder="1" applyAlignment="1">
      <alignment horizontal="right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178" fontId="3" fillId="0" borderId="0" xfId="9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right" vertical="center" wrapText="1"/>
    </xf>
    <xf numFmtId="178" fontId="3" fillId="0" borderId="7" xfId="9" applyNumberFormat="1" applyFont="1" applyBorder="1" applyAlignment="1">
      <alignment horizontal="right" vertical="center" wrapText="1"/>
    </xf>
    <xf numFmtId="0" fontId="0" fillId="0" borderId="0" xfId="0" applyBorder="1"/>
    <xf numFmtId="178" fontId="3" fillId="0" borderId="0" xfId="9" applyNumberFormat="1" applyFont="1" applyBorder="1" applyAlignment="1">
      <alignment vertical="center" wrapText="1"/>
    </xf>
    <xf numFmtId="177" fontId="12" fillId="0" borderId="0" xfId="0" applyNumberFormat="1" applyFont="1" applyBorder="1" applyAlignment="1">
      <alignment vertical="center" wrapText="1"/>
    </xf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7" xfId="0" applyBorder="1"/>
    <xf numFmtId="0" fontId="0" fillId="0" borderId="2" xfId="0" applyBorder="1" applyAlignment="1">
      <alignment horizontal="right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2" fillId="0" borderId="18" xfId="0" applyFont="1" applyBorder="1" applyAlignment="1">
      <alignment horizontal="distributed" vertical="center"/>
    </xf>
    <xf numFmtId="0" fontId="12" fillId="0" borderId="23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14" fillId="0" borderId="8" xfId="0" applyFont="1" applyBorder="1" applyAlignment="1">
      <alignment horizontal="distributed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</cellXfs>
  <cellStyles count="10">
    <cellStyle name="パーセント 2" xfId="9"/>
    <cellStyle name="桁区切り 2" xfId="1"/>
    <cellStyle name="桁区切り 3" xfId="2"/>
    <cellStyle name="桁区切り 3 2" xfId="3"/>
    <cellStyle name="桁区切り 4" xfId="4"/>
    <cellStyle name="桁区切り 5" xfId="5"/>
    <cellStyle name="標準" xfId="0" builtinId="0"/>
    <cellStyle name="標準 2" xfId="6"/>
    <cellStyle name="標準 2 2" xfId="7"/>
    <cellStyle name="標準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abSelected="1" zoomScaleNormal="100" zoomScaleSheetLayoutView="90" workbookViewId="0">
      <selection sqref="A1:M1"/>
    </sheetView>
  </sheetViews>
  <sheetFormatPr defaultColWidth="9" defaultRowHeight="13.2" x14ac:dyDescent="0.2"/>
  <cols>
    <col min="1" max="1" width="0.88671875" style="5" customWidth="1"/>
    <col min="2" max="2" width="4.77734375" style="5" customWidth="1"/>
    <col min="3" max="3" width="16.6640625" style="5" customWidth="1"/>
    <col min="4" max="4" width="0.88671875" style="2" customWidth="1"/>
    <col min="5" max="5" width="8.109375" style="2" customWidth="1"/>
    <col min="6" max="6" width="10.21875" style="2" customWidth="1"/>
    <col min="7" max="7" width="0.88671875" style="2" customWidth="1"/>
    <col min="8" max="8" width="10.21875" style="5" customWidth="1"/>
    <col min="9" max="9" width="0.88671875" style="2" customWidth="1"/>
    <col min="10" max="10" width="10.21875" style="5" customWidth="1"/>
    <col min="11" max="11" width="0.88671875" style="2" customWidth="1"/>
    <col min="12" max="12" width="10.21875" style="5" customWidth="1"/>
    <col min="13" max="13" width="0.88671875" style="2" customWidth="1"/>
    <col min="14" max="14" width="10.21875" style="2" customWidth="1"/>
    <col min="15" max="15" width="0.6640625" style="2" customWidth="1"/>
    <col min="16" max="16384" width="9" style="2"/>
  </cols>
  <sheetData>
    <row r="1" spans="1:15" ht="23.1" customHeight="1" x14ac:dyDescent="0.2">
      <c r="A1" s="144" t="s">
        <v>40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"/>
    </row>
    <row r="2" spans="1:15" ht="23.1" customHeight="1" x14ac:dyDescent="0.2">
      <c r="A2" s="32"/>
      <c r="B2" s="32"/>
      <c r="C2" s="41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42"/>
    </row>
    <row r="3" spans="1:15" ht="20.100000000000001" customHeight="1" x14ac:dyDescent="0.2">
      <c r="A3" s="32"/>
      <c r="B3" s="32"/>
      <c r="C3" s="41"/>
      <c r="D3" s="32"/>
      <c r="E3" s="155" t="s">
        <v>96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ht="20.100000000000001" customHeight="1" x14ac:dyDescent="0.2">
      <c r="A4" s="32"/>
      <c r="B4" s="145" t="s">
        <v>41</v>
      </c>
      <c r="C4" s="145"/>
      <c r="D4" s="32"/>
      <c r="E4" s="154" t="s">
        <v>95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ht="15" customHeight="1" x14ac:dyDescent="0.2">
      <c r="A5" s="51"/>
      <c r="B5" s="146" t="s">
        <v>0</v>
      </c>
      <c r="C5" s="146"/>
      <c r="D5" s="120"/>
      <c r="E5" s="148"/>
      <c r="F5" s="150" t="s">
        <v>64</v>
      </c>
      <c r="G5" s="151"/>
      <c r="H5" s="150" t="s">
        <v>42</v>
      </c>
      <c r="I5" s="151"/>
      <c r="J5" s="150" t="s">
        <v>43</v>
      </c>
      <c r="K5" s="151"/>
      <c r="L5" s="150" t="s">
        <v>44</v>
      </c>
      <c r="M5" s="151"/>
      <c r="N5" s="150" t="s">
        <v>91</v>
      </c>
      <c r="O5" s="151"/>
    </row>
    <row r="6" spans="1:15" ht="15" customHeight="1" thickBot="1" x14ac:dyDescent="0.25">
      <c r="A6" s="52"/>
      <c r="B6" s="147"/>
      <c r="C6" s="147"/>
      <c r="D6" s="121"/>
      <c r="E6" s="149"/>
      <c r="F6" s="152" t="s">
        <v>45</v>
      </c>
      <c r="G6" s="153"/>
      <c r="H6" s="152" t="s">
        <v>46</v>
      </c>
      <c r="I6" s="153"/>
      <c r="J6" s="152" t="s">
        <v>45</v>
      </c>
      <c r="K6" s="153"/>
      <c r="L6" s="158" t="s">
        <v>47</v>
      </c>
      <c r="M6" s="159"/>
      <c r="N6" s="158" t="s">
        <v>47</v>
      </c>
      <c r="O6" s="159"/>
    </row>
    <row r="7" spans="1:15" ht="15" customHeight="1" x14ac:dyDescent="0.2">
      <c r="A7" s="71"/>
      <c r="B7" s="156" t="s">
        <v>1</v>
      </c>
      <c r="C7" s="156"/>
      <c r="D7" s="72"/>
      <c r="E7" s="73" t="s">
        <v>2</v>
      </c>
      <c r="F7" s="74">
        <f>SUM(F9,F11,F13,F15,F17,F19,F21,F23,F25,F27,F31,F37,F35,F39,F41,F43,F29,F33)</f>
        <v>5323</v>
      </c>
      <c r="G7" s="75"/>
      <c r="H7" s="74">
        <f>SUM(H9,H11,H13,H15,H17,H19,H21,H23,H25,H27,H31,H37,H35,H39,H41,H43,H29,H33)</f>
        <v>4835</v>
      </c>
      <c r="I7" s="75"/>
      <c r="J7" s="74">
        <f>SUM(J9,J11,J13,J15,J17,J19,J21,J23,J25,J27,J31,J37,J35,J39,J41,J43,J29,J33)</f>
        <v>4970</v>
      </c>
      <c r="K7" s="75"/>
      <c r="L7" s="74">
        <f>SUM(L9,L11,L13,L15,L17,L19,L21,L23,L25,L27,L31,L37,L35,L39,L41,L43,L29,L33)</f>
        <v>4609</v>
      </c>
      <c r="M7" s="75"/>
      <c r="N7" s="74">
        <f>SUM(N9,N11,N13,N15,N17,N19,N21,N23,N25,N27,N31,N37,N35,N39,N41,N43,N29,N33)</f>
        <v>4488</v>
      </c>
      <c r="O7" s="76"/>
    </row>
    <row r="8" spans="1:15" ht="15" customHeight="1" thickBot="1" x14ac:dyDescent="0.25">
      <c r="A8" s="77"/>
      <c r="B8" s="157"/>
      <c r="C8" s="157"/>
      <c r="D8" s="78"/>
      <c r="E8" s="79" t="s">
        <v>3</v>
      </c>
      <c r="F8" s="80">
        <f>SUM(F10,F12,F14,F16,F18,F20,F22,F24,F26,F28,F32,F38,F36,F40,F42,F44,F30,F34)</f>
        <v>56852</v>
      </c>
      <c r="G8" s="81"/>
      <c r="H8" s="80">
        <f>SUM(H10,H12,H14,H16,H18,H20,H22,H24,H26,H28,H32,H38,H36,H40,H42,H44,H30,H34)</f>
        <v>53234</v>
      </c>
      <c r="I8" s="81"/>
      <c r="J8" s="80">
        <f>SUM(J10,J12,J14,J16,J18,J20,J22,J24,J26,J28,J32,J38,J36,J40,J42,J44,J30,J34)</f>
        <v>56116</v>
      </c>
      <c r="K8" s="81"/>
      <c r="L8" s="80">
        <f>SUM(L10,L12,L14,L16,L18,L20,L22,L24,L26,L28,L32,L38,L36,L40,L42,L44,L30,L34)</f>
        <v>51583</v>
      </c>
      <c r="M8" s="81"/>
      <c r="N8" s="80">
        <f>SUM(N10,N12,N14,N16,N18,N20,N22,N24,N26,N28,N32,N38,N36,N40,N42,N44,N30,N34)</f>
        <v>54988</v>
      </c>
      <c r="O8" s="82"/>
    </row>
    <row r="9" spans="1:15" ht="15" customHeight="1" x14ac:dyDescent="0.2">
      <c r="A9" s="52"/>
      <c r="B9" s="160" t="s">
        <v>77</v>
      </c>
      <c r="C9" s="161"/>
      <c r="D9" s="70"/>
      <c r="E9" s="121" t="s">
        <v>2</v>
      </c>
      <c r="F9" s="105">
        <v>26</v>
      </c>
      <c r="G9" s="45"/>
      <c r="H9" s="105">
        <v>19</v>
      </c>
      <c r="I9" s="45"/>
      <c r="J9" s="105">
        <v>21</v>
      </c>
      <c r="K9" s="45"/>
      <c r="L9" s="105">
        <v>22</v>
      </c>
      <c r="M9" s="45"/>
      <c r="N9" s="105">
        <v>14</v>
      </c>
      <c r="O9" s="45"/>
    </row>
    <row r="10" spans="1:15" ht="15" customHeight="1" x14ac:dyDescent="0.2">
      <c r="A10" s="53"/>
      <c r="B10" s="162"/>
      <c r="C10" s="162"/>
      <c r="D10" s="17"/>
      <c r="E10" s="100" t="s">
        <v>3</v>
      </c>
      <c r="F10" s="104">
        <v>166</v>
      </c>
      <c r="G10" s="44"/>
      <c r="H10" s="104">
        <v>191</v>
      </c>
      <c r="I10" s="44"/>
      <c r="J10" s="104">
        <v>225</v>
      </c>
      <c r="K10" s="44"/>
      <c r="L10" s="104">
        <v>261</v>
      </c>
      <c r="M10" s="44"/>
      <c r="N10" s="104">
        <v>229</v>
      </c>
      <c r="O10" s="44"/>
    </row>
    <row r="11" spans="1:15" ht="15" customHeight="1" x14ac:dyDescent="0.2">
      <c r="A11" s="52"/>
      <c r="B11" s="143" t="s">
        <v>65</v>
      </c>
      <c r="C11" s="140"/>
      <c r="D11" s="16"/>
      <c r="E11" s="120" t="s">
        <v>2</v>
      </c>
      <c r="F11" s="11">
        <v>1</v>
      </c>
      <c r="G11" s="43"/>
      <c r="H11" s="11">
        <v>1</v>
      </c>
      <c r="I11" s="43"/>
      <c r="J11" s="11">
        <v>1</v>
      </c>
      <c r="K11" s="43"/>
      <c r="L11" s="11" t="s">
        <v>4</v>
      </c>
      <c r="M11" s="43"/>
      <c r="N11" s="11" t="s">
        <v>4</v>
      </c>
      <c r="O11" s="43"/>
    </row>
    <row r="12" spans="1:15" ht="15" customHeight="1" x14ac:dyDescent="0.2">
      <c r="A12" s="53"/>
      <c r="B12" s="142"/>
      <c r="C12" s="142"/>
      <c r="D12" s="17"/>
      <c r="E12" s="100" t="s">
        <v>3</v>
      </c>
      <c r="F12" s="104">
        <v>2</v>
      </c>
      <c r="G12" s="44"/>
      <c r="H12" s="104">
        <v>1</v>
      </c>
      <c r="I12" s="44"/>
      <c r="J12" s="104">
        <v>1</v>
      </c>
      <c r="K12" s="44"/>
      <c r="L12" s="104" t="s">
        <v>4</v>
      </c>
      <c r="M12" s="44"/>
      <c r="N12" s="104" t="s">
        <v>4</v>
      </c>
      <c r="O12" s="44"/>
    </row>
    <row r="13" spans="1:15" ht="15" customHeight="1" x14ac:dyDescent="0.2">
      <c r="A13" s="52"/>
      <c r="B13" s="140" t="s">
        <v>5</v>
      </c>
      <c r="C13" s="140"/>
      <c r="D13" s="16"/>
      <c r="E13" s="120" t="s">
        <v>2</v>
      </c>
      <c r="F13" s="11">
        <v>531</v>
      </c>
      <c r="G13" s="43"/>
      <c r="H13" s="11">
        <v>482</v>
      </c>
      <c r="I13" s="43"/>
      <c r="J13" s="11">
        <v>476</v>
      </c>
      <c r="K13" s="43"/>
      <c r="L13" s="11">
        <v>450</v>
      </c>
      <c r="M13" s="43"/>
      <c r="N13" s="11">
        <v>429</v>
      </c>
      <c r="O13" s="43"/>
    </row>
    <row r="14" spans="1:15" ht="15" customHeight="1" x14ac:dyDescent="0.2">
      <c r="A14" s="53"/>
      <c r="B14" s="142"/>
      <c r="C14" s="142"/>
      <c r="D14" s="17"/>
      <c r="E14" s="100" t="s">
        <v>3</v>
      </c>
      <c r="F14" s="104">
        <v>3055</v>
      </c>
      <c r="G14" s="44"/>
      <c r="H14" s="104">
        <v>2851</v>
      </c>
      <c r="I14" s="44"/>
      <c r="J14" s="104">
        <v>2748</v>
      </c>
      <c r="K14" s="44"/>
      <c r="L14" s="104">
        <v>2510</v>
      </c>
      <c r="M14" s="44"/>
      <c r="N14" s="104">
        <v>2347</v>
      </c>
      <c r="O14" s="44"/>
    </row>
    <row r="15" spans="1:15" ht="15" customHeight="1" x14ac:dyDescent="0.2">
      <c r="A15" s="52"/>
      <c r="B15" s="140" t="s">
        <v>6</v>
      </c>
      <c r="C15" s="140"/>
      <c r="D15" s="16"/>
      <c r="E15" s="120" t="s">
        <v>2</v>
      </c>
      <c r="F15" s="11">
        <v>471</v>
      </c>
      <c r="G15" s="43"/>
      <c r="H15" s="11">
        <v>454</v>
      </c>
      <c r="I15" s="43"/>
      <c r="J15" s="11">
        <v>444</v>
      </c>
      <c r="K15" s="43"/>
      <c r="L15" s="11">
        <v>409</v>
      </c>
      <c r="M15" s="43"/>
      <c r="N15" s="11">
        <v>383</v>
      </c>
      <c r="O15" s="43"/>
    </row>
    <row r="16" spans="1:15" ht="15" customHeight="1" x14ac:dyDescent="0.2">
      <c r="A16" s="53"/>
      <c r="B16" s="142"/>
      <c r="C16" s="142"/>
      <c r="D16" s="17"/>
      <c r="E16" s="100" t="s">
        <v>3</v>
      </c>
      <c r="F16" s="98">
        <v>14684</v>
      </c>
      <c r="G16" s="44"/>
      <c r="H16" s="98">
        <v>14905</v>
      </c>
      <c r="I16" s="44"/>
      <c r="J16" s="98">
        <v>11986</v>
      </c>
      <c r="K16" s="44"/>
      <c r="L16" s="98">
        <v>13040</v>
      </c>
      <c r="M16" s="44"/>
      <c r="N16" s="98">
        <v>13365</v>
      </c>
      <c r="O16" s="44"/>
    </row>
    <row r="17" spans="1:15" ht="15" customHeight="1" x14ac:dyDescent="0.15">
      <c r="A17" s="52"/>
      <c r="B17" s="140" t="s">
        <v>7</v>
      </c>
      <c r="C17" s="140"/>
      <c r="D17" s="19"/>
      <c r="E17" s="120" t="s">
        <v>2</v>
      </c>
      <c r="F17" s="15">
        <v>8</v>
      </c>
      <c r="G17" s="43"/>
      <c r="H17" s="15">
        <v>6</v>
      </c>
      <c r="I17" s="43"/>
      <c r="J17" s="15">
        <v>6</v>
      </c>
      <c r="K17" s="43"/>
      <c r="L17" s="15">
        <v>3</v>
      </c>
      <c r="M17" s="43"/>
      <c r="N17" s="15">
        <v>6</v>
      </c>
      <c r="O17" s="43"/>
    </row>
    <row r="18" spans="1:15" ht="15" customHeight="1" x14ac:dyDescent="0.2">
      <c r="A18" s="53"/>
      <c r="B18" s="142" t="s">
        <v>8</v>
      </c>
      <c r="C18" s="142"/>
      <c r="D18" s="21"/>
      <c r="E18" s="100" t="s">
        <v>3</v>
      </c>
      <c r="F18" s="98">
        <v>278</v>
      </c>
      <c r="G18" s="44"/>
      <c r="H18" s="98">
        <v>192</v>
      </c>
      <c r="I18" s="44"/>
      <c r="J18" s="98">
        <v>238</v>
      </c>
      <c r="K18" s="44"/>
      <c r="L18" s="98">
        <v>160</v>
      </c>
      <c r="M18" s="44"/>
      <c r="N18" s="98">
        <v>199</v>
      </c>
      <c r="O18" s="44"/>
    </row>
    <row r="19" spans="1:15" ht="15" customHeight="1" x14ac:dyDescent="0.2">
      <c r="A19" s="52"/>
      <c r="B19" s="140" t="s">
        <v>25</v>
      </c>
      <c r="C19" s="140"/>
      <c r="D19" s="123"/>
      <c r="E19" s="38" t="s">
        <v>2</v>
      </c>
      <c r="F19" s="15">
        <v>40</v>
      </c>
      <c r="G19" s="43"/>
      <c r="H19" s="15">
        <v>44</v>
      </c>
      <c r="I19" s="43"/>
      <c r="J19" s="15">
        <v>35</v>
      </c>
      <c r="K19" s="43"/>
      <c r="L19" s="15">
        <v>25</v>
      </c>
      <c r="M19" s="43"/>
      <c r="N19" s="15">
        <v>34</v>
      </c>
      <c r="O19" s="43"/>
    </row>
    <row r="20" spans="1:15" ht="15" customHeight="1" x14ac:dyDescent="0.2">
      <c r="A20" s="53"/>
      <c r="B20" s="142"/>
      <c r="C20" s="142"/>
      <c r="D20" s="127"/>
      <c r="E20" s="39" t="s">
        <v>3</v>
      </c>
      <c r="F20" s="98">
        <v>432</v>
      </c>
      <c r="G20" s="44"/>
      <c r="H20" s="98">
        <v>284</v>
      </c>
      <c r="I20" s="44"/>
      <c r="J20" s="98">
        <v>818</v>
      </c>
      <c r="K20" s="44"/>
      <c r="L20" s="98">
        <v>653</v>
      </c>
      <c r="M20" s="44"/>
      <c r="N20" s="98">
        <v>1185</v>
      </c>
      <c r="O20" s="44"/>
    </row>
    <row r="21" spans="1:15" ht="15" customHeight="1" x14ac:dyDescent="0.2">
      <c r="A21" s="52"/>
      <c r="B21" s="140" t="s">
        <v>66</v>
      </c>
      <c r="C21" s="140"/>
      <c r="D21" s="16"/>
      <c r="E21" s="121" t="s">
        <v>2</v>
      </c>
      <c r="F21" s="15">
        <v>85</v>
      </c>
      <c r="G21" s="43"/>
      <c r="H21" s="15">
        <v>73</v>
      </c>
      <c r="I21" s="43"/>
      <c r="J21" s="15">
        <v>81</v>
      </c>
      <c r="K21" s="43"/>
      <c r="L21" s="15">
        <v>78</v>
      </c>
      <c r="M21" s="43"/>
      <c r="N21" s="15">
        <v>76</v>
      </c>
      <c r="O21" s="43"/>
    </row>
    <row r="22" spans="1:15" ht="15" customHeight="1" x14ac:dyDescent="0.2">
      <c r="A22" s="53"/>
      <c r="B22" s="142"/>
      <c r="C22" s="142"/>
      <c r="D22" s="17"/>
      <c r="E22" s="100" t="s">
        <v>3</v>
      </c>
      <c r="F22" s="98">
        <v>2253</v>
      </c>
      <c r="G22" s="44"/>
      <c r="H22" s="98">
        <v>2158</v>
      </c>
      <c r="I22" s="44"/>
      <c r="J22" s="98">
        <v>2326</v>
      </c>
      <c r="K22" s="44"/>
      <c r="L22" s="98">
        <v>2361</v>
      </c>
      <c r="M22" s="44"/>
      <c r="N22" s="98">
        <v>2047</v>
      </c>
      <c r="O22" s="44"/>
    </row>
    <row r="23" spans="1:15" ht="15" customHeight="1" x14ac:dyDescent="0.15">
      <c r="A23" s="52"/>
      <c r="B23" s="140" t="s">
        <v>57</v>
      </c>
      <c r="C23" s="140"/>
      <c r="D23" s="19"/>
      <c r="E23" s="120" t="s">
        <v>2</v>
      </c>
      <c r="F23" s="15">
        <v>1240</v>
      </c>
      <c r="G23" s="43"/>
      <c r="H23" s="15">
        <v>1110</v>
      </c>
      <c r="I23" s="43"/>
      <c r="J23" s="15">
        <v>1099</v>
      </c>
      <c r="K23" s="43"/>
      <c r="L23" s="15">
        <v>1048</v>
      </c>
      <c r="M23" s="43"/>
      <c r="N23" s="15">
        <v>939</v>
      </c>
      <c r="O23" s="43"/>
    </row>
    <row r="24" spans="1:15" ht="15" customHeight="1" x14ac:dyDescent="0.2">
      <c r="A24" s="53"/>
      <c r="B24" s="142"/>
      <c r="C24" s="142"/>
      <c r="D24" s="21"/>
      <c r="E24" s="100" t="s">
        <v>3</v>
      </c>
      <c r="F24" s="98">
        <v>10709</v>
      </c>
      <c r="G24" s="44"/>
      <c r="H24" s="98">
        <v>9955</v>
      </c>
      <c r="I24" s="44"/>
      <c r="J24" s="98">
        <v>10037</v>
      </c>
      <c r="K24" s="44"/>
      <c r="L24" s="98">
        <v>9574</v>
      </c>
      <c r="M24" s="44"/>
      <c r="N24" s="98">
        <v>9235</v>
      </c>
      <c r="O24" s="44"/>
    </row>
    <row r="25" spans="1:15" ht="15" customHeight="1" x14ac:dyDescent="0.2">
      <c r="A25" s="52"/>
      <c r="B25" s="140" t="s">
        <v>58</v>
      </c>
      <c r="C25" s="140"/>
      <c r="D25" s="16"/>
      <c r="E25" s="120" t="s">
        <v>2</v>
      </c>
      <c r="F25" s="15">
        <v>54</v>
      </c>
      <c r="G25" s="43"/>
      <c r="H25" s="15">
        <v>63</v>
      </c>
      <c r="I25" s="43"/>
      <c r="J25" s="15">
        <v>55</v>
      </c>
      <c r="K25" s="43"/>
      <c r="L25" s="15">
        <v>54</v>
      </c>
      <c r="M25" s="43"/>
      <c r="N25" s="15">
        <v>51</v>
      </c>
      <c r="O25" s="43"/>
    </row>
    <row r="26" spans="1:15" ht="15" customHeight="1" x14ac:dyDescent="0.2">
      <c r="A26" s="53"/>
      <c r="B26" s="142"/>
      <c r="C26" s="142"/>
      <c r="D26" s="17"/>
      <c r="E26" s="100" t="s">
        <v>3</v>
      </c>
      <c r="F26" s="98">
        <v>726</v>
      </c>
      <c r="G26" s="44"/>
      <c r="H26" s="98">
        <v>880</v>
      </c>
      <c r="I26" s="44"/>
      <c r="J26" s="98">
        <v>755</v>
      </c>
      <c r="K26" s="44"/>
      <c r="L26" s="98">
        <v>779</v>
      </c>
      <c r="M26" s="44"/>
      <c r="N26" s="98">
        <v>695</v>
      </c>
      <c r="O26" s="44"/>
    </row>
    <row r="27" spans="1:15" ht="15" customHeight="1" x14ac:dyDescent="0.2">
      <c r="A27" s="52"/>
      <c r="B27" s="140" t="s">
        <v>59</v>
      </c>
      <c r="C27" s="140"/>
      <c r="D27" s="16"/>
      <c r="E27" s="120" t="s">
        <v>2</v>
      </c>
      <c r="F27" s="15">
        <v>444</v>
      </c>
      <c r="G27" s="43"/>
      <c r="H27" s="15">
        <v>432</v>
      </c>
      <c r="I27" s="43"/>
      <c r="J27" s="15">
        <v>412</v>
      </c>
      <c r="K27" s="43"/>
      <c r="L27" s="15">
        <v>389</v>
      </c>
      <c r="M27" s="43"/>
      <c r="N27" s="15">
        <v>375</v>
      </c>
      <c r="O27" s="43"/>
    </row>
    <row r="28" spans="1:15" ht="15" customHeight="1" x14ac:dyDescent="0.2">
      <c r="A28" s="53"/>
      <c r="B28" s="142"/>
      <c r="C28" s="142"/>
      <c r="D28" s="17"/>
      <c r="E28" s="100" t="s">
        <v>3</v>
      </c>
      <c r="F28" s="98">
        <v>1171</v>
      </c>
      <c r="G28" s="44"/>
      <c r="H28" s="98">
        <v>1067</v>
      </c>
      <c r="I28" s="44"/>
      <c r="J28" s="98">
        <v>1048</v>
      </c>
      <c r="K28" s="44"/>
      <c r="L28" s="98">
        <v>1049</v>
      </c>
      <c r="M28" s="44"/>
      <c r="N28" s="98">
        <v>1010</v>
      </c>
      <c r="O28" s="44"/>
    </row>
    <row r="29" spans="1:15" ht="15" customHeight="1" x14ac:dyDescent="0.2">
      <c r="A29" s="52"/>
      <c r="B29" s="140" t="s">
        <v>36</v>
      </c>
      <c r="C29" s="140"/>
      <c r="D29" s="16"/>
      <c r="E29" s="120" t="s">
        <v>2</v>
      </c>
      <c r="F29" s="103">
        <v>213</v>
      </c>
      <c r="G29" s="45"/>
      <c r="H29" s="103">
        <v>182</v>
      </c>
      <c r="I29" s="45"/>
      <c r="J29" s="103">
        <v>182</v>
      </c>
      <c r="K29" s="45"/>
      <c r="L29" s="103">
        <v>175</v>
      </c>
      <c r="M29" s="45"/>
      <c r="N29" s="103">
        <v>165</v>
      </c>
      <c r="O29" s="45"/>
    </row>
    <row r="30" spans="1:15" ht="15" customHeight="1" x14ac:dyDescent="0.2">
      <c r="A30" s="53"/>
      <c r="B30" s="142"/>
      <c r="C30" s="142"/>
      <c r="D30" s="17"/>
      <c r="E30" s="100" t="s">
        <v>3</v>
      </c>
      <c r="F30" s="103">
        <v>1260</v>
      </c>
      <c r="G30" s="45"/>
      <c r="H30" s="103">
        <v>1319</v>
      </c>
      <c r="I30" s="45"/>
      <c r="J30" s="103">
        <v>1177</v>
      </c>
      <c r="K30" s="45"/>
      <c r="L30" s="103">
        <v>1127</v>
      </c>
      <c r="M30" s="45"/>
      <c r="N30" s="103">
        <v>1070</v>
      </c>
      <c r="O30" s="45"/>
    </row>
    <row r="31" spans="1:15" ht="15" customHeight="1" x14ac:dyDescent="0.2">
      <c r="A31" s="52"/>
      <c r="B31" s="140" t="s">
        <v>60</v>
      </c>
      <c r="C31" s="140"/>
      <c r="D31" s="16"/>
      <c r="E31" s="120" t="s">
        <v>2</v>
      </c>
      <c r="F31" s="15">
        <v>706</v>
      </c>
      <c r="G31" s="43"/>
      <c r="H31" s="15">
        <v>642</v>
      </c>
      <c r="I31" s="43"/>
      <c r="J31" s="15">
        <v>636</v>
      </c>
      <c r="K31" s="43"/>
      <c r="L31" s="15">
        <v>606</v>
      </c>
      <c r="M31" s="43"/>
      <c r="N31" s="15">
        <v>529</v>
      </c>
      <c r="O31" s="43"/>
    </row>
    <row r="32" spans="1:15" ht="15" customHeight="1" x14ac:dyDescent="0.2">
      <c r="A32" s="53"/>
      <c r="B32" s="142"/>
      <c r="C32" s="142"/>
      <c r="D32" s="17"/>
      <c r="E32" s="100" t="s">
        <v>3</v>
      </c>
      <c r="F32" s="98">
        <v>5764</v>
      </c>
      <c r="G32" s="44"/>
      <c r="H32" s="98">
        <v>5233</v>
      </c>
      <c r="I32" s="44"/>
      <c r="J32" s="98">
        <v>5485</v>
      </c>
      <c r="K32" s="44"/>
      <c r="L32" s="98">
        <v>5439</v>
      </c>
      <c r="M32" s="44"/>
      <c r="N32" s="98">
        <v>4378</v>
      </c>
      <c r="O32" s="44"/>
    </row>
    <row r="33" spans="1:15" ht="15" customHeight="1" x14ac:dyDescent="0.2">
      <c r="A33" s="52"/>
      <c r="B33" s="143" t="s">
        <v>61</v>
      </c>
      <c r="C33" s="140"/>
      <c r="D33" s="16"/>
      <c r="E33" s="120" t="s">
        <v>2</v>
      </c>
      <c r="F33" s="103">
        <v>496</v>
      </c>
      <c r="G33" s="45"/>
      <c r="H33" s="103">
        <v>473</v>
      </c>
      <c r="I33" s="45"/>
      <c r="J33" s="103">
        <v>471</v>
      </c>
      <c r="K33" s="45"/>
      <c r="L33" s="103">
        <v>465</v>
      </c>
      <c r="M33" s="45"/>
      <c r="N33" s="103">
        <v>435</v>
      </c>
      <c r="O33" s="45"/>
    </row>
    <row r="34" spans="1:15" ht="15" customHeight="1" x14ac:dyDescent="0.2">
      <c r="A34" s="53"/>
      <c r="B34" s="142"/>
      <c r="C34" s="142"/>
      <c r="D34" s="17"/>
      <c r="E34" s="100" t="s">
        <v>3</v>
      </c>
      <c r="F34" s="103">
        <v>2984</v>
      </c>
      <c r="G34" s="45"/>
      <c r="H34" s="103">
        <v>2437</v>
      </c>
      <c r="I34" s="45"/>
      <c r="J34" s="103">
        <v>2352</v>
      </c>
      <c r="K34" s="45"/>
      <c r="L34" s="103">
        <v>2372</v>
      </c>
      <c r="M34" s="45"/>
      <c r="N34" s="103">
        <v>2259</v>
      </c>
      <c r="O34" s="45"/>
    </row>
    <row r="35" spans="1:15" ht="15" customHeight="1" x14ac:dyDescent="0.2">
      <c r="A35" s="52"/>
      <c r="B35" s="140" t="s">
        <v>62</v>
      </c>
      <c r="C35" s="140"/>
      <c r="D35" s="16"/>
      <c r="E35" s="120" t="s">
        <v>2</v>
      </c>
      <c r="F35" s="15">
        <v>287</v>
      </c>
      <c r="G35" s="43"/>
      <c r="H35" s="15">
        <v>222</v>
      </c>
      <c r="I35" s="43"/>
      <c r="J35" s="15">
        <v>289</v>
      </c>
      <c r="K35" s="43"/>
      <c r="L35" s="15">
        <v>207</v>
      </c>
      <c r="M35" s="43"/>
      <c r="N35" s="15">
        <v>236</v>
      </c>
      <c r="O35" s="43"/>
    </row>
    <row r="36" spans="1:15" ht="15" customHeight="1" x14ac:dyDescent="0.2">
      <c r="A36" s="53"/>
      <c r="B36" s="142"/>
      <c r="C36" s="142"/>
      <c r="D36" s="17"/>
      <c r="E36" s="100" t="s">
        <v>3</v>
      </c>
      <c r="F36" s="98">
        <v>2722</v>
      </c>
      <c r="G36" s="44"/>
      <c r="H36" s="98">
        <v>1166</v>
      </c>
      <c r="I36" s="44"/>
      <c r="J36" s="98">
        <v>2731</v>
      </c>
      <c r="K36" s="44"/>
      <c r="L36" s="98">
        <v>953</v>
      </c>
      <c r="M36" s="44"/>
      <c r="N36" s="98">
        <v>2906</v>
      </c>
      <c r="O36" s="44"/>
    </row>
    <row r="37" spans="1:15" ht="15" customHeight="1" x14ac:dyDescent="0.2">
      <c r="A37" s="52"/>
      <c r="B37" s="140" t="s">
        <v>63</v>
      </c>
      <c r="C37" s="140"/>
      <c r="D37" s="16"/>
      <c r="E37" s="120" t="s">
        <v>2</v>
      </c>
      <c r="F37" s="15">
        <v>403</v>
      </c>
      <c r="G37" s="43"/>
      <c r="H37" s="15">
        <v>363</v>
      </c>
      <c r="I37" s="43"/>
      <c r="J37" s="15">
        <v>471</v>
      </c>
      <c r="K37" s="43"/>
      <c r="L37" s="15">
        <v>425</v>
      </c>
      <c r="M37" s="43"/>
      <c r="N37" s="15">
        <v>518</v>
      </c>
      <c r="O37" s="43"/>
    </row>
    <row r="38" spans="1:15" ht="15" customHeight="1" x14ac:dyDescent="0.2">
      <c r="A38" s="53"/>
      <c r="B38" s="142"/>
      <c r="C38" s="142"/>
      <c r="D38" s="17"/>
      <c r="E38" s="100" t="s">
        <v>3</v>
      </c>
      <c r="F38" s="98">
        <v>6538</v>
      </c>
      <c r="G38" s="44"/>
      <c r="H38" s="98">
        <v>7817</v>
      </c>
      <c r="I38" s="44"/>
      <c r="J38" s="98">
        <v>10596</v>
      </c>
      <c r="K38" s="44"/>
      <c r="L38" s="98">
        <v>8700</v>
      </c>
      <c r="M38" s="44"/>
      <c r="N38" s="98">
        <v>10147</v>
      </c>
      <c r="O38" s="44"/>
    </row>
    <row r="39" spans="1:15" ht="15" customHeight="1" x14ac:dyDescent="0.2">
      <c r="A39" s="52"/>
      <c r="B39" s="140" t="s">
        <v>26</v>
      </c>
      <c r="C39" s="140"/>
      <c r="D39" s="16"/>
      <c r="E39" s="120" t="s">
        <v>2</v>
      </c>
      <c r="F39" s="15">
        <v>24</v>
      </c>
      <c r="G39" s="43"/>
      <c r="H39" s="15">
        <v>14</v>
      </c>
      <c r="I39" s="43"/>
      <c r="J39" s="15">
        <v>23</v>
      </c>
      <c r="K39" s="43"/>
      <c r="L39" s="15">
        <v>23</v>
      </c>
      <c r="M39" s="43"/>
      <c r="N39" s="15">
        <v>22</v>
      </c>
      <c r="O39" s="43"/>
    </row>
    <row r="40" spans="1:15" ht="15" customHeight="1" x14ac:dyDescent="0.2">
      <c r="A40" s="53"/>
      <c r="B40" s="142"/>
      <c r="C40" s="142"/>
      <c r="D40" s="17"/>
      <c r="E40" s="100" t="s">
        <v>3</v>
      </c>
      <c r="F40" s="98">
        <v>392</v>
      </c>
      <c r="G40" s="44"/>
      <c r="H40" s="98">
        <v>119</v>
      </c>
      <c r="I40" s="44"/>
      <c r="J40" s="98">
        <v>381</v>
      </c>
      <c r="K40" s="44"/>
      <c r="L40" s="98">
        <v>422</v>
      </c>
      <c r="M40" s="44"/>
      <c r="N40" s="98">
        <v>326</v>
      </c>
      <c r="O40" s="44"/>
    </row>
    <row r="41" spans="1:15" ht="15" customHeight="1" x14ac:dyDescent="0.2">
      <c r="A41" s="52"/>
      <c r="B41" s="140" t="s">
        <v>27</v>
      </c>
      <c r="C41" s="140"/>
      <c r="D41" s="16"/>
      <c r="E41" s="120" t="s">
        <v>2</v>
      </c>
      <c r="F41" s="15">
        <v>268</v>
      </c>
      <c r="G41" s="43"/>
      <c r="H41" s="15">
        <v>255</v>
      </c>
      <c r="I41" s="43"/>
      <c r="J41" s="15">
        <v>243</v>
      </c>
      <c r="K41" s="43"/>
      <c r="L41" s="15">
        <v>230</v>
      </c>
      <c r="M41" s="43"/>
      <c r="N41" s="15">
        <v>250</v>
      </c>
      <c r="O41" s="43"/>
    </row>
    <row r="42" spans="1:15" ht="15" customHeight="1" x14ac:dyDescent="0.2">
      <c r="A42" s="53"/>
      <c r="B42" s="141" t="s">
        <v>50</v>
      </c>
      <c r="C42" s="141"/>
      <c r="D42" s="17"/>
      <c r="E42" s="100" t="s">
        <v>3</v>
      </c>
      <c r="F42" s="98">
        <v>2638</v>
      </c>
      <c r="G42" s="44"/>
      <c r="H42" s="98">
        <v>2659</v>
      </c>
      <c r="I42" s="44"/>
      <c r="J42" s="98">
        <v>2153</v>
      </c>
      <c r="K42" s="44"/>
      <c r="L42" s="98">
        <v>2183</v>
      </c>
      <c r="M42" s="44"/>
      <c r="N42" s="98">
        <v>2455</v>
      </c>
      <c r="O42" s="44"/>
    </row>
    <row r="43" spans="1:15" ht="15" customHeight="1" x14ac:dyDescent="0.15">
      <c r="A43" s="52"/>
      <c r="B43" s="140" t="s">
        <v>9</v>
      </c>
      <c r="C43" s="140"/>
      <c r="D43" s="19"/>
      <c r="E43" s="121" t="s">
        <v>2</v>
      </c>
      <c r="F43" s="105">
        <v>26</v>
      </c>
      <c r="G43" s="45"/>
      <c r="H43" s="105" t="s">
        <v>51</v>
      </c>
      <c r="I43" s="45"/>
      <c r="J43" s="105">
        <v>25</v>
      </c>
      <c r="K43" s="45"/>
      <c r="L43" s="105" t="s">
        <v>51</v>
      </c>
      <c r="M43" s="45"/>
      <c r="N43" s="105">
        <v>26</v>
      </c>
      <c r="O43" s="45"/>
    </row>
    <row r="44" spans="1:15" ht="15" customHeight="1" x14ac:dyDescent="0.2">
      <c r="A44" s="53"/>
      <c r="B44" s="141" t="s">
        <v>50</v>
      </c>
      <c r="C44" s="141"/>
      <c r="D44" s="3"/>
      <c r="E44" s="100" t="s">
        <v>3</v>
      </c>
      <c r="F44" s="104">
        <v>1078</v>
      </c>
      <c r="G44" s="44"/>
      <c r="H44" s="104" t="s">
        <v>51</v>
      </c>
      <c r="I44" s="44"/>
      <c r="J44" s="104">
        <v>1059</v>
      </c>
      <c r="K44" s="44"/>
      <c r="L44" s="104" t="s">
        <v>51</v>
      </c>
      <c r="M44" s="44"/>
      <c r="N44" s="104">
        <v>1135</v>
      </c>
      <c r="O44" s="44"/>
    </row>
    <row r="45" spans="1:15" s="66" customFormat="1" ht="13.5" customHeight="1" x14ac:dyDescent="0.2">
      <c r="A45" s="166" t="s">
        <v>89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5" s="66" customFormat="1" ht="13.5" customHeight="1" x14ac:dyDescent="0.2">
      <c r="A46" s="163" t="s">
        <v>88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</row>
    <row r="47" spans="1:15" s="66" customFormat="1" ht="13.5" customHeight="1" x14ac:dyDescent="0.2">
      <c r="A47" s="163" t="s">
        <v>90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</row>
    <row r="48" spans="1:15" s="66" customFormat="1" ht="13.5" customHeight="1" x14ac:dyDescent="0.2">
      <c r="A48" s="163" t="s">
        <v>52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</row>
    <row r="49" spans="1:14" s="66" customFormat="1" ht="13.5" customHeight="1" x14ac:dyDescent="0.2">
      <c r="A49" s="163" t="s">
        <v>67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</row>
    <row r="50" spans="1:14" s="66" customFormat="1" ht="13.5" customHeight="1" x14ac:dyDescent="0.2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</row>
    <row r="51" spans="1:14" ht="14.1" customHeight="1" x14ac:dyDescent="0.2">
      <c r="A51" s="163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</row>
    <row r="52" spans="1:14" x14ac:dyDescent="0.2">
      <c r="C52" s="49"/>
      <c r="D52" s="50"/>
      <c r="E52" s="50"/>
      <c r="F52" s="50"/>
      <c r="G52" s="50"/>
      <c r="H52" s="49"/>
      <c r="I52" s="50"/>
      <c r="J52" s="49"/>
      <c r="K52" s="50"/>
      <c r="L52" s="49"/>
      <c r="M52" s="50"/>
      <c r="N52" s="50"/>
    </row>
  </sheetData>
  <sheetProtection algorithmName="SHA-512" hashValue="0LzVPAWikyW2jQ3qfjfZ+5b7Sxe9Z7mukK0+Q4CHIX5dxAETwI6RT6LoO1zOIp5lm7WVErn5ILE3eesYhHhCmA==" saltValue="UlOPq6ddq9/25tTRLmAIRw==" spinCount="100000" sheet="1" objects="1" scenarios="1"/>
  <mergeCells count="45">
    <mergeCell ref="A49:N49"/>
    <mergeCell ref="A50:N50"/>
    <mergeCell ref="A51:N51"/>
    <mergeCell ref="A48:N48"/>
    <mergeCell ref="A45:O45"/>
    <mergeCell ref="A46:O46"/>
    <mergeCell ref="A47:O47"/>
    <mergeCell ref="B7:C8"/>
    <mergeCell ref="B35:C36"/>
    <mergeCell ref="B37:C38"/>
    <mergeCell ref="N5:O5"/>
    <mergeCell ref="L6:M6"/>
    <mergeCell ref="N6:O6"/>
    <mergeCell ref="B17:C17"/>
    <mergeCell ref="B9:C10"/>
    <mergeCell ref="B11:C12"/>
    <mergeCell ref="B13:C14"/>
    <mergeCell ref="A1:M1"/>
    <mergeCell ref="B4:C4"/>
    <mergeCell ref="B5:C6"/>
    <mergeCell ref="E5:E6"/>
    <mergeCell ref="L5:M5"/>
    <mergeCell ref="F5:G5"/>
    <mergeCell ref="H5:I5"/>
    <mergeCell ref="J5:K5"/>
    <mergeCell ref="F6:G6"/>
    <mergeCell ref="H6:I6"/>
    <mergeCell ref="J6:K6"/>
    <mergeCell ref="E4:O4"/>
    <mergeCell ref="E3:O3"/>
    <mergeCell ref="B41:C41"/>
    <mergeCell ref="B42:C42"/>
    <mergeCell ref="B43:C43"/>
    <mergeCell ref="B44:C44"/>
    <mergeCell ref="B15:C16"/>
    <mergeCell ref="B39:C40"/>
    <mergeCell ref="B18:C18"/>
    <mergeCell ref="B19:C20"/>
    <mergeCell ref="B21:C22"/>
    <mergeCell ref="B23:C24"/>
    <mergeCell ref="B25:C26"/>
    <mergeCell ref="B27:C28"/>
    <mergeCell ref="B29:C30"/>
    <mergeCell ref="B31:C32"/>
    <mergeCell ref="B33:C34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showGridLines="0" zoomScale="99" zoomScaleNormal="99" workbookViewId="0">
      <selection activeCell="B1" sqref="B1:U1"/>
    </sheetView>
  </sheetViews>
  <sheetFormatPr defaultRowHeight="13.2" x14ac:dyDescent="0.2"/>
  <cols>
    <col min="1" max="1" width="0.44140625" customWidth="1"/>
    <col min="2" max="2" width="24.77734375" customWidth="1"/>
    <col min="3" max="3" width="0.44140625" customWidth="1"/>
    <col min="4" max="4" width="6.77734375" customWidth="1"/>
    <col min="5" max="5" width="0.33203125" customWidth="1"/>
    <col min="6" max="6" width="6.6640625" style="54" customWidth="1"/>
    <col min="7" max="7" width="0.33203125" style="54" customWidth="1"/>
    <col min="8" max="8" width="6.6640625" style="54" customWidth="1"/>
    <col min="9" max="9" width="0.33203125" style="54" customWidth="1"/>
    <col min="10" max="10" width="6.6640625" style="54" customWidth="1"/>
    <col min="11" max="11" width="0.33203125" style="54" customWidth="1"/>
    <col min="12" max="12" width="6.6640625" style="54" customWidth="1"/>
    <col min="13" max="13" width="0.33203125" style="54" customWidth="1"/>
    <col min="14" max="14" width="6.6640625" style="54" customWidth="1"/>
    <col min="15" max="15" width="0.33203125" style="54" customWidth="1"/>
    <col min="16" max="16" width="6.6640625" style="54" customWidth="1"/>
    <col min="17" max="17" width="0.33203125" style="54" customWidth="1"/>
    <col min="18" max="18" width="6.6640625" style="54" customWidth="1"/>
    <col min="19" max="19" width="0.33203125" style="54" customWidth="1"/>
    <col min="20" max="20" width="6.6640625" customWidth="1"/>
    <col min="21" max="21" width="0.33203125" customWidth="1"/>
  </cols>
  <sheetData>
    <row r="1" spans="1:22" s="2" customFormat="1" ht="23.1" customHeight="1" x14ac:dyDescent="0.2">
      <c r="B1" s="144" t="s">
        <v>39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2" s="2" customFormat="1" ht="23.1" customHeight="1" x14ac:dyDescent="0.2">
      <c r="B2" s="167" t="s">
        <v>53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1:22" s="2" customFormat="1" ht="23.1" customHeight="1" x14ac:dyDescent="0.2">
      <c r="B3" s="167" t="s">
        <v>93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1:22" ht="13.5" customHeight="1" x14ac:dyDescent="0.2">
      <c r="A4" s="6"/>
      <c r="B4" s="146" t="s">
        <v>10</v>
      </c>
      <c r="C4" s="124"/>
      <c r="D4" s="150" t="s">
        <v>11</v>
      </c>
      <c r="E4" s="169"/>
      <c r="F4" s="173" t="s">
        <v>12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08"/>
    </row>
    <row r="5" spans="1:22" ht="13.5" customHeight="1" x14ac:dyDescent="0.2">
      <c r="A5" s="8"/>
      <c r="B5" s="147"/>
      <c r="C5" s="125"/>
      <c r="D5" s="158"/>
      <c r="E5" s="170"/>
      <c r="F5" s="174" t="s">
        <v>13</v>
      </c>
      <c r="G5" s="175"/>
      <c r="H5" s="174" t="s">
        <v>14</v>
      </c>
      <c r="I5" s="175"/>
      <c r="J5" s="174" t="s">
        <v>54</v>
      </c>
      <c r="K5" s="175"/>
      <c r="L5" s="174" t="s">
        <v>68</v>
      </c>
      <c r="M5" s="175"/>
      <c r="N5" s="174" t="s">
        <v>69</v>
      </c>
      <c r="O5" s="175"/>
      <c r="P5" s="174" t="s">
        <v>76</v>
      </c>
      <c r="Q5" s="175"/>
      <c r="R5" s="174" t="s">
        <v>55</v>
      </c>
      <c r="S5" s="175"/>
      <c r="T5" s="178" t="s">
        <v>56</v>
      </c>
      <c r="U5" s="179"/>
      <c r="V5" s="108"/>
    </row>
    <row r="6" spans="1:22" ht="13.5" customHeight="1" x14ac:dyDescent="0.2">
      <c r="A6" s="7"/>
      <c r="B6" s="168"/>
      <c r="C6" s="126"/>
      <c r="D6" s="171"/>
      <c r="E6" s="172"/>
      <c r="F6" s="176"/>
      <c r="G6" s="177"/>
      <c r="H6" s="176"/>
      <c r="I6" s="177"/>
      <c r="J6" s="176"/>
      <c r="K6" s="177"/>
      <c r="L6" s="176"/>
      <c r="M6" s="177"/>
      <c r="N6" s="176"/>
      <c r="O6" s="177"/>
      <c r="P6" s="176"/>
      <c r="Q6" s="177"/>
      <c r="R6" s="176"/>
      <c r="S6" s="177"/>
      <c r="T6" s="180"/>
      <c r="U6" s="181"/>
      <c r="V6" s="108"/>
    </row>
    <row r="7" spans="1:22" ht="13.65" customHeight="1" x14ac:dyDescent="0.2">
      <c r="A7" s="117"/>
      <c r="B7" s="67" t="s">
        <v>1</v>
      </c>
      <c r="D7" s="106">
        <f>SUM(F7:U7)</f>
        <v>4488</v>
      </c>
      <c r="E7" s="112"/>
      <c r="F7" s="106">
        <f>SUM(F9:G26)</f>
        <v>2533</v>
      </c>
      <c r="G7" s="113"/>
      <c r="H7" s="106">
        <f>SUM(H9:I26)</f>
        <v>849</v>
      </c>
      <c r="I7" s="113"/>
      <c r="J7" s="106">
        <f>SUM(J9:K26)</f>
        <v>525</v>
      </c>
      <c r="K7" s="113"/>
      <c r="L7" s="106">
        <f>SUM(L9:M26)</f>
        <v>227</v>
      </c>
      <c r="M7" s="113"/>
      <c r="N7" s="106">
        <f>SUM(N9:O26)</f>
        <v>166</v>
      </c>
      <c r="O7" s="113"/>
      <c r="P7" s="106">
        <f>SUM(P9:Q26)</f>
        <v>114</v>
      </c>
      <c r="Q7" s="113"/>
      <c r="R7" s="106">
        <f>SUM(R9:S26)</f>
        <v>64</v>
      </c>
      <c r="S7" s="113"/>
      <c r="T7" s="106">
        <f>SUM(T9:U26)</f>
        <v>10</v>
      </c>
      <c r="U7" s="118"/>
      <c r="V7" s="110"/>
    </row>
    <row r="8" spans="1:22" ht="13.65" customHeight="1" x14ac:dyDescent="0.2">
      <c r="A8" s="117"/>
      <c r="B8" s="125" t="s">
        <v>15</v>
      </c>
      <c r="D8" s="65" t="s">
        <v>70</v>
      </c>
      <c r="E8" s="112"/>
      <c r="F8" s="107">
        <f>F7/$D$7</f>
        <v>0.56439393939393945</v>
      </c>
      <c r="G8" s="113"/>
      <c r="H8" s="107">
        <f>H7/$D$7</f>
        <v>0.18917112299465241</v>
      </c>
      <c r="I8" s="113"/>
      <c r="J8" s="107">
        <f>J7/$D$7</f>
        <v>0.11697860962566844</v>
      </c>
      <c r="K8" s="113"/>
      <c r="L8" s="107">
        <f>L7/$D$7</f>
        <v>5.0579322638146171E-2</v>
      </c>
      <c r="M8" s="113"/>
      <c r="N8" s="107">
        <f>N7/$D$7</f>
        <v>3.6987522281639929E-2</v>
      </c>
      <c r="O8" s="113"/>
      <c r="P8" s="107">
        <f>P7/$D$7</f>
        <v>2.5401069518716578E-2</v>
      </c>
      <c r="Q8" s="113"/>
      <c r="R8" s="107">
        <f>R7/$D$7</f>
        <v>1.4260249554367201E-2</v>
      </c>
      <c r="S8" s="113"/>
      <c r="T8" s="107">
        <f>T7/$D$7</f>
        <v>2.2281639928698753E-3</v>
      </c>
      <c r="U8" s="111"/>
      <c r="V8" s="109"/>
    </row>
    <row r="9" spans="1:22" ht="13.65" customHeight="1" x14ac:dyDescent="0.2">
      <c r="A9" s="117"/>
      <c r="B9" s="130" t="s">
        <v>77</v>
      </c>
      <c r="D9" s="105">
        <f>SUM(F9:T9)</f>
        <v>14</v>
      </c>
      <c r="E9" s="112"/>
      <c r="F9" s="105">
        <v>3</v>
      </c>
      <c r="G9" s="113"/>
      <c r="H9" s="105">
        <v>5</v>
      </c>
      <c r="I9" s="113"/>
      <c r="J9" s="105">
        <v>3</v>
      </c>
      <c r="K9" s="113"/>
      <c r="L9" s="105" t="s">
        <v>51</v>
      </c>
      <c r="M9" s="113"/>
      <c r="N9" s="105">
        <v>1</v>
      </c>
      <c r="O9" s="113"/>
      <c r="P9" s="105">
        <v>2</v>
      </c>
      <c r="Q9" s="113"/>
      <c r="R9" s="105" t="s">
        <v>51</v>
      </c>
      <c r="S9" s="113"/>
      <c r="T9" s="105" t="s">
        <v>51</v>
      </c>
      <c r="U9" s="111"/>
      <c r="V9" s="102"/>
    </row>
    <row r="10" spans="1:22" ht="13.65" customHeight="1" x14ac:dyDescent="0.2">
      <c r="A10" s="117"/>
      <c r="B10" s="122" t="s">
        <v>71</v>
      </c>
      <c r="D10" s="105" t="s">
        <v>51</v>
      </c>
      <c r="E10" s="112"/>
      <c r="F10" s="105" t="s">
        <v>51</v>
      </c>
      <c r="G10" s="113"/>
      <c r="H10" s="105" t="s">
        <v>51</v>
      </c>
      <c r="I10" s="113"/>
      <c r="J10" s="105" t="s">
        <v>51</v>
      </c>
      <c r="K10" s="113"/>
      <c r="L10" s="105" t="s">
        <v>51</v>
      </c>
      <c r="M10" s="113"/>
      <c r="N10" s="105" t="s">
        <v>51</v>
      </c>
      <c r="O10" s="113"/>
      <c r="P10" s="105" t="s">
        <v>51</v>
      </c>
      <c r="Q10" s="113"/>
      <c r="R10" s="105" t="s">
        <v>51</v>
      </c>
      <c r="S10" s="113"/>
      <c r="T10" s="105" t="s">
        <v>51</v>
      </c>
      <c r="U10" s="111"/>
      <c r="V10" s="102"/>
    </row>
    <row r="11" spans="1:22" ht="13.65" customHeight="1" x14ac:dyDescent="0.2">
      <c r="A11" s="117"/>
      <c r="B11" s="130" t="s">
        <v>5</v>
      </c>
      <c r="D11" s="105">
        <f>SUM(F11:T11)</f>
        <v>429</v>
      </c>
      <c r="E11" s="112"/>
      <c r="F11" s="105">
        <v>279</v>
      </c>
      <c r="G11" s="113"/>
      <c r="H11" s="105">
        <v>92</v>
      </c>
      <c r="I11" s="113"/>
      <c r="J11" s="105">
        <v>40</v>
      </c>
      <c r="K11" s="113"/>
      <c r="L11" s="105">
        <v>9</v>
      </c>
      <c r="M11" s="113"/>
      <c r="N11" s="105">
        <v>7</v>
      </c>
      <c r="O11" s="113"/>
      <c r="P11" s="105">
        <v>2</v>
      </c>
      <c r="Q11" s="113"/>
      <c r="R11" s="105" t="s">
        <v>51</v>
      </c>
      <c r="S11" s="113"/>
      <c r="T11" s="105" t="s">
        <v>51</v>
      </c>
      <c r="U11" s="111"/>
      <c r="V11" s="102"/>
    </row>
    <row r="12" spans="1:22" ht="13.65" customHeight="1" x14ac:dyDescent="0.2">
      <c r="A12" s="117"/>
      <c r="B12" s="130" t="s">
        <v>6</v>
      </c>
      <c r="D12" s="105">
        <f t="shared" ref="D12:D24" si="0">SUM(F12:T12)</f>
        <v>383</v>
      </c>
      <c r="E12" s="112"/>
      <c r="F12" s="105">
        <v>144</v>
      </c>
      <c r="G12" s="113"/>
      <c r="H12" s="105">
        <v>72</v>
      </c>
      <c r="I12" s="113"/>
      <c r="J12" s="105">
        <v>58</v>
      </c>
      <c r="K12" s="113"/>
      <c r="L12" s="105">
        <v>33</v>
      </c>
      <c r="M12" s="113"/>
      <c r="N12" s="105">
        <v>28</v>
      </c>
      <c r="O12" s="113"/>
      <c r="P12" s="105">
        <v>20</v>
      </c>
      <c r="Q12" s="113"/>
      <c r="R12" s="105">
        <v>26</v>
      </c>
      <c r="S12" s="113"/>
      <c r="T12" s="105">
        <v>2</v>
      </c>
      <c r="U12" s="111"/>
      <c r="V12" s="102"/>
    </row>
    <row r="13" spans="1:22" ht="13.65" customHeight="1" x14ac:dyDescent="0.2">
      <c r="A13" s="117"/>
      <c r="B13" s="130" t="s">
        <v>16</v>
      </c>
      <c r="D13" s="105">
        <f t="shared" si="0"/>
        <v>6</v>
      </c>
      <c r="E13" s="112"/>
      <c r="F13" s="105">
        <v>2</v>
      </c>
      <c r="G13" s="113"/>
      <c r="H13" s="105" t="s">
        <v>51</v>
      </c>
      <c r="I13" s="113"/>
      <c r="J13" s="105" t="s">
        <v>51</v>
      </c>
      <c r="K13" s="113"/>
      <c r="L13" s="105">
        <v>1</v>
      </c>
      <c r="M13" s="113"/>
      <c r="N13" s="105">
        <v>2</v>
      </c>
      <c r="O13" s="113"/>
      <c r="P13" s="105">
        <v>1</v>
      </c>
      <c r="Q13" s="113"/>
      <c r="R13" s="105" t="s">
        <v>51</v>
      </c>
      <c r="S13" s="113"/>
      <c r="T13" s="105" t="s">
        <v>51</v>
      </c>
      <c r="U13" s="111"/>
      <c r="V13" s="102"/>
    </row>
    <row r="14" spans="1:22" ht="13.65" customHeight="1" x14ac:dyDescent="0.2">
      <c r="A14" s="117"/>
      <c r="B14" s="130" t="s">
        <v>35</v>
      </c>
      <c r="D14" s="105">
        <f t="shared" si="0"/>
        <v>34</v>
      </c>
      <c r="E14" s="112"/>
      <c r="F14" s="105">
        <v>25</v>
      </c>
      <c r="G14" s="113"/>
      <c r="H14" s="105">
        <v>4</v>
      </c>
      <c r="I14" s="113"/>
      <c r="J14" s="105">
        <v>2</v>
      </c>
      <c r="K14" s="113"/>
      <c r="L14" s="105" t="s">
        <v>51</v>
      </c>
      <c r="M14" s="113"/>
      <c r="N14" s="105">
        <v>1</v>
      </c>
      <c r="O14" s="113"/>
      <c r="P14" s="105" t="s">
        <v>51</v>
      </c>
      <c r="Q14" s="113"/>
      <c r="R14" s="105">
        <v>2</v>
      </c>
      <c r="S14" s="113"/>
      <c r="T14" s="105" t="s">
        <v>51</v>
      </c>
      <c r="U14" s="111"/>
      <c r="V14" s="102"/>
    </row>
    <row r="15" spans="1:22" ht="13.65" customHeight="1" x14ac:dyDescent="0.2">
      <c r="A15" s="117"/>
      <c r="B15" s="130" t="s">
        <v>38</v>
      </c>
      <c r="D15" s="105">
        <f t="shared" si="0"/>
        <v>76</v>
      </c>
      <c r="E15" s="112"/>
      <c r="F15" s="105">
        <v>23</v>
      </c>
      <c r="G15" s="113"/>
      <c r="H15" s="105">
        <v>5</v>
      </c>
      <c r="I15" s="113"/>
      <c r="J15" s="105">
        <v>24</v>
      </c>
      <c r="K15" s="113"/>
      <c r="L15" s="105">
        <v>8</v>
      </c>
      <c r="M15" s="113"/>
      <c r="N15" s="105">
        <v>4</v>
      </c>
      <c r="O15" s="113"/>
      <c r="P15" s="105">
        <v>8</v>
      </c>
      <c r="Q15" s="113"/>
      <c r="R15" s="105">
        <v>4</v>
      </c>
      <c r="S15" s="113"/>
      <c r="T15" s="105" t="s">
        <v>51</v>
      </c>
      <c r="U15" s="111"/>
      <c r="V15" s="102"/>
    </row>
    <row r="16" spans="1:22" ht="13.65" customHeight="1" x14ac:dyDescent="0.2">
      <c r="A16" s="117"/>
      <c r="B16" s="130" t="s">
        <v>29</v>
      </c>
      <c r="D16" s="105">
        <f t="shared" si="0"/>
        <v>939</v>
      </c>
      <c r="E16" s="112"/>
      <c r="F16" s="105">
        <v>521</v>
      </c>
      <c r="G16" s="113"/>
      <c r="H16" s="105">
        <v>182</v>
      </c>
      <c r="I16" s="113"/>
      <c r="J16" s="105">
        <v>120</v>
      </c>
      <c r="K16" s="113"/>
      <c r="L16" s="105">
        <v>54</v>
      </c>
      <c r="M16" s="113"/>
      <c r="N16" s="105">
        <v>30</v>
      </c>
      <c r="O16" s="113"/>
      <c r="P16" s="105">
        <v>21</v>
      </c>
      <c r="Q16" s="113"/>
      <c r="R16" s="105">
        <v>7</v>
      </c>
      <c r="S16" s="113"/>
      <c r="T16" s="105">
        <v>4</v>
      </c>
      <c r="U16" s="111"/>
      <c r="V16" s="102"/>
    </row>
    <row r="17" spans="1:22" ht="13.65" customHeight="1" x14ac:dyDescent="0.2">
      <c r="A17" s="117"/>
      <c r="B17" s="130" t="s">
        <v>30</v>
      </c>
      <c r="D17" s="105">
        <f t="shared" si="0"/>
        <v>51</v>
      </c>
      <c r="E17" s="112"/>
      <c r="F17" s="105">
        <v>17</v>
      </c>
      <c r="G17" s="113"/>
      <c r="H17" s="105">
        <v>13</v>
      </c>
      <c r="I17" s="113"/>
      <c r="J17" s="105">
        <v>10</v>
      </c>
      <c r="K17" s="113"/>
      <c r="L17" s="105">
        <v>6</v>
      </c>
      <c r="M17" s="113"/>
      <c r="N17" s="105">
        <v>3</v>
      </c>
      <c r="O17" s="113"/>
      <c r="P17" s="105">
        <v>1</v>
      </c>
      <c r="Q17" s="113"/>
      <c r="R17" s="105">
        <v>1</v>
      </c>
      <c r="S17" s="113"/>
      <c r="T17" s="105" t="s">
        <v>51</v>
      </c>
      <c r="U17" s="111"/>
      <c r="V17" s="102"/>
    </row>
    <row r="18" spans="1:22" ht="13.65" customHeight="1" x14ac:dyDescent="0.2">
      <c r="A18" s="117"/>
      <c r="B18" s="130" t="s">
        <v>32</v>
      </c>
      <c r="D18" s="105">
        <f t="shared" si="0"/>
        <v>375</v>
      </c>
      <c r="E18" s="112"/>
      <c r="F18" s="105">
        <v>333</v>
      </c>
      <c r="G18" s="113"/>
      <c r="H18" s="105">
        <v>34</v>
      </c>
      <c r="I18" s="113"/>
      <c r="J18" s="105">
        <v>4</v>
      </c>
      <c r="K18" s="113"/>
      <c r="L18" s="105">
        <v>3</v>
      </c>
      <c r="M18" s="113"/>
      <c r="N18" s="105">
        <v>1</v>
      </c>
      <c r="O18" s="113"/>
      <c r="P18" s="105" t="s">
        <v>51</v>
      </c>
      <c r="Q18" s="113"/>
      <c r="R18" s="105" t="s">
        <v>51</v>
      </c>
      <c r="S18" s="113"/>
      <c r="T18" s="105" t="s">
        <v>51</v>
      </c>
      <c r="U18" s="111"/>
      <c r="V18" s="102"/>
    </row>
    <row r="19" spans="1:22" ht="13.65" customHeight="1" x14ac:dyDescent="0.2">
      <c r="A19" s="117"/>
      <c r="B19" s="46" t="s">
        <v>72</v>
      </c>
      <c r="D19" s="105">
        <f t="shared" si="0"/>
        <v>165</v>
      </c>
      <c r="E19" s="112"/>
      <c r="F19" s="105">
        <v>108</v>
      </c>
      <c r="G19" s="113"/>
      <c r="H19" s="105">
        <v>33</v>
      </c>
      <c r="I19" s="113"/>
      <c r="J19" s="105">
        <v>11</v>
      </c>
      <c r="K19" s="113"/>
      <c r="L19" s="105">
        <v>4</v>
      </c>
      <c r="M19" s="113"/>
      <c r="N19" s="105">
        <v>5</v>
      </c>
      <c r="O19" s="113"/>
      <c r="P19" s="105">
        <v>2</v>
      </c>
      <c r="Q19" s="113"/>
      <c r="R19" s="105">
        <v>1</v>
      </c>
      <c r="S19" s="113"/>
      <c r="T19" s="105">
        <v>1</v>
      </c>
      <c r="U19" s="111"/>
      <c r="V19" s="102"/>
    </row>
    <row r="20" spans="1:22" ht="13.65" customHeight="1" x14ac:dyDescent="0.2">
      <c r="A20" s="117"/>
      <c r="B20" s="130" t="s">
        <v>73</v>
      </c>
      <c r="D20" s="105">
        <f t="shared" si="0"/>
        <v>529</v>
      </c>
      <c r="E20" s="112"/>
      <c r="F20" s="105">
        <v>288</v>
      </c>
      <c r="G20" s="113"/>
      <c r="H20" s="105">
        <v>109</v>
      </c>
      <c r="I20" s="113"/>
      <c r="J20" s="105">
        <v>72</v>
      </c>
      <c r="K20" s="113"/>
      <c r="L20" s="105">
        <v>33</v>
      </c>
      <c r="M20" s="113"/>
      <c r="N20" s="105">
        <v>17</v>
      </c>
      <c r="O20" s="113"/>
      <c r="P20" s="105">
        <v>10</v>
      </c>
      <c r="Q20" s="113"/>
      <c r="R20" s="105" t="s">
        <v>51</v>
      </c>
      <c r="S20" s="113"/>
      <c r="T20" s="105" t="s">
        <v>51</v>
      </c>
      <c r="U20" s="111"/>
      <c r="V20" s="102"/>
    </row>
    <row r="21" spans="1:22" ht="13.65" customHeight="1" x14ac:dyDescent="0.2">
      <c r="A21" s="117"/>
      <c r="B21" s="130" t="s">
        <v>33</v>
      </c>
      <c r="D21" s="105">
        <f t="shared" si="0"/>
        <v>435</v>
      </c>
      <c r="E21" s="112"/>
      <c r="F21" s="105">
        <v>327</v>
      </c>
      <c r="G21" s="113"/>
      <c r="H21" s="105">
        <v>63</v>
      </c>
      <c r="I21" s="113"/>
      <c r="J21" s="105">
        <v>28</v>
      </c>
      <c r="K21" s="113"/>
      <c r="L21" s="105">
        <v>8</v>
      </c>
      <c r="M21" s="113"/>
      <c r="N21" s="105">
        <v>3</v>
      </c>
      <c r="O21" s="113"/>
      <c r="P21" s="105">
        <v>4</v>
      </c>
      <c r="Q21" s="113"/>
      <c r="R21" s="105">
        <v>2</v>
      </c>
      <c r="S21" s="113"/>
      <c r="T21" s="105" t="s">
        <v>51</v>
      </c>
      <c r="U21" s="111"/>
      <c r="V21" s="102"/>
    </row>
    <row r="22" spans="1:22" ht="13.65" customHeight="1" x14ac:dyDescent="0.2">
      <c r="A22" s="117"/>
      <c r="B22" s="130" t="s">
        <v>34</v>
      </c>
      <c r="D22" s="105">
        <f t="shared" si="0"/>
        <v>236</v>
      </c>
      <c r="E22" s="112"/>
      <c r="F22" s="105">
        <v>130</v>
      </c>
      <c r="G22" s="113"/>
      <c r="H22" s="105">
        <v>42</v>
      </c>
      <c r="I22" s="113"/>
      <c r="J22" s="105">
        <v>20</v>
      </c>
      <c r="K22" s="113"/>
      <c r="L22" s="105">
        <v>7</v>
      </c>
      <c r="M22" s="113"/>
      <c r="N22" s="105">
        <v>21</v>
      </c>
      <c r="O22" s="113"/>
      <c r="P22" s="105">
        <v>13</v>
      </c>
      <c r="Q22" s="113"/>
      <c r="R22" s="105">
        <v>2</v>
      </c>
      <c r="S22" s="113"/>
      <c r="T22" s="105">
        <v>1</v>
      </c>
      <c r="U22" s="111"/>
      <c r="V22" s="102"/>
    </row>
    <row r="23" spans="1:22" ht="13.65" customHeight="1" x14ac:dyDescent="0.2">
      <c r="A23" s="117"/>
      <c r="B23" s="130" t="s">
        <v>31</v>
      </c>
      <c r="D23" s="105">
        <f t="shared" si="0"/>
        <v>518</v>
      </c>
      <c r="E23" s="112"/>
      <c r="F23" s="105">
        <v>167</v>
      </c>
      <c r="G23" s="113"/>
      <c r="H23" s="105">
        <v>141</v>
      </c>
      <c r="I23" s="113"/>
      <c r="J23" s="105">
        <v>105</v>
      </c>
      <c r="K23" s="113"/>
      <c r="L23" s="105">
        <v>40</v>
      </c>
      <c r="M23" s="113"/>
      <c r="N23" s="105">
        <v>30</v>
      </c>
      <c r="O23" s="113"/>
      <c r="P23" s="105">
        <v>20</v>
      </c>
      <c r="Q23" s="113"/>
      <c r="R23" s="105">
        <v>14</v>
      </c>
      <c r="S23" s="113"/>
      <c r="T23" s="105">
        <v>1</v>
      </c>
      <c r="U23" s="111"/>
      <c r="V23" s="102"/>
    </row>
    <row r="24" spans="1:22" ht="13.65" customHeight="1" x14ac:dyDescent="0.2">
      <c r="A24" s="117"/>
      <c r="B24" s="130" t="s">
        <v>26</v>
      </c>
      <c r="D24" s="105">
        <f t="shared" si="0"/>
        <v>22</v>
      </c>
      <c r="E24" s="112"/>
      <c r="F24" s="105">
        <v>1</v>
      </c>
      <c r="G24" s="113"/>
      <c r="H24" s="105">
        <v>12</v>
      </c>
      <c r="I24" s="113"/>
      <c r="J24" s="105">
        <v>6</v>
      </c>
      <c r="K24" s="113"/>
      <c r="L24" s="105">
        <v>1</v>
      </c>
      <c r="M24" s="113"/>
      <c r="N24" s="105">
        <v>1</v>
      </c>
      <c r="O24" s="113"/>
      <c r="P24" s="105" t="s">
        <v>51</v>
      </c>
      <c r="Q24" s="113"/>
      <c r="R24" s="105">
        <v>1</v>
      </c>
      <c r="S24" s="113"/>
      <c r="T24" s="105" t="s">
        <v>51</v>
      </c>
      <c r="U24" s="111"/>
      <c r="V24" s="102"/>
    </row>
    <row r="25" spans="1:22" ht="13.65" customHeight="1" x14ac:dyDescent="0.2">
      <c r="A25" s="117"/>
      <c r="B25" s="131" t="s">
        <v>74</v>
      </c>
      <c r="D25" s="105">
        <f>SUM(F25:T25)</f>
        <v>250</v>
      </c>
      <c r="E25" s="112"/>
      <c r="F25" s="105">
        <v>154</v>
      </c>
      <c r="G25" s="113"/>
      <c r="H25" s="105">
        <v>37</v>
      </c>
      <c r="I25" s="113"/>
      <c r="J25" s="105">
        <v>21</v>
      </c>
      <c r="K25" s="113"/>
      <c r="L25" s="105">
        <v>17</v>
      </c>
      <c r="M25" s="113"/>
      <c r="N25" s="105">
        <v>10</v>
      </c>
      <c r="O25" s="113"/>
      <c r="P25" s="105">
        <v>9</v>
      </c>
      <c r="Q25" s="113"/>
      <c r="R25" s="105">
        <v>1</v>
      </c>
      <c r="S25" s="113"/>
      <c r="T25" s="105">
        <v>1</v>
      </c>
      <c r="U25" s="111"/>
      <c r="V25" s="102"/>
    </row>
    <row r="26" spans="1:22" ht="13.65" customHeight="1" x14ac:dyDescent="0.2">
      <c r="A26" s="114"/>
      <c r="B26" s="127" t="s">
        <v>97</v>
      </c>
      <c r="C26" s="115"/>
      <c r="D26" s="104">
        <f>SUM(F26:T26)</f>
        <v>26</v>
      </c>
      <c r="E26" s="116"/>
      <c r="F26" s="104">
        <v>11</v>
      </c>
      <c r="G26" s="116"/>
      <c r="H26" s="104">
        <v>5</v>
      </c>
      <c r="I26" s="116"/>
      <c r="J26" s="104">
        <v>1</v>
      </c>
      <c r="K26" s="116"/>
      <c r="L26" s="104">
        <v>3</v>
      </c>
      <c r="M26" s="116"/>
      <c r="N26" s="104">
        <v>2</v>
      </c>
      <c r="O26" s="116"/>
      <c r="P26" s="104">
        <v>1</v>
      </c>
      <c r="Q26" s="116"/>
      <c r="R26" s="104">
        <v>3</v>
      </c>
      <c r="S26" s="116"/>
      <c r="T26" s="104" t="s">
        <v>4</v>
      </c>
      <c r="U26" s="119"/>
      <c r="V26" s="102"/>
    </row>
    <row r="27" spans="1:22" ht="22.95" customHeight="1" x14ac:dyDescent="0.2">
      <c r="B27" s="108"/>
      <c r="C27" s="108"/>
      <c r="D27" s="103"/>
      <c r="V27" s="108"/>
    </row>
    <row r="28" spans="1:22" ht="22.95" customHeight="1" x14ac:dyDescent="0.2">
      <c r="A28" s="2"/>
      <c r="B28" s="136" t="s">
        <v>75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2" ht="22.95" customHeight="1" x14ac:dyDescent="0.2">
      <c r="A29" s="2"/>
      <c r="B29" s="136" t="s">
        <v>92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2" ht="13.5" customHeight="1" x14ac:dyDescent="0.2">
      <c r="A30" s="6"/>
      <c r="B30" s="146" t="s">
        <v>10</v>
      </c>
      <c r="C30" s="133"/>
      <c r="D30" s="150" t="s">
        <v>11</v>
      </c>
      <c r="E30" s="169"/>
      <c r="F30" s="173" t="s">
        <v>12</v>
      </c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</row>
    <row r="31" spans="1:22" ht="13.5" customHeight="1" x14ac:dyDescent="0.2">
      <c r="A31" s="8"/>
      <c r="B31" s="147"/>
      <c r="C31" s="134"/>
      <c r="D31" s="158"/>
      <c r="E31" s="170"/>
      <c r="F31" s="174" t="s">
        <v>13</v>
      </c>
      <c r="G31" s="175"/>
      <c r="H31" s="174" t="s">
        <v>14</v>
      </c>
      <c r="I31" s="175"/>
      <c r="J31" s="174" t="s">
        <v>54</v>
      </c>
      <c r="K31" s="175"/>
      <c r="L31" s="174" t="s">
        <v>68</v>
      </c>
      <c r="M31" s="175"/>
      <c r="N31" s="174" t="s">
        <v>69</v>
      </c>
      <c r="O31" s="175"/>
      <c r="P31" s="174" t="s">
        <v>76</v>
      </c>
      <c r="Q31" s="175"/>
      <c r="R31" s="174" t="s">
        <v>55</v>
      </c>
      <c r="S31" s="175"/>
      <c r="T31" s="178" t="s">
        <v>56</v>
      </c>
      <c r="U31" s="179"/>
    </row>
    <row r="32" spans="1:22" ht="13.5" customHeight="1" x14ac:dyDescent="0.2">
      <c r="A32" s="7"/>
      <c r="B32" s="168"/>
      <c r="C32" s="135"/>
      <c r="D32" s="171"/>
      <c r="E32" s="172"/>
      <c r="F32" s="176"/>
      <c r="G32" s="177"/>
      <c r="H32" s="176"/>
      <c r="I32" s="177"/>
      <c r="J32" s="176"/>
      <c r="K32" s="177"/>
      <c r="L32" s="176"/>
      <c r="M32" s="177"/>
      <c r="N32" s="176"/>
      <c r="O32" s="177"/>
      <c r="P32" s="176"/>
      <c r="Q32" s="177"/>
      <c r="R32" s="176"/>
      <c r="S32" s="177"/>
      <c r="T32" s="180"/>
      <c r="U32" s="181"/>
    </row>
    <row r="33" spans="1:21" ht="13.65" customHeight="1" x14ac:dyDescent="0.2">
      <c r="A33" s="8"/>
      <c r="B33" s="30" t="s">
        <v>1</v>
      </c>
      <c r="C33" s="30"/>
      <c r="D33" s="106">
        <f>SUM(F33:T33)</f>
        <v>54988</v>
      </c>
      <c r="E33" s="31"/>
      <c r="F33" s="106">
        <f>SUM(F35:F52)</f>
        <v>5293</v>
      </c>
      <c r="G33" s="29"/>
      <c r="H33" s="106">
        <f>SUM(H35:H52)</f>
        <v>5622</v>
      </c>
      <c r="I33" s="29"/>
      <c r="J33" s="106">
        <f>SUM(J35:J52)</f>
        <v>7182</v>
      </c>
      <c r="K33" s="60"/>
      <c r="L33" s="106">
        <f>SUM(L35:L52)</f>
        <v>5388</v>
      </c>
      <c r="M33" s="68"/>
      <c r="N33" s="106">
        <f>SUM(N35:N52)</f>
        <v>6203</v>
      </c>
      <c r="O33" s="55"/>
      <c r="P33" s="106">
        <f>SUM(P35:P52)</f>
        <v>7782</v>
      </c>
      <c r="Q33" s="29"/>
      <c r="R33" s="106">
        <f>SUM(R35:R52)</f>
        <v>17518</v>
      </c>
      <c r="S33" s="55"/>
      <c r="T33" s="139" t="s">
        <v>51</v>
      </c>
      <c r="U33" s="55"/>
    </row>
    <row r="34" spans="1:21" ht="13.65" customHeight="1" x14ac:dyDescent="0.2">
      <c r="A34" s="8"/>
      <c r="B34" s="134" t="s">
        <v>15</v>
      </c>
      <c r="C34" s="134"/>
      <c r="D34" s="65" t="s">
        <v>70</v>
      </c>
      <c r="E34" s="12"/>
      <c r="F34" s="107">
        <f t="shared" ref="F34:S34" si="1">F33/$D$33</f>
        <v>9.6257365243325815E-2</v>
      </c>
      <c r="G34" s="99">
        <f t="shared" si="1"/>
        <v>0</v>
      </c>
      <c r="H34" s="107">
        <f t="shared" si="1"/>
        <v>0.1022404888339274</v>
      </c>
      <c r="I34" s="99">
        <f t="shared" si="1"/>
        <v>0</v>
      </c>
      <c r="J34" s="107">
        <f t="shared" si="1"/>
        <v>0.13061031497781334</v>
      </c>
      <c r="K34" s="99">
        <f t="shared" si="1"/>
        <v>0</v>
      </c>
      <c r="L34" s="107">
        <f t="shared" si="1"/>
        <v>9.7985014912344515E-2</v>
      </c>
      <c r="M34" s="99"/>
      <c r="N34" s="107">
        <f t="shared" si="1"/>
        <v>0.11280643049392594</v>
      </c>
      <c r="O34" s="99">
        <f t="shared" si="1"/>
        <v>0</v>
      </c>
      <c r="P34" s="107">
        <f t="shared" si="1"/>
        <v>0.14152178657161563</v>
      </c>
      <c r="Q34" s="99">
        <f t="shared" si="1"/>
        <v>0</v>
      </c>
      <c r="R34" s="107">
        <f t="shared" si="1"/>
        <v>0.31857859896704738</v>
      </c>
      <c r="S34" s="99">
        <f t="shared" si="1"/>
        <v>0</v>
      </c>
      <c r="T34" s="105" t="s">
        <v>51</v>
      </c>
      <c r="U34" s="56"/>
    </row>
    <row r="35" spans="1:21" ht="13.65" customHeight="1" x14ac:dyDescent="0.2">
      <c r="A35" s="8"/>
      <c r="B35" s="138" t="s">
        <v>77</v>
      </c>
      <c r="C35" s="138"/>
      <c r="D35" s="105">
        <f>SUM(F35:T35)</f>
        <v>229</v>
      </c>
      <c r="E35" s="9"/>
      <c r="F35" s="105">
        <v>8</v>
      </c>
      <c r="G35" s="9"/>
      <c r="H35" s="105">
        <v>38</v>
      </c>
      <c r="I35" s="9"/>
      <c r="J35" s="105">
        <v>37</v>
      </c>
      <c r="K35" s="61"/>
      <c r="L35" s="103" t="s">
        <v>4</v>
      </c>
      <c r="M35" s="57"/>
      <c r="N35" s="105">
        <v>34</v>
      </c>
      <c r="O35" s="56"/>
      <c r="P35" s="105">
        <v>112</v>
      </c>
      <c r="Q35" s="9"/>
      <c r="R35" s="105" t="s">
        <v>51</v>
      </c>
      <c r="S35" s="56"/>
      <c r="T35" s="105" t="s">
        <v>51</v>
      </c>
      <c r="U35" s="56"/>
    </row>
    <row r="36" spans="1:21" ht="13.65" customHeight="1" x14ac:dyDescent="0.2">
      <c r="A36" s="8"/>
      <c r="B36" s="132" t="s">
        <v>71</v>
      </c>
      <c r="C36" s="138"/>
      <c r="D36" s="105">
        <f t="shared" ref="D36:D51" si="2">SUM(F36:T36)</f>
        <v>0</v>
      </c>
      <c r="E36" s="9"/>
      <c r="F36" s="105" t="s">
        <v>4</v>
      </c>
      <c r="G36" s="9"/>
      <c r="H36" s="105" t="s">
        <v>4</v>
      </c>
      <c r="I36" s="9"/>
      <c r="J36" s="105" t="s">
        <v>4</v>
      </c>
      <c r="K36" s="61"/>
      <c r="L36" s="105" t="s">
        <v>4</v>
      </c>
      <c r="M36" s="57"/>
      <c r="N36" s="105" t="s">
        <v>4</v>
      </c>
      <c r="O36" s="56"/>
      <c r="P36" s="105" t="s">
        <v>4</v>
      </c>
      <c r="Q36" s="9"/>
      <c r="R36" s="105" t="s">
        <v>4</v>
      </c>
      <c r="S36" s="56"/>
      <c r="T36" s="105" t="s">
        <v>4</v>
      </c>
      <c r="U36" s="56"/>
    </row>
    <row r="37" spans="1:21" ht="13.65" customHeight="1" x14ac:dyDescent="0.2">
      <c r="A37" s="8"/>
      <c r="B37" s="138" t="s">
        <v>5</v>
      </c>
      <c r="C37" s="138"/>
      <c r="D37" s="105">
        <f t="shared" si="2"/>
        <v>2347</v>
      </c>
      <c r="E37" s="9"/>
      <c r="F37" s="105">
        <v>677</v>
      </c>
      <c r="G37" s="9"/>
      <c r="H37" s="105">
        <v>605</v>
      </c>
      <c r="I37" s="9"/>
      <c r="J37" s="105">
        <v>510</v>
      </c>
      <c r="K37" s="61"/>
      <c r="L37" s="103">
        <v>209</v>
      </c>
      <c r="M37" s="57"/>
      <c r="N37" s="105">
        <v>232</v>
      </c>
      <c r="O37" s="56"/>
      <c r="P37" s="62">
        <v>114</v>
      </c>
      <c r="Q37" s="9"/>
      <c r="R37" s="105" t="s">
        <v>51</v>
      </c>
      <c r="S37" s="56"/>
      <c r="T37" s="105" t="s">
        <v>51</v>
      </c>
      <c r="U37" s="56"/>
    </row>
    <row r="38" spans="1:21" ht="13.65" customHeight="1" x14ac:dyDescent="0.2">
      <c r="A38" s="8"/>
      <c r="B38" s="138" t="s">
        <v>6</v>
      </c>
      <c r="C38" s="138"/>
      <c r="D38" s="105">
        <f t="shared" si="2"/>
        <v>13365</v>
      </c>
      <c r="E38" s="9"/>
      <c r="F38" s="105">
        <v>330</v>
      </c>
      <c r="G38" s="9"/>
      <c r="H38" s="105">
        <v>506</v>
      </c>
      <c r="I38" s="9"/>
      <c r="J38" s="105">
        <v>830</v>
      </c>
      <c r="K38" s="61"/>
      <c r="L38" s="103">
        <v>786</v>
      </c>
      <c r="M38" s="57"/>
      <c r="N38" s="105">
        <v>1112</v>
      </c>
      <c r="O38" s="56"/>
      <c r="P38" s="62">
        <v>1346</v>
      </c>
      <c r="Q38" s="9"/>
      <c r="R38" s="62">
        <v>8455</v>
      </c>
      <c r="S38" s="56"/>
      <c r="T38" s="105" t="s">
        <v>51</v>
      </c>
      <c r="U38" s="56"/>
    </row>
    <row r="39" spans="1:21" ht="13.65" customHeight="1" x14ac:dyDescent="0.2">
      <c r="A39" s="8"/>
      <c r="B39" s="138" t="s">
        <v>16</v>
      </c>
      <c r="C39" s="138"/>
      <c r="D39" s="105">
        <f t="shared" si="2"/>
        <v>199</v>
      </c>
      <c r="E39" s="9"/>
      <c r="F39" s="105">
        <v>4</v>
      </c>
      <c r="G39" s="9"/>
      <c r="H39" s="105" t="s">
        <v>51</v>
      </c>
      <c r="I39" s="9"/>
      <c r="J39" s="105" t="s">
        <v>51</v>
      </c>
      <c r="K39" s="61"/>
      <c r="L39" s="103">
        <v>28</v>
      </c>
      <c r="M39" s="57"/>
      <c r="N39" s="105">
        <v>86</v>
      </c>
      <c r="O39" s="56"/>
      <c r="P39" s="105">
        <v>81</v>
      </c>
      <c r="Q39" s="9"/>
      <c r="R39" s="105" t="s">
        <v>51</v>
      </c>
      <c r="S39" s="56"/>
      <c r="T39" s="105" t="s">
        <v>51</v>
      </c>
      <c r="U39" s="56"/>
    </row>
    <row r="40" spans="1:21" ht="13.65" customHeight="1" x14ac:dyDescent="0.2">
      <c r="A40" s="8"/>
      <c r="B40" s="138" t="s">
        <v>35</v>
      </c>
      <c r="C40" s="138"/>
      <c r="D40" s="105">
        <f t="shared" si="2"/>
        <v>1185</v>
      </c>
      <c r="E40" s="9"/>
      <c r="F40" s="105">
        <v>36</v>
      </c>
      <c r="G40" s="9"/>
      <c r="H40" s="105">
        <v>24</v>
      </c>
      <c r="I40" s="9"/>
      <c r="J40" s="105">
        <v>26</v>
      </c>
      <c r="K40" s="61"/>
      <c r="L40" s="105" t="s">
        <v>51</v>
      </c>
      <c r="M40" s="57"/>
      <c r="N40" s="105">
        <v>38</v>
      </c>
      <c r="O40" s="56"/>
      <c r="P40" s="105" t="s">
        <v>51</v>
      </c>
      <c r="Q40" s="9"/>
      <c r="R40" s="105">
        <v>1061</v>
      </c>
      <c r="S40" s="56"/>
      <c r="T40" s="105" t="s">
        <v>51</v>
      </c>
      <c r="U40" s="56"/>
    </row>
    <row r="41" spans="1:21" ht="13.65" customHeight="1" x14ac:dyDescent="0.2">
      <c r="A41" s="8"/>
      <c r="B41" s="138" t="s">
        <v>38</v>
      </c>
      <c r="C41" s="138"/>
      <c r="D41" s="105">
        <f t="shared" si="2"/>
        <v>2047</v>
      </c>
      <c r="E41" s="9"/>
      <c r="F41" s="105">
        <v>46</v>
      </c>
      <c r="G41" s="9"/>
      <c r="H41" s="105">
        <v>33</v>
      </c>
      <c r="I41" s="9"/>
      <c r="J41" s="105">
        <v>336</v>
      </c>
      <c r="K41" s="61"/>
      <c r="L41" s="103">
        <v>180</v>
      </c>
      <c r="M41" s="57"/>
      <c r="N41" s="105">
        <v>149</v>
      </c>
      <c r="O41" s="56"/>
      <c r="P41" s="62">
        <v>582</v>
      </c>
      <c r="Q41" s="9"/>
      <c r="R41" s="62">
        <v>721</v>
      </c>
      <c r="S41" s="56"/>
      <c r="T41" s="105" t="s">
        <v>51</v>
      </c>
      <c r="U41" s="56"/>
    </row>
    <row r="42" spans="1:21" ht="13.65" customHeight="1" x14ac:dyDescent="0.2">
      <c r="A42" s="8"/>
      <c r="B42" s="138" t="s">
        <v>29</v>
      </c>
      <c r="C42" s="138"/>
      <c r="D42" s="105">
        <f t="shared" si="2"/>
        <v>9235</v>
      </c>
      <c r="E42" s="9"/>
      <c r="F42" s="105">
        <v>1114</v>
      </c>
      <c r="G42" s="9"/>
      <c r="H42" s="105">
        <v>1198</v>
      </c>
      <c r="I42" s="9"/>
      <c r="J42" s="105">
        <v>1694</v>
      </c>
      <c r="K42" s="45"/>
      <c r="L42" s="69">
        <v>1262</v>
      </c>
      <c r="M42" s="41"/>
      <c r="N42" s="105">
        <v>1121</v>
      </c>
      <c r="O42" s="56"/>
      <c r="P42" s="62">
        <v>1454</v>
      </c>
      <c r="Q42" s="9"/>
      <c r="R42" s="62">
        <v>1392</v>
      </c>
      <c r="S42" s="56"/>
      <c r="T42" s="105" t="s">
        <v>51</v>
      </c>
      <c r="U42" s="56"/>
    </row>
    <row r="43" spans="1:21" ht="13.65" customHeight="1" x14ac:dyDescent="0.2">
      <c r="A43" s="8"/>
      <c r="B43" s="138" t="s">
        <v>30</v>
      </c>
      <c r="C43" s="138"/>
      <c r="D43" s="105">
        <f t="shared" si="2"/>
        <v>695</v>
      </c>
      <c r="E43" s="9"/>
      <c r="F43" s="105">
        <v>39</v>
      </c>
      <c r="G43" s="9"/>
      <c r="H43" s="105">
        <v>76</v>
      </c>
      <c r="I43" s="9"/>
      <c r="J43" s="105">
        <v>145</v>
      </c>
      <c r="K43" s="45"/>
      <c r="L43" s="69">
        <v>147</v>
      </c>
      <c r="M43" s="41"/>
      <c r="N43" s="105">
        <v>116</v>
      </c>
      <c r="O43" s="56"/>
      <c r="P43" s="105">
        <v>57</v>
      </c>
      <c r="Q43" s="9"/>
      <c r="R43" s="105">
        <v>115</v>
      </c>
      <c r="S43" s="56"/>
      <c r="T43" s="105" t="s">
        <v>51</v>
      </c>
      <c r="U43" s="56"/>
    </row>
    <row r="44" spans="1:21" ht="13.65" customHeight="1" x14ac:dyDescent="0.2">
      <c r="A44" s="8"/>
      <c r="B44" s="138" t="s">
        <v>32</v>
      </c>
      <c r="C44" s="138"/>
      <c r="D44" s="105">
        <f t="shared" si="2"/>
        <v>1010</v>
      </c>
      <c r="E44" s="9"/>
      <c r="F44" s="105">
        <v>635</v>
      </c>
      <c r="G44" s="9"/>
      <c r="H44" s="105">
        <v>215</v>
      </c>
      <c r="I44" s="9"/>
      <c r="J44" s="105">
        <v>53</v>
      </c>
      <c r="K44" s="45"/>
      <c r="L44" s="69">
        <v>74</v>
      </c>
      <c r="M44" s="41"/>
      <c r="N44" s="105">
        <v>33</v>
      </c>
      <c r="O44" s="102"/>
      <c r="P44" s="105" t="s">
        <v>51</v>
      </c>
      <c r="Q44" s="102"/>
      <c r="R44" s="105" t="s">
        <v>51</v>
      </c>
      <c r="S44" s="102"/>
      <c r="T44" s="105" t="s">
        <v>51</v>
      </c>
      <c r="U44" s="63"/>
    </row>
    <row r="45" spans="1:21" ht="13.65" customHeight="1" x14ac:dyDescent="0.2">
      <c r="A45" s="8"/>
      <c r="B45" s="46" t="s">
        <v>72</v>
      </c>
      <c r="C45" s="138"/>
      <c r="D45" s="105">
        <f t="shared" si="2"/>
        <v>1070</v>
      </c>
      <c r="E45" s="9"/>
      <c r="F45" s="105">
        <v>219</v>
      </c>
      <c r="G45" s="9"/>
      <c r="H45" s="105">
        <v>199</v>
      </c>
      <c r="I45" s="9"/>
      <c r="J45" s="105">
        <v>131</v>
      </c>
      <c r="K45" s="45"/>
      <c r="L45" s="69">
        <v>98</v>
      </c>
      <c r="M45" s="41"/>
      <c r="N45" s="105">
        <v>169</v>
      </c>
      <c r="O45" s="56"/>
      <c r="P45" s="105">
        <v>152</v>
      </c>
      <c r="Q45" s="9"/>
      <c r="R45" s="62">
        <v>102</v>
      </c>
      <c r="S45" s="56"/>
      <c r="T45" s="105" t="s">
        <v>51</v>
      </c>
      <c r="U45" s="56"/>
    </row>
    <row r="46" spans="1:21" ht="13.65" customHeight="1" x14ac:dyDescent="0.2">
      <c r="A46" s="8"/>
      <c r="B46" s="138" t="s">
        <v>73</v>
      </c>
      <c r="C46" s="138"/>
      <c r="D46" s="105">
        <f t="shared" si="2"/>
        <v>4378</v>
      </c>
      <c r="E46" s="9"/>
      <c r="F46" s="105">
        <v>613</v>
      </c>
      <c r="G46" s="9"/>
      <c r="H46" s="105">
        <v>728</v>
      </c>
      <c r="I46" s="9"/>
      <c r="J46" s="105">
        <v>957</v>
      </c>
      <c r="K46" s="45"/>
      <c r="L46" s="69">
        <v>789</v>
      </c>
      <c r="M46" s="41"/>
      <c r="N46" s="105">
        <v>612</v>
      </c>
      <c r="O46" s="56"/>
      <c r="P46" s="62">
        <v>679</v>
      </c>
      <c r="Q46" s="9"/>
      <c r="R46" s="105" t="s">
        <v>51</v>
      </c>
      <c r="S46" s="56"/>
      <c r="T46" s="105" t="s">
        <v>51</v>
      </c>
      <c r="U46" s="56"/>
    </row>
    <row r="47" spans="1:21" ht="13.65" customHeight="1" x14ac:dyDescent="0.2">
      <c r="A47" s="8"/>
      <c r="B47" s="138" t="s">
        <v>33</v>
      </c>
      <c r="C47" s="138"/>
      <c r="D47" s="105">
        <f t="shared" si="2"/>
        <v>2259</v>
      </c>
      <c r="E47" s="9"/>
      <c r="F47" s="105">
        <v>611</v>
      </c>
      <c r="G47" s="9"/>
      <c r="H47" s="105">
        <v>404</v>
      </c>
      <c r="I47" s="9"/>
      <c r="J47" s="105">
        <v>382</v>
      </c>
      <c r="K47" s="45"/>
      <c r="L47" s="69">
        <v>208</v>
      </c>
      <c r="M47" s="41"/>
      <c r="N47" s="105">
        <v>123</v>
      </c>
      <c r="O47" s="56"/>
      <c r="P47" s="62">
        <v>307</v>
      </c>
      <c r="Q47" s="9"/>
      <c r="R47" s="62">
        <v>224</v>
      </c>
      <c r="S47" s="56"/>
      <c r="T47" s="105" t="s">
        <v>51</v>
      </c>
      <c r="U47" s="56"/>
    </row>
    <row r="48" spans="1:21" ht="13.65" customHeight="1" x14ac:dyDescent="0.2">
      <c r="A48" s="8"/>
      <c r="B48" s="138" t="s">
        <v>34</v>
      </c>
      <c r="C48" s="138"/>
      <c r="D48" s="105">
        <f t="shared" si="2"/>
        <v>2906</v>
      </c>
      <c r="E48" s="9"/>
      <c r="F48" s="105">
        <v>245</v>
      </c>
      <c r="G48" s="9"/>
      <c r="H48" s="105">
        <v>297</v>
      </c>
      <c r="I48" s="9"/>
      <c r="J48" s="105">
        <v>266</v>
      </c>
      <c r="K48" s="45"/>
      <c r="L48" s="69">
        <v>172</v>
      </c>
      <c r="M48" s="41"/>
      <c r="N48" s="105">
        <v>798</v>
      </c>
      <c r="O48" s="56"/>
      <c r="P48" s="62">
        <v>857</v>
      </c>
      <c r="Q48" s="9"/>
      <c r="R48" s="105">
        <v>271</v>
      </c>
      <c r="S48" s="56"/>
      <c r="T48" s="105" t="s">
        <v>51</v>
      </c>
      <c r="U48" s="56"/>
    </row>
    <row r="49" spans="1:22" ht="13.65" customHeight="1" x14ac:dyDescent="0.2">
      <c r="A49" s="8"/>
      <c r="B49" s="138" t="s">
        <v>31</v>
      </c>
      <c r="C49" s="138"/>
      <c r="D49" s="105">
        <f t="shared" si="2"/>
        <v>10147</v>
      </c>
      <c r="E49" s="9"/>
      <c r="F49" s="105">
        <v>375</v>
      </c>
      <c r="G49" s="9"/>
      <c r="H49" s="105">
        <v>962</v>
      </c>
      <c r="I49" s="9"/>
      <c r="J49" s="105">
        <v>1430</v>
      </c>
      <c r="K49" s="45"/>
      <c r="L49" s="69">
        <v>929</v>
      </c>
      <c r="M49" s="41"/>
      <c r="N49" s="105">
        <v>1131</v>
      </c>
      <c r="O49" s="56"/>
      <c r="P49" s="62">
        <v>1452</v>
      </c>
      <c r="Q49" s="9"/>
      <c r="R49" s="62">
        <v>3868</v>
      </c>
      <c r="S49" s="56"/>
      <c r="T49" s="105" t="s">
        <v>51</v>
      </c>
      <c r="U49" s="56"/>
    </row>
    <row r="50" spans="1:22" ht="13.65" customHeight="1" x14ac:dyDescent="0.2">
      <c r="A50" s="8"/>
      <c r="B50" s="138" t="s">
        <v>26</v>
      </c>
      <c r="C50" s="138"/>
      <c r="D50" s="105">
        <f t="shared" si="2"/>
        <v>326</v>
      </c>
      <c r="E50" s="9"/>
      <c r="F50" s="62">
        <v>4</v>
      </c>
      <c r="G50" s="63"/>
      <c r="H50" s="62">
        <v>71</v>
      </c>
      <c r="I50" s="63"/>
      <c r="J50" s="62">
        <v>86</v>
      </c>
      <c r="K50" s="45"/>
      <c r="L50" s="69">
        <v>24</v>
      </c>
      <c r="M50" s="41"/>
      <c r="N50" s="62">
        <v>31</v>
      </c>
      <c r="O50" s="47"/>
      <c r="P50" s="105" t="s">
        <v>51</v>
      </c>
      <c r="Q50" s="45"/>
      <c r="R50" s="105">
        <v>110</v>
      </c>
      <c r="S50" s="47"/>
      <c r="T50" s="105" t="s">
        <v>51</v>
      </c>
      <c r="U50" s="47"/>
    </row>
    <row r="51" spans="1:22" ht="13.65" customHeight="1" x14ac:dyDescent="0.2">
      <c r="A51" s="8"/>
      <c r="B51" s="131" t="s">
        <v>74</v>
      </c>
      <c r="C51" s="138"/>
      <c r="D51" s="105">
        <f t="shared" si="2"/>
        <v>2455</v>
      </c>
      <c r="E51" s="9"/>
      <c r="F51" s="62">
        <v>318</v>
      </c>
      <c r="G51" s="63"/>
      <c r="H51" s="62">
        <v>237</v>
      </c>
      <c r="I51" s="63"/>
      <c r="J51" s="62">
        <v>289</v>
      </c>
      <c r="K51" s="45"/>
      <c r="L51" s="69">
        <v>416</v>
      </c>
      <c r="M51" s="41"/>
      <c r="N51" s="62">
        <v>350</v>
      </c>
      <c r="O51" s="47"/>
      <c r="P51" s="105">
        <v>538</v>
      </c>
      <c r="Q51" s="45"/>
      <c r="R51" s="105">
        <v>307</v>
      </c>
      <c r="S51" s="47"/>
      <c r="T51" s="105" t="s">
        <v>51</v>
      </c>
      <c r="U51" s="47"/>
      <c r="V51" s="108"/>
    </row>
    <row r="52" spans="1:22" ht="13.65" customHeight="1" x14ac:dyDescent="0.2">
      <c r="A52" s="114"/>
      <c r="B52" s="137" t="s">
        <v>97</v>
      </c>
      <c r="C52" s="115"/>
      <c r="D52" s="104">
        <f>SUM(F52:T52)</f>
        <v>1135</v>
      </c>
      <c r="E52" s="116"/>
      <c r="F52" s="104">
        <v>19</v>
      </c>
      <c r="G52" s="116"/>
      <c r="H52" s="104">
        <v>29</v>
      </c>
      <c r="I52" s="116"/>
      <c r="J52" s="104">
        <v>10</v>
      </c>
      <c r="K52" s="116"/>
      <c r="L52" s="104">
        <v>66</v>
      </c>
      <c r="M52" s="116"/>
      <c r="N52" s="104">
        <v>68</v>
      </c>
      <c r="O52" s="116"/>
      <c r="P52" s="104">
        <v>51</v>
      </c>
      <c r="Q52" s="116"/>
      <c r="R52" s="104">
        <v>892</v>
      </c>
      <c r="S52" s="116"/>
      <c r="T52" s="104" t="s">
        <v>51</v>
      </c>
      <c r="U52" s="119"/>
      <c r="V52" s="102"/>
    </row>
  </sheetData>
  <sheetProtection algorithmName="SHA-512" hashValue="ru8IHEo4aJvAKgfSuX36jNnX/WvULDXTh53bhVTzymqldA51SgyviEHBuGMztlKn97UcvI+or7pq/icDXJCaFQ==" saltValue="eS1CQ7ZkT6+x6GPHBP9eKw==" spinCount="100000" sheet="1" objects="1" scenarios="1"/>
  <mergeCells count="25">
    <mergeCell ref="B30:B32"/>
    <mergeCell ref="D30:E32"/>
    <mergeCell ref="F30:U30"/>
    <mergeCell ref="F31:G32"/>
    <mergeCell ref="H31:I32"/>
    <mergeCell ref="T31:U32"/>
    <mergeCell ref="J31:K32"/>
    <mergeCell ref="L31:M32"/>
    <mergeCell ref="N31:O32"/>
    <mergeCell ref="P31:Q32"/>
    <mergeCell ref="R31:S32"/>
    <mergeCell ref="B1:U1"/>
    <mergeCell ref="B2:U2"/>
    <mergeCell ref="B3:U3"/>
    <mergeCell ref="B4:B6"/>
    <mergeCell ref="D4:E6"/>
    <mergeCell ref="F4:U4"/>
    <mergeCell ref="F5:G6"/>
    <mergeCell ref="H5:I6"/>
    <mergeCell ref="J5:K6"/>
    <mergeCell ref="L5:M6"/>
    <mergeCell ref="N5:O6"/>
    <mergeCell ref="P5:Q6"/>
    <mergeCell ref="R5:S6"/>
    <mergeCell ref="T5:U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D34 D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showGridLines="0" workbookViewId="0">
      <selection activeCell="B1" sqref="B1:T1"/>
    </sheetView>
  </sheetViews>
  <sheetFormatPr defaultColWidth="9" defaultRowHeight="13.2" x14ac:dyDescent="0.2"/>
  <cols>
    <col min="1" max="1" width="0.44140625" style="2" customWidth="1"/>
    <col min="2" max="2" width="14.109375" style="5" customWidth="1"/>
    <col min="3" max="3" width="0.44140625" style="2" customWidth="1"/>
    <col min="4" max="4" width="6.77734375" style="2" customWidth="1"/>
    <col min="5" max="5" width="7.6640625" style="2" customWidth="1"/>
    <col min="6" max="6" width="0.44140625" style="5" customWidth="1"/>
    <col min="7" max="7" width="7.6640625" style="2" customWidth="1"/>
    <col min="8" max="8" width="0.44140625" style="5" customWidth="1"/>
    <col min="9" max="9" width="7.6640625" style="2" customWidth="1"/>
    <col min="10" max="10" width="0.44140625" style="5" customWidth="1"/>
    <col min="11" max="11" width="7.6640625" style="2" customWidth="1"/>
    <col min="12" max="12" width="0.44140625" style="5" customWidth="1"/>
    <col min="13" max="13" width="7.6640625" style="2" customWidth="1"/>
    <col min="14" max="14" width="0.44140625" style="5" customWidth="1"/>
    <col min="15" max="15" width="7.6640625" style="2" customWidth="1"/>
    <col min="16" max="16" width="0.44140625" style="5" customWidth="1"/>
    <col min="17" max="17" width="7.6640625" style="2" customWidth="1"/>
    <col min="18" max="18" width="0.44140625" style="5" customWidth="1"/>
    <col min="19" max="19" width="7.6640625" style="2" customWidth="1"/>
    <col min="20" max="20" width="0.44140625" style="5" customWidth="1"/>
    <col min="21" max="16384" width="9" style="2"/>
  </cols>
  <sheetData>
    <row r="1" spans="1:20" ht="23.1" customHeight="1" x14ac:dyDescent="0.2">
      <c r="B1" s="144" t="s">
        <v>17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0" ht="12" customHeight="1" x14ac:dyDescent="0.2"/>
    <row r="3" spans="1:20" ht="23.1" customHeight="1" x14ac:dyDescent="0.2">
      <c r="B3" s="145" t="s">
        <v>94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0" ht="21" customHeight="1" thickBot="1" x14ac:dyDescent="0.25">
      <c r="A4" s="6"/>
      <c r="B4" s="128" t="s">
        <v>0</v>
      </c>
      <c r="C4" s="129"/>
      <c r="D4" s="83"/>
      <c r="E4" s="186" t="s">
        <v>18</v>
      </c>
      <c r="F4" s="187"/>
      <c r="G4" s="188" t="s">
        <v>19</v>
      </c>
      <c r="H4" s="189"/>
      <c r="I4" s="186" t="s">
        <v>20</v>
      </c>
      <c r="J4" s="189"/>
      <c r="K4" s="186" t="s">
        <v>21</v>
      </c>
      <c r="L4" s="189"/>
      <c r="M4" s="186" t="s">
        <v>22</v>
      </c>
      <c r="N4" s="189"/>
      <c r="O4" s="190" t="s">
        <v>28</v>
      </c>
      <c r="P4" s="191"/>
      <c r="Q4" s="186" t="s">
        <v>23</v>
      </c>
      <c r="R4" s="189"/>
      <c r="S4" s="186" t="s">
        <v>24</v>
      </c>
      <c r="T4" s="189"/>
    </row>
    <row r="5" spans="1:20" ht="18.149999999999999" customHeight="1" x14ac:dyDescent="0.2">
      <c r="A5" s="84"/>
      <c r="B5" s="192" t="s">
        <v>1</v>
      </c>
      <c r="C5" s="85"/>
      <c r="D5" s="86" t="s">
        <v>2</v>
      </c>
      <c r="E5" s="87">
        <f>SUM(E7,E9,E11,E13,E15,E17,E19,E21,E23,E25,E27,E29,E31,E33,E35,E37,E39,E41)</f>
        <v>4488</v>
      </c>
      <c r="F5" s="87">
        <f t="shared" ref="F5:F6" si="0">SUM(F7,F9,F11,F13,F15,F17,F19,F21,F23,F25,F27,F29,F31,F33,F35,F37,F39)</f>
        <v>0</v>
      </c>
      <c r="G5" s="88">
        <f>SUM(G7,G9,G11,G13,G15,G17,G19,G21,G23,G25,G27,G29,G31,G33,G35,G37,G39,G41)</f>
        <v>1011</v>
      </c>
      <c r="H5" s="89"/>
      <c r="I5" s="90">
        <f>SUM(I7,I9,I11,I13,I15,I17,I19,I21,I23,I25,I27,I29,I31,I33,I35,I37,I39,I41)</f>
        <v>954</v>
      </c>
      <c r="J5" s="89"/>
      <c r="K5" s="90">
        <f>SUM(K7,K9,K11,K13,K15,K17,K19,K21,K23,K25,K27,K29,K31,K33,K35,K37,K39,K41)</f>
        <v>233</v>
      </c>
      <c r="L5" s="89"/>
      <c r="M5" s="90">
        <f>SUM(M7,M9,M11,M13,M15,M17,M19,M21,M23,M25,M27,M29,M31,M33,M35,M37,M39,M41)</f>
        <v>380</v>
      </c>
      <c r="N5" s="89"/>
      <c r="O5" s="90">
        <f>SUM(O7,O9,O11,O13,O15,O17,O19,O21,O23,O25,O27,O29,O31,O33,O35,O37,O39,O41)</f>
        <v>826</v>
      </c>
      <c r="P5" s="89"/>
      <c r="Q5" s="90">
        <f>SUM(Q7,Q9,Q11,Q13,Q15,Q17,Q19,Q21,Q23,Q25,Q27,Q29,Q31,Q33,Q35,Q37,Q39,Q41)</f>
        <v>1017</v>
      </c>
      <c r="R5" s="89"/>
      <c r="S5" s="90">
        <f>SUM(S7,S9,S11,S13,S15,S17,S19,S21,S23,S25,S27,S29,S31,S33,S35,S37,S39,S41)</f>
        <v>67</v>
      </c>
      <c r="T5" s="76"/>
    </row>
    <row r="6" spans="1:20" ht="18.149999999999999" customHeight="1" thickBot="1" x14ac:dyDescent="0.25">
      <c r="A6" s="91"/>
      <c r="B6" s="193"/>
      <c r="C6" s="92"/>
      <c r="D6" s="93" t="s">
        <v>3</v>
      </c>
      <c r="E6" s="94">
        <f>SUM(E8,E10,E12,E14,E16,E18,E20,E22,E24,E26,E28,E30,E32,E34,E36,E38,E40,E42)</f>
        <v>54988</v>
      </c>
      <c r="F6" s="95">
        <f t="shared" si="0"/>
        <v>0</v>
      </c>
      <c r="G6" s="96">
        <f>SUM(G8,G10,G12,G14,G16,G18,G20,G22,G24,G26,G28,G30,G32,G34,G36,G38,G40,G42)</f>
        <v>15683</v>
      </c>
      <c r="H6" s="97"/>
      <c r="I6" s="94">
        <f>SUM(I8,I10,I12,I14,I16,I18,I20,I22,I24,I26,I28,I30,I32,I34,I36,I38,I40,I42)</f>
        <v>11522</v>
      </c>
      <c r="J6" s="97"/>
      <c r="K6" s="94">
        <f>SUM(K8,K10,K12,K14,K16,K18,K20,K22,K24,K26,K28,K30,K32,K34,K36,K38,K40,K42)</f>
        <v>2871</v>
      </c>
      <c r="L6" s="95"/>
      <c r="M6" s="94">
        <f>SUM(M8,M10,M12,M14,M16,M18,M20,M22,M24,M26,M28,M30,M32,M34,M36,M38,M40,M42)</f>
        <v>5381</v>
      </c>
      <c r="N6" s="95"/>
      <c r="O6" s="94">
        <f>SUM(O8,O10,O12,O14,O16,O18,O20,O22,O24,O26,O28,O30,O32,O34,O36,O38,O40,O42)</f>
        <v>7395</v>
      </c>
      <c r="P6" s="95"/>
      <c r="Q6" s="94">
        <f>SUM(Q8,Q10,Q12,Q14,Q16,Q18,Q20,Q22,Q24,Q26,Q28,Q30,Q32,Q34,Q36,Q38,Q40,Q42)</f>
        <v>11271</v>
      </c>
      <c r="R6" s="95"/>
      <c r="S6" s="94">
        <f>SUM(S8,S10,S12,S14,S16,S18,S20,S22,S24,S26,S28,S30,S32,S34,S36,S38,S40,S42)</f>
        <v>865</v>
      </c>
      <c r="T6" s="82"/>
    </row>
    <row r="7" spans="1:20" ht="18.149999999999999" customHeight="1" x14ac:dyDescent="0.2">
      <c r="A7" s="8"/>
      <c r="B7" s="194" t="s">
        <v>77</v>
      </c>
      <c r="C7" s="13"/>
      <c r="D7" s="14" t="s">
        <v>2</v>
      </c>
      <c r="E7" s="105">
        <f t="shared" ref="E7:E42" si="1">SUM(G7:S7)</f>
        <v>14</v>
      </c>
      <c r="F7" s="37"/>
      <c r="G7" s="103">
        <v>0</v>
      </c>
      <c r="H7" s="9"/>
      <c r="I7" s="103">
        <v>2</v>
      </c>
      <c r="J7" s="9"/>
      <c r="K7" s="103">
        <v>1</v>
      </c>
      <c r="L7" s="9"/>
      <c r="M7" s="103">
        <v>5</v>
      </c>
      <c r="N7" s="9"/>
      <c r="O7" s="103">
        <v>3</v>
      </c>
      <c r="P7" s="9"/>
      <c r="Q7" s="103">
        <v>1</v>
      </c>
      <c r="R7" s="9"/>
      <c r="S7" s="105">
        <v>2</v>
      </c>
      <c r="T7" s="28"/>
    </row>
    <row r="8" spans="1:20" ht="18.149999999999999" customHeight="1" x14ac:dyDescent="0.2">
      <c r="A8" s="7"/>
      <c r="B8" s="184"/>
      <c r="C8" s="23"/>
      <c r="D8" s="101" t="s">
        <v>3</v>
      </c>
      <c r="E8" s="104">
        <f t="shared" si="1"/>
        <v>229</v>
      </c>
      <c r="F8" s="36"/>
      <c r="G8" s="98">
        <v>0</v>
      </c>
      <c r="H8" s="10"/>
      <c r="I8" s="98">
        <v>18</v>
      </c>
      <c r="J8" s="10"/>
      <c r="K8" s="98">
        <v>4</v>
      </c>
      <c r="L8" s="10"/>
      <c r="M8" s="98">
        <v>119</v>
      </c>
      <c r="N8" s="10"/>
      <c r="O8" s="98">
        <v>9</v>
      </c>
      <c r="P8" s="10"/>
      <c r="Q8" s="98">
        <v>7</v>
      </c>
      <c r="R8" s="98"/>
      <c r="S8" s="104">
        <v>72</v>
      </c>
      <c r="T8" s="4"/>
    </row>
    <row r="9" spans="1:20" ht="18.149999999999999" customHeight="1" x14ac:dyDescent="0.2">
      <c r="A9" s="8"/>
      <c r="B9" s="194" t="s">
        <v>48</v>
      </c>
      <c r="C9" s="13"/>
      <c r="D9" s="14" t="s">
        <v>2</v>
      </c>
      <c r="E9" s="11">
        <f t="shared" si="1"/>
        <v>0</v>
      </c>
      <c r="F9" s="37"/>
      <c r="G9" s="103">
        <v>0</v>
      </c>
      <c r="H9" s="9"/>
      <c r="I9" s="103">
        <v>0</v>
      </c>
      <c r="J9" s="9"/>
      <c r="K9" s="103">
        <v>0</v>
      </c>
      <c r="L9" s="9"/>
      <c r="M9" s="103">
        <v>0</v>
      </c>
      <c r="N9" s="9"/>
      <c r="O9" s="103">
        <v>0</v>
      </c>
      <c r="P9" s="9"/>
      <c r="Q9" s="103">
        <v>0</v>
      </c>
      <c r="R9" s="9"/>
      <c r="S9" s="105">
        <v>0</v>
      </c>
      <c r="T9" s="28"/>
    </row>
    <row r="10" spans="1:20" ht="18.149999999999999" customHeight="1" x14ac:dyDescent="0.2">
      <c r="A10" s="8"/>
      <c r="B10" s="194"/>
      <c r="C10" s="13"/>
      <c r="D10" s="14" t="s">
        <v>3</v>
      </c>
      <c r="E10" s="104">
        <f t="shared" si="1"/>
        <v>0</v>
      </c>
      <c r="F10" s="37"/>
      <c r="G10" s="103">
        <v>0</v>
      </c>
      <c r="H10" s="9"/>
      <c r="I10" s="103">
        <v>0</v>
      </c>
      <c r="J10" s="9"/>
      <c r="K10" s="104">
        <v>0</v>
      </c>
      <c r="L10" s="10"/>
      <c r="M10" s="103">
        <v>0</v>
      </c>
      <c r="N10" s="9"/>
      <c r="O10" s="103">
        <v>0</v>
      </c>
      <c r="P10" s="9"/>
      <c r="Q10" s="103">
        <v>0</v>
      </c>
      <c r="R10" s="9"/>
      <c r="S10" s="103">
        <v>0</v>
      </c>
      <c r="T10" s="28"/>
    </row>
    <row r="11" spans="1:20" ht="18.149999999999999" customHeight="1" x14ac:dyDescent="0.2">
      <c r="A11" s="6"/>
      <c r="B11" s="143" t="s">
        <v>5</v>
      </c>
      <c r="C11" s="22"/>
      <c r="D11" s="129" t="s">
        <v>2</v>
      </c>
      <c r="E11" s="11">
        <f t="shared" si="1"/>
        <v>429</v>
      </c>
      <c r="F11" s="35"/>
      <c r="G11" s="15">
        <v>68</v>
      </c>
      <c r="H11" s="64"/>
      <c r="I11" s="15">
        <v>82</v>
      </c>
      <c r="J11" s="64"/>
      <c r="K11" s="15">
        <v>36</v>
      </c>
      <c r="L11" s="64"/>
      <c r="M11" s="15">
        <v>57</v>
      </c>
      <c r="N11" s="64"/>
      <c r="O11" s="15">
        <v>65</v>
      </c>
      <c r="P11" s="64"/>
      <c r="Q11" s="15">
        <v>106</v>
      </c>
      <c r="R11" s="64"/>
      <c r="S11" s="11">
        <v>15</v>
      </c>
      <c r="T11" s="26"/>
    </row>
    <row r="12" spans="1:20" ht="18.149999999999999" customHeight="1" x14ac:dyDescent="0.2">
      <c r="A12" s="7"/>
      <c r="B12" s="184"/>
      <c r="C12" s="23"/>
      <c r="D12" s="101" t="s">
        <v>3</v>
      </c>
      <c r="E12" s="104">
        <f t="shared" si="1"/>
        <v>2347</v>
      </c>
      <c r="F12" s="36"/>
      <c r="G12" s="98">
        <v>371</v>
      </c>
      <c r="H12" s="10"/>
      <c r="I12" s="98">
        <v>459</v>
      </c>
      <c r="J12" s="10"/>
      <c r="K12" s="98">
        <v>176</v>
      </c>
      <c r="L12" s="10"/>
      <c r="M12" s="98">
        <v>315</v>
      </c>
      <c r="N12" s="10"/>
      <c r="O12" s="98">
        <v>339</v>
      </c>
      <c r="P12" s="10"/>
      <c r="Q12" s="98">
        <v>607</v>
      </c>
      <c r="R12" s="10"/>
      <c r="S12" s="104">
        <v>80</v>
      </c>
      <c r="T12" s="27"/>
    </row>
    <row r="13" spans="1:20" ht="18.149999999999999" customHeight="1" x14ac:dyDescent="0.2">
      <c r="A13" s="6"/>
      <c r="B13" s="143" t="s">
        <v>6</v>
      </c>
      <c r="C13" s="22"/>
      <c r="D13" s="129" t="s">
        <v>2</v>
      </c>
      <c r="E13" s="11">
        <f t="shared" si="1"/>
        <v>383</v>
      </c>
      <c r="F13" s="35"/>
      <c r="G13" s="15">
        <v>109</v>
      </c>
      <c r="H13" s="64"/>
      <c r="I13" s="15">
        <v>80</v>
      </c>
      <c r="J13" s="64"/>
      <c r="K13" s="15">
        <v>16</v>
      </c>
      <c r="L13" s="64"/>
      <c r="M13" s="15">
        <v>102</v>
      </c>
      <c r="N13" s="64"/>
      <c r="O13" s="15">
        <v>14</v>
      </c>
      <c r="P13" s="64"/>
      <c r="Q13" s="15">
        <v>58</v>
      </c>
      <c r="R13" s="64"/>
      <c r="S13" s="11">
        <v>4</v>
      </c>
      <c r="T13" s="26"/>
    </row>
    <row r="14" spans="1:20" ht="18.149999999999999" customHeight="1" x14ac:dyDescent="0.2">
      <c r="A14" s="7"/>
      <c r="B14" s="184"/>
      <c r="C14" s="23"/>
      <c r="D14" s="101" t="s">
        <v>3</v>
      </c>
      <c r="E14" s="104">
        <f t="shared" si="1"/>
        <v>13365</v>
      </c>
      <c r="F14" s="36"/>
      <c r="G14" s="98">
        <v>6663</v>
      </c>
      <c r="H14" s="10"/>
      <c r="I14" s="98">
        <v>1612</v>
      </c>
      <c r="J14" s="10"/>
      <c r="K14" s="98">
        <v>83</v>
      </c>
      <c r="L14" s="10"/>
      <c r="M14" s="98">
        <v>2593</v>
      </c>
      <c r="N14" s="10"/>
      <c r="O14" s="98">
        <v>62</v>
      </c>
      <c r="P14" s="10"/>
      <c r="Q14" s="98">
        <v>2347</v>
      </c>
      <c r="R14" s="10"/>
      <c r="S14" s="104">
        <v>5</v>
      </c>
      <c r="T14" s="27"/>
    </row>
    <row r="15" spans="1:20" ht="18.149999999999999" customHeight="1" x14ac:dyDescent="0.15">
      <c r="A15" s="6"/>
      <c r="B15" s="18" t="s">
        <v>7</v>
      </c>
      <c r="C15" s="24"/>
      <c r="D15" s="129" t="s">
        <v>2</v>
      </c>
      <c r="E15" s="11">
        <f t="shared" si="1"/>
        <v>6</v>
      </c>
      <c r="F15" s="35"/>
      <c r="G15" s="15">
        <v>3</v>
      </c>
      <c r="H15" s="64"/>
      <c r="I15" s="15">
        <v>1</v>
      </c>
      <c r="J15" s="64"/>
      <c r="K15" s="15">
        <v>0</v>
      </c>
      <c r="L15" s="64"/>
      <c r="M15" s="103">
        <v>0</v>
      </c>
      <c r="N15" s="64"/>
      <c r="O15" s="103">
        <v>0</v>
      </c>
      <c r="P15" s="64"/>
      <c r="Q15" s="103">
        <v>0</v>
      </c>
      <c r="R15" s="64"/>
      <c r="S15" s="103">
        <v>2</v>
      </c>
      <c r="T15" s="26"/>
    </row>
    <row r="16" spans="1:20" ht="18.149999999999999" customHeight="1" x14ac:dyDescent="0.2">
      <c r="A16" s="7"/>
      <c r="B16" s="20" t="s">
        <v>8</v>
      </c>
      <c r="C16" s="25"/>
      <c r="D16" s="101" t="s">
        <v>3</v>
      </c>
      <c r="E16" s="104">
        <f t="shared" si="1"/>
        <v>199</v>
      </c>
      <c r="F16" s="36"/>
      <c r="G16" s="98">
        <v>154</v>
      </c>
      <c r="H16" s="10"/>
      <c r="I16" s="98">
        <v>41</v>
      </c>
      <c r="J16" s="10"/>
      <c r="K16" s="98">
        <v>0</v>
      </c>
      <c r="L16" s="10"/>
      <c r="M16" s="103">
        <v>0</v>
      </c>
      <c r="N16" s="10"/>
      <c r="O16" s="103">
        <v>0</v>
      </c>
      <c r="P16" s="10"/>
      <c r="Q16" s="103">
        <v>0</v>
      </c>
      <c r="R16" s="10"/>
      <c r="S16" s="103">
        <v>4</v>
      </c>
      <c r="T16" s="27"/>
    </row>
    <row r="17" spans="1:20" ht="18.149999999999999" customHeight="1" x14ac:dyDescent="0.2">
      <c r="A17" s="6"/>
      <c r="B17" s="143" t="s">
        <v>25</v>
      </c>
      <c r="C17" s="22"/>
      <c r="D17" s="129" t="s">
        <v>2</v>
      </c>
      <c r="E17" s="11">
        <f t="shared" si="1"/>
        <v>34</v>
      </c>
      <c r="F17" s="35"/>
      <c r="G17" s="15">
        <v>6</v>
      </c>
      <c r="H17" s="64"/>
      <c r="I17" s="15">
        <v>3</v>
      </c>
      <c r="J17" s="64"/>
      <c r="K17" s="15">
        <v>3</v>
      </c>
      <c r="L17" s="64"/>
      <c r="M17" s="15">
        <v>3</v>
      </c>
      <c r="N17" s="64"/>
      <c r="O17" s="15">
        <v>11</v>
      </c>
      <c r="P17" s="64"/>
      <c r="Q17" s="15">
        <v>8</v>
      </c>
      <c r="R17" s="64"/>
      <c r="S17" s="11">
        <v>0</v>
      </c>
      <c r="T17" s="26"/>
    </row>
    <row r="18" spans="1:20" ht="18.149999999999999" customHeight="1" x14ac:dyDescent="0.2">
      <c r="A18" s="7"/>
      <c r="B18" s="184"/>
      <c r="C18" s="23"/>
      <c r="D18" s="101" t="s">
        <v>3</v>
      </c>
      <c r="E18" s="104">
        <f t="shared" si="1"/>
        <v>1185</v>
      </c>
      <c r="F18" s="36"/>
      <c r="G18" s="98">
        <v>13</v>
      </c>
      <c r="H18" s="10"/>
      <c r="I18" s="98">
        <v>40</v>
      </c>
      <c r="J18" s="10"/>
      <c r="K18" s="98">
        <v>3</v>
      </c>
      <c r="L18" s="10"/>
      <c r="M18" s="98">
        <v>3</v>
      </c>
      <c r="N18" s="10"/>
      <c r="O18" s="98">
        <v>38</v>
      </c>
      <c r="P18" s="10"/>
      <c r="Q18" s="98">
        <v>1088</v>
      </c>
      <c r="R18" s="10"/>
      <c r="S18" s="104">
        <v>0</v>
      </c>
      <c r="T18" s="27"/>
    </row>
    <row r="19" spans="1:20" ht="18.149999999999999" customHeight="1" x14ac:dyDescent="0.2">
      <c r="A19" s="6"/>
      <c r="B19" s="143" t="s">
        <v>49</v>
      </c>
      <c r="C19" s="22"/>
      <c r="D19" s="129" t="s">
        <v>2</v>
      </c>
      <c r="E19" s="11">
        <f t="shared" si="1"/>
        <v>76</v>
      </c>
      <c r="F19" s="35"/>
      <c r="G19" s="15">
        <v>11</v>
      </c>
      <c r="H19" s="64"/>
      <c r="I19" s="15">
        <v>23</v>
      </c>
      <c r="J19" s="64"/>
      <c r="K19" s="15">
        <v>3</v>
      </c>
      <c r="L19" s="64"/>
      <c r="M19" s="15">
        <v>8</v>
      </c>
      <c r="N19" s="64"/>
      <c r="O19" s="15">
        <v>6</v>
      </c>
      <c r="P19" s="64"/>
      <c r="Q19" s="15">
        <v>24</v>
      </c>
      <c r="R19" s="64"/>
      <c r="S19" s="11">
        <v>1</v>
      </c>
      <c r="T19" s="26"/>
    </row>
    <row r="20" spans="1:20" ht="18.149999999999999" customHeight="1" x14ac:dyDescent="0.2">
      <c r="A20" s="7"/>
      <c r="B20" s="184"/>
      <c r="C20" s="23"/>
      <c r="D20" s="101" t="s">
        <v>3</v>
      </c>
      <c r="E20" s="104">
        <f t="shared" si="1"/>
        <v>2047</v>
      </c>
      <c r="F20" s="36"/>
      <c r="G20" s="98">
        <v>438</v>
      </c>
      <c r="H20" s="10"/>
      <c r="I20" s="98">
        <v>690</v>
      </c>
      <c r="J20" s="10"/>
      <c r="K20" s="98">
        <v>32</v>
      </c>
      <c r="L20" s="10"/>
      <c r="M20" s="98">
        <v>175</v>
      </c>
      <c r="N20" s="10"/>
      <c r="O20" s="98">
        <v>38</v>
      </c>
      <c r="P20" s="10"/>
      <c r="Q20" s="98">
        <v>657</v>
      </c>
      <c r="R20" s="10"/>
      <c r="S20" s="104">
        <v>17</v>
      </c>
      <c r="T20" s="27"/>
    </row>
    <row r="21" spans="1:20" ht="18.149999999999999" customHeight="1" x14ac:dyDescent="0.15">
      <c r="A21" s="6"/>
      <c r="B21" s="143" t="s">
        <v>78</v>
      </c>
      <c r="C21" s="24"/>
      <c r="D21" s="129" t="s">
        <v>2</v>
      </c>
      <c r="E21" s="11">
        <f t="shared" si="1"/>
        <v>939</v>
      </c>
      <c r="F21" s="35"/>
      <c r="G21" s="15">
        <v>271</v>
      </c>
      <c r="H21" s="64"/>
      <c r="I21" s="15">
        <v>198</v>
      </c>
      <c r="J21" s="64"/>
      <c r="K21" s="15">
        <v>51</v>
      </c>
      <c r="L21" s="64"/>
      <c r="M21" s="15">
        <v>53</v>
      </c>
      <c r="N21" s="64"/>
      <c r="O21" s="15">
        <v>147</v>
      </c>
      <c r="P21" s="64"/>
      <c r="Q21" s="15">
        <v>209</v>
      </c>
      <c r="R21" s="64"/>
      <c r="S21" s="11">
        <v>10</v>
      </c>
      <c r="T21" s="26"/>
    </row>
    <row r="22" spans="1:20" ht="18.149999999999999" customHeight="1" x14ac:dyDescent="0.2">
      <c r="A22" s="7"/>
      <c r="B22" s="184"/>
      <c r="C22" s="25"/>
      <c r="D22" s="101" t="s">
        <v>3</v>
      </c>
      <c r="E22" s="104">
        <f t="shared" si="1"/>
        <v>9235</v>
      </c>
      <c r="F22" s="36"/>
      <c r="G22" s="98">
        <v>2724</v>
      </c>
      <c r="H22" s="10"/>
      <c r="I22" s="98">
        <v>2588</v>
      </c>
      <c r="J22" s="10"/>
      <c r="K22" s="98">
        <v>543</v>
      </c>
      <c r="L22" s="10"/>
      <c r="M22" s="98">
        <v>514</v>
      </c>
      <c r="N22" s="10"/>
      <c r="O22" s="98">
        <v>1186</v>
      </c>
      <c r="P22" s="10"/>
      <c r="Q22" s="98">
        <v>1612</v>
      </c>
      <c r="R22" s="10"/>
      <c r="S22" s="104">
        <v>68</v>
      </c>
      <c r="T22" s="27"/>
    </row>
    <row r="23" spans="1:20" ht="18.149999999999999" customHeight="1" x14ac:dyDescent="0.2">
      <c r="A23" s="6"/>
      <c r="B23" s="143" t="s">
        <v>79</v>
      </c>
      <c r="C23" s="22"/>
      <c r="D23" s="129" t="s">
        <v>2</v>
      </c>
      <c r="E23" s="11">
        <f t="shared" si="1"/>
        <v>51</v>
      </c>
      <c r="F23" s="35"/>
      <c r="G23" s="15">
        <v>19</v>
      </c>
      <c r="H23" s="64"/>
      <c r="I23" s="15">
        <v>10</v>
      </c>
      <c r="J23" s="64"/>
      <c r="K23" s="15">
        <v>1</v>
      </c>
      <c r="L23" s="64"/>
      <c r="M23" s="15">
        <v>1</v>
      </c>
      <c r="N23" s="64"/>
      <c r="O23" s="15">
        <v>9</v>
      </c>
      <c r="P23" s="64"/>
      <c r="Q23" s="15">
        <v>10</v>
      </c>
      <c r="R23" s="64"/>
      <c r="S23" s="11">
        <v>1</v>
      </c>
      <c r="T23" s="26"/>
    </row>
    <row r="24" spans="1:20" ht="18.149999999999999" customHeight="1" x14ac:dyDescent="0.2">
      <c r="A24" s="7"/>
      <c r="B24" s="184"/>
      <c r="C24" s="23"/>
      <c r="D24" s="101" t="s">
        <v>3</v>
      </c>
      <c r="E24" s="104">
        <f t="shared" si="1"/>
        <v>695</v>
      </c>
      <c r="F24" s="36"/>
      <c r="G24" s="98">
        <v>375</v>
      </c>
      <c r="H24" s="10"/>
      <c r="I24" s="98">
        <v>93</v>
      </c>
      <c r="J24" s="10"/>
      <c r="K24" s="98">
        <v>3</v>
      </c>
      <c r="L24" s="10"/>
      <c r="M24" s="98">
        <v>5</v>
      </c>
      <c r="N24" s="10"/>
      <c r="O24" s="98">
        <v>66</v>
      </c>
      <c r="P24" s="10"/>
      <c r="Q24" s="98">
        <v>151</v>
      </c>
      <c r="R24" s="10"/>
      <c r="S24" s="104">
        <v>2</v>
      </c>
      <c r="T24" s="27"/>
    </row>
    <row r="25" spans="1:20" ht="18.149999999999999" customHeight="1" x14ac:dyDescent="0.2">
      <c r="A25" s="6"/>
      <c r="B25" s="143" t="s">
        <v>80</v>
      </c>
      <c r="C25" s="22"/>
      <c r="D25" s="129" t="s">
        <v>2</v>
      </c>
      <c r="E25" s="11">
        <f t="shared" si="1"/>
        <v>375</v>
      </c>
      <c r="F25" s="35"/>
      <c r="G25" s="15">
        <v>62</v>
      </c>
      <c r="H25" s="64"/>
      <c r="I25" s="15">
        <v>92</v>
      </c>
      <c r="J25" s="64"/>
      <c r="K25" s="15">
        <v>7</v>
      </c>
      <c r="L25" s="64"/>
      <c r="M25" s="15">
        <v>20</v>
      </c>
      <c r="N25" s="64"/>
      <c r="O25" s="15">
        <v>137</v>
      </c>
      <c r="P25" s="64"/>
      <c r="Q25" s="15">
        <v>55</v>
      </c>
      <c r="R25" s="64"/>
      <c r="S25" s="11">
        <v>2</v>
      </c>
      <c r="T25" s="26"/>
    </row>
    <row r="26" spans="1:20" ht="18.149999999999999" customHeight="1" x14ac:dyDescent="0.2">
      <c r="A26" s="7"/>
      <c r="B26" s="184"/>
      <c r="C26" s="23"/>
      <c r="D26" s="101" t="s">
        <v>3</v>
      </c>
      <c r="E26" s="104">
        <f t="shared" si="1"/>
        <v>1010</v>
      </c>
      <c r="F26" s="36"/>
      <c r="G26" s="98">
        <v>210</v>
      </c>
      <c r="H26" s="10"/>
      <c r="I26" s="98">
        <v>243</v>
      </c>
      <c r="J26" s="10"/>
      <c r="K26" s="98">
        <v>16</v>
      </c>
      <c r="L26" s="10"/>
      <c r="M26" s="98">
        <v>35</v>
      </c>
      <c r="N26" s="10"/>
      <c r="O26" s="98">
        <v>319</v>
      </c>
      <c r="P26" s="10"/>
      <c r="Q26" s="98">
        <v>184</v>
      </c>
      <c r="R26" s="10"/>
      <c r="S26" s="104">
        <v>3</v>
      </c>
      <c r="T26" s="27"/>
    </row>
    <row r="27" spans="1:20" ht="18.149999999999999" customHeight="1" x14ac:dyDescent="0.2">
      <c r="A27" s="6"/>
      <c r="B27" s="182" t="s">
        <v>72</v>
      </c>
      <c r="C27" s="22"/>
      <c r="D27" s="129" t="s">
        <v>2</v>
      </c>
      <c r="E27" s="11">
        <f t="shared" si="1"/>
        <v>165</v>
      </c>
      <c r="F27" s="35"/>
      <c r="G27" s="15">
        <v>35</v>
      </c>
      <c r="H27" s="64"/>
      <c r="I27" s="15">
        <v>38</v>
      </c>
      <c r="J27" s="64"/>
      <c r="K27" s="15">
        <v>14</v>
      </c>
      <c r="L27" s="64"/>
      <c r="M27" s="15">
        <v>12</v>
      </c>
      <c r="N27" s="64"/>
      <c r="O27" s="15">
        <v>22</v>
      </c>
      <c r="P27" s="64"/>
      <c r="Q27" s="15">
        <v>43</v>
      </c>
      <c r="R27" s="64"/>
      <c r="S27" s="11">
        <v>1</v>
      </c>
      <c r="T27" s="26"/>
    </row>
    <row r="28" spans="1:20" ht="18.149999999999999" customHeight="1" x14ac:dyDescent="0.2">
      <c r="A28" s="7"/>
      <c r="B28" s="183"/>
      <c r="C28" s="23"/>
      <c r="D28" s="101" t="s">
        <v>3</v>
      </c>
      <c r="E28" s="104">
        <f t="shared" si="1"/>
        <v>1070</v>
      </c>
      <c r="F28" s="36"/>
      <c r="G28" s="98">
        <v>168</v>
      </c>
      <c r="H28" s="10"/>
      <c r="I28" s="98">
        <v>238</v>
      </c>
      <c r="J28" s="10"/>
      <c r="K28" s="98">
        <v>150</v>
      </c>
      <c r="L28" s="10"/>
      <c r="M28" s="98">
        <v>79</v>
      </c>
      <c r="N28" s="10"/>
      <c r="O28" s="98">
        <v>63</v>
      </c>
      <c r="P28" s="10"/>
      <c r="Q28" s="98">
        <v>370</v>
      </c>
      <c r="R28" s="10"/>
      <c r="S28" s="104">
        <v>2</v>
      </c>
      <c r="T28" s="27"/>
    </row>
    <row r="29" spans="1:20" ht="18.149999999999999" customHeight="1" x14ac:dyDescent="0.2">
      <c r="A29" s="6"/>
      <c r="B29" s="143" t="s">
        <v>81</v>
      </c>
      <c r="C29" s="22"/>
      <c r="D29" s="129" t="s">
        <v>2</v>
      </c>
      <c r="E29" s="11">
        <f t="shared" si="1"/>
        <v>529</v>
      </c>
      <c r="F29" s="35"/>
      <c r="G29" s="15">
        <v>104</v>
      </c>
      <c r="H29" s="64"/>
      <c r="I29" s="15">
        <v>121</v>
      </c>
      <c r="J29" s="64"/>
      <c r="K29" s="15">
        <v>21</v>
      </c>
      <c r="L29" s="64"/>
      <c r="M29" s="15">
        <v>18</v>
      </c>
      <c r="N29" s="64"/>
      <c r="O29" s="15">
        <v>114</v>
      </c>
      <c r="P29" s="64"/>
      <c r="Q29" s="15">
        <v>147</v>
      </c>
      <c r="R29" s="64"/>
      <c r="S29" s="11">
        <v>4</v>
      </c>
      <c r="T29" s="26"/>
    </row>
    <row r="30" spans="1:20" ht="18.149999999999999" customHeight="1" x14ac:dyDescent="0.2">
      <c r="A30" s="7"/>
      <c r="B30" s="184"/>
      <c r="C30" s="23"/>
      <c r="D30" s="101" t="s">
        <v>3</v>
      </c>
      <c r="E30" s="104">
        <f t="shared" si="1"/>
        <v>4378</v>
      </c>
      <c r="F30" s="36"/>
      <c r="G30" s="98">
        <v>881</v>
      </c>
      <c r="H30" s="10"/>
      <c r="I30" s="98">
        <v>1478</v>
      </c>
      <c r="J30" s="10"/>
      <c r="K30" s="98">
        <v>205</v>
      </c>
      <c r="L30" s="10"/>
      <c r="M30" s="98">
        <v>94</v>
      </c>
      <c r="N30" s="10"/>
      <c r="O30" s="98">
        <v>878</v>
      </c>
      <c r="P30" s="10"/>
      <c r="Q30" s="98">
        <v>782</v>
      </c>
      <c r="R30" s="10"/>
      <c r="S30" s="104">
        <v>60</v>
      </c>
      <c r="T30" s="27"/>
    </row>
    <row r="31" spans="1:20" ht="18.149999999999999" customHeight="1" x14ac:dyDescent="0.15">
      <c r="A31" s="6"/>
      <c r="B31" s="40" t="s">
        <v>37</v>
      </c>
      <c r="C31" s="22"/>
      <c r="D31" s="129" t="s">
        <v>2</v>
      </c>
      <c r="E31" s="11">
        <f t="shared" si="1"/>
        <v>435</v>
      </c>
      <c r="F31" s="35"/>
      <c r="G31" s="15">
        <v>103</v>
      </c>
      <c r="H31" s="64"/>
      <c r="I31" s="15">
        <v>80</v>
      </c>
      <c r="J31" s="64"/>
      <c r="K31" s="15">
        <v>18</v>
      </c>
      <c r="L31" s="64"/>
      <c r="M31" s="15">
        <v>23</v>
      </c>
      <c r="N31" s="64"/>
      <c r="O31" s="15">
        <v>80</v>
      </c>
      <c r="P31" s="64"/>
      <c r="Q31" s="15">
        <v>127</v>
      </c>
      <c r="R31" s="64"/>
      <c r="S31" s="11">
        <v>4</v>
      </c>
      <c r="T31" s="26"/>
    </row>
    <row r="32" spans="1:20" ht="18.149999999999999" customHeight="1" x14ac:dyDescent="0.2">
      <c r="A32" s="7"/>
      <c r="B32" s="20" t="s">
        <v>82</v>
      </c>
      <c r="C32" s="23"/>
      <c r="D32" s="101" t="s">
        <v>3</v>
      </c>
      <c r="E32" s="104">
        <f t="shared" si="1"/>
        <v>2259</v>
      </c>
      <c r="F32" s="36"/>
      <c r="G32" s="98">
        <v>585</v>
      </c>
      <c r="H32" s="10"/>
      <c r="I32" s="98">
        <v>402</v>
      </c>
      <c r="J32" s="10"/>
      <c r="K32" s="98">
        <v>224</v>
      </c>
      <c r="L32" s="10"/>
      <c r="M32" s="98">
        <v>138</v>
      </c>
      <c r="N32" s="10"/>
      <c r="O32" s="98">
        <v>318</v>
      </c>
      <c r="P32" s="10"/>
      <c r="Q32" s="98">
        <v>424</v>
      </c>
      <c r="R32" s="10"/>
      <c r="S32" s="104">
        <v>168</v>
      </c>
      <c r="T32" s="27"/>
    </row>
    <row r="33" spans="1:20" ht="18.149999999999999" customHeight="1" x14ac:dyDescent="0.2">
      <c r="A33" s="6"/>
      <c r="B33" s="182" t="s">
        <v>83</v>
      </c>
      <c r="C33" s="22"/>
      <c r="D33" s="129" t="s">
        <v>2</v>
      </c>
      <c r="E33" s="11">
        <f t="shared" si="1"/>
        <v>236</v>
      </c>
      <c r="F33" s="35"/>
      <c r="G33" s="15">
        <v>45</v>
      </c>
      <c r="H33" s="64"/>
      <c r="I33" s="15">
        <v>46</v>
      </c>
      <c r="J33" s="64"/>
      <c r="K33" s="15">
        <v>10</v>
      </c>
      <c r="L33" s="64"/>
      <c r="M33" s="15">
        <v>16</v>
      </c>
      <c r="N33" s="64"/>
      <c r="O33" s="15">
        <v>53</v>
      </c>
      <c r="P33" s="64"/>
      <c r="Q33" s="15">
        <v>61</v>
      </c>
      <c r="R33" s="64"/>
      <c r="S33" s="11">
        <v>5</v>
      </c>
      <c r="T33" s="26"/>
    </row>
    <row r="34" spans="1:20" ht="18.149999999999999" customHeight="1" x14ac:dyDescent="0.2">
      <c r="A34" s="7"/>
      <c r="B34" s="183"/>
      <c r="C34" s="23"/>
      <c r="D34" s="101" t="s">
        <v>3</v>
      </c>
      <c r="E34" s="104">
        <f t="shared" si="1"/>
        <v>2906</v>
      </c>
      <c r="F34" s="36"/>
      <c r="G34" s="98">
        <v>654</v>
      </c>
      <c r="H34" s="10"/>
      <c r="I34" s="98">
        <v>664</v>
      </c>
      <c r="J34" s="10"/>
      <c r="K34" s="98">
        <v>251</v>
      </c>
      <c r="L34" s="10"/>
      <c r="M34" s="98">
        <v>164</v>
      </c>
      <c r="N34" s="10"/>
      <c r="O34" s="98">
        <v>602</v>
      </c>
      <c r="P34" s="10"/>
      <c r="Q34" s="98">
        <v>532</v>
      </c>
      <c r="R34" s="10"/>
      <c r="S34" s="104">
        <v>39</v>
      </c>
      <c r="T34" s="27"/>
    </row>
    <row r="35" spans="1:20" ht="18.149999999999999" customHeight="1" x14ac:dyDescent="0.2">
      <c r="A35" s="6"/>
      <c r="B35" s="143" t="s">
        <v>84</v>
      </c>
      <c r="C35" s="22"/>
      <c r="D35" s="129" t="s">
        <v>2</v>
      </c>
      <c r="E35" s="58">
        <f t="shared" si="1"/>
        <v>518</v>
      </c>
      <c r="F35" s="35"/>
      <c r="G35" s="15">
        <v>102</v>
      </c>
      <c r="H35" s="64"/>
      <c r="I35" s="15">
        <v>109</v>
      </c>
      <c r="J35" s="64"/>
      <c r="K35" s="15">
        <v>26</v>
      </c>
      <c r="L35" s="64"/>
      <c r="M35" s="15">
        <v>31</v>
      </c>
      <c r="N35" s="64"/>
      <c r="O35" s="15">
        <v>127</v>
      </c>
      <c r="P35" s="64"/>
      <c r="Q35" s="15">
        <v>116</v>
      </c>
      <c r="R35" s="64"/>
      <c r="S35" s="11">
        <v>7</v>
      </c>
      <c r="T35" s="26"/>
    </row>
    <row r="36" spans="1:20" ht="18.149999999999999" customHeight="1" x14ac:dyDescent="0.2">
      <c r="A36" s="7"/>
      <c r="B36" s="184"/>
      <c r="C36" s="23"/>
      <c r="D36" s="101" t="s">
        <v>3</v>
      </c>
      <c r="E36" s="59">
        <f t="shared" si="1"/>
        <v>10147</v>
      </c>
      <c r="F36" s="36"/>
      <c r="G36" s="98">
        <v>1232</v>
      </c>
      <c r="H36" s="10"/>
      <c r="I36" s="98">
        <v>2043</v>
      </c>
      <c r="J36" s="10"/>
      <c r="K36" s="98">
        <v>759</v>
      </c>
      <c r="L36" s="10"/>
      <c r="M36" s="98">
        <v>831</v>
      </c>
      <c r="N36" s="10"/>
      <c r="O36" s="98">
        <v>3144</v>
      </c>
      <c r="P36" s="10"/>
      <c r="Q36" s="98">
        <v>1817</v>
      </c>
      <c r="R36" s="10"/>
      <c r="S36" s="104">
        <v>321</v>
      </c>
      <c r="T36" s="27"/>
    </row>
    <row r="37" spans="1:20" ht="18.149999999999999" customHeight="1" x14ac:dyDescent="0.2">
      <c r="A37" s="6"/>
      <c r="B37" s="182" t="s">
        <v>85</v>
      </c>
      <c r="C37" s="22"/>
      <c r="D37" s="129" t="s">
        <v>2</v>
      </c>
      <c r="E37" s="11">
        <f t="shared" si="1"/>
        <v>22</v>
      </c>
      <c r="F37" s="35"/>
      <c r="G37" s="15">
        <v>2</v>
      </c>
      <c r="H37" s="64"/>
      <c r="I37" s="15">
        <v>5</v>
      </c>
      <c r="J37" s="64"/>
      <c r="K37" s="15">
        <v>2</v>
      </c>
      <c r="L37" s="64"/>
      <c r="M37" s="15">
        <v>2</v>
      </c>
      <c r="N37" s="64"/>
      <c r="O37" s="15">
        <v>6</v>
      </c>
      <c r="P37" s="64"/>
      <c r="Q37" s="15">
        <v>4</v>
      </c>
      <c r="R37" s="64"/>
      <c r="S37" s="11">
        <v>1</v>
      </c>
      <c r="T37" s="26"/>
    </row>
    <row r="38" spans="1:20" ht="18.149999999999999" customHeight="1" x14ac:dyDescent="0.2">
      <c r="A38" s="7"/>
      <c r="B38" s="185"/>
      <c r="C38" s="23"/>
      <c r="D38" s="101" t="s">
        <v>3</v>
      </c>
      <c r="E38" s="104">
        <f t="shared" si="1"/>
        <v>326</v>
      </c>
      <c r="F38" s="36"/>
      <c r="G38" s="98">
        <v>20</v>
      </c>
      <c r="H38" s="10"/>
      <c r="I38" s="98">
        <v>146</v>
      </c>
      <c r="J38" s="10"/>
      <c r="K38" s="98">
        <v>30</v>
      </c>
      <c r="L38" s="10"/>
      <c r="M38" s="98">
        <v>23</v>
      </c>
      <c r="N38" s="10"/>
      <c r="O38" s="98">
        <v>47</v>
      </c>
      <c r="P38" s="10"/>
      <c r="Q38" s="98">
        <v>53</v>
      </c>
      <c r="R38" s="10"/>
      <c r="S38" s="104">
        <v>7</v>
      </c>
      <c r="T38" s="27"/>
    </row>
    <row r="39" spans="1:20" ht="18.149999999999999" customHeight="1" x14ac:dyDescent="0.15">
      <c r="A39" s="6"/>
      <c r="B39" s="18" t="s">
        <v>86</v>
      </c>
      <c r="C39" s="22"/>
      <c r="D39" s="129" t="s">
        <v>2</v>
      </c>
      <c r="E39" s="11">
        <f t="shared" si="1"/>
        <v>250</v>
      </c>
      <c r="F39" s="35"/>
      <c r="G39" s="15">
        <v>63</v>
      </c>
      <c r="H39" s="64"/>
      <c r="I39" s="15">
        <v>58</v>
      </c>
      <c r="J39" s="64"/>
      <c r="K39" s="15">
        <v>22</v>
      </c>
      <c r="L39" s="64"/>
      <c r="M39" s="15">
        <v>27</v>
      </c>
      <c r="N39" s="64"/>
      <c r="O39" s="15">
        <v>28</v>
      </c>
      <c r="P39" s="64"/>
      <c r="Q39" s="15">
        <v>45</v>
      </c>
      <c r="R39" s="64"/>
      <c r="S39" s="15">
        <v>7</v>
      </c>
      <c r="T39" s="26"/>
    </row>
    <row r="40" spans="1:20" ht="18.149999999999999" customHeight="1" x14ac:dyDescent="0.2">
      <c r="A40" s="7"/>
      <c r="B40" s="34" t="s">
        <v>87</v>
      </c>
      <c r="C40" s="23"/>
      <c r="D40" s="101" t="s">
        <v>3</v>
      </c>
      <c r="E40" s="104">
        <f t="shared" si="1"/>
        <v>2455</v>
      </c>
      <c r="F40" s="36"/>
      <c r="G40" s="98">
        <v>422</v>
      </c>
      <c r="H40" s="10"/>
      <c r="I40" s="98">
        <v>502</v>
      </c>
      <c r="J40" s="10"/>
      <c r="K40" s="98">
        <v>390</v>
      </c>
      <c r="L40" s="10"/>
      <c r="M40" s="98">
        <v>291</v>
      </c>
      <c r="N40" s="10"/>
      <c r="O40" s="98">
        <v>232</v>
      </c>
      <c r="P40" s="10"/>
      <c r="Q40" s="98">
        <v>602</v>
      </c>
      <c r="R40" s="10"/>
      <c r="S40" s="98">
        <v>16</v>
      </c>
      <c r="T40" s="27"/>
    </row>
    <row r="41" spans="1:20" ht="18" customHeight="1" x14ac:dyDescent="0.15">
      <c r="A41" s="6"/>
      <c r="B41" s="18" t="s">
        <v>98</v>
      </c>
      <c r="C41" s="22"/>
      <c r="D41" s="129" t="s">
        <v>2</v>
      </c>
      <c r="E41" s="11">
        <f t="shared" si="1"/>
        <v>26</v>
      </c>
      <c r="F41" s="35"/>
      <c r="G41" s="15">
        <v>8</v>
      </c>
      <c r="H41" s="64"/>
      <c r="I41" s="15">
        <v>6</v>
      </c>
      <c r="J41" s="64"/>
      <c r="K41" s="15">
        <v>2</v>
      </c>
      <c r="L41" s="64"/>
      <c r="M41" s="15">
        <v>2</v>
      </c>
      <c r="N41" s="64"/>
      <c r="O41" s="15">
        <v>4</v>
      </c>
      <c r="P41" s="64"/>
      <c r="Q41" s="15">
        <v>3</v>
      </c>
      <c r="R41" s="64"/>
      <c r="S41" s="15">
        <v>1</v>
      </c>
      <c r="T41" s="26"/>
    </row>
    <row r="42" spans="1:20" ht="18" customHeight="1" x14ac:dyDescent="0.2">
      <c r="A42" s="7"/>
      <c r="B42" s="34" t="s">
        <v>87</v>
      </c>
      <c r="C42" s="23"/>
      <c r="D42" s="101" t="s">
        <v>3</v>
      </c>
      <c r="E42" s="104">
        <f t="shared" si="1"/>
        <v>1135</v>
      </c>
      <c r="F42" s="36"/>
      <c r="G42" s="98">
        <v>773</v>
      </c>
      <c r="H42" s="10"/>
      <c r="I42" s="98">
        <v>265</v>
      </c>
      <c r="J42" s="10"/>
      <c r="K42" s="98">
        <v>2</v>
      </c>
      <c r="L42" s="10"/>
      <c r="M42" s="98">
        <v>2</v>
      </c>
      <c r="N42" s="10"/>
      <c r="O42" s="98">
        <v>54</v>
      </c>
      <c r="P42" s="10"/>
      <c r="Q42" s="98">
        <v>38</v>
      </c>
      <c r="R42" s="10"/>
      <c r="S42" s="98">
        <v>1</v>
      </c>
      <c r="T42" s="27"/>
    </row>
  </sheetData>
  <sheetProtection algorithmName="SHA-512" hashValue="iU4Ojg8x2OQSGoP4B/0C1P1j0T4MejBdGtOYL2XD1rgm9buzHP32QzePoEo8QXJdQf8Blmt7xeUAsUHQDIIOvg==" saltValue="UPrzwLqD1Bx7tFJ9v1ZWJg==" spinCount="100000" sheet="1" objects="1" scenarios="1"/>
  <mergeCells count="25">
    <mergeCell ref="B13:B14"/>
    <mergeCell ref="B17:B18"/>
    <mergeCell ref="B1:T1"/>
    <mergeCell ref="B3:T3"/>
    <mergeCell ref="E4:F4"/>
    <mergeCell ref="G4:H4"/>
    <mergeCell ref="I4:J4"/>
    <mergeCell ref="K4:L4"/>
    <mergeCell ref="M4:N4"/>
    <mergeCell ref="O4:P4"/>
    <mergeCell ref="Q4:R4"/>
    <mergeCell ref="S4:T4"/>
    <mergeCell ref="B5:B6"/>
    <mergeCell ref="B7:B8"/>
    <mergeCell ref="B9:B10"/>
    <mergeCell ref="B11:B12"/>
    <mergeCell ref="B33:B34"/>
    <mergeCell ref="B35:B36"/>
    <mergeCell ref="B37:B38"/>
    <mergeCell ref="B19:B20"/>
    <mergeCell ref="B21:B22"/>
    <mergeCell ref="B23:B24"/>
    <mergeCell ref="B25:B26"/>
    <mergeCell ref="B27:B28"/>
    <mergeCell ref="B29:B30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F5: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40 </vt:lpstr>
      <vt:lpstr>41</vt:lpstr>
      <vt:lpstr>42</vt:lpstr>
      <vt:lpstr>'40 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2024-04-15T07:38:40Z</cp:lastPrinted>
  <dcterms:created xsi:type="dcterms:W3CDTF">2004-11-19T07:23:41Z</dcterms:created>
  <dcterms:modified xsi:type="dcterms:W3CDTF">2025-06-26T05:11:35Z</dcterms:modified>
</cp:coreProperties>
</file>