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1.定期巡回\"/>
    </mc:Choice>
  </mc:AlternateContent>
  <bookViews>
    <workbookView xWindow="31155" yWindow="585" windowWidth="24495" windowHeight="16995" tabRatio="874"/>
  </bookViews>
  <sheets>
    <sheet name="運営状況点検書（定期巡回）" sheetId="21" r:id="rId1"/>
    <sheet name="非常災害対策計画" sheetId="22" r:id="rId2"/>
    <sheet name="定期巡回・随時対応型（勤務形態一覧）" sheetId="20" r:id="rId3"/>
    <sheet name="シフト記号表" sheetId="19" r:id="rId4"/>
    <sheet name="【記載例】定期巡回・随時対応型（勤務形態一覧）" sheetId="10" r:id="rId5"/>
    <sheet name="【記載例】シフト記号表（勤務時間帯）" sheetId="16" r:id="rId6"/>
    <sheet name="記入方法" sheetId="4" r:id="rId7"/>
    <sheet name="プルダウン・リスト" sheetId="3" r:id="rId8"/>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HIT_ROW107" localSheetId="0">'運営状況点検書（定期巡回）'!#REF!</definedName>
    <definedName name="HIT_ROW107" localSheetId="1">非常災害対策計画!#REF!</definedName>
    <definedName name="HIT_ROW109" localSheetId="0">'運営状況点検書（定期巡回）'!#REF!</definedName>
    <definedName name="HIT_ROW109" localSheetId="1">非常災害対策計画!#REF!</definedName>
    <definedName name="HIT_ROW124" localSheetId="0">'運営状況点検書（定期巡回）'!#REF!</definedName>
    <definedName name="HIT_ROW124" localSheetId="1">非常災害対策計画!#REF!</definedName>
    <definedName name="HIT_ROW180" localSheetId="0">'運営状況点検書（定期巡回）'!#REF!</definedName>
    <definedName name="HIT_ROW180" localSheetId="1">非常災害対策計画!#REF!</definedName>
    <definedName name="HIT_ROW81" localSheetId="0">'運営状況点検書（定期巡回）'!#REF!</definedName>
    <definedName name="HIT_ROW81" localSheetId="1">非常災害対策計画!#REF!</definedName>
    <definedName name="_xlnm.Print_Area" localSheetId="5">'【記載例】シフト記号表（勤務時間帯）'!$B$1:$N$52</definedName>
    <definedName name="_xlnm.Print_Area" localSheetId="4">'【記載例】定期巡回・随時対応型（勤務形態一覧）'!$A$1:$BJ$95</definedName>
    <definedName name="_xlnm.Print_Area" localSheetId="3">シフト記号表!$B$1:$N$54</definedName>
    <definedName name="_xlnm.Print_Area" localSheetId="0">'運営状況点検書（定期巡回）'!$A$1:$AB$375</definedName>
    <definedName name="_xlnm.Print_Area" localSheetId="6">記入方法!$A$1:$Q$79</definedName>
    <definedName name="_xlnm.Print_Area" localSheetId="2">'定期巡回・随時対応型（勤務形態一覧）'!$A$1:$BJ$235</definedName>
    <definedName name="_xlnm.Print_Area" localSheetId="1">非常災害対策計画!$A$1:$AA$59</definedName>
    <definedName name="_xlnm.Print_Titles" localSheetId="4">'【記載例】定期巡回・随時対応型（勤務形態一覧）'!$1:$14</definedName>
    <definedName name="_xlnm.Print_Titles" localSheetId="2">'定期巡回・随時対応型（勤務形態一覧）'!$1:$14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M80" i="10" l="1"/>
  <c r="BD34" i="10"/>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<sst xmlns="http://schemas.openxmlformats.org/spreadsheetml/2006/main" count="2423" uniqueCount="677">
  <si>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</si>
  <si>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</si>
  <si>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</si>
  <si>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</si>
  <si>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</si>
  <si>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</si>
  <si>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</si>
  <si>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</si>
  <si>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</si>
  <si>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</si>
  <si>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</si>
  <si>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</si>
  <si>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</si>
  <si>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</si>
  <si>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</si>
  <si>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</si>
  <si>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</si>
  <si>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</si>
  <si>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</si>
  <si>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</si>
  <si>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</si>
  <si>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</si>
  <si>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</si>
  <si>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</si>
  <si>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</si>
  <si>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</si>
  <si>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</si>
  <si>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</si>
  <si>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</si>
  <si>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</si>
  <si>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</si>
  <si>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</si>
  <si>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</si>
  <si>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</si>
  <si>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</si>
  <si>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</si>
  <si>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</si>
  <si>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</si>
  <si>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</si>
  <si>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</si>
  <si>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</si>
  <si>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</si>
  <si>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</si>
  <si>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</si>
  <si>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</si>
  <si>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</si>
  <si>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</si>
  <si>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</si>
  <si>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</si>
  <si>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</si>
  <si>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</si>
  <si>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</si>
  <si>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</si>
  <si>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</si>
  <si>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</si>
  <si>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</si>
  <si>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</si>
  <si>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</si>
  <si>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</si>
  <si>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</si>
  <si>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</si>
  <si>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</si>
  <si>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</si>
  <si>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</si>
  <si>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</si>
  <si>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</si>
  <si>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</si>
  <si>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</si>
  <si>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</si>
  <si>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</si>
  <si>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</si>
  <si>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</si>
  <si>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</si>
  <si>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</si>
  <si>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</si>
  <si>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</si>
  <si>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</si>
  <si>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</si>
  <si>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</si>
  <si>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</si>
  <si>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</si>
  <si>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</si>
  <si>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</si>
  <si>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</si>
  <si>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</si>
  <si>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</si>
  <si>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</si>
  <si>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</si>
  <si>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</si>
  <si>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</si>
  <si>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</si>
  <si>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</si>
  <si>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</si>
  <si>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</si>
  <si>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</si>
  <si>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</si>
  <si>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</si>
  <si>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</si>
  <si>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</si>
  <si>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</si>
  <si>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</si>
  <si>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</si>
  <si>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</si>
  <si>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</si>
  <si>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</si>
  <si>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</si>
  <si>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</si>
  <si>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</si>
  <si>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</si>
  <si>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</si>
  <si>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</si>
  <si>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</si>
  <si>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</si>
  <si>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</si>
  <si>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</si>
  <si>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</si>
  <si>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</si>
  <si>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</si>
  <si>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</si>
  <si>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</si>
  <si>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</si>
  <si>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</si>
  <si>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</si>
  <si>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</si>
  <si>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</si>
  <si>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</si>
  <si>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</si>
  <si>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</si>
  <si>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</si>
  <si>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</si>
  <si>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</si>
  <si>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</si>
  <si>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</si>
  <si>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</si>
  <si>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</si>
  <si>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</si>
  <si>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</si>
  <si>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</si>
  <si>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</si>
  <si>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</si>
  <si>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</si>
  <si>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</si>
  <si>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</si>
  <si>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</si>
  <si>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</si>
  <si>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</si>
  <si>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</si>
  <si>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</si>
  <si>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</si>
  <si>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</si>
  <si>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</si>
  <si>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</si>
  <si>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</si>
  <si>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</si>
  <si>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</si>
  <si>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</si>
  <si>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</si>
  <si>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</si>
  <si>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</si>
  <si>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</si>
  <si>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</si>
  <si>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</si>
  <si>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</si>
  <si>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</si>
  <si>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</si>
  <si>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</si>
  <si>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</si>
  <si>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</si>
  <si>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</si>
  <si>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</si>
  <si>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</si>
  <si>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</si>
  <si>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</si>
  <si>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</si>
  <si>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</si>
  <si>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</si>
  <si>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</si>
  <si>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</si>
  <si>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</si>
  <si>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</si>
  <si>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</si>
  <si>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</si>
  <si>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</si>
  <si>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</si>
  <si>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</si>
  <si>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</si>
  <si>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</si>
  <si>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</si>
  <si>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</si>
  <si>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</si>
  <si>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</si>
  <si>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</si>
  <si>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</si>
  <si>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</si>
  <si>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</si>
  <si>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</si>
  <si>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</si>
  <si>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</si>
  <si>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</si>
  <si>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</si>
  <si>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</si>
  <si>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</si>
  <si>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</si>
  <si>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</si>
  <si>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</si>
  <si>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</si>
  <si>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</si>
  <si>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</si>
  <si>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</si>
  <si>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</si>
  <si>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</si>
  <si>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</si>
  <si>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</si>
  <si>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</si>
  <si>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</si>
  <si>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</si>
  <si>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</si>
  <si>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</si>
  <si>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</si>
  <si>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</si>
  <si>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</si>
  <si>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</si>
  <si>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</si>
  <si>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</si>
  <si>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</si>
  <si>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</si>
  <si>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</si>
  <si>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</si>
  <si>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</si>
  <si>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</si>
  <si>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</si>
  <si>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</si>
  <si>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</si>
  <si>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</si>
  <si>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</si>
  <si>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</si>
  <si>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</si>
  <si>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</si>
  <si>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</si>
  <si>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</si>
  <si>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</si>
  <si>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</si>
  <si>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</si>
  <si>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</si>
  <si>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</si>
  <si>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</si>
  <si>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</si>
  <si>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</si>
  <si>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</si>
  <si>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</si>
  <si>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</si>
  <si>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</si>
  <si>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</si>
  <si>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</si>
  <si>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</si>
  <si>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</si>
  <si>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</si>
  <si>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</si>
  <si>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</si>
  <si>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</si>
  <si>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</si>
  <si>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</si>
  <si>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添付書類を忘れずに作成し添付してください。</t>
    <phoneticPr fontId="26"/>
  </si>
  <si>
    <t>●</t>
    <phoneticPr fontId="26"/>
  </si>
  <si>
    <t>運営状況点検書でできていなかったものについては、事業所で改善してください。</t>
  </si>
  <si>
    <t>介護報酬の請求に不適切又は不正な内容が認められた場合、指定基準等の違反として監査等の対象となります。なお、重大な違反状態の場合には、指定取り消しとなる場合もありますので、十分な注意が必要です。</t>
    <phoneticPr fontId="26"/>
  </si>
  <si>
    <t>以上で終了です。お疲れ様でした。</t>
  </si>
  <si>
    <t>　問１の同一敷地内建物等に居住する利用者の人数が１月あたり５０人以上の場合は、１月につき９００単位を減算している。</t>
    <rPh sb="1" eb="2">
      <t>トイ</t>
    </rPh>
    <rPh sb="4" eb="6">
      <t>ドウイツ</t>
    </rPh>
    <rPh sb="6" eb="8">
      <t>シキチ</t>
    </rPh>
    <rPh sb="8" eb="9">
      <t>ナイ</t>
    </rPh>
    <rPh sb="9" eb="11">
      <t>タテモノ</t>
    </rPh>
    <rPh sb="11" eb="12">
      <t>ナド</t>
    </rPh>
    <rPh sb="13" eb="15">
      <t>キョジュウ</t>
    </rPh>
    <rPh sb="17" eb="20">
      <t>リヨウシャ</t>
    </rPh>
    <rPh sb="21" eb="23">
      <t>ニンズウ</t>
    </rPh>
    <rPh sb="25" eb="26">
      <t>ツキ</t>
    </rPh>
    <rPh sb="31" eb="32">
      <t>ニン</t>
    </rPh>
    <rPh sb="32" eb="34">
      <t>イジョウ</t>
    </rPh>
    <rPh sb="35" eb="37">
      <t>バアイ</t>
    </rPh>
    <phoneticPr fontId="26"/>
  </si>
  <si>
    <t>問2</t>
    <rPh sb="0" eb="1">
      <t>ト</t>
    </rPh>
    <phoneticPr fontId="26"/>
  </si>
  <si>
    <t>　事業所と同一敷地内若しくは隣接する敷地内に所在する建物又は事業所と同一の建物（「同一敷地内建物等」という。）に居住する者へサービスを提供したときは、所定単位数から１月につき６００単位を減算している。
※　「同一敷地内建物等」の定義
　 当該指定訪問看護事業所と構造上又は外形上、一体的な建築物及び同一敷地内並びに隣接する敷地（当該指定訪問看護事業所と建築物が道路等を挟んで設置している場合を含む。）にある建物のうち効率的なサービス提供が可能なものを指す。</t>
    <phoneticPr fontId="26"/>
  </si>
  <si>
    <t>問1</t>
    <rPh sb="0" eb="1">
      <t>ト</t>
    </rPh>
    <phoneticPr fontId="26"/>
  </si>
  <si>
    <t>　　(Ⅰ)
　サービス提供体制強化加算（Ⅰ）又は（Ⅱ）を算定している。</t>
    <phoneticPr fontId="26"/>
  </si>
  <si>
    <t>問9</t>
    <rPh sb="0" eb="1">
      <t>トイ</t>
    </rPh>
    <phoneticPr fontId="26"/>
  </si>
  <si>
    <t>　　(Ⅰ・Ⅱ共通)
　その他の職種の賃金改善に要する費用の見込額が年額440万円を上回らない。</t>
    <phoneticPr fontId="26"/>
  </si>
  <si>
    <t>問8</t>
    <rPh sb="0" eb="1">
      <t>トイ</t>
    </rPh>
    <phoneticPr fontId="26"/>
  </si>
  <si>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phoneticPr fontId="26"/>
  </si>
  <si>
    <t>問7</t>
    <rPh sb="0" eb="1">
      <t>トイ</t>
    </rPh>
    <phoneticPr fontId="26"/>
  </si>
  <si>
    <t>　　(Ⅰ・Ⅱ共通)
　  経験・技能のある介護職員の賃金改善に要する費用の見込額の平均が、介護職員（ 経験・技能のある介護職員を除く）の賃金改善に要する費用の見込額の平均よりも高くなっている。</t>
    <phoneticPr fontId="26"/>
  </si>
  <si>
    <t>問6</t>
    <rPh sb="0" eb="1">
      <t>トイ</t>
    </rPh>
    <phoneticPr fontId="26"/>
  </si>
  <si>
    <t>　　(Ⅰ・Ⅱ共通)
　経験・技能のある介護職員のうち１名は、賃金改善に要する費用の見込額が月額８万円以上または賃金改善後の賃金の見込額が年額440万円以上である。</t>
    <phoneticPr fontId="26"/>
  </si>
  <si>
    <t>問5</t>
    <rPh sb="0" eb="1">
      <t>トイ</t>
    </rPh>
    <phoneticPr fontId="26"/>
  </si>
  <si>
    <t>　　(Ⅰ・Ⅱ共通)
　特定加算に基づく取組について、ホームページ等により公表している。</t>
    <phoneticPr fontId="26"/>
  </si>
  <si>
    <t>問4</t>
    <rPh sb="0" eb="1">
      <t>トイ</t>
    </rPh>
    <phoneticPr fontId="26"/>
  </si>
  <si>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6"/>
  </si>
  <si>
    <t>問3</t>
    <rPh sb="0" eb="1">
      <t>トイ</t>
    </rPh>
    <phoneticPr fontId="26"/>
  </si>
  <si>
    <t>(Ⅰ・Ⅱ共通)
　介護職員処遇改善加算（Ⅰ）から（Ⅲ）までのいずれかを算定している。</t>
    <phoneticPr fontId="26"/>
  </si>
  <si>
    <t>問2</t>
    <rPh sb="0" eb="1">
      <t>トイ</t>
    </rPh>
    <phoneticPr fontId="26"/>
  </si>
  <si>
    <t>(Ⅰ・Ⅱ共通)
　賃金改善は、基本給、手当、賞与等（退職手当を除く。）のうち対象とする賃金項目を特定した上で行っている。</t>
    <phoneticPr fontId="26"/>
  </si>
  <si>
    <t>問1</t>
    <rPh sb="0" eb="1">
      <t>トイ</t>
    </rPh>
    <phoneticPr fontId="26"/>
  </si>
  <si>
    <t xml:space="preserve">（１２）　介護職員等特定処遇改善加算(Ⅰ)(Ⅱ) </t>
    <phoneticPr fontId="26"/>
  </si>
  <si>
    <t>　介護職員処遇改善加算（Ⅰ）の問１から問１２までのいずれにも適合している。</t>
    <phoneticPr fontId="26"/>
  </si>
  <si>
    <t>　（職場環境等要件）
　届出に係る計画の期間中に実施する処遇改善（賃金改善を除く。）の内容を全ての介護職員に周知している。</t>
    <phoneticPr fontId="26"/>
  </si>
  <si>
    <t>問3</t>
    <rPh sb="0" eb="1">
      <t>ト</t>
    </rPh>
    <phoneticPr fontId="26"/>
  </si>
  <si>
    <t>（キャリアパス要件）
　次の基準①、②、の両方に適合している。</t>
    <rPh sb="21" eb="23">
      <t>リョウホウ</t>
    </rPh>
    <phoneticPr fontId="3"/>
  </si>
  <si>
    <t>③　介護職員処遇改善加算（Ⅲ）</t>
    <rPh sb="2" eb="4">
      <t>カイゴ</t>
    </rPh>
    <rPh sb="4" eb="6">
      <t>ショクイン</t>
    </rPh>
    <rPh sb="6" eb="8">
      <t>ショグウ</t>
    </rPh>
    <rPh sb="8" eb="10">
      <t>カイゼン</t>
    </rPh>
    <rPh sb="10" eb="12">
      <t>カサン</t>
    </rPh>
    <phoneticPr fontId="3"/>
  </si>
  <si>
    <t>②　介護職員処遇改善加算（Ⅱ）</t>
    <rPh sb="2" eb="4">
      <t>カイゴ</t>
    </rPh>
    <rPh sb="4" eb="6">
      <t>ショクイン</t>
    </rPh>
    <rPh sb="6" eb="8">
      <t>ショグウ</t>
    </rPh>
    <rPh sb="8" eb="10">
      <t>カイゼン</t>
    </rPh>
    <rPh sb="10" eb="12">
      <t>カサン</t>
    </rPh>
    <phoneticPr fontId="3"/>
  </si>
  <si>
    <t>（キャリアパス要件）
　次の基準①、②、③のすべてに適合している。</t>
    <phoneticPr fontId="3"/>
  </si>
  <si>
    <t>問13</t>
    <rPh sb="0" eb="1">
      <t>ト</t>
    </rPh>
    <phoneticPr fontId="26"/>
  </si>
  <si>
    <t>　　事業所において、労働保険料（労働保険の保険料の徴収等に関する法律（昭和４４年法律第８４号）第１０条第２項に規定する労働保険料をいう。）の納付を適正に行っている。</t>
    <phoneticPr fontId="26"/>
  </si>
  <si>
    <t>問12</t>
    <rPh sb="0" eb="1">
      <t>ト</t>
    </rPh>
    <phoneticPr fontId="26"/>
  </si>
  <si>
    <t>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6"/>
  </si>
  <si>
    <t>問11</t>
    <rPh sb="0" eb="1">
      <t>ト</t>
    </rPh>
    <phoneticPr fontId="26"/>
  </si>
  <si>
    <t>　事業所において、事業年度ごとに介護職員の処遇改善に関する実績を指定権者に報告すること。</t>
    <phoneticPr fontId="26"/>
  </si>
  <si>
    <t>問10</t>
    <rPh sb="0" eb="1">
      <t>ト</t>
    </rPh>
    <phoneticPr fontId="26"/>
  </si>
  <si>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6"/>
  </si>
  <si>
    <t>問9</t>
    <rPh sb="0" eb="1">
      <t>ト</t>
    </rPh>
    <phoneticPr fontId="26"/>
  </si>
  <si>
    <t>　当加算の算定額に相当する介護職員の賃金（退職手当を除く。）の改善を実施している。</t>
    <phoneticPr fontId="26"/>
  </si>
  <si>
    <t>問8</t>
    <rPh sb="0" eb="1">
      <t>ト</t>
    </rPh>
    <phoneticPr fontId="26"/>
  </si>
  <si>
    <t>　介護職員処遇改善計画書等の内容の周知については、全ての従業者が閲覧できる掲示板等への掲示や全ての従業者への文書による通知等、事業者において適切な方法により実施している。</t>
    <phoneticPr fontId="26"/>
  </si>
  <si>
    <t>問7</t>
    <rPh sb="0" eb="1">
      <t>ト</t>
    </rPh>
    <phoneticPr fontId="26"/>
  </si>
  <si>
    <t>問6</t>
    <rPh sb="0" eb="1">
      <t>ト</t>
    </rPh>
    <phoneticPr fontId="26"/>
  </si>
  <si>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6"/>
  </si>
  <si>
    <t>問5</t>
    <rPh sb="0" eb="1">
      <t>ト</t>
    </rPh>
    <phoneticPr fontId="26"/>
  </si>
  <si>
    <t>介護職員の賃金（退職手当を除く。）の改善については、次の方法に基づく賃金水準との比較を改善分としている。
・前年度の介護職員の賃金の総額
　処遇改善加算を取得する前年の１月から12 月までの12か月間の介護職員の賃金の総額（処遇改善加算等を取得し実施される賃金改善額及び各介護サービス事業者等の独自の賃金改善額を除く）。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6"/>
  </si>
  <si>
    <t>問4</t>
    <rPh sb="0" eb="1">
      <t>ト</t>
    </rPh>
    <phoneticPr fontId="26"/>
  </si>
  <si>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rPh sb="15" eb="18">
      <t>ジギョウショ</t>
    </rPh>
    <phoneticPr fontId="26"/>
  </si>
  <si>
    <t>問3</t>
    <phoneticPr fontId="26"/>
  </si>
  <si>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6"/>
  </si>
  <si>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6"/>
  </si>
  <si>
    <t>①　介護職員処遇改善加算（Ⅰ）</t>
    <rPh sb="2" eb="4">
      <t>カイゴ</t>
    </rPh>
    <rPh sb="4" eb="6">
      <t>ショクイン</t>
    </rPh>
    <rPh sb="6" eb="8">
      <t>ショグウ</t>
    </rPh>
    <rPh sb="8" eb="10">
      <t>カイゼン</t>
    </rPh>
    <rPh sb="10" eb="12">
      <t>カサン</t>
    </rPh>
    <phoneticPr fontId="3"/>
  </si>
  <si>
    <t>（１１）　介護職員処遇改善加算</t>
    <rPh sb="5" eb="7">
      <t>カイゴ</t>
    </rPh>
    <rPh sb="7" eb="9">
      <t>ショクイン</t>
    </rPh>
    <rPh sb="9" eb="11">
      <t>ショグウ</t>
    </rPh>
    <rPh sb="11" eb="13">
      <t>カイゼン</t>
    </rPh>
    <rPh sb="13" eb="15">
      <t>カサン</t>
    </rPh>
    <phoneticPr fontId="26"/>
  </si>
  <si>
    <t>④サービス提供体制強化加算（Ⅲ）次のいずれかに該当している</t>
    <rPh sb="5" eb="7">
      <t>テイキョウ</t>
    </rPh>
    <rPh sb="7" eb="9">
      <t>タイセイ</t>
    </rPh>
    <rPh sb="9" eb="11">
      <t>キョウカ</t>
    </rPh>
    <rPh sb="11" eb="13">
      <t>カサン</t>
    </rPh>
    <rPh sb="16" eb="17">
      <t>ツギ</t>
    </rPh>
    <rPh sb="23" eb="25">
      <t>ガイトウ</t>
    </rPh>
    <phoneticPr fontId="26"/>
  </si>
  <si>
    <t>③サービス提供体制強化加算（Ⅱ）</t>
    <rPh sb="5" eb="7">
      <t>テイキョウ</t>
    </rPh>
    <rPh sb="7" eb="9">
      <t>タイセイ</t>
    </rPh>
    <rPh sb="9" eb="11">
      <t>キョウカ</t>
    </rPh>
    <rPh sb="11" eb="13">
      <t>カサン</t>
    </rPh>
    <phoneticPr fontId="26"/>
  </si>
  <si>
    <t>②サービス提供体制強化加算（Ⅰ）</t>
    <rPh sb="5" eb="7">
      <t>テイキョウ</t>
    </rPh>
    <rPh sb="7" eb="9">
      <t>タイセイ</t>
    </rPh>
    <rPh sb="9" eb="11">
      <t>キョウカ</t>
    </rPh>
    <rPh sb="11" eb="13">
      <t>カサン</t>
    </rPh>
    <phoneticPr fontId="26"/>
  </si>
  <si>
    <t>　前年度の実績が６か月以上ある事業所について、職員の割合の算出に当たっては、常勤換算方法により算出した前年度（３月を除く）の平均を用いている。</t>
    <rPh sb="1" eb="4">
      <t>ゼンネンド</t>
    </rPh>
    <rPh sb="5" eb="7">
      <t>ジッセキ</t>
    </rPh>
    <rPh sb="10" eb="13">
      <t>ゲツイジョウ</t>
    </rPh>
    <rPh sb="15" eb="18">
      <t>ジギョウショ</t>
    </rPh>
    <phoneticPr fontId="26"/>
  </si>
  <si>
    <t>　事業所の全ての従業者に対し、事業主の負担により健康診断等を少なくとも１年に１回実施している。</t>
    <rPh sb="1" eb="4">
      <t>ジギョウショ</t>
    </rPh>
    <rPh sb="5" eb="6">
      <t>スベ</t>
    </rPh>
    <rPh sb="8" eb="11">
      <t>ジュウギョウシャ</t>
    </rPh>
    <rPh sb="12" eb="13">
      <t>タイ</t>
    </rPh>
    <rPh sb="15" eb="18">
      <t>ジギョウヌシ</t>
    </rPh>
    <rPh sb="19" eb="21">
      <t>フタン</t>
    </rPh>
    <rPh sb="24" eb="26">
      <t>ケンコウ</t>
    </rPh>
    <rPh sb="26" eb="28">
      <t>シンダン</t>
    </rPh>
    <rPh sb="28" eb="29">
      <t>トウ</t>
    </rPh>
    <rPh sb="30" eb="31">
      <t>スク</t>
    </rPh>
    <rPh sb="36" eb="37">
      <t>ネン</t>
    </rPh>
    <rPh sb="39" eb="40">
      <t>カイ</t>
    </rPh>
    <rPh sb="40" eb="42">
      <t>ジッシ</t>
    </rPh>
    <phoneticPr fontId="26"/>
  </si>
  <si>
    <t>　事業所の全ての従業者を集めて、利用者に関する情報若しくはサービス提供にあたっての留意事項の伝達又は従業者の技術指導を目的とした会議を毎月１回以上開催し、記録している。</t>
    <rPh sb="1" eb="4">
      <t>ジギョウショ</t>
    </rPh>
    <rPh sb="5" eb="6">
      <t>スベ</t>
    </rPh>
    <rPh sb="8" eb="11">
      <t>ジュウギョウシャ</t>
    </rPh>
    <rPh sb="12" eb="13">
      <t>アツ</t>
    </rPh>
    <rPh sb="16" eb="18">
      <t>リヨウ</t>
    </rPh>
    <rPh sb="18" eb="19">
      <t>シャ</t>
    </rPh>
    <rPh sb="20" eb="21">
      <t>カン</t>
    </rPh>
    <rPh sb="23" eb="25">
      <t>ジョウホウ</t>
    </rPh>
    <rPh sb="25" eb="26">
      <t>モ</t>
    </rPh>
    <rPh sb="33" eb="35">
      <t>テイキョウ</t>
    </rPh>
    <rPh sb="41" eb="43">
      <t>リュウイ</t>
    </rPh>
    <rPh sb="43" eb="45">
      <t>ジコウ</t>
    </rPh>
    <rPh sb="46" eb="48">
      <t>デンタツ</t>
    </rPh>
    <rPh sb="48" eb="49">
      <t>マタ</t>
    </rPh>
    <rPh sb="50" eb="53">
      <t>ジュウギョウシャ</t>
    </rPh>
    <rPh sb="54" eb="56">
      <t>ギジュツ</t>
    </rPh>
    <rPh sb="56" eb="58">
      <t>シドウ</t>
    </rPh>
    <rPh sb="59" eb="61">
      <t>モクテキ</t>
    </rPh>
    <rPh sb="64" eb="66">
      <t>カイギ</t>
    </rPh>
    <rPh sb="67" eb="69">
      <t>マイツキ</t>
    </rPh>
    <rPh sb="70" eb="73">
      <t>カイイジョウ</t>
    </rPh>
    <rPh sb="73" eb="75">
      <t>カイサイ</t>
    </rPh>
    <rPh sb="77" eb="79">
      <t>キロク</t>
    </rPh>
    <phoneticPr fontId="26"/>
  </si>
  <si>
    <t>　事業所の全ての従業者に対し、従業者ごとに研修の目標、内容、研修期間、実施時期等を定めた研修計画を作成し、計画に従い、研修を実施又は実施を予定している。</t>
    <rPh sb="1" eb="4">
      <t>ジギョウショ</t>
    </rPh>
    <rPh sb="5" eb="6">
      <t>スベ</t>
    </rPh>
    <rPh sb="8" eb="11">
      <t>ジュウギョウシャ</t>
    </rPh>
    <rPh sb="12" eb="13">
      <t>タイ</t>
    </rPh>
    <rPh sb="15" eb="18">
      <t>ジュウギョウシャ</t>
    </rPh>
    <rPh sb="21" eb="23">
      <t>ケンシュウ</t>
    </rPh>
    <rPh sb="24" eb="26">
      <t>モクヒョウ</t>
    </rPh>
    <rPh sb="27" eb="29">
      <t>ナイヨウ</t>
    </rPh>
    <rPh sb="30" eb="32">
      <t>ケンシュウ</t>
    </rPh>
    <rPh sb="32" eb="34">
      <t>キカン</t>
    </rPh>
    <rPh sb="35" eb="37">
      <t>ジッシ</t>
    </rPh>
    <rPh sb="37" eb="39">
      <t>ジキ</t>
    </rPh>
    <rPh sb="39" eb="40">
      <t>トウ</t>
    </rPh>
    <rPh sb="41" eb="42">
      <t>サダ</t>
    </rPh>
    <rPh sb="44" eb="46">
      <t>ケンシュウ</t>
    </rPh>
    <rPh sb="46" eb="48">
      <t>ケイカク</t>
    </rPh>
    <rPh sb="49" eb="51">
      <t>サクセイ</t>
    </rPh>
    <rPh sb="53" eb="55">
      <t>ケイカク</t>
    </rPh>
    <rPh sb="56" eb="57">
      <t>シタガ</t>
    </rPh>
    <rPh sb="59" eb="61">
      <t>ケンシュウ</t>
    </rPh>
    <rPh sb="62" eb="64">
      <t>ジッシ</t>
    </rPh>
    <rPh sb="64" eb="65">
      <t>マタ</t>
    </rPh>
    <rPh sb="66" eb="68">
      <t>ジッシ</t>
    </rPh>
    <rPh sb="69" eb="71">
      <t>ヨテイ</t>
    </rPh>
    <phoneticPr fontId="26"/>
  </si>
  <si>
    <t>①サービス提供体制強化加算（Ⅰ）（Ⅱ）（Ⅲ）共通</t>
    <rPh sb="5" eb="7">
      <t>テイキョウ</t>
    </rPh>
    <rPh sb="7" eb="9">
      <t>タイセイ</t>
    </rPh>
    <rPh sb="9" eb="11">
      <t>キョウカ</t>
    </rPh>
    <rPh sb="11" eb="13">
      <t>カサン</t>
    </rPh>
    <rPh sb="22" eb="24">
      <t>キョウツウ</t>
    </rPh>
    <phoneticPr fontId="26"/>
  </si>
  <si>
    <t>（１０）　サービス提供体制強化加算</t>
    <rPh sb="9" eb="11">
      <t>テイキョウ</t>
    </rPh>
    <rPh sb="11" eb="13">
      <t>タイセイ</t>
    </rPh>
    <rPh sb="13" eb="15">
      <t>キョウカ</t>
    </rPh>
    <rPh sb="15" eb="17">
      <t>カサン</t>
    </rPh>
    <phoneticPr fontId="26"/>
  </si>
  <si>
    <t>　当該事業所における介護職員、看護職員ごとの認知症ケアに関する研修計画を作成し、当該研修に従い、研修を実施又は実施を予定している。</t>
    <rPh sb="1" eb="3">
      <t>トウガイ</t>
    </rPh>
    <rPh sb="3" eb="6">
      <t>ジギョウショ</t>
    </rPh>
    <rPh sb="10" eb="12">
      <t>カイゴ</t>
    </rPh>
    <rPh sb="12" eb="14">
      <t>ショクイン</t>
    </rPh>
    <rPh sb="15" eb="17">
      <t>カンゴ</t>
    </rPh>
    <rPh sb="17" eb="19">
      <t>ショクイン</t>
    </rPh>
    <rPh sb="22" eb="25">
      <t>ニンチショウ</t>
    </rPh>
    <rPh sb="28" eb="29">
      <t>カン</t>
    </rPh>
    <rPh sb="31" eb="33">
      <t>ケンシュウ</t>
    </rPh>
    <rPh sb="33" eb="35">
      <t>ケイカク</t>
    </rPh>
    <rPh sb="36" eb="38">
      <t>サクセイ</t>
    </rPh>
    <rPh sb="40" eb="42">
      <t>トウガイ</t>
    </rPh>
    <rPh sb="42" eb="44">
      <t>ケンシュウ</t>
    </rPh>
    <rPh sb="45" eb="46">
      <t>シタガ</t>
    </rPh>
    <rPh sb="48" eb="50">
      <t>ケンシュウ</t>
    </rPh>
    <rPh sb="51" eb="53">
      <t>ジッシ</t>
    </rPh>
    <rPh sb="53" eb="54">
      <t>マタ</t>
    </rPh>
    <rPh sb="55" eb="57">
      <t>ジッシ</t>
    </rPh>
    <rPh sb="58" eb="60">
      <t>ヨテイ</t>
    </rPh>
    <phoneticPr fontId="26"/>
  </si>
  <si>
    <t>　認知症介護の指導に係る専門的な研修※を修了しているものを1名以上配置し、事業所全体の認知症ケアの指導等を実施している。
※認知症介護の指導に係る専門的な研修＝認知症介護指導者養成研修</t>
    <rPh sb="1" eb="4">
      <t>ニンチショウ</t>
    </rPh>
    <rPh sb="4" eb="6">
      <t>カイゴ</t>
    </rPh>
    <rPh sb="7" eb="9">
      <t>シドウ</t>
    </rPh>
    <rPh sb="10" eb="11">
      <t>カカワ</t>
    </rPh>
    <rPh sb="12" eb="15">
      <t>センモンテキ</t>
    </rPh>
    <rPh sb="16" eb="18">
      <t>ケンシュウ</t>
    </rPh>
    <rPh sb="20" eb="22">
      <t>シュウリョウ</t>
    </rPh>
    <rPh sb="30" eb="33">
      <t>メイイジョウ</t>
    </rPh>
    <rPh sb="33" eb="35">
      <t>ハイチ</t>
    </rPh>
    <rPh sb="37" eb="40">
      <t>ジギョウショ</t>
    </rPh>
    <rPh sb="40" eb="42">
      <t>ゼンタイ</t>
    </rPh>
    <rPh sb="43" eb="46">
      <t>ニンチショウ</t>
    </rPh>
    <rPh sb="49" eb="51">
      <t>シドウ</t>
    </rPh>
    <rPh sb="51" eb="52">
      <t>トウ</t>
    </rPh>
    <rPh sb="53" eb="55">
      <t>ジッシ</t>
    </rPh>
    <rPh sb="62" eb="65">
      <t>ニンチショウ</t>
    </rPh>
    <rPh sb="65" eb="67">
      <t>カイゴ</t>
    </rPh>
    <rPh sb="68" eb="70">
      <t>シドウ</t>
    </rPh>
    <rPh sb="71" eb="72">
      <t>カカワ</t>
    </rPh>
    <rPh sb="73" eb="76">
      <t>センモンテキ</t>
    </rPh>
    <rPh sb="77" eb="79">
      <t>ケンシュウ</t>
    </rPh>
    <rPh sb="80" eb="83">
      <t>ニンチショウ</t>
    </rPh>
    <rPh sb="83" eb="85">
      <t>カイゴ</t>
    </rPh>
    <rPh sb="85" eb="88">
      <t>シドウシャ</t>
    </rPh>
    <rPh sb="88" eb="90">
      <t>ヨウセイ</t>
    </rPh>
    <rPh sb="90" eb="92">
      <t>ケンシュウ</t>
    </rPh>
    <phoneticPr fontId="26"/>
  </si>
  <si>
    <t>問1</t>
    <phoneticPr fontId="26"/>
  </si>
  <si>
    <t>②認知症専門ケア加算（Ⅱ）</t>
    <phoneticPr fontId="26"/>
  </si>
  <si>
    <t>　当該事業所の従業者に対して、認知症ケアに関する留意事項の伝達又は技術的指導に係る会議を定期的に開催している。</t>
    <rPh sb="1" eb="3">
      <t>トウガイ</t>
    </rPh>
    <rPh sb="3" eb="6">
      <t>ジギョウショ</t>
    </rPh>
    <rPh sb="7" eb="10">
      <t>ジュウギョウシャ</t>
    </rPh>
    <rPh sb="11" eb="12">
      <t>タイ</t>
    </rPh>
    <rPh sb="15" eb="18">
      <t>ニンチショウ</t>
    </rPh>
    <rPh sb="21" eb="22">
      <t>カン</t>
    </rPh>
    <rPh sb="24" eb="26">
      <t>リュウイ</t>
    </rPh>
    <rPh sb="26" eb="28">
      <t>ジコウ</t>
    </rPh>
    <rPh sb="29" eb="31">
      <t>デンタツ</t>
    </rPh>
    <rPh sb="31" eb="32">
      <t>マタ</t>
    </rPh>
    <rPh sb="33" eb="36">
      <t>ギジュツテキ</t>
    </rPh>
    <rPh sb="36" eb="38">
      <t>シドウ</t>
    </rPh>
    <rPh sb="39" eb="40">
      <t>カカワ</t>
    </rPh>
    <rPh sb="41" eb="43">
      <t>カイギ</t>
    </rPh>
    <rPh sb="44" eb="47">
      <t>テイキテキ</t>
    </rPh>
    <rPh sb="48" eb="50">
      <t>カイサイ</t>
    </rPh>
    <phoneticPr fontId="26"/>
  </si>
  <si>
    <t>認知症介護に係る専門的な研修※を修了している者を（以下のどちらか該当する方に○をつけてください。）
・当該対象者の数が20人未満である場合にあっては、1以上配置し、チームとして専門的な認知症ケアを実施している。
・当該対象者の数が20人以上である場合にあっては、１に当該対象者の数が19を超えて10又はその端数を増すごとに1を加えて得た数以上配置し、チームとして専門的な認知症ケアを実施ししている。
※認知症介護に係る専門的な研修＝認知症介護実践リーダー研修</t>
    <rPh sb="0" eb="3">
      <t>ニンチショウ</t>
    </rPh>
    <rPh sb="3" eb="5">
      <t>カイゴ</t>
    </rPh>
    <rPh sb="6" eb="7">
      <t>カカワ</t>
    </rPh>
    <rPh sb="8" eb="11">
      <t>センモンテキ</t>
    </rPh>
    <rPh sb="12" eb="14">
      <t>ケンシュウ</t>
    </rPh>
    <rPh sb="16" eb="18">
      <t>シュウリョウ</t>
    </rPh>
    <rPh sb="22" eb="23">
      <t>モノ</t>
    </rPh>
    <rPh sb="25" eb="27">
      <t>イカ</t>
    </rPh>
    <rPh sb="32" eb="34">
      <t>ガイトウ</t>
    </rPh>
    <rPh sb="36" eb="37">
      <t>カタ</t>
    </rPh>
    <phoneticPr fontId="26"/>
  </si>
  <si>
    <t>　事業所における利用者の総数のうち、日常生活に支障をきたす恐れのある症状若しくは行動が認められることから介護を必要とする認知症のもの（以下「対象者」という。）の占める割合が２分の１以上である。</t>
    <rPh sb="1" eb="4">
      <t>ジギョウショ</t>
    </rPh>
    <rPh sb="8" eb="11">
      <t>リヨウシャ</t>
    </rPh>
    <rPh sb="12" eb="14">
      <t>ソウスウ</t>
    </rPh>
    <rPh sb="18" eb="20">
      <t>ニチジョウ</t>
    </rPh>
    <rPh sb="20" eb="22">
      <t>セイカツ</t>
    </rPh>
    <rPh sb="23" eb="25">
      <t>シショウ</t>
    </rPh>
    <rPh sb="29" eb="30">
      <t>オソ</t>
    </rPh>
    <rPh sb="34" eb="36">
      <t>ショウジョウ</t>
    </rPh>
    <rPh sb="36" eb="37">
      <t>モ</t>
    </rPh>
    <rPh sb="40" eb="42">
      <t>コウドウ</t>
    </rPh>
    <rPh sb="43" eb="44">
      <t>ミト</t>
    </rPh>
    <rPh sb="52" eb="54">
      <t>カイゴ</t>
    </rPh>
    <rPh sb="55" eb="57">
      <t>ヒツヨウ</t>
    </rPh>
    <rPh sb="60" eb="63">
      <t>ニンチショウ</t>
    </rPh>
    <rPh sb="67" eb="69">
      <t>イカ</t>
    </rPh>
    <rPh sb="70" eb="73">
      <t>タイショウシャ</t>
    </rPh>
    <rPh sb="80" eb="81">
      <t>シ</t>
    </rPh>
    <rPh sb="83" eb="85">
      <t>ワリアイ</t>
    </rPh>
    <rPh sb="87" eb="88">
      <t>ブン</t>
    </rPh>
    <rPh sb="90" eb="92">
      <t>イジョウ</t>
    </rPh>
    <phoneticPr fontId="26"/>
  </si>
  <si>
    <t>①認知症専門ケア加算（Ⅰ）（Ⅱ）共通</t>
    <rPh sb="16" eb="18">
      <t>キョウツウ</t>
    </rPh>
    <phoneticPr fontId="26"/>
  </si>
  <si>
    <t>（９）　認知症専門ケア加算</t>
    <rPh sb="4" eb="7">
      <t>ニンチショウ</t>
    </rPh>
    <rPh sb="7" eb="9">
      <t>センモン</t>
    </rPh>
    <rPh sb="11" eb="13">
      <t>カサン</t>
    </rPh>
    <phoneticPr fontId="26"/>
  </si>
  <si>
    <t>③生活機能向上連携加算（Ⅱ）</t>
    <phoneticPr fontId="26"/>
  </si>
  <si>
    <t>②生活機能向上連携加算（Ⅰ）</t>
    <phoneticPr fontId="26"/>
  </si>
  <si>
    <t>　問２のｂ及びｃの達成目標については、利用者の意向及び利用者を担当する介護支援専門員の意見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1" eb="2">
      <t>トイ</t>
    </rPh>
    <phoneticPr fontId="26"/>
  </si>
  <si>
    <t>　問１の定期巡回・随時対応型訪問介護看護計画には、生活機能アセスメントの結果のほか、次に掲げるその他の日々の暮らしの中で必要な機能の向上に資する内容を記載している。
a  利用者が日々の暮らしの中で可能な限り自立して行おうとする行為の内容
ｂ  生活機能アセスメントの結果に基づき、ａの内容について定めた３か月を目途とする
    達成目標
ｃ  ｂの目標を達成するために経過的に達成すべき各月の目標
ｄ  ｂ及びｃの目標を達成するために訪問介護員等が行う介助等の内容</t>
    <rPh sb="1" eb="2">
      <t>トイ</t>
    </rPh>
    <phoneticPr fontId="26"/>
  </si>
  <si>
    <t>①生活機能向上連携加算（Ⅰ）（Ⅱ）　共通</t>
    <rPh sb="18" eb="20">
      <t>キョウツウ</t>
    </rPh>
    <phoneticPr fontId="26"/>
  </si>
  <si>
    <t>（８）　生活機能向上連携加算</t>
    <phoneticPr fontId="26"/>
  </si>
  <si>
    <t>　地域の病院、診療所、介護老人保健施設その他の関係施設に対し、定期巡回・随時対応型訪問介護看護事業所が提供することのできるサービスの具体的な内容に関する情報提供を日常的に行っている。</t>
    <rPh sb="1" eb="3">
      <t>チイキ</t>
    </rPh>
    <rPh sb="4" eb="6">
      <t>ビョウイン</t>
    </rPh>
    <rPh sb="7" eb="10">
      <t>シンリョウジョ</t>
    </rPh>
    <rPh sb="11" eb="13">
      <t>カイゴ</t>
    </rPh>
    <rPh sb="13" eb="15">
      <t>ロウジン</t>
    </rPh>
    <rPh sb="15" eb="17">
      <t>ホケン</t>
    </rPh>
    <rPh sb="17" eb="19">
      <t>シセツ</t>
    </rPh>
    <rPh sb="21" eb="22">
      <t>タ</t>
    </rPh>
    <rPh sb="23" eb="25">
      <t>カンケイ</t>
    </rPh>
    <rPh sb="25" eb="27">
      <t>シセツ</t>
    </rPh>
    <rPh sb="28" eb="29">
      <t>タイ</t>
    </rPh>
    <rPh sb="31" eb="33">
      <t>テイキ</t>
    </rPh>
    <rPh sb="33" eb="35">
      <t>ジュンカイ</t>
    </rPh>
    <rPh sb="36" eb="38">
      <t>ズイジ</t>
    </rPh>
    <rPh sb="38" eb="41">
      <t>タイオウガタ</t>
    </rPh>
    <rPh sb="41" eb="43">
      <t>ホウモン</t>
    </rPh>
    <rPh sb="43" eb="45">
      <t>カイゴ</t>
    </rPh>
    <rPh sb="45" eb="47">
      <t>カンゴ</t>
    </rPh>
    <rPh sb="47" eb="50">
      <t>ジギョウショ</t>
    </rPh>
    <rPh sb="51" eb="53">
      <t>テイキョウ</t>
    </rPh>
    <rPh sb="66" eb="69">
      <t>グタイテキ</t>
    </rPh>
    <rPh sb="70" eb="72">
      <t>ナイヨウ</t>
    </rPh>
    <rPh sb="73" eb="74">
      <t>カン</t>
    </rPh>
    <rPh sb="76" eb="78">
      <t>ジョウホウ</t>
    </rPh>
    <rPh sb="78" eb="80">
      <t>テイキョウ</t>
    </rPh>
    <rPh sb="81" eb="84">
      <t>ニチジョウテキ</t>
    </rPh>
    <rPh sb="85" eb="86">
      <t>オコナ</t>
    </rPh>
    <phoneticPr fontId="26"/>
  </si>
  <si>
    <t>　利用者の心身の状況又はその家族等を取り巻く環境の変化に応じ、随時、計画作成責任者、看護師、准看護師、介護職員その他の関係者が共同し、定期巡回・随時対応型訪問介護看護計画の見直しを行っている。</t>
    <rPh sb="1" eb="4">
      <t>リヨウシャ</t>
    </rPh>
    <rPh sb="5" eb="7">
      <t>シンシン</t>
    </rPh>
    <rPh sb="8" eb="10">
      <t>ジョウキョウ</t>
    </rPh>
    <rPh sb="10" eb="11">
      <t>マタ</t>
    </rPh>
    <rPh sb="14" eb="17">
      <t>カゾクトウ</t>
    </rPh>
    <rPh sb="18" eb="19">
      <t>ト</t>
    </rPh>
    <rPh sb="20" eb="21">
      <t>マ</t>
    </rPh>
    <rPh sb="22" eb="24">
      <t>カンキョウ</t>
    </rPh>
    <rPh sb="25" eb="27">
      <t>ヘンカ</t>
    </rPh>
    <rPh sb="28" eb="29">
      <t>オウ</t>
    </rPh>
    <rPh sb="31" eb="33">
      <t>ズイジ</t>
    </rPh>
    <rPh sb="34" eb="36">
      <t>ケイカク</t>
    </rPh>
    <rPh sb="36" eb="38">
      <t>サクセイ</t>
    </rPh>
    <rPh sb="38" eb="41">
      <t>セキニンシャ</t>
    </rPh>
    <rPh sb="42" eb="44">
      <t>カンゴ</t>
    </rPh>
    <rPh sb="44" eb="45">
      <t>シ</t>
    </rPh>
    <rPh sb="46" eb="47">
      <t>ジュン</t>
    </rPh>
    <rPh sb="47" eb="49">
      <t>カンゴ</t>
    </rPh>
    <rPh sb="49" eb="50">
      <t>シ</t>
    </rPh>
    <rPh sb="51" eb="53">
      <t>カイゴ</t>
    </rPh>
    <rPh sb="53" eb="55">
      <t>ショクイン</t>
    </rPh>
    <rPh sb="57" eb="58">
      <t>タ</t>
    </rPh>
    <rPh sb="59" eb="62">
      <t>カンケイシャ</t>
    </rPh>
    <rPh sb="63" eb="65">
      <t>キョウドウ</t>
    </rPh>
    <rPh sb="67" eb="71">
      <t>テイキジュンカイ</t>
    </rPh>
    <rPh sb="72" eb="83">
      <t>ズイジタイオウガタホウモンカイゴカンゴ</t>
    </rPh>
    <rPh sb="83" eb="85">
      <t>ケイカク</t>
    </rPh>
    <rPh sb="86" eb="88">
      <t>ミナオ</t>
    </rPh>
    <rPh sb="90" eb="91">
      <t>オコナ</t>
    </rPh>
    <phoneticPr fontId="26"/>
  </si>
  <si>
    <t>（７）　総合マネジメント体制強化加算</t>
    <rPh sb="4" eb="6">
      <t>ソウゴウ</t>
    </rPh>
    <rPh sb="12" eb="14">
      <t>タイセイ</t>
    </rPh>
    <rPh sb="14" eb="16">
      <t>キョウカ</t>
    </rPh>
    <rPh sb="16" eb="18">
      <t>カサン</t>
    </rPh>
    <phoneticPr fontId="26"/>
  </si>
  <si>
    <t>　退院時共同指導を行った場合は、その内容を訪問看護サービス記録書に記録している。</t>
    <phoneticPr fontId="26"/>
  </si>
  <si>
    <t>　この加算を介護保険で請求した場合には、同月に訪問看護及び看護小規模多機能型居宅介護における退院時共同指導加算や、医療保険の訪問看護における退院時共同指導加算は算定していない（問３の場合を除く）。</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29" eb="31">
      <t>カンゴ</t>
    </rPh>
    <rPh sb="31" eb="34">
      <t>ショウキボ</t>
    </rPh>
    <rPh sb="34" eb="37">
      <t>タキノウ</t>
    </rPh>
    <rPh sb="37" eb="38">
      <t>ガタ</t>
    </rPh>
    <rPh sb="38" eb="40">
      <t>キョタク</t>
    </rPh>
    <rPh sb="40" eb="42">
      <t>カイゴ</t>
    </rPh>
    <rPh sb="46" eb="48">
      <t>タイイン</t>
    </rPh>
    <rPh sb="48" eb="49">
      <t>ジ</t>
    </rPh>
    <rPh sb="49" eb="51">
      <t>キョウドウ</t>
    </rPh>
    <rPh sb="51" eb="53">
      <t>シドウ</t>
    </rPh>
    <rPh sb="53" eb="55">
      <t>カサン</t>
    </rPh>
    <rPh sb="57" eb="59">
      <t>イリョウ</t>
    </rPh>
    <rPh sb="59" eb="61">
      <t>ホケン</t>
    </rPh>
    <rPh sb="62" eb="64">
      <t>ホウモン</t>
    </rPh>
    <rPh sb="64" eb="66">
      <t>カンゴ</t>
    </rPh>
    <rPh sb="70" eb="72">
      <t>タイイン</t>
    </rPh>
    <rPh sb="72" eb="73">
      <t>ジ</t>
    </rPh>
    <rPh sb="73" eb="75">
      <t>キョウドウ</t>
    </rPh>
    <rPh sb="75" eb="77">
      <t>シドウ</t>
    </rPh>
    <rPh sb="80" eb="82">
      <t>サンテイ</t>
    </rPh>
    <rPh sb="88" eb="89">
      <t>トイ</t>
    </rPh>
    <rPh sb="91" eb="93">
      <t>バアイ</t>
    </rPh>
    <rPh sb="94" eb="95">
      <t>ノゾ</t>
    </rPh>
    <phoneticPr fontId="26"/>
  </si>
  <si>
    <t>　複数の事業所が退院時共同指導を行う場合には、主治医の所属する保険医療機関、介護老人保健施設又は介護医療院に対し、他の訪問看護ステーション等における退院時共同指導の実施の有無について確認している。</t>
    <rPh sb="4" eb="7">
      <t>ジギョウショ</t>
    </rPh>
    <rPh sb="46" eb="47">
      <t>マタ</t>
    </rPh>
    <rPh sb="48" eb="50">
      <t>カイゴ</t>
    </rPh>
    <rPh sb="50" eb="52">
      <t>イリョウ</t>
    </rPh>
    <rPh sb="52" eb="53">
      <t>イン</t>
    </rPh>
    <phoneticPr fontId="26"/>
  </si>
  <si>
    <t>　２回の算定が可能である利用者に対して複数の定期巡回・随時対応型訪問介護看護事業所、看護小規模多機能型居宅介護事業所、訪問看護ステーションが退院時共同指導を行う場合にあたっては、１回ずつの算定をしている。</t>
    <rPh sb="2" eb="3">
      <t>カイ</t>
    </rPh>
    <rPh sb="4" eb="6">
      <t>サンテイ</t>
    </rPh>
    <rPh sb="7" eb="9">
      <t>カノウ</t>
    </rPh>
    <rPh sb="12" eb="14">
      <t>リヨウ</t>
    </rPh>
    <rPh sb="14" eb="15">
      <t>シャ</t>
    </rPh>
    <rPh sb="16" eb="17">
      <t>タイ</t>
    </rPh>
    <rPh sb="19" eb="21">
      <t>フクスウ</t>
    </rPh>
    <rPh sb="55" eb="58">
      <t>ジギョウショ</t>
    </rPh>
    <rPh sb="59" eb="61">
      <t>ホウモン</t>
    </rPh>
    <rPh sb="61" eb="63">
      <t>カンゴ</t>
    </rPh>
    <rPh sb="70" eb="72">
      <t>タイイン</t>
    </rPh>
    <rPh sb="72" eb="73">
      <t>ジ</t>
    </rPh>
    <rPh sb="73" eb="75">
      <t>キョウドウ</t>
    </rPh>
    <rPh sb="75" eb="77">
      <t>シドウ</t>
    </rPh>
    <rPh sb="78" eb="79">
      <t>オコナ</t>
    </rPh>
    <rPh sb="80" eb="82">
      <t>バアイ</t>
    </rPh>
    <rPh sb="90" eb="91">
      <t>カイ</t>
    </rPh>
    <rPh sb="94" eb="96">
      <t>サンテイ</t>
    </rPh>
    <phoneticPr fontId="26"/>
  </si>
  <si>
    <t>　利用者の退院・退所につき１回（特別な管理を必要とする利用者（特別管理加算の対象者）について、複数日に退院時共同指導を行った場合には２回）に限り算定している。</t>
    <phoneticPr fontId="26"/>
  </si>
  <si>
    <t>　病院、診療所、介護老人保健施設又は介護医療院に入院・入所中の者が退院・退所するに当たり、事業所の保健師、看護師（准看護師を除く。）、理学療法士、作業療法士、言語聴覚士が、当該者又はその看護に当たっている者に対して、病院等の主治医その他の職員と共同して、在宅での療養上必要な指導を行い、その内容を文書により提供した後に、当該者の退院・退所後に当該者に対する初回の訪問看護サービスを行った場合に算定している。</t>
    <rPh sb="16" eb="17">
      <t>マタ</t>
    </rPh>
    <rPh sb="18" eb="20">
      <t>カイゴ</t>
    </rPh>
    <rPh sb="20" eb="22">
      <t>イリョウ</t>
    </rPh>
    <rPh sb="22" eb="23">
      <t>イン</t>
    </rPh>
    <rPh sb="45" eb="48">
      <t>ジギョウショ</t>
    </rPh>
    <rPh sb="49" eb="52">
      <t>ホケンシ</t>
    </rPh>
    <rPh sb="67" eb="69">
      <t>リガク</t>
    </rPh>
    <rPh sb="69" eb="72">
      <t>リョウホウシ</t>
    </rPh>
    <rPh sb="73" eb="75">
      <t>サギョウ</t>
    </rPh>
    <rPh sb="75" eb="78">
      <t>リョウホウシ</t>
    </rPh>
    <rPh sb="79" eb="84">
      <t>ゲンゴチョウカクシ</t>
    </rPh>
    <rPh sb="110" eb="111">
      <t>トウ</t>
    </rPh>
    <phoneticPr fontId="26"/>
  </si>
  <si>
    <t>※一体型のみ</t>
    <rPh sb="1" eb="4">
      <t>イッタイガタ</t>
    </rPh>
    <phoneticPr fontId="26"/>
  </si>
  <si>
    <t>（６）　退院時共同指導加算</t>
    <phoneticPr fontId="26"/>
  </si>
  <si>
    <t>　30日を超える病院又は診療所への入院後に、再びサービスの利用を開始した場合に算定している。</t>
    <rPh sb="3" eb="4">
      <t>ニチ</t>
    </rPh>
    <rPh sb="5" eb="6">
      <t>コ</t>
    </rPh>
    <rPh sb="8" eb="10">
      <t>ビョウイン</t>
    </rPh>
    <rPh sb="10" eb="11">
      <t>マタ</t>
    </rPh>
    <rPh sb="12" eb="14">
      <t>シンリョウ</t>
    </rPh>
    <rPh sb="14" eb="15">
      <t>ショ</t>
    </rPh>
    <rPh sb="17" eb="19">
      <t>ニュウイン</t>
    </rPh>
    <rPh sb="19" eb="20">
      <t>ゴ</t>
    </rPh>
    <rPh sb="22" eb="23">
      <t>フタタ</t>
    </rPh>
    <rPh sb="29" eb="31">
      <t>リヨウ</t>
    </rPh>
    <rPh sb="32" eb="34">
      <t>カイシ</t>
    </rPh>
    <rPh sb="36" eb="38">
      <t>バアイ</t>
    </rPh>
    <rPh sb="39" eb="41">
      <t>サンテイ</t>
    </rPh>
    <phoneticPr fontId="26"/>
  </si>
  <si>
    <t>　利用者が定期巡回・随時対応型訪問介護看護の利用を開始した日から起算して３０日以内の期間について算定している。</t>
    <rPh sb="5" eb="9">
      <t>テイキジュンカイ</t>
    </rPh>
    <rPh sb="10" eb="12">
      <t>ズイジ</t>
    </rPh>
    <rPh sb="12" eb="15">
      <t>タイオウガタ</t>
    </rPh>
    <rPh sb="15" eb="17">
      <t>ホウモン</t>
    </rPh>
    <rPh sb="17" eb="19">
      <t>カイゴ</t>
    </rPh>
    <rPh sb="19" eb="21">
      <t>カンゴ</t>
    </rPh>
    <rPh sb="22" eb="24">
      <t>リヨウ</t>
    </rPh>
    <rPh sb="25" eb="27">
      <t>カイシ</t>
    </rPh>
    <rPh sb="29" eb="30">
      <t>ヒ</t>
    </rPh>
    <rPh sb="32" eb="34">
      <t>キサン</t>
    </rPh>
    <rPh sb="38" eb="39">
      <t>ニチ</t>
    </rPh>
    <rPh sb="39" eb="41">
      <t>イナイ</t>
    </rPh>
    <rPh sb="42" eb="44">
      <t>キカン</t>
    </rPh>
    <phoneticPr fontId="26"/>
  </si>
  <si>
    <t>（５）　初期加算</t>
    <rPh sb="5" eb="6">
      <t>キ</t>
    </rPh>
    <phoneticPr fontId="26"/>
  </si>
  <si>
    <t>　問１の場合、当該月の定期巡回・随時対応型訪問介護看護費は日割り計算を行っている。</t>
    <rPh sb="1" eb="2">
      <t>トイ</t>
    </rPh>
    <rPh sb="4" eb="6">
      <t>バアイ</t>
    </rPh>
    <rPh sb="7" eb="9">
      <t>トウガイ</t>
    </rPh>
    <rPh sb="9" eb="10">
      <t>ツキ</t>
    </rPh>
    <rPh sb="11" eb="15">
      <t>テイキジュンカイ</t>
    </rPh>
    <rPh sb="16" eb="28">
      <t>ズイジタイオウガタホウモンカイゴカンゴヒ</t>
    </rPh>
    <rPh sb="29" eb="31">
      <t>ヒワ</t>
    </rPh>
    <rPh sb="32" eb="34">
      <t>ケイサン</t>
    </rPh>
    <rPh sb="35" eb="36">
      <t>オコナ</t>
    </rPh>
    <phoneticPr fontId="26"/>
  </si>
  <si>
    <t>　利用者が急性増悪等により一時的に頻回の訪問看護を行う必要がある旨の特別指示や特別指示書の交付があった場合は、交付の日から１４日間を限度として医療保険の給付対象としており、定期巡回・随時対応型訪問介護看護費は算定していない。</t>
    <rPh sb="1" eb="4">
      <t>リヨウシャ</t>
    </rPh>
    <rPh sb="5" eb="7">
      <t>キュウセイ</t>
    </rPh>
    <rPh sb="7" eb="8">
      <t>ゾウ</t>
    </rPh>
    <rPh sb="8" eb="9">
      <t>アク</t>
    </rPh>
    <rPh sb="9" eb="10">
      <t>トウ</t>
    </rPh>
    <rPh sb="13" eb="16">
      <t>イチジテキ</t>
    </rPh>
    <rPh sb="17" eb="19">
      <t>ヒンカイ</t>
    </rPh>
    <rPh sb="20" eb="22">
      <t>ホウモン</t>
    </rPh>
    <rPh sb="22" eb="24">
      <t>カンゴ</t>
    </rPh>
    <rPh sb="25" eb="26">
      <t>オコナ</t>
    </rPh>
    <rPh sb="27" eb="29">
      <t>ヒツヨウ</t>
    </rPh>
    <rPh sb="32" eb="33">
      <t>ムネ</t>
    </rPh>
    <rPh sb="34" eb="36">
      <t>トクベツ</t>
    </rPh>
    <rPh sb="36" eb="38">
      <t>シジ</t>
    </rPh>
    <rPh sb="39" eb="41">
      <t>トクベツ</t>
    </rPh>
    <rPh sb="41" eb="44">
      <t>シジショ</t>
    </rPh>
    <rPh sb="45" eb="47">
      <t>コウフ</t>
    </rPh>
    <rPh sb="51" eb="53">
      <t>バアイ</t>
    </rPh>
    <rPh sb="55" eb="57">
      <t>コウフ</t>
    </rPh>
    <rPh sb="58" eb="59">
      <t>ヒ</t>
    </rPh>
    <rPh sb="63" eb="65">
      <t>ニチカン</t>
    </rPh>
    <rPh sb="66" eb="68">
      <t>ゲンド</t>
    </rPh>
    <rPh sb="71" eb="73">
      <t>イリョウ</t>
    </rPh>
    <rPh sb="73" eb="75">
      <t>ホケン</t>
    </rPh>
    <rPh sb="76" eb="78">
      <t>キュウフ</t>
    </rPh>
    <rPh sb="78" eb="80">
      <t>タイショウ</t>
    </rPh>
    <rPh sb="86" eb="90">
      <t>テイキジュンカイ</t>
    </rPh>
    <rPh sb="91" eb="103">
      <t>ズイジタイオウガタホウモンカイゴカンゴヒ</t>
    </rPh>
    <rPh sb="104" eb="106">
      <t>サンテイ</t>
    </rPh>
    <phoneticPr fontId="26"/>
  </si>
  <si>
    <t>（４）　主治医の特別な指示があった場合</t>
    <rPh sb="4" eb="7">
      <t>シュジイ</t>
    </rPh>
    <rPh sb="8" eb="10">
      <t>トクベツ</t>
    </rPh>
    <rPh sb="11" eb="13">
      <t>シジ</t>
    </rPh>
    <rPh sb="17" eb="19">
      <t>バアイ</t>
    </rPh>
    <phoneticPr fontId="26"/>
  </si>
  <si>
    <t>　医療保険と介護保険による訪問看護をそれぞれ１日以上実施した場合には、最後に実施した保険制度でこの加算を算定している。</t>
    <rPh sb="1" eb="3">
      <t>イリョウ</t>
    </rPh>
    <rPh sb="3" eb="5">
      <t>ホケン</t>
    </rPh>
    <rPh sb="6" eb="8">
      <t>カイゴ</t>
    </rPh>
    <rPh sb="8" eb="10">
      <t>ホケン</t>
    </rPh>
    <rPh sb="13" eb="15">
      <t>ホウモン</t>
    </rPh>
    <rPh sb="15" eb="17">
      <t>カンゴ</t>
    </rPh>
    <rPh sb="23" eb="26">
      <t>ニチイジョウ</t>
    </rPh>
    <rPh sb="26" eb="28">
      <t>ジッシ</t>
    </rPh>
    <rPh sb="30" eb="32">
      <t>バアイ</t>
    </rPh>
    <rPh sb="35" eb="37">
      <t>サイゴ</t>
    </rPh>
    <rPh sb="38" eb="40">
      <t>ジッシ</t>
    </rPh>
    <rPh sb="42" eb="44">
      <t>ホケン</t>
    </rPh>
    <rPh sb="44" eb="46">
      <t>セイド</t>
    </rPh>
    <rPh sb="49" eb="51">
      <t>カサン</t>
    </rPh>
    <rPh sb="52" eb="54">
      <t>サンテイ</t>
    </rPh>
    <phoneticPr fontId="26"/>
  </si>
  <si>
    <t>　この加算を介護保険で請求した場合には、同月に訪問看護及び看護小規模多機能型居宅介護におけるターミナルケア加算や、医療保険の訪問看護における訪問看護ターミナルケア療養費及び訪問看護・指導料における在宅ターミナルケア加算は算定していない。</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29" eb="31">
      <t>カンゴ</t>
    </rPh>
    <rPh sb="31" eb="34">
      <t>ショウキボ</t>
    </rPh>
    <rPh sb="34" eb="37">
      <t>タキノウ</t>
    </rPh>
    <rPh sb="37" eb="38">
      <t>ガタ</t>
    </rPh>
    <rPh sb="38" eb="40">
      <t>キョタク</t>
    </rPh>
    <rPh sb="40" eb="42">
      <t>カイゴ</t>
    </rPh>
    <rPh sb="53" eb="55">
      <t>カサン</t>
    </rPh>
    <rPh sb="57" eb="59">
      <t>イリョウ</t>
    </rPh>
    <rPh sb="59" eb="61">
      <t>ホケン</t>
    </rPh>
    <rPh sb="62" eb="64">
      <t>ホウモン</t>
    </rPh>
    <rPh sb="64" eb="66">
      <t>カンゴ</t>
    </rPh>
    <rPh sb="110" eb="112">
      <t>サンテイ</t>
    </rPh>
    <phoneticPr fontId="26"/>
  </si>
  <si>
    <t>　１人の利用者に対し、１か所の事業所に限り算定している。</t>
    <phoneticPr fontId="26"/>
  </si>
  <si>
    <t>　ターミナルケアの実施にあたっては、他の医療及び介護関係者と十分な連携を図るよう努めている。</t>
    <phoneticPr fontId="26"/>
  </si>
  <si>
    <t>　在宅で死亡した利用者に対して、その死亡日及び死亡日前１４日以内に２日（末期の悪性腫瘍その他厚生労働大臣が定める状態にある者は１日）以上、ターミナルケアを行った場合に算定している。
※ターミナルケアを行った後、２４時間以内に在宅以外で死亡した場合を含みます。</t>
    <phoneticPr fontId="26"/>
  </si>
  <si>
    <t>　ターミナルケアの提供は、次に掲げる事項を訪問看護記録書に記録している。　
ア　終末期の身体症状の変化及びこれに対する看護についての記録
イ　療養や死別に関する利用者及び家族の精神的な状態の変化及びこれに対するケアの経過についての記録
ウ　看取りを含めたターミナルケアの各プロセスにおいて利用者及び家族の意向を把握し、それに基づくアセスメント及び対応の経過の記録
※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phoneticPr fontId="26"/>
  </si>
  <si>
    <t>　主治医との連携の下に、訪問看護におけるターミナルケアに係る計画及び支援体制について利用者及びその家族等に対して説明を行い、同意を得て、ターミナルケアを行っている。</t>
    <phoneticPr fontId="26"/>
  </si>
  <si>
    <t>　ターミナルケアを受ける利用者について２４時間連絡体制を確保しており、かつ、必要に応じて、指定訪問看護を行うことができる体制を整備している。</t>
    <phoneticPr fontId="26"/>
  </si>
  <si>
    <t>　多発性硬化症、重症筋無力症、スモン、筋萎縮性側索硬化症、脊髄小脳変性症、ハンチントン病、進行性筋ジストロフィー症、パーキンソン病関連疾病（進行性核上性麻痺、大脳皮質基底核変性症及びパーキンソン病（ホーエン・ヤールの重症度分類がステージ３以上であって生活機能障害度がⅡ度又はⅢ度のものに限る。）をいう。）、多系統委縮症（線条体黒質変性症、オリーブ橋小脳委縮症及びシャイ・ドレーガー症候群をいう。）、プリオン病、亜急性硬化性全脳炎、ライソゾーム病、副腎白質ジストロフィー、脊髄性筋萎縮症、球脊髄性筋萎縮症、慢性炎症性脱髄性多発神経炎、後天性免疫不全症候群、頚髄損傷及び人工呼吸器を使用している状態
・急性増悪その他当該利用者の主治の医師が一時的に頻回の訪問看護が必要であると認める状態</t>
    <rPh sb="1" eb="4">
      <t>タハツセイ</t>
    </rPh>
    <rPh sb="4" eb="7">
      <t>コウカショウ</t>
    </rPh>
    <rPh sb="8" eb="10">
      <t>ジュウショウ</t>
    </rPh>
    <rPh sb="10" eb="14">
      <t>キンムリョクショウ</t>
    </rPh>
    <rPh sb="19" eb="23">
      <t>キンイシュクセイ</t>
    </rPh>
    <rPh sb="23" eb="25">
      <t>ソクサク</t>
    </rPh>
    <rPh sb="25" eb="28">
      <t>コウカショウ</t>
    </rPh>
    <rPh sb="29" eb="31">
      <t>セキズイ</t>
    </rPh>
    <rPh sb="31" eb="33">
      <t>ショウノウ</t>
    </rPh>
    <rPh sb="33" eb="36">
      <t>ヘンセイショウ</t>
    </rPh>
    <rPh sb="43" eb="44">
      <t>ビョウ</t>
    </rPh>
    <rPh sb="45" eb="48">
      <t>シンコウセイ</t>
    </rPh>
    <rPh sb="48" eb="49">
      <t>キン</t>
    </rPh>
    <rPh sb="56" eb="57">
      <t>ショウ</t>
    </rPh>
    <rPh sb="64" eb="65">
      <t>ビョウ</t>
    </rPh>
    <rPh sb="65" eb="67">
      <t>カンレン</t>
    </rPh>
    <rPh sb="67" eb="69">
      <t>シッペイ</t>
    </rPh>
    <rPh sb="70" eb="73">
      <t>シンコウセイ</t>
    </rPh>
    <rPh sb="73" eb="74">
      <t>カク</t>
    </rPh>
    <rPh sb="74" eb="75">
      <t>ジョウ</t>
    </rPh>
    <rPh sb="75" eb="76">
      <t>セイ</t>
    </rPh>
    <rPh sb="76" eb="78">
      <t>マヒ</t>
    </rPh>
    <rPh sb="79" eb="81">
      <t>ダイノウ</t>
    </rPh>
    <rPh sb="81" eb="83">
      <t>ヒシツ</t>
    </rPh>
    <rPh sb="83" eb="85">
      <t>キテイ</t>
    </rPh>
    <rPh sb="85" eb="86">
      <t>カク</t>
    </rPh>
    <rPh sb="86" eb="87">
      <t>ヘン</t>
    </rPh>
    <rPh sb="87" eb="88">
      <t>セイ</t>
    </rPh>
    <rPh sb="88" eb="89">
      <t>ショウ</t>
    </rPh>
    <rPh sb="89" eb="90">
      <t>オヨ</t>
    </rPh>
    <rPh sb="97" eb="98">
      <t>ビョウ</t>
    </rPh>
    <rPh sb="108" eb="110">
      <t>ジュウショウ</t>
    </rPh>
    <rPh sb="110" eb="111">
      <t>ド</t>
    </rPh>
    <rPh sb="111" eb="113">
      <t>ブンルイ</t>
    </rPh>
    <rPh sb="119" eb="121">
      <t>イジョウ</t>
    </rPh>
    <rPh sb="125" eb="127">
      <t>セイカツ</t>
    </rPh>
    <rPh sb="127" eb="129">
      <t>キノウ</t>
    </rPh>
    <rPh sb="129" eb="131">
      <t>ショウガイ</t>
    </rPh>
    <rPh sb="131" eb="132">
      <t>ド</t>
    </rPh>
    <rPh sb="134" eb="135">
      <t>ド</t>
    </rPh>
    <rPh sb="135" eb="136">
      <t>マタ</t>
    </rPh>
    <rPh sb="138" eb="139">
      <t>ド</t>
    </rPh>
    <rPh sb="143" eb="144">
      <t>カギ</t>
    </rPh>
    <rPh sb="153" eb="154">
      <t>タ</t>
    </rPh>
    <rPh sb="154" eb="156">
      <t>ケイトウ</t>
    </rPh>
    <rPh sb="156" eb="158">
      <t>イシュク</t>
    </rPh>
    <rPh sb="158" eb="159">
      <t>ショウ</t>
    </rPh>
    <rPh sb="160" eb="162">
      <t>センジョウ</t>
    </rPh>
    <rPh sb="162" eb="163">
      <t>タイ</t>
    </rPh>
    <rPh sb="163" eb="165">
      <t>コクシツ</t>
    </rPh>
    <rPh sb="165" eb="168">
      <t>ヘンセイショウ</t>
    </rPh>
    <rPh sb="173" eb="174">
      <t>ハシ</t>
    </rPh>
    <rPh sb="174" eb="176">
      <t>ショウノウ</t>
    </rPh>
    <rPh sb="176" eb="178">
      <t>イシュク</t>
    </rPh>
    <rPh sb="178" eb="179">
      <t>ショウ</t>
    </rPh>
    <rPh sb="179" eb="180">
      <t>オヨ</t>
    </rPh>
    <rPh sb="190" eb="193">
      <t>ショウコウグン</t>
    </rPh>
    <rPh sb="203" eb="204">
      <t>ビョウ</t>
    </rPh>
    <rPh sb="205" eb="208">
      <t>アキュウセイ</t>
    </rPh>
    <rPh sb="208" eb="211">
      <t>コウカセイ</t>
    </rPh>
    <rPh sb="211" eb="213">
      <t>ゼンノウ</t>
    </rPh>
    <rPh sb="213" eb="214">
      <t>エン</t>
    </rPh>
    <rPh sb="221" eb="222">
      <t>ビョウ</t>
    </rPh>
    <rPh sb="223" eb="225">
      <t>フクジン</t>
    </rPh>
    <rPh sb="225" eb="227">
      <t>ハクシツ</t>
    </rPh>
    <rPh sb="235" eb="238">
      <t>セキズイセイ</t>
    </rPh>
    <rPh sb="238" eb="241">
      <t>キンイシュク</t>
    </rPh>
    <rPh sb="241" eb="242">
      <t>ショウ</t>
    </rPh>
    <rPh sb="243" eb="244">
      <t>キュウ</t>
    </rPh>
    <rPh sb="244" eb="247">
      <t>セキズイセイ</t>
    </rPh>
    <rPh sb="247" eb="250">
      <t>キンイシュク</t>
    </rPh>
    <rPh sb="250" eb="251">
      <t>ショウ</t>
    </rPh>
    <rPh sb="252" eb="254">
      <t>マンセイ</t>
    </rPh>
    <rPh sb="254" eb="257">
      <t>エンショウセイ</t>
    </rPh>
    <rPh sb="257" eb="258">
      <t>ダツ</t>
    </rPh>
    <rPh sb="258" eb="259">
      <t>ズイ</t>
    </rPh>
    <rPh sb="259" eb="260">
      <t>セイ</t>
    </rPh>
    <rPh sb="260" eb="262">
      <t>タハツ</t>
    </rPh>
    <rPh sb="262" eb="264">
      <t>シンケイ</t>
    </rPh>
    <rPh sb="264" eb="265">
      <t>エン</t>
    </rPh>
    <rPh sb="266" eb="269">
      <t>コウテンセイ</t>
    </rPh>
    <rPh sb="269" eb="271">
      <t>メンエキ</t>
    </rPh>
    <rPh sb="271" eb="273">
      <t>フゼン</t>
    </rPh>
    <rPh sb="273" eb="276">
      <t>ショウコウグン</t>
    </rPh>
    <rPh sb="277" eb="279">
      <t>ケイズイ</t>
    </rPh>
    <rPh sb="279" eb="281">
      <t>ソンショウ</t>
    </rPh>
    <rPh sb="281" eb="282">
      <t>オヨ</t>
    </rPh>
    <rPh sb="283" eb="285">
      <t>ジンコウ</t>
    </rPh>
    <rPh sb="285" eb="287">
      <t>コキュウ</t>
    </rPh>
    <rPh sb="287" eb="288">
      <t>キ</t>
    </rPh>
    <rPh sb="289" eb="291">
      <t>シヨウ</t>
    </rPh>
    <rPh sb="295" eb="297">
      <t>ジョウタイ</t>
    </rPh>
    <phoneticPr fontId="26"/>
  </si>
  <si>
    <t>（３）　ターミナルケア加算</t>
    <phoneticPr fontId="26"/>
  </si>
  <si>
    <t>　訪問の際、症状が重篤であった場合には、速やかに医師による診療を受けることができるよう必要な支援を行っている。</t>
    <phoneticPr fontId="26"/>
  </si>
  <si>
    <t>　問６について、点滴注射が終了した場合その他必要な場合には、主治医に対して速やかに利用者の状態を報告するとともに、訪問看護サービス記録書に点滴注射の実施内容を記録している。</t>
    <rPh sb="1" eb="2">
      <t>トイ</t>
    </rPh>
    <rPh sb="8" eb="10">
      <t>テンテキ</t>
    </rPh>
    <rPh sb="10" eb="12">
      <t>チュウシャ</t>
    </rPh>
    <rPh sb="13" eb="15">
      <t>シュウリョウ</t>
    </rPh>
    <rPh sb="17" eb="19">
      <t>バアイ</t>
    </rPh>
    <rPh sb="21" eb="22">
      <t>タ</t>
    </rPh>
    <rPh sb="22" eb="24">
      <t>ヒツヨウ</t>
    </rPh>
    <rPh sb="25" eb="27">
      <t>バアイ</t>
    </rPh>
    <rPh sb="30" eb="33">
      <t>シュジイ</t>
    </rPh>
    <rPh sb="34" eb="35">
      <t>タイ</t>
    </rPh>
    <rPh sb="37" eb="38">
      <t>スミ</t>
    </rPh>
    <rPh sb="41" eb="44">
      <t>リヨウシャ</t>
    </rPh>
    <rPh sb="45" eb="47">
      <t>ジョウタイ</t>
    </rPh>
    <rPh sb="48" eb="50">
      <t>ホウコク</t>
    </rPh>
    <rPh sb="57" eb="59">
      <t>ホウモン</t>
    </rPh>
    <rPh sb="59" eb="61">
      <t>カンゴ</t>
    </rPh>
    <rPh sb="65" eb="68">
      <t>キロクショ</t>
    </rPh>
    <rPh sb="69" eb="71">
      <t>テンテキ</t>
    </rPh>
    <rPh sb="71" eb="73">
      <t>チュウシャ</t>
    </rPh>
    <rPh sb="74" eb="76">
      <t>ジッシ</t>
    </rPh>
    <rPh sb="76" eb="78">
      <t>ナイヨウ</t>
    </rPh>
    <rPh sb="79" eb="81">
      <t>キロク</t>
    </rPh>
    <phoneticPr fontId="26"/>
  </si>
  <si>
    <t>　「点滴注射を週３日以上行う必要がある」利用者に対してこの加算を算定する場合は、主治医から点滴注射が週３日以上必要な旨の指示を受けている。</t>
    <rPh sb="2" eb="4">
      <t>テンテキ</t>
    </rPh>
    <rPh sb="4" eb="6">
      <t>チュウシャ</t>
    </rPh>
    <rPh sb="7" eb="8">
      <t>シュウ</t>
    </rPh>
    <rPh sb="9" eb="12">
      <t>ニチイジョウ</t>
    </rPh>
    <rPh sb="12" eb="13">
      <t>オコナ</t>
    </rPh>
    <rPh sb="14" eb="16">
      <t>ヒツヨウ</t>
    </rPh>
    <rPh sb="20" eb="23">
      <t>リヨウシャ</t>
    </rPh>
    <rPh sb="24" eb="25">
      <t>タイ</t>
    </rPh>
    <rPh sb="29" eb="31">
      <t>カサン</t>
    </rPh>
    <rPh sb="32" eb="34">
      <t>サンテイ</t>
    </rPh>
    <rPh sb="36" eb="38">
      <t>バアイ</t>
    </rPh>
    <rPh sb="40" eb="43">
      <t>シュジイ</t>
    </rPh>
    <rPh sb="45" eb="47">
      <t>テンテキ</t>
    </rPh>
    <rPh sb="47" eb="49">
      <t>チュウシャ</t>
    </rPh>
    <rPh sb="50" eb="51">
      <t>シュウ</t>
    </rPh>
    <rPh sb="52" eb="55">
      <t>ニチイジョウ</t>
    </rPh>
    <rPh sb="55" eb="57">
      <t>ヒツヨウ</t>
    </rPh>
    <rPh sb="58" eb="59">
      <t>ムネ</t>
    </rPh>
    <rPh sb="60" eb="62">
      <t>シジ</t>
    </rPh>
    <rPh sb="63" eb="64">
      <t>ウ</t>
    </rPh>
    <phoneticPr fontId="26"/>
  </si>
  <si>
    <t>　「真皮を越える褥瘡の状態」にある利用者に対してこの加算を算定する場合は、１週間に１回以上、褥瘡の状態の観察・アセスメント・評価（褥瘡の深さ、滲出液、大きさ、炎症・感染、肉芽組織、壊死組織、ポケット）を行い、褥瘡の発生部位及び実施したケア、利用者家族等に行う指導などについて訪問看護サービス記録書に記録している。</t>
    <rPh sb="17" eb="20">
      <t>リヨウシャ</t>
    </rPh>
    <rPh sb="21" eb="22">
      <t>タイ</t>
    </rPh>
    <rPh sb="26" eb="28">
      <t>カサン</t>
    </rPh>
    <rPh sb="29" eb="31">
      <t>サンテイ</t>
    </rPh>
    <rPh sb="33" eb="35">
      <t>バアイ</t>
    </rPh>
    <rPh sb="149" eb="151">
      <t>キロク</t>
    </rPh>
    <phoneticPr fontId="26"/>
  </si>
  <si>
    <t>　この加算を介護保険で請求した場合には、同月に訪問看護及び看護小規模多機能型居宅介護における特別管理加算や、医療保険の訪問看護における特別管理加算は算定していない。</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29" eb="31">
      <t>カンゴ</t>
    </rPh>
    <rPh sb="31" eb="34">
      <t>ショウキボ</t>
    </rPh>
    <rPh sb="34" eb="37">
      <t>タキノウ</t>
    </rPh>
    <rPh sb="37" eb="38">
      <t>ガタ</t>
    </rPh>
    <rPh sb="38" eb="40">
      <t>キョタク</t>
    </rPh>
    <rPh sb="40" eb="42">
      <t>カイゴ</t>
    </rPh>
    <rPh sb="46" eb="48">
      <t>トクベツ</t>
    </rPh>
    <rPh sb="48" eb="50">
      <t>カンリ</t>
    </rPh>
    <rPh sb="50" eb="52">
      <t>カサン</t>
    </rPh>
    <rPh sb="54" eb="56">
      <t>イリョウ</t>
    </rPh>
    <rPh sb="56" eb="58">
      <t>ホケン</t>
    </rPh>
    <rPh sb="59" eb="61">
      <t>ホウモン</t>
    </rPh>
    <rPh sb="61" eb="63">
      <t>カンゴ</t>
    </rPh>
    <rPh sb="67" eb="69">
      <t>トクベツ</t>
    </rPh>
    <rPh sb="69" eb="71">
      <t>カンリ</t>
    </rPh>
    <rPh sb="71" eb="72">
      <t>カ</t>
    </rPh>
    <rPh sb="72" eb="73">
      <t>サン</t>
    </rPh>
    <rPh sb="74" eb="76">
      <t>サンテイ</t>
    </rPh>
    <phoneticPr fontId="26"/>
  </si>
  <si>
    <t>　次に掲げる利用者に対して、訪問看護サービスの実施に関する計画的な管理を行った場合に加算(Ⅱ)を算定している。
・医科診療報酬点数表に掲げる在宅自己腹膜灌流指導管理、在宅血液透析指導管理、在宅酸素療法指導管理、在宅中心静脈栄養法指導管理、在宅成分栄養経管栄養法指導管理、在宅自己導尿指導管理、在宅持続腸圧呼吸療法指導管理、在宅自己疼痛管理指導管理又は在宅肺高血圧症患者指導管理を受けている状態
・人工肛門又は人工膀胱を設置している状態
・真皮を越える褥瘡の状態
・点滴注射を週３日以上行う必要があると認められる状態</t>
    <rPh sb="1" eb="2">
      <t>ツギ</t>
    </rPh>
    <rPh sb="3" eb="4">
      <t>カカ</t>
    </rPh>
    <rPh sb="42" eb="44">
      <t>カサン</t>
    </rPh>
    <phoneticPr fontId="26"/>
  </si>
  <si>
    <t>　次に掲げる利用者に対して、訪問看護サービスの実施に関する計画的な管理を行った場合に加算(Ⅰ)を算定している。
・医科診療報酬点数表に掲げる在宅悪性腫瘍患者指導管理若しくは在宅気管切開患者指導管理を受けている状態又は気管カニューレ若しくは留置カテーテルを使用している状態</t>
    <rPh sb="1" eb="2">
      <t>ツギ</t>
    </rPh>
    <rPh sb="3" eb="4">
      <t>カカ</t>
    </rPh>
    <rPh sb="42" eb="44">
      <t>カサン</t>
    </rPh>
    <phoneticPr fontId="26"/>
  </si>
  <si>
    <t>（２）　特別管理加算</t>
    <phoneticPr fontId="26"/>
  </si>
  <si>
    <t>　この加算を算定する旨を市に届け出ている。また、加算の算定は市が届出を受理した日以降に行っている。</t>
    <rPh sb="6" eb="8">
      <t>サンテイ</t>
    </rPh>
    <rPh sb="10" eb="11">
      <t>ムネ</t>
    </rPh>
    <rPh sb="12" eb="13">
      <t>シ</t>
    </rPh>
    <rPh sb="14" eb="15">
      <t>トド</t>
    </rPh>
    <rPh sb="16" eb="17">
      <t>デ</t>
    </rPh>
    <rPh sb="24" eb="26">
      <t>カサン</t>
    </rPh>
    <rPh sb="27" eb="29">
      <t>サンテイ</t>
    </rPh>
    <rPh sb="30" eb="31">
      <t>シ</t>
    </rPh>
    <rPh sb="32" eb="34">
      <t>トドケデ</t>
    </rPh>
    <rPh sb="35" eb="37">
      <t>ジュリ</t>
    </rPh>
    <rPh sb="39" eb="40">
      <t>ヒ</t>
    </rPh>
    <rPh sb="40" eb="42">
      <t>イコウ</t>
    </rPh>
    <rPh sb="43" eb="44">
      <t>オコナ</t>
    </rPh>
    <phoneticPr fontId="26"/>
  </si>
  <si>
    <t>　この加算は、１人の利用者に対し、１か所の事業所に限り算定できるとされていることから、利用者に説明するに当たって、当該利用者が他の事業所から緊急時訪問看護加算に係る訪問看護を受けていないか確認している。</t>
    <phoneticPr fontId="26"/>
  </si>
  <si>
    <t>　この加算を介護保険で請求した場合には、同月に訪問看護及び看護小規模多機能型居宅介護における緊急時訪問看護加算や、医療保険の訪問看護における24時間連絡体制加算及び24時間対応体制加算は算定していない。</t>
    <rPh sb="3" eb="5">
      <t>カサン</t>
    </rPh>
    <rPh sb="6" eb="8">
      <t>カイゴ</t>
    </rPh>
    <rPh sb="8" eb="10">
      <t>ホケン</t>
    </rPh>
    <rPh sb="11" eb="13">
      <t>セイキュウ</t>
    </rPh>
    <rPh sb="15" eb="17">
      <t>バアイ</t>
    </rPh>
    <rPh sb="20" eb="22">
      <t>ドウゲツ</t>
    </rPh>
    <rPh sb="23" eb="25">
      <t>ホウモン</t>
    </rPh>
    <rPh sb="25" eb="27">
      <t>カンゴ</t>
    </rPh>
    <rPh sb="27" eb="28">
      <t>オヨ</t>
    </rPh>
    <rPh sb="29" eb="31">
      <t>カンゴ</t>
    </rPh>
    <rPh sb="31" eb="34">
      <t>ショウキボ</t>
    </rPh>
    <rPh sb="34" eb="37">
      <t>タキノウ</t>
    </rPh>
    <rPh sb="37" eb="38">
      <t>ガタ</t>
    </rPh>
    <rPh sb="38" eb="40">
      <t>キョタク</t>
    </rPh>
    <rPh sb="40" eb="42">
      <t>カイゴ</t>
    </rPh>
    <rPh sb="46" eb="48">
      <t>キンキュウ</t>
    </rPh>
    <rPh sb="48" eb="49">
      <t>ジ</t>
    </rPh>
    <rPh sb="49" eb="51">
      <t>ホウモン</t>
    </rPh>
    <rPh sb="51" eb="53">
      <t>カンゴ</t>
    </rPh>
    <rPh sb="53" eb="55">
      <t>カサン</t>
    </rPh>
    <rPh sb="57" eb="59">
      <t>イリョウ</t>
    </rPh>
    <rPh sb="59" eb="61">
      <t>ホケン</t>
    </rPh>
    <rPh sb="62" eb="64">
      <t>ホウモン</t>
    </rPh>
    <rPh sb="64" eb="66">
      <t>カンゴ</t>
    </rPh>
    <rPh sb="72" eb="74">
      <t>ジカン</t>
    </rPh>
    <rPh sb="74" eb="76">
      <t>レンラク</t>
    </rPh>
    <rPh sb="76" eb="78">
      <t>タイセイ</t>
    </rPh>
    <rPh sb="78" eb="79">
      <t>カ</t>
    </rPh>
    <rPh sb="79" eb="80">
      <t>サン</t>
    </rPh>
    <rPh sb="80" eb="81">
      <t>オヨ</t>
    </rPh>
    <rPh sb="84" eb="86">
      <t>ジカン</t>
    </rPh>
    <rPh sb="86" eb="88">
      <t>タイオウ</t>
    </rPh>
    <rPh sb="88" eb="90">
      <t>タイセイ</t>
    </rPh>
    <rPh sb="90" eb="91">
      <t>カ</t>
    </rPh>
    <rPh sb="91" eb="92">
      <t>サン</t>
    </rPh>
    <rPh sb="93" eb="95">
      <t>サンテイ</t>
    </rPh>
    <phoneticPr fontId="26"/>
  </si>
  <si>
    <t>　随時の訪問看護サービスのみの利用者については、この加算は算定していない。</t>
    <rPh sb="1" eb="3">
      <t>ズイジ</t>
    </rPh>
    <rPh sb="4" eb="6">
      <t>ホウモン</t>
    </rPh>
    <rPh sb="6" eb="8">
      <t>カンゴ</t>
    </rPh>
    <rPh sb="15" eb="18">
      <t>リヨウシャ</t>
    </rPh>
    <rPh sb="26" eb="27">
      <t>カ</t>
    </rPh>
    <rPh sb="27" eb="28">
      <t>サン</t>
    </rPh>
    <rPh sb="29" eb="31">
      <t>サンテイ</t>
    </rPh>
    <phoneticPr fontId="26"/>
  </si>
  <si>
    <t>　利用者に対して、24時間連絡体制にある旨及び計画的に訪問することとなっていない緊急時訪問を行う体制にある場合には、この加算を算定する旨を説明し、その同意を得ている。</t>
    <phoneticPr fontId="26"/>
  </si>
  <si>
    <t>　計画的に訪問することとなっていない緊急時訪問を必要に応じて行っている。</t>
    <phoneticPr fontId="26"/>
  </si>
  <si>
    <t>　利用者又はその家族等から電話等により看護に関する意見を求められた場合に常時対応できる体制（２４時間連絡体制）にある。</t>
    <phoneticPr fontId="26"/>
  </si>
  <si>
    <t>（１）　緊急時訪問看護加算</t>
    <phoneticPr fontId="26"/>
  </si>
  <si>
    <t>※該当する加算・減算のみ回答してください</t>
    <rPh sb="1" eb="3">
      <t>ガイトウ</t>
    </rPh>
    <rPh sb="5" eb="7">
      <t>カサン</t>
    </rPh>
    <rPh sb="8" eb="10">
      <t>ゲンサン</t>
    </rPh>
    <phoneticPr fontId="26"/>
  </si>
  <si>
    <t>　利用者が、他の定期巡回・随時対応型訪問介護看護事業所からサービスを受けている場合は、定期巡回・随時対応型訪問介護看護費を算定していない。</t>
    <rPh sb="1" eb="4">
      <t>リヨウシャ</t>
    </rPh>
    <rPh sb="6" eb="7">
      <t>タ</t>
    </rPh>
    <rPh sb="8" eb="10">
      <t>テイキ</t>
    </rPh>
    <rPh sb="10" eb="12">
      <t>ジュンカイ</t>
    </rPh>
    <rPh sb="13" eb="15">
      <t>ズイジ</t>
    </rPh>
    <rPh sb="15" eb="18">
      <t>タイオウガタ</t>
    </rPh>
    <rPh sb="18" eb="20">
      <t>ホウモン</t>
    </rPh>
    <rPh sb="20" eb="22">
      <t>カイゴ</t>
    </rPh>
    <rPh sb="22" eb="24">
      <t>カンゴ</t>
    </rPh>
    <rPh sb="24" eb="27">
      <t>ジギョウショ</t>
    </rPh>
    <rPh sb="34" eb="35">
      <t>ウ</t>
    </rPh>
    <rPh sb="39" eb="41">
      <t>バアイ</t>
    </rPh>
    <rPh sb="43" eb="45">
      <t>テイキ</t>
    </rPh>
    <rPh sb="45" eb="47">
      <t>ジュンカイ</t>
    </rPh>
    <rPh sb="48" eb="50">
      <t>ズイジ</t>
    </rPh>
    <rPh sb="50" eb="53">
      <t>タイオウガタ</t>
    </rPh>
    <rPh sb="53" eb="55">
      <t>ホウモン</t>
    </rPh>
    <rPh sb="55" eb="57">
      <t>カイゴ</t>
    </rPh>
    <rPh sb="57" eb="59">
      <t>カンゴ</t>
    </rPh>
    <rPh sb="59" eb="60">
      <t>ヒ</t>
    </rPh>
    <phoneticPr fontId="26"/>
  </si>
  <si>
    <t>　利用者が、短期入所生活介護、短期入所療養介護、特定施設入居者生活介護、夜間対応型訪問介護、小規模多機能型居宅介護、認知症対応型共同生活介護、地域密着型特定施設入居者生活介護、地域密着型介護老人福祉施設入所者生活介護、複合型サービス(看護小規模多機能型居宅介護)を受けている間は定期巡回・随時対応型訪問介護看護費を算定していない。</t>
    <rPh sb="1" eb="4">
      <t>リヨウシャ</t>
    </rPh>
    <rPh sb="36" eb="38">
      <t>ヤカン</t>
    </rPh>
    <rPh sb="38" eb="41">
      <t>タイオウガタ</t>
    </rPh>
    <rPh sb="41" eb="43">
      <t>ホウモン</t>
    </rPh>
    <rPh sb="43" eb="45">
      <t>カイゴ</t>
    </rPh>
    <rPh sb="109" eb="112">
      <t>フクゴウガタ</t>
    </rPh>
    <rPh sb="117" eb="119">
      <t>カンゴ</t>
    </rPh>
    <rPh sb="119" eb="122">
      <t>ショウキボ</t>
    </rPh>
    <rPh sb="122" eb="126">
      <t>タキノウガタ</t>
    </rPh>
    <rPh sb="126" eb="128">
      <t>キョタク</t>
    </rPh>
    <rPh sb="128" eb="130">
      <t>カイゴ</t>
    </rPh>
    <rPh sb="139" eb="141">
      <t>テイキ</t>
    </rPh>
    <rPh sb="141" eb="143">
      <t>ジュンカイ</t>
    </rPh>
    <rPh sb="144" eb="146">
      <t>ズイジ</t>
    </rPh>
    <rPh sb="146" eb="149">
      <t>タイオウガタ</t>
    </rPh>
    <rPh sb="149" eb="151">
      <t>ホウモン</t>
    </rPh>
    <rPh sb="151" eb="153">
      <t>カイゴ</t>
    </rPh>
    <rPh sb="153" eb="155">
      <t>カンゴ</t>
    </rPh>
    <rPh sb="155" eb="156">
      <t>ヒ</t>
    </rPh>
    <phoneticPr fontId="26"/>
  </si>
  <si>
    <t>（４）　他サービス等との関係</t>
    <rPh sb="4" eb="5">
      <t>タ</t>
    </rPh>
    <rPh sb="9" eb="10">
      <t>トウ</t>
    </rPh>
    <rPh sb="12" eb="14">
      <t>カンケイ</t>
    </rPh>
    <phoneticPr fontId="26"/>
  </si>
  <si>
    <t>　月途中からの利用開始又は月途中での利用終了の場合には、契約日又は契約解除日を起算点として日割り計算している。</t>
    <rPh sb="1" eb="4">
      <t>ツキトチュウ</t>
    </rPh>
    <rPh sb="7" eb="9">
      <t>リヨウ</t>
    </rPh>
    <rPh sb="9" eb="11">
      <t>カイシ</t>
    </rPh>
    <rPh sb="11" eb="12">
      <t>マタ</t>
    </rPh>
    <rPh sb="13" eb="16">
      <t>ツキトチュウ</t>
    </rPh>
    <rPh sb="18" eb="20">
      <t>リヨウ</t>
    </rPh>
    <rPh sb="20" eb="22">
      <t>シュウリョウ</t>
    </rPh>
    <rPh sb="23" eb="25">
      <t>バアイ</t>
    </rPh>
    <rPh sb="28" eb="30">
      <t>ケイヤク</t>
    </rPh>
    <rPh sb="30" eb="31">
      <t>ビ</t>
    </rPh>
    <rPh sb="31" eb="32">
      <t>マタ</t>
    </rPh>
    <rPh sb="33" eb="35">
      <t>ケイヤク</t>
    </rPh>
    <rPh sb="35" eb="37">
      <t>カイジョ</t>
    </rPh>
    <rPh sb="37" eb="38">
      <t>ビ</t>
    </rPh>
    <rPh sb="39" eb="41">
      <t>キサン</t>
    </rPh>
    <rPh sb="41" eb="42">
      <t>テン</t>
    </rPh>
    <rPh sb="45" eb="47">
      <t>ヒワ</t>
    </rPh>
    <rPh sb="48" eb="50">
      <t>ケイサン</t>
    </rPh>
    <phoneticPr fontId="26"/>
  </si>
  <si>
    <t>　月途中からの利用開始又は月途中での利用終了の場合には、定期巡回・随時対応型訪問介護看護費に係る所定単位数を日割り計算して得た単位数を算定している。</t>
    <rPh sb="28" eb="30">
      <t>テイキ</t>
    </rPh>
    <rPh sb="30" eb="32">
      <t>ジュンカイ</t>
    </rPh>
    <rPh sb="33" eb="35">
      <t>ズイジ</t>
    </rPh>
    <rPh sb="35" eb="38">
      <t>タイオウガタ</t>
    </rPh>
    <rPh sb="38" eb="40">
      <t>ホウモン</t>
    </rPh>
    <rPh sb="40" eb="42">
      <t>カイゴ</t>
    </rPh>
    <rPh sb="42" eb="44">
      <t>カンゴ</t>
    </rPh>
    <rPh sb="44" eb="45">
      <t>ヒ</t>
    </rPh>
    <rPh sb="46" eb="47">
      <t>カカ</t>
    </rPh>
    <rPh sb="48" eb="50">
      <t>ショテイ</t>
    </rPh>
    <rPh sb="50" eb="53">
      <t>タンイスウ</t>
    </rPh>
    <rPh sb="54" eb="56">
      <t>ヒワ</t>
    </rPh>
    <rPh sb="57" eb="59">
      <t>ケイサン</t>
    </rPh>
    <rPh sb="61" eb="62">
      <t>エ</t>
    </rPh>
    <rPh sb="63" eb="66">
      <t>タンイスウ</t>
    </rPh>
    <rPh sb="67" eb="69">
      <t>サンテイ</t>
    </rPh>
    <phoneticPr fontId="26"/>
  </si>
  <si>
    <t>（３）　月途中からの利用開始又は月途中での利用終了の場合</t>
    <rPh sb="14" eb="15">
      <t>マタ</t>
    </rPh>
    <rPh sb="16" eb="17">
      <t>ツキ</t>
    </rPh>
    <rPh sb="17" eb="19">
      <t>トチュウ</t>
    </rPh>
    <rPh sb="21" eb="23">
      <t>リヨウ</t>
    </rPh>
    <rPh sb="23" eb="25">
      <t>シュウリョウ</t>
    </rPh>
    <rPh sb="26" eb="28">
      <t>バアイ</t>
    </rPh>
    <phoneticPr fontId="26"/>
  </si>
  <si>
    <t>　月途中に医療保険の給付対象となる期間がある場合は、医療保険の給付対象となる期間に応じて定期巡回・随時対応型訪問介護看護費を日割り計算している。</t>
    <rPh sb="1" eb="2">
      <t>ツキ</t>
    </rPh>
    <rPh sb="2" eb="4">
      <t>トチュウ</t>
    </rPh>
    <rPh sb="5" eb="7">
      <t>イリョウ</t>
    </rPh>
    <rPh sb="7" eb="9">
      <t>ホケン</t>
    </rPh>
    <rPh sb="10" eb="12">
      <t>キュウフ</t>
    </rPh>
    <rPh sb="12" eb="14">
      <t>タイショウ</t>
    </rPh>
    <rPh sb="17" eb="19">
      <t>キカン</t>
    </rPh>
    <rPh sb="22" eb="24">
      <t>バアイ</t>
    </rPh>
    <rPh sb="26" eb="28">
      <t>イリョウ</t>
    </rPh>
    <rPh sb="28" eb="30">
      <t>ホケン</t>
    </rPh>
    <rPh sb="31" eb="33">
      <t>キュウフ</t>
    </rPh>
    <rPh sb="33" eb="35">
      <t>タイショウ</t>
    </rPh>
    <rPh sb="38" eb="40">
      <t>キカン</t>
    </rPh>
    <rPh sb="41" eb="42">
      <t>オウ</t>
    </rPh>
    <rPh sb="44" eb="48">
      <t>テイキジュンカイ</t>
    </rPh>
    <rPh sb="49" eb="60">
      <t>ズイジタイオウガタホウモンカイゴカンゴ</t>
    </rPh>
    <rPh sb="60" eb="61">
      <t>ヒ</t>
    </rPh>
    <rPh sb="62" eb="64">
      <t>ヒワ</t>
    </rPh>
    <rPh sb="65" eb="67">
      <t>ケイサン</t>
    </rPh>
    <phoneticPr fontId="26"/>
  </si>
  <si>
    <t>　末期の悪性腫瘍その他厚生労働大臣が定める疾病等の患者については、訪問看護サービス利用者に係る定期巡回・随時対応型訪問介護看護費は算定していない（医療保険の給付の対象としている）。</t>
    <rPh sb="1" eb="3">
      <t>マッキ</t>
    </rPh>
    <rPh sb="4" eb="6">
      <t>アクセイ</t>
    </rPh>
    <rPh sb="6" eb="8">
      <t>シュヨウ</t>
    </rPh>
    <rPh sb="10" eb="11">
      <t>タ</t>
    </rPh>
    <rPh sb="11" eb="13">
      <t>コウセイ</t>
    </rPh>
    <rPh sb="13" eb="15">
      <t>ロウドウ</t>
    </rPh>
    <rPh sb="15" eb="17">
      <t>ダイジン</t>
    </rPh>
    <rPh sb="18" eb="19">
      <t>サダ</t>
    </rPh>
    <rPh sb="21" eb="23">
      <t>シッペイ</t>
    </rPh>
    <rPh sb="23" eb="24">
      <t>トウ</t>
    </rPh>
    <rPh sb="25" eb="27">
      <t>カンジャ</t>
    </rPh>
    <rPh sb="33" eb="35">
      <t>ホウモン</t>
    </rPh>
    <rPh sb="35" eb="37">
      <t>カンゴ</t>
    </rPh>
    <rPh sb="41" eb="44">
      <t>リヨウシャ</t>
    </rPh>
    <rPh sb="45" eb="46">
      <t>カカ</t>
    </rPh>
    <rPh sb="47" eb="51">
      <t>テイキジュンカイ</t>
    </rPh>
    <rPh sb="52" eb="63">
      <t>ズイジタイオウガタホウモンカイゴカンゴ</t>
    </rPh>
    <rPh sb="63" eb="64">
      <t>ヒ</t>
    </rPh>
    <rPh sb="65" eb="67">
      <t>サンテイ</t>
    </rPh>
    <rPh sb="73" eb="75">
      <t>イリョウ</t>
    </rPh>
    <rPh sb="75" eb="77">
      <t>ホケン</t>
    </rPh>
    <rPh sb="78" eb="80">
      <t>キュウフ</t>
    </rPh>
    <rPh sb="81" eb="83">
      <t>タイショウ</t>
    </rPh>
    <phoneticPr fontId="26"/>
  </si>
  <si>
    <t>　訪問看護サービス利用者に係る定期巡回・随時対応型訪問介護看護費は、主治医からの指示書の有効期間内に行ったサービスについて算定している（有効期間外の場合は算定していない）。</t>
    <rPh sb="1" eb="3">
      <t>ホウモン</t>
    </rPh>
    <rPh sb="3" eb="5">
      <t>カンゴ</t>
    </rPh>
    <rPh sb="9" eb="12">
      <t>リヨウシャ</t>
    </rPh>
    <rPh sb="13" eb="14">
      <t>カカ</t>
    </rPh>
    <rPh sb="15" eb="19">
      <t>テイキジュンカイ</t>
    </rPh>
    <rPh sb="20" eb="31">
      <t>ズイジタイオウガタホウモンカイゴカンゴ</t>
    </rPh>
    <rPh sb="31" eb="32">
      <t>ヒ</t>
    </rPh>
    <rPh sb="34" eb="37">
      <t>シュジイ</t>
    </rPh>
    <rPh sb="40" eb="42">
      <t>シジ</t>
    </rPh>
    <rPh sb="42" eb="43">
      <t>ショ</t>
    </rPh>
    <rPh sb="44" eb="46">
      <t>ユウコウ</t>
    </rPh>
    <rPh sb="46" eb="49">
      <t>キカンナイ</t>
    </rPh>
    <rPh sb="50" eb="51">
      <t>オコナ</t>
    </rPh>
    <rPh sb="61" eb="63">
      <t>サンテイ</t>
    </rPh>
    <rPh sb="68" eb="70">
      <t>ユウコウ</t>
    </rPh>
    <rPh sb="70" eb="72">
      <t>キカン</t>
    </rPh>
    <rPh sb="72" eb="73">
      <t>ガイ</t>
    </rPh>
    <rPh sb="74" eb="76">
      <t>バアイ</t>
    </rPh>
    <rPh sb="77" eb="79">
      <t>サンテイ</t>
    </rPh>
    <phoneticPr fontId="26"/>
  </si>
  <si>
    <t>　次の場合、所定単位数の98/100に相当する単位数を算定している。
①准看護師が訪問予定だったが、正看護師がサービスを行った場合
②正看護師が訪問予定だったが、准看護師がサービスを行った場合</t>
    <rPh sb="1" eb="2">
      <t>ツギ</t>
    </rPh>
    <rPh sb="3" eb="5">
      <t>バアイ</t>
    </rPh>
    <rPh sb="6" eb="8">
      <t>ショテイ</t>
    </rPh>
    <rPh sb="8" eb="11">
      <t>タンイスウ</t>
    </rPh>
    <rPh sb="19" eb="21">
      <t>ソウトウ</t>
    </rPh>
    <rPh sb="23" eb="26">
      <t>タンイスウ</t>
    </rPh>
    <rPh sb="27" eb="29">
      <t>サンテイ</t>
    </rPh>
    <rPh sb="36" eb="37">
      <t>ジュン</t>
    </rPh>
    <rPh sb="37" eb="40">
      <t>カンゴシ</t>
    </rPh>
    <rPh sb="41" eb="43">
      <t>ホウモン</t>
    </rPh>
    <rPh sb="43" eb="45">
      <t>ヨテイ</t>
    </rPh>
    <rPh sb="50" eb="54">
      <t>セイカンゴシ</t>
    </rPh>
    <rPh sb="60" eb="61">
      <t>オコナ</t>
    </rPh>
    <rPh sb="63" eb="65">
      <t>バアイ</t>
    </rPh>
    <rPh sb="67" eb="71">
      <t>セイカンゴシ</t>
    </rPh>
    <rPh sb="72" eb="74">
      <t>ホウモン</t>
    </rPh>
    <rPh sb="74" eb="76">
      <t>ヨテイ</t>
    </rPh>
    <rPh sb="81" eb="82">
      <t>ジュン</t>
    </rPh>
    <rPh sb="82" eb="85">
      <t>カンゴシ</t>
    </rPh>
    <rPh sb="91" eb="92">
      <t>オコナ</t>
    </rPh>
    <rPh sb="94" eb="96">
      <t>バアイ</t>
    </rPh>
    <phoneticPr fontId="26"/>
  </si>
  <si>
    <t>　准看護師が訪問看護サービスを行った場合は、所定単位数の98/100に相当する単位数を算定している。</t>
    <rPh sb="1" eb="2">
      <t>ジュン</t>
    </rPh>
    <rPh sb="2" eb="5">
      <t>カンゴシ</t>
    </rPh>
    <rPh sb="6" eb="8">
      <t>ホウモン</t>
    </rPh>
    <rPh sb="8" eb="10">
      <t>カンゴ</t>
    </rPh>
    <rPh sb="15" eb="16">
      <t>オコナ</t>
    </rPh>
    <rPh sb="18" eb="20">
      <t>バアイ</t>
    </rPh>
    <rPh sb="22" eb="24">
      <t>ショテイ</t>
    </rPh>
    <rPh sb="24" eb="27">
      <t>タンイスウ</t>
    </rPh>
    <rPh sb="35" eb="37">
      <t>ソウトウ</t>
    </rPh>
    <rPh sb="39" eb="42">
      <t>タンイスウ</t>
    </rPh>
    <rPh sb="43" eb="45">
      <t>サンテイ</t>
    </rPh>
    <phoneticPr fontId="26"/>
  </si>
  <si>
    <t>　月に1回も訪問看護サービスの提供がなかったときは、「定期巡回・随時対応型訪問介護看護費(Ⅰ)(１)（訪問看護サービスを行わない場合）」を算定している。</t>
    <rPh sb="1" eb="2">
      <t>ツキ</t>
    </rPh>
    <rPh sb="4" eb="5">
      <t>カイ</t>
    </rPh>
    <rPh sb="6" eb="8">
      <t>ホウモン</t>
    </rPh>
    <rPh sb="8" eb="10">
      <t>カンゴ</t>
    </rPh>
    <rPh sb="15" eb="17">
      <t>テイキョウ</t>
    </rPh>
    <rPh sb="27" eb="31">
      <t>テイキジュンカイ</t>
    </rPh>
    <rPh sb="32" eb="43">
      <t>ズイジタイオウガタホウモンカイゴカンゴ</t>
    </rPh>
    <rPh sb="43" eb="44">
      <t>ヒ</t>
    </rPh>
    <rPh sb="51" eb="53">
      <t>ホウモン</t>
    </rPh>
    <rPh sb="53" eb="55">
      <t>カンゴ</t>
    </rPh>
    <rPh sb="60" eb="61">
      <t>オコナ</t>
    </rPh>
    <rPh sb="64" eb="66">
      <t>バアイ</t>
    </rPh>
    <rPh sb="69" eb="71">
      <t>サンテイ</t>
    </rPh>
    <phoneticPr fontId="26"/>
  </si>
  <si>
    <t>　訪問看護サービス利用者に係る定期巡回・随時対応型訪問介護看護費は、通院の可否にかかわらず、療養生活を送る上で居宅での支援が不可欠で、ケアマネジメントの結果、訪問看護サービスが必要と判断された利用者に対して算定している。</t>
    <rPh sb="1" eb="3">
      <t>ホウモン</t>
    </rPh>
    <rPh sb="3" eb="5">
      <t>カンゴ</t>
    </rPh>
    <rPh sb="9" eb="12">
      <t>リヨウシャ</t>
    </rPh>
    <rPh sb="13" eb="14">
      <t>カカ</t>
    </rPh>
    <rPh sb="15" eb="19">
      <t>テイキジュンカイ</t>
    </rPh>
    <rPh sb="20" eb="31">
      <t>ズイジタイオウガタホウモンカイゴカンゴ</t>
    </rPh>
    <rPh sb="31" eb="32">
      <t>ヒ</t>
    </rPh>
    <rPh sb="34" eb="36">
      <t>ツウイン</t>
    </rPh>
    <rPh sb="37" eb="39">
      <t>カヒ</t>
    </rPh>
    <rPh sb="46" eb="48">
      <t>リョウヨウ</t>
    </rPh>
    <rPh sb="48" eb="50">
      <t>セイカツ</t>
    </rPh>
    <rPh sb="51" eb="52">
      <t>オク</t>
    </rPh>
    <rPh sb="53" eb="54">
      <t>ウエ</t>
    </rPh>
    <rPh sb="55" eb="57">
      <t>キョタク</t>
    </rPh>
    <rPh sb="59" eb="61">
      <t>シエン</t>
    </rPh>
    <rPh sb="62" eb="65">
      <t>フカケツ</t>
    </rPh>
    <rPh sb="76" eb="78">
      <t>ケッカ</t>
    </rPh>
    <rPh sb="79" eb="81">
      <t>ホウモン</t>
    </rPh>
    <rPh sb="81" eb="83">
      <t>カンゴ</t>
    </rPh>
    <rPh sb="88" eb="90">
      <t>ヒツヨウ</t>
    </rPh>
    <rPh sb="91" eb="93">
      <t>ハンダン</t>
    </rPh>
    <rPh sb="96" eb="99">
      <t>リヨウシャ</t>
    </rPh>
    <rPh sb="100" eb="101">
      <t>タイ</t>
    </rPh>
    <rPh sb="103" eb="105">
      <t>サンテイ</t>
    </rPh>
    <phoneticPr fontId="26"/>
  </si>
  <si>
    <t>（２）　訪問看護サービスを利用した場合</t>
    <rPh sb="4" eb="6">
      <t>ホウモン</t>
    </rPh>
    <rPh sb="6" eb="8">
      <t>カンゴ</t>
    </rPh>
    <rPh sb="13" eb="15">
      <t>リヨウ</t>
    </rPh>
    <rPh sb="17" eb="19">
      <t>バアイ</t>
    </rPh>
    <phoneticPr fontId="26"/>
  </si>
  <si>
    <t>　問２の場合、退所日は短期入所系サービスの利用日数には含めていない。</t>
    <rPh sb="1" eb="2">
      <t>トイ</t>
    </rPh>
    <rPh sb="4" eb="6">
      <t>バアイ</t>
    </rPh>
    <rPh sb="7" eb="9">
      <t>タイショ</t>
    </rPh>
    <rPh sb="9" eb="10">
      <t>ビ</t>
    </rPh>
    <rPh sb="11" eb="13">
      <t>タンキ</t>
    </rPh>
    <rPh sb="13" eb="15">
      <t>ニュウショ</t>
    </rPh>
    <rPh sb="15" eb="16">
      <t>ケイ</t>
    </rPh>
    <rPh sb="21" eb="23">
      <t>リヨウ</t>
    </rPh>
    <rPh sb="23" eb="25">
      <t>ニッスウ</t>
    </rPh>
    <rPh sb="27" eb="28">
      <t>フク</t>
    </rPh>
    <phoneticPr fontId="26"/>
  </si>
  <si>
    <t>　利用者が、短期入所生活介護、短期入所療養介護のほか、認知症対応型共同生活介護、小規模多機能型居宅介護、特定施設入居者生活介護、地域密着型特定施設入居者生活介護、看護小規模多機能型居宅介護の短期利用サービスを利用した場合は、当該月の日数から短期入所系サービスの利用日数を減じた日数に、日割り単価を乗じて得た単位数を、当該月の所定単位数としている。</t>
    <rPh sb="1" eb="4">
      <t>リヨウシャ</t>
    </rPh>
    <rPh sb="104" eb="106">
      <t>リヨウ</t>
    </rPh>
    <rPh sb="108" eb="110">
      <t>バアイ</t>
    </rPh>
    <rPh sb="112" eb="114">
      <t>トウガイ</t>
    </rPh>
    <rPh sb="114" eb="115">
      <t>ツキ</t>
    </rPh>
    <rPh sb="116" eb="118">
      <t>ニッスウ</t>
    </rPh>
    <rPh sb="120" eb="122">
      <t>タンキ</t>
    </rPh>
    <rPh sb="122" eb="124">
      <t>ニュウショ</t>
    </rPh>
    <rPh sb="124" eb="125">
      <t>ケイ</t>
    </rPh>
    <rPh sb="130" eb="132">
      <t>リヨウ</t>
    </rPh>
    <rPh sb="132" eb="134">
      <t>ニッスウ</t>
    </rPh>
    <rPh sb="135" eb="136">
      <t>ゲン</t>
    </rPh>
    <rPh sb="138" eb="140">
      <t>ニッスウ</t>
    </rPh>
    <rPh sb="142" eb="144">
      <t>ヒワ</t>
    </rPh>
    <rPh sb="145" eb="147">
      <t>タンカ</t>
    </rPh>
    <rPh sb="148" eb="149">
      <t>ジョウ</t>
    </rPh>
    <rPh sb="151" eb="152">
      <t>エ</t>
    </rPh>
    <rPh sb="153" eb="156">
      <t>タンイスウ</t>
    </rPh>
    <rPh sb="158" eb="160">
      <t>トウガイ</t>
    </rPh>
    <rPh sb="160" eb="161">
      <t>ヅキ</t>
    </rPh>
    <rPh sb="162" eb="164">
      <t>ショテイ</t>
    </rPh>
    <rPh sb="164" eb="167">
      <t>タンイスウ</t>
    </rPh>
    <phoneticPr fontId="26"/>
  </si>
  <si>
    <t>　利用者が、通所介護、通所リハビリテーション、認知症対応型通所介護を利用した場合は、所定単位数から、当該月の通所系サービスの利用日数に平成18年厚生労働省告示第126号別表1注4に定める単位数を乗じて得た単位数を減じている。</t>
    <rPh sb="1" eb="4">
      <t>リヨウシャ</t>
    </rPh>
    <rPh sb="6" eb="10">
      <t>ツウショカイゴ</t>
    </rPh>
    <rPh sb="11" eb="13">
      <t>ツウショ</t>
    </rPh>
    <rPh sb="23" eb="26">
      <t>ニンチショウ</t>
    </rPh>
    <rPh sb="26" eb="29">
      <t>タイオウガタ</t>
    </rPh>
    <rPh sb="29" eb="33">
      <t>ツウショカイゴ</t>
    </rPh>
    <rPh sb="34" eb="36">
      <t>リヨウ</t>
    </rPh>
    <rPh sb="38" eb="40">
      <t>バアイ</t>
    </rPh>
    <rPh sb="42" eb="44">
      <t>ショテイ</t>
    </rPh>
    <rPh sb="44" eb="47">
      <t>タンイスウ</t>
    </rPh>
    <rPh sb="50" eb="52">
      <t>トウガイ</t>
    </rPh>
    <rPh sb="52" eb="53">
      <t>ツキ</t>
    </rPh>
    <rPh sb="54" eb="56">
      <t>ツウショ</t>
    </rPh>
    <rPh sb="56" eb="57">
      <t>ケイ</t>
    </rPh>
    <rPh sb="62" eb="64">
      <t>リヨウ</t>
    </rPh>
    <rPh sb="64" eb="66">
      <t>ニッスウ</t>
    </rPh>
    <rPh sb="67" eb="69">
      <t>ヘイセイ</t>
    </rPh>
    <rPh sb="71" eb="72">
      <t>ネン</t>
    </rPh>
    <rPh sb="72" eb="74">
      <t>コウセイ</t>
    </rPh>
    <rPh sb="74" eb="77">
      <t>ロウドウショウ</t>
    </rPh>
    <rPh sb="77" eb="79">
      <t>コクジ</t>
    </rPh>
    <rPh sb="79" eb="80">
      <t>ダイ</t>
    </rPh>
    <rPh sb="83" eb="84">
      <t>ゴウ</t>
    </rPh>
    <rPh sb="84" eb="85">
      <t>ベツ</t>
    </rPh>
    <rPh sb="85" eb="86">
      <t>ヒョウ</t>
    </rPh>
    <rPh sb="106" eb="107">
      <t>ゲン</t>
    </rPh>
    <phoneticPr fontId="26"/>
  </si>
  <si>
    <t>（１）　通所系サービス及び短期入所系サービスを利用した場合</t>
    <rPh sb="4" eb="6">
      <t>ツウショ</t>
    </rPh>
    <rPh sb="6" eb="7">
      <t>ケイ</t>
    </rPh>
    <rPh sb="11" eb="12">
      <t>オヨ</t>
    </rPh>
    <rPh sb="13" eb="15">
      <t>タンキ</t>
    </rPh>
    <rPh sb="15" eb="17">
      <t>ニュウショ</t>
    </rPh>
    <rPh sb="17" eb="18">
      <t>ケイ</t>
    </rPh>
    <rPh sb="23" eb="25">
      <t>リヨウ</t>
    </rPh>
    <rPh sb="27" eb="29">
      <t>バアイ</t>
    </rPh>
    <phoneticPr fontId="26"/>
  </si>
  <si>
    <t>　ひとつの事業所が一体型の事業と連携型の事業を併せて行う場合、人員や設備基準については一体型定期巡回・随時対応型訪問介護看護の基準を満たしている。</t>
    <rPh sb="5" eb="8">
      <t>ジギョウショ</t>
    </rPh>
    <rPh sb="9" eb="12">
      <t>イッタイガタ</t>
    </rPh>
    <rPh sb="13" eb="15">
      <t>ジギョウ</t>
    </rPh>
    <rPh sb="16" eb="19">
      <t>レンケイガタ</t>
    </rPh>
    <rPh sb="20" eb="22">
      <t>ジギョウ</t>
    </rPh>
    <rPh sb="23" eb="24">
      <t>アワ</t>
    </rPh>
    <rPh sb="26" eb="27">
      <t>オコナ</t>
    </rPh>
    <rPh sb="28" eb="30">
      <t>バアイ</t>
    </rPh>
    <rPh sb="31" eb="33">
      <t>ジンイン</t>
    </rPh>
    <rPh sb="34" eb="36">
      <t>セツビ</t>
    </rPh>
    <rPh sb="36" eb="38">
      <t>キジュン</t>
    </rPh>
    <rPh sb="43" eb="46">
      <t>イッタイガタ</t>
    </rPh>
    <rPh sb="46" eb="50">
      <t>テイキジュンカイ</t>
    </rPh>
    <rPh sb="51" eb="62">
      <t>ズイジタイオウガタホウモンカイゴカンゴ</t>
    </rPh>
    <rPh sb="63" eb="65">
      <t>キジュン</t>
    </rPh>
    <rPh sb="66" eb="67">
      <t>ミ</t>
    </rPh>
    <phoneticPr fontId="26"/>
  </si>
  <si>
    <t>　問６の場合、アセスメントやモニタリングの結果について、連携先の訪問看護事業所に情報提供している。</t>
    <rPh sb="1" eb="2">
      <t>トイ</t>
    </rPh>
    <rPh sb="4" eb="6">
      <t>バアイ</t>
    </rPh>
    <rPh sb="21" eb="23">
      <t>ケッカ</t>
    </rPh>
    <rPh sb="28" eb="30">
      <t>レンケイ</t>
    </rPh>
    <rPh sb="30" eb="31">
      <t>サキ</t>
    </rPh>
    <rPh sb="32" eb="34">
      <t>ホウモン</t>
    </rPh>
    <rPh sb="34" eb="36">
      <t>カンゴ</t>
    </rPh>
    <rPh sb="36" eb="39">
      <t>ジギョウショ</t>
    </rPh>
    <rPh sb="40" eb="42">
      <t>ジョウホウ</t>
    </rPh>
    <rPh sb="42" eb="44">
      <t>テイキョウ</t>
    </rPh>
    <phoneticPr fontId="26"/>
  </si>
  <si>
    <t>　連携先の訪問看護事業所によるアセスメントやモニタリングが実施されない場合は、定期巡回・随時対応型訪問介護看護事業所の保健師、看護師、准看護師や、当該事業所と同一法人の施設・事業所の保健師、看護師、准看護師により実施している。</t>
    <phoneticPr fontId="26"/>
  </si>
  <si>
    <t>　事業開始後、利用者が、事業所と連携している訪問看護事業所の利用を選択しない場合は、当該利用者が選択した訪問看護事業所と連携している。</t>
    <rPh sb="1" eb="3">
      <t>ジギョウ</t>
    </rPh>
    <rPh sb="3" eb="6">
      <t>カイシゴ</t>
    </rPh>
    <rPh sb="7" eb="10">
      <t>リヨウシャ</t>
    </rPh>
    <rPh sb="12" eb="15">
      <t>ジギョウショ</t>
    </rPh>
    <rPh sb="16" eb="18">
      <t>レンケイ</t>
    </rPh>
    <rPh sb="22" eb="24">
      <t>ホウモン</t>
    </rPh>
    <rPh sb="24" eb="26">
      <t>カンゴ</t>
    </rPh>
    <rPh sb="26" eb="29">
      <t>ジギョウショ</t>
    </rPh>
    <rPh sb="30" eb="32">
      <t>リヨウ</t>
    </rPh>
    <rPh sb="33" eb="35">
      <t>センタク</t>
    </rPh>
    <rPh sb="38" eb="40">
      <t>バアイ</t>
    </rPh>
    <rPh sb="42" eb="44">
      <t>トウガイ</t>
    </rPh>
    <rPh sb="44" eb="47">
      <t>リヨウシャ</t>
    </rPh>
    <rPh sb="48" eb="50">
      <t>センタク</t>
    </rPh>
    <rPh sb="52" eb="54">
      <t>ホウモン</t>
    </rPh>
    <rPh sb="54" eb="56">
      <t>カンゴ</t>
    </rPh>
    <rPh sb="56" eb="59">
      <t>ジギョウショ</t>
    </rPh>
    <rPh sb="60" eb="62">
      <t>レンケイ</t>
    </rPh>
    <phoneticPr fontId="26"/>
  </si>
  <si>
    <t>　問3の委託契約の中で、当該連携に要する経費について定めている。</t>
    <rPh sb="1" eb="2">
      <t>トイ</t>
    </rPh>
    <rPh sb="4" eb="6">
      <t>イタク</t>
    </rPh>
    <rPh sb="6" eb="8">
      <t>ケイヤク</t>
    </rPh>
    <rPh sb="9" eb="10">
      <t>ナカ</t>
    </rPh>
    <rPh sb="12" eb="14">
      <t>トウガイ</t>
    </rPh>
    <rPh sb="14" eb="16">
      <t>レンケイ</t>
    </rPh>
    <rPh sb="17" eb="18">
      <t>ヨウ</t>
    </rPh>
    <rPh sb="20" eb="22">
      <t>ケイヒ</t>
    </rPh>
    <rPh sb="26" eb="27">
      <t>サダ</t>
    </rPh>
    <phoneticPr fontId="26"/>
  </si>
  <si>
    <t>　問2の協力に関し、連携先の訪問看護事業所と委託契約を締結している。</t>
    <rPh sb="1" eb="2">
      <t>トイ</t>
    </rPh>
    <rPh sb="4" eb="6">
      <t>キョウリョク</t>
    </rPh>
    <rPh sb="7" eb="8">
      <t>カン</t>
    </rPh>
    <rPh sb="10" eb="12">
      <t>レンケイ</t>
    </rPh>
    <rPh sb="12" eb="13">
      <t>サキ</t>
    </rPh>
    <rPh sb="14" eb="16">
      <t>ホウモン</t>
    </rPh>
    <rPh sb="16" eb="18">
      <t>カンゴ</t>
    </rPh>
    <rPh sb="18" eb="21">
      <t>ジギョウショ</t>
    </rPh>
    <rPh sb="22" eb="24">
      <t>イタク</t>
    </rPh>
    <rPh sb="24" eb="26">
      <t>ケイヤク</t>
    </rPh>
    <rPh sb="27" eb="29">
      <t>テイケツ</t>
    </rPh>
    <phoneticPr fontId="26"/>
  </si>
  <si>
    <t>　連携先の訪問看護事業所から、次の事項について協力を得ている。
　・利用者へのアセスメント及びモニタリング
　・24時間365日、確実に連絡が可能な体制の確保
　・介護・医療連携推進会議への参加
　・その他必要な指導及び助言</t>
    <rPh sb="1" eb="4">
      <t>レンケイサキ</t>
    </rPh>
    <rPh sb="5" eb="9">
      <t>ホウモンカンゴ</t>
    </rPh>
    <rPh sb="9" eb="12">
      <t>ジギョウショ</t>
    </rPh>
    <rPh sb="17" eb="19">
      <t>ジコウ</t>
    </rPh>
    <rPh sb="23" eb="25">
      <t>キョウリョク</t>
    </rPh>
    <rPh sb="26" eb="27">
      <t>エ</t>
    </rPh>
    <phoneticPr fontId="26"/>
  </si>
  <si>
    <t>　連携先の訪問看護事業所は、緊急時訪問看護加算の要件を満たしている。</t>
    <rPh sb="1" eb="3">
      <t>レンケイ</t>
    </rPh>
    <rPh sb="3" eb="4">
      <t>サキ</t>
    </rPh>
    <rPh sb="5" eb="7">
      <t>ホウモン</t>
    </rPh>
    <rPh sb="7" eb="9">
      <t>カンゴ</t>
    </rPh>
    <rPh sb="9" eb="12">
      <t>ジギョウショ</t>
    </rPh>
    <rPh sb="14" eb="17">
      <t>キンキュウジ</t>
    </rPh>
    <rPh sb="17" eb="19">
      <t>ホウモン</t>
    </rPh>
    <rPh sb="19" eb="21">
      <t>カンゴ</t>
    </rPh>
    <rPh sb="21" eb="23">
      <t>カサン</t>
    </rPh>
    <rPh sb="24" eb="26">
      <t>ヨウケン</t>
    </rPh>
    <rPh sb="27" eb="28">
      <t>ミ</t>
    </rPh>
    <phoneticPr fontId="26"/>
  </si>
  <si>
    <t>（３７）　連携型定期巡回・随時対応型訪問介護看護</t>
    <rPh sb="5" eb="8">
      <t>レンケイガタ</t>
    </rPh>
    <rPh sb="8" eb="10">
      <t>テイキ</t>
    </rPh>
    <rPh sb="10" eb="12">
      <t>ジュンカイ</t>
    </rPh>
    <rPh sb="13" eb="15">
      <t>ズイジ</t>
    </rPh>
    <rPh sb="15" eb="18">
      <t>タイオウガタ</t>
    </rPh>
    <rPh sb="18" eb="20">
      <t>ホウモン</t>
    </rPh>
    <rPh sb="20" eb="22">
      <t>カイゴ</t>
    </rPh>
    <rPh sb="22" eb="24">
      <t>カンゴ</t>
    </rPh>
    <phoneticPr fontId="26"/>
  </si>
  <si>
    <t>（３６）　暴力団排除</t>
    <rPh sb="5" eb="8">
      <t>ボウリョクダン</t>
    </rPh>
    <rPh sb="8" eb="10">
      <t>ハイジョ</t>
    </rPh>
    <phoneticPr fontId="26"/>
  </si>
  <si>
    <t xml:space="preserve">　利用者に対する指定定期巡回・随時対応型訪問介護看護の提供に関する次に掲げる記録を整備し、記録の種類に応じて定められた期間、保存している。
</t>
    <rPh sb="8" eb="10">
      <t>シテイ</t>
    </rPh>
    <rPh sb="10" eb="14">
      <t>テイキジュンカイ</t>
    </rPh>
    <rPh sb="15" eb="26">
      <t>ズイジタイオウガタホウモンカイゴカンゴ</t>
    </rPh>
    <rPh sb="45" eb="47">
      <t>キロク</t>
    </rPh>
    <rPh sb="48" eb="50">
      <t>シュルイ</t>
    </rPh>
    <rPh sb="51" eb="52">
      <t>オウ</t>
    </rPh>
    <rPh sb="54" eb="55">
      <t>サダ</t>
    </rPh>
    <rPh sb="59" eb="61">
      <t>キカン</t>
    </rPh>
    <rPh sb="62" eb="64">
      <t>ホゾン</t>
    </rPh>
    <phoneticPr fontId="26"/>
  </si>
  <si>
    <t xml:space="preserve">　従業者、設備、備品及び会計に関する諸記録を整備している。
</t>
    <phoneticPr fontId="26"/>
  </si>
  <si>
    <t>（３５）　記録の整備</t>
    <rPh sb="5" eb="7">
      <t>キロク</t>
    </rPh>
    <rPh sb="8" eb="10">
      <t>セイビ</t>
    </rPh>
    <phoneticPr fontId="26"/>
  </si>
  <si>
    <t>　研修の実施内容について記録している。</t>
    <rPh sb="1" eb="3">
      <t>ケンシュウ</t>
    </rPh>
    <rPh sb="4" eb="6">
      <t>ジッシ</t>
    </rPh>
    <rPh sb="6" eb="8">
      <t>ナイヨウ</t>
    </rPh>
    <rPh sb="12" eb="14">
      <t>キロク</t>
    </rPh>
    <phoneticPr fontId="26"/>
  </si>
  <si>
    <t>　（職員の）新規採用時には必ず虐待防止のための研修を実施している。
※新規採用時には必ず虐待の防止のための研修を実施することが重要であるとされている。</t>
    <rPh sb="2" eb="4">
      <t>ショクイン</t>
    </rPh>
    <rPh sb="6" eb="8">
      <t>シンキ</t>
    </rPh>
    <rPh sb="8" eb="10">
      <t>サイヨウ</t>
    </rPh>
    <rPh sb="10" eb="11">
      <t>ジ</t>
    </rPh>
    <rPh sb="13" eb="14">
      <t>カナラ</t>
    </rPh>
    <rPh sb="15" eb="17">
      <t>ギャクタイ</t>
    </rPh>
    <rPh sb="17" eb="19">
      <t>ボウシ</t>
    </rPh>
    <rPh sb="23" eb="25">
      <t>ケンシュウ</t>
    </rPh>
    <rPh sb="26" eb="28">
      <t>ジッシ</t>
    </rPh>
    <rPh sb="35" eb="37">
      <t>シンキ</t>
    </rPh>
    <rPh sb="37" eb="39">
      <t>サイヨウ</t>
    </rPh>
    <rPh sb="39" eb="40">
      <t>ジ</t>
    </rPh>
    <rPh sb="42" eb="43">
      <t>カナラ</t>
    </rPh>
    <rPh sb="44" eb="46">
      <t>ギャクタイ</t>
    </rPh>
    <rPh sb="47" eb="49">
      <t>ボウシ</t>
    </rPh>
    <rPh sb="53" eb="55">
      <t>ケンシュウ</t>
    </rPh>
    <rPh sb="56" eb="58">
      <t>ジッシ</t>
    </rPh>
    <rPh sb="63" eb="65">
      <t>ジュウヨウ</t>
    </rPh>
    <phoneticPr fontId="26"/>
  </si>
  <si>
    <t>　事業所において、事業者に対し、虐待の防止のための研修を定期的に（年１回以上）実施している。</t>
    <rPh sb="1" eb="4">
      <t>ジギョウショ</t>
    </rPh>
    <rPh sb="9" eb="12">
      <t>ジギョウシャ</t>
    </rPh>
    <rPh sb="13" eb="14">
      <t>タイ</t>
    </rPh>
    <rPh sb="16" eb="18">
      <t>ギャクタイ</t>
    </rPh>
    <rPh sb="19" eb="21">
      <t>ボウシ</t>
    </rPh>
    <rPh sb="25" eb="27">
      <t>ケンシュウ</t>
    </rPh>
    <rPh sb="28" eb="31">
      <t>テイキテキ</t>
    </rPh>
    <rPh sb="33" eb="34">
      <t>ネン</t>
    </rPh>
    <rPh sb="35" eb="38">
      <t>カイイジョウ</t>
    </rPh>
    <rPh sb="39" eb="41">
      <t>ジッシ</t>
    </rPh>
    <phoneticPr fontId="26"/>
  </si>
  <si>
    <t>　事業所における虐待の防止のための指針を整備している。</t>
    <rPh sb="1" eb="4">
      <t>ジギョウショ</t>
    </rPh>
    <rPh sb="8" eb="10">
      <t>ギャクタイ</t>
    </rPh>
    <rPh sb="11" eb="13">
      <t>ボウシ</t>
    </rPh>
    <rPh sb="17" eb="19">
      <t>シシン</t>
    </rPh>
    <rPh sb="20" eb="22">
      <t>セイビ</t>
    </rPh>
    <phoneticPr fontId="26"/>
  </si>
  <si>
    <t>　事業所における虐待の防止のための対策を検討する委員会（以下、虐待防止検討委員会という）（テレビ電話装置等を活用して行うことができるものとする）を定期的に開催するとともに、その結果について従業者に周知徹底している。</t>
    <rPh sb="1" eb="4">
      <t>ジギョウショ</t>
    </rPh>
    <rPh sb="8" eb="10">
      <t>ギャクタイ</t>
    </rPh>
    <rPh sb="11" eb="13">
      <t>ボウシ</t>
    </rPh>
    <rPh sb="17" eb="19">
      <t>タイサク</t>
    </rPh>
    <rPh sb="20" eb="22">
      <t>ケントウ</t>
    </rPh>
    <rPh sb="24" eb="27">
      <t>イインカイ</t>
    </rPh>
    <rPh sb="28" eb="30">
      <t>イカ</t>
    </rPh>
    <rPh sb="31" eb="33">
      <t>ギャクタイ</t>
    </rPh>
    <rPh sb="33" eb="35">
      <t>ボウシ</t>
    </rPh>
    <rPh sb="35" eb="37">
      <t>ケントウ</t>
    </rPh>
    <rPh sb="37" eb="40">
      <t>イインカイ</t>
    </rPh>
    <rPh sb="48" eb="50">
      <t>デンワ</t>
    </rPh>
    <rPh sb="50" eb="52">
      <t>ソウチ</t>
    </rPh>
    <rPh sb="52" eb="53">
      <t>トウ</t>
    </rPh>
    <rPh sb="54" eb="56">
      <t>カツヨウ</t>
    </rPh>
    <rPh sb="58" eb="59">
      <t>オコナ</t>
    </rPh>
    <rPh sb="73" eb="75">
      <t>テイキ</t>
    </rPh>
    <rPh sb="75" eb="76">
      <t>テキ</t>
    </rPh>
    <rPh sb="77" eb="79">
      <t>カイサイ</t>
    </rPh>
    <rPh sb="88" eb="90">
      <t>ケッカ</t>
    </rPh>
    <rPh sb="94" eb="97">
      <t>ジュウギョウシャ</t>
    </rPh>
    <rPh sb="98" eb="100">
      <t>シュウチ</t>
    </rPh>
    <rPh sb="100" eb="102">
      <t>テッテイ</t>
    </rPh>
    <phoneticPr fontId="26"/>
  </si>
  <si>
    <t>問１</t>
    <rPh sb="0" eb="1">
      <t>トイ</t>
    </rPh>
    <phoneticPr fontId="26"/>
  </si>
  <si>
    <t>（３４）　虐待の防止</t>
    <rPh sb="5" eb="7">
      <t>ギャクタイ</t>
    </rPh>
    <rPh sb="8" eb="10">
      <t>ボウシ</t>
    </rPh>
    <phoneticPr fontId="26"/>
  </si>
  <si>
    <t>　利用者に対するサービスの提供により賠償すべき事故が発生した場合は、損害賠償を速やかに行なっている。</t>
    <phoneticPr fontId="26"/>
  </si>
  <si>
    <t>　事故の状況及び事故に際して採った処置について記録している。</t>
    <phoneticPr fontId="26"/>
  </si>
  <si>
    <t>　利用者に対するサービスの提供により事故が発生した場合は、市町村、当該利用者の家族、当該利用者に係る居宅介護支援事業者等に連絡を行うとともに、必要な措置を講じている。</t>
    <phoneticPr fontId="26"/>
  </si>
  <si>
    <t>（３３）　事故発生時の対応</t>
    <rPh sb="5" eb="7">
      <t>ジコ</t>
    </rPh>
    <rPh sb="7" eb="9">
      <t>ハッセイ</t>
    </rPh>
    <rPh sb="9" eb="10">
      <t>ジ</t>
    </rPh>
    <rPh sb="11" eb="13">
      <t>タイオウ</t>
    </rPh>
    <phoneticPr fontId="26"/>
  </si>
  <si>
    <t>　事業所ごとに経理を区分するとともに、指定定期巡回・随時対応型訪問介護看護の事業の会計とその他の事業の会計を区分している。</t>
    <rPh sb="1" eb="4">
      <t>ジギョウショ</t>
    </rPh>
    <rPh sb="19" eb="21">
      <t>シテイ</t>
    </rPh>
    <rPh sb="21" eb="25">
      <t>テイキジュンカイ</t>
    </rPh>
    <rPh sb="26" eb="37">
      <t>ズイジタイオウガタホウモンカイゴカンゴ</t>
    </rPh>
    <phoneticPr fontId="26"/>
  </si>
  <si>
    <t>（３２）　会計の区分</t>
    <phoneticPr fontId="26"/>
  </si>
  <si>
    <t>　介護・医療連携推進会議の効率化や、事業所間のネットワーク形成の促進等の観点から、複数の事業所の介護・医療連携推進会議を合同で開催する場合には、以下の条件を満たしている。
  イ　利用者及び利用者家族については匿名とするなど、個人情報・プライバシーを
      保護している。
  ロ　同一の日常生活圏域内に所在する事業所である。
  ハ　合同で開催する回数が、一年度に開催すべき介護・医療連携推進会議の開
      催回数の半数を超えないこと。
  ニ　外部評価を行う介護・医療連携推進会議は、単独で開催すること。</t>
    <rPh sb="171" eb="173">
      <t>ゴウドウ</t>
    </rPh>
    <rPh sb="174" eb="176">
      <t>カイサイ</t>
    </rPh>
    <rPh sb="178" eb="180">
      <t>カイスウ</t>
    </rPh>
    <rPh sb="182" eb="185">
      <t>イチネンド</t>
    </rPh>
    <rPh sb="186" eb="188">
      <t>カイサイ</t>
    </rPh>
    <rPh sb="212" eb="214">
      <t>カイスウ</t>
    </rPh>
    <rPh sb="215" eb="217">
      <t>ハンスウ</t>
    </rPh>
    <rPh sb="218" eb="219">
      <t>コ</t>
    </rPh>
    <rPh sb="230" eb="232">
      <t>ガイブ</t>
    </rPh>
    <rPh sb="232" eb="234">
      <t>ヒョウカ</t>
    </rPh>
    <rPh sb="235" eb="236">
      <t>オコナ</t>
    </rPh>
    <rPh sb="250" eb="252">
      <t>タンドク</t>
    </rPh>
    <rPh sb="253" eb="255">
      <t>カイサイ</t>
    </rPh>
    <phoneticPr fontId="26"/>
  </si>
  <si>
    <t>　事業所の所在する建物と同一の建物に居住する利用者に対してサービスを提供する場合には、正当な理由がある場合を除き、当該建物に居住する利用者以外の者に対してもサービスを提供している。</t>
    <rPh sb="1" eb="4">
      <t>ジギョウショ</t>
    </rPh>
    <rPh sb="5" eb="7">
      <t>ショザイ</t>
    </rPh>
    <rPh sb="9" eb="11">
      <t>タテモノ</t>
    </rPh>
    <rPh sb="12" eb="14">
      <t>ドウイツ</t>
    </rPh>
    <rPh sb="15" eb="17">
      <t>タテモノ</t>
    </rPh>
    <rPh sb="18" eb="20">
      <t>キョジュウ</t>
    </rPh>
    <rPh sb="22" eb="24">
      <t>リヨウ</t>
    </rPh>
    <rPh sb="24" eb="25">
      <t>シャ</t>
    </rPh>
    <rPh sb="26" eb="27">
      <t>タイ</t>
    </rPh>
    <rPh sb="34" eb="36">
      <t>テイキョウ</t>
    </rPh>
    <rPh sb="38" eb="40">
      <t>バアイ</t>
    </rPh>
    <rPh sb="43" eb="45">
      <t>セイトウ</t>
    </rPh>
    <rPh sb="46" eb="48">
      <t>リユウ</t>
    </rPh>
    <rPh sb="51" eb="53">
      <t>バアイ</t>
    </rPh>
    <rPh sb="54" eb="55">
      <t>ノゾ</t>
    </rPh>
    <rPh sb="57" eb="59">
      <t>トウガイ</t>
    </rPh>
    <rPh sb="59" eb="61">
      <t>タテモノ</t>
    </rPh>
    <rPh sb="62" eb="64">
      <t>キョジュウ</t>
    </rPh>
    <rPh sb="66" eb="68">
      <t>リヨウ</t>
    </rPh>
    <rPh sb="68" eb="69">
      <t>モノ</t>
    </rPh>
    <rPh sb="69" eb="71">
      <t>イガイ</t>
    </rPh>
    <rPh sb="72" eb="73">
      <t>モノ</t>
    </rPh>
    <rPh sb="74" eb="75">
      <t>タイ</t>
    </rPh>
    <rPh sb="83" eb="85">
      <t>テイキョウ</t>
    </rPh>
    <phoneticPr fontId="26"/>
  </si>
  <si>
    <t>　事業の運営に当たっては、提供したサービスに関する利用者からの苦情に関して、市町村等が派遣する者が相談及び援助を行う事業その他の市町村が実施する事業に協力するよう努めている。</t>
    <rPh sb="1" eb="3">
      <t>ジギョウ</t>
    </rPh>
    <rPh sb="4" eb="6">
      <t>ウンエイ</t>
    </rPh>
    <rPh sb="7" eb="8">
      <t>ア</t>
    </rPh>
    <rPh sb="13" eb="15">
      <t>テイキョウ</t>
    </rPh>
    <rPh sb="22" eb="23">
      <t>カン</t>
    </rPh>
    <rPh sb="25" eb="28">
      <t>リヨウシャ</t>
    </rPh>
    <rPh sb="31" eb="33">
      <t>クジョウ</t>
    </rPh>
    <rPh sb="34" eb="35">
      <t>カン</t>
    </rPh>
    <rPh sb="38" eb="39">
      <t>シ</t>
    </rPh>
    <rPh sb="39" eb="41">
      <t>チョウソン</t>
    </rPh>
    <rPh sb="41" eb="42">
      <t>トウ</t>
    </rPh>
    <rPh sb="43" eb="45">
      <t>ハケン</t>
    </rPh>
    <rPh sb="47" eb="48">
      <t>モノ</t>
    </rPh>
    <rPh sb="49" eb="51">
      <t>ソウダン</t>
    </rPh>
    <rPh sb="51" eb="52">
      <t>オヨ</t>
    </rPh>
    <rPh sb="53" eb="55">
      <t>エンジョ</t>
    </rPh>
    <rPh sb="56" eb="57">
      <t>オコナ</t>
    </rPh>
    <rPh sb="58" eb="60">
      <t>ジギョウ</t>
    </rPh>
    <rPh sb="62" eb="63">
      <t>タ</t>
    </rPh>
    <rPh sb="64" eb="67">
      <t>シチョウソン</t>
    </rPh>
    <rPh sb="68" eb="70">
      <t>ジッシ</t>
    </rPh>
    <rPh sb="72" eb="74">
      <t>ジギョウ</t>
    </rPh>
    <rPh sb="75" eb="77">
      <t>キョウリョク</t>
    </rPh>
    <rPh sb="81" eb="82">
      <t>ツト</t>
    </rPh>
    <phoneticPr fontId="26"/>
  </si>
  <si>
    <t>　介護・医療連携推進会議を活用した評価の結果の公表について
①利用者及びその家族に対し、自己評価及び外部評価の結果を提供している。
②事業所内の見やすい場所への掲示や自らのホームページへの掲載などにより開示している。
③高齢介護課及び事業所が所在する地域を所管する地域高齢者支援センターへ、写しを提出している。</t>
    <rPh sb="1" eb="3">
      <t>カイゴ</t>
    </rPh>
    <rPh sb="4" eb="6">
      <t>イリョウ</t>
    </rPh>
    <rPh sb="6" eb="8">
      <t>レンケイ</t>
    </rPh>
    <rPh sb="8" eb="10">
      <t>スイシン</t>
    </rPh>
    <rPh sb="10" eb="12">
      <t>カイギ</t>
    </rPh>
    <rPh sb="13" eb="15">
      <t>カツヨウ</t>
    </rPh>
    <rPh sb="17" eb="19">
      <t>ヒョウカ</t>
    </rPh>
    <rPh sb="20" eb="22">
      <t>ケッカ</t>
    </rPh>
    <rPh sb="23" eb="25">
      <t>コウヒョウ</t>
    </rPh>
    <phoneticPr fontId="26"/>
  </si>
  <si>
    <r>
      <t>　年1回、自ら提供するサービスについて評価・点検（自己評価）を行うとともに、当該自己評価結果について、介護・医療連携推進会議において、第三者の観点からサービスの評価（外部評価）を受けている。
（実　施　日）        　　年　　月　　日</t>
    </r>
    <r>
      <rPr>
        <sz val="11"/>
        <rFont val="ＭＳ ゴシック"/>
        <family val="3"/>
        <charset val="128"/>
      </rPr>
      <t/>
    </r>
    <rPh sb="1" eb="2">
      <t>ネン</t>
    </rPh>
    <rPh sb="3" eb="4">
      <t>カイ</t>
    </rPh>
    <rPh sb="38" eb="40">
      <t>トウガイ</t>
    </rPh>
    <rPh sb="40" eb="42">
      <t>ジコ</t>
    </rPh>
    <rPh sb="42" eb="44">
      <t>ヒョウカ</t>
    </rPh>
    <rPh sb="44" eb="46">
      <t>ケッカ</t>
    </rPh>
    <rPh sb="51" eb="53">
      <t>カイゴ</t>
    </rPh>
    <rPh sb="54" eb="56">
      <t>イリョウ</t>
    </rPh>
    <rPh sb="56" eb="58">
      <t>レンケイ</t>
    </rPh>
    <rPh sb="58" eb="60">
      <t>スイシン</t>
    </rPh>
    <rPh sb="60" eb="62">
      <t>カイギ</t>
    </rPh>
    <rPh sb="89" eb="90">
      <t>ウ</t>
    </rPh>
    <rPh sb="97" eb="98">
      <t>ジツ</t>
    </rPh>
    <rPh sb="99" eb="100">
      <t>シ</t>
    </rPh>
    <rPh sb="101" eb="102">
      <t>ヒ</t>
    </rPh>
    <rPh sb="113" eb="114">
      <t>ネン</t>
    </rPh>
    <rPh sb="116" eb="117">
      <t>ツキ</t>
    </rPh>
    <rPh sb="119" eb="120">
      <t>ニチ</t>
    </rPh>
    <phoneticPr fontId="26"/>
  </si>
  <si>
    <t>　問３の記録の写しを、事業所が所在する地域を所管する地域高齢者支援センターへ提出している。</t>
    <rPh sb="1" eb="2">
      <t>トイ</t>
    </rPh>
    <rPh sb="4" eb="6">
      <t>キロク</t>
    </rPh>
    <rPh sb="7" eb="8">
      <t>ウツ</t>
    </rPh>
    <rPh sb="11" eb="14">
      <t>ジギョウショ</t>
    </rPh>
    <rPh sb="19" eb="21">
      <t>チイキ</t>
    </rPh>
    <rPh sb="22" eb="24">
      <t>ショカン</t>
    </rPh>
    <rPh sb="26" eb="28">
      <t>チイキ</t>
    </rPh>
    <rPh sb="28" eb="31">
      <t>コウレイシャ</t>
    </rPh>
    <phoneticPr fontId="26"/>
  </si>
  <si>
    <t>　推進会議における報告、評価、要望、助言等に関する記録を作成し、５年間保存している。</t>
    <rPh sb="1" eb="3">
      <t>スイシン</t>
    </rPh>
    <rPh sb="3" eb="5">
      <t>カイギ</t>
    </rPh>
    <rPh sb="9" eb="11">
      <t>ホウコク</t>
    </rPh>
    <rPh sb="12" eb="14">
      <t>ヒョウカ</t>
    </rPh>
    <rPh sb="15" eb="17">
      <t>ヨウボウ</t>
    </rPh>
    <rPh sb="18" eb="20">
      <t>ジョゲン</t>
    </rPh>
    <rPh sb="20" eb="21">
      <t>トウ</t>
    </rPh>
    <rPh sb="22" eb="23">
      <t>カン</t>
    </rPh>
    <rPh sb="25" eb="27">
      <t>キロク</t>
    </rPh>
    <rPh sb="28" eb="30">
      <t>サクセイ</t>
    </rPh>
    <rPh sb="33" eb="35">
      <t>ネンカン</t>
    </rPh>
    <rPh sb="35" eb="37">
      <t>ホゾン</t>
    </rPh>
    <phoneticPr fontId="26"/>
  </si>
  <si>
    <t>　おおむね６か月に１回以上、推進会議に対しサービス提供状況等を報告し、その評価を受けるとともに、必要な要望、助言等を聴く機会を設けている。</t>
    <rPh sb="7" eb="8">
      <t>ツキ</t>
    </rPh>
    <rPh sb="10" eb="11">
      <t>カイ</t>
    </rPh>
    <rPh sb="11" eb="13">
      <t>イジョウ</t>
    </rPh>
    <rPh sb="19" eb="20">
      <t>タイ</t>
    </rPh>
    <rPh sb="25" eb="27">
      <t>テイキョウ</t>
    </rPh>
    <rPh sb="27" eb="29">
      <t>ジョウキョウ</t>
    </rPh>
    <rPh sb="29" eb="30">
      <t>トウ</t>
    </rPh>
    <rPh sb="31" eb="33">
      <t>ホウコク</t>
    </rPh>
    <rPh sb="37" eb="39">
      <t>ヒョウカ</t>
    </rPh>
    <rPh sb="40" eb="41">
      <t>ウ</t>
    </rPh>
    <rPh sb="48" eb="50">
      <t>ヒツヨウ</t>
    </rPh>
    <rPh sb="51" eb="53">
      <t>ヨウボウ</t>
    </rPh>
    <rPh sb="54" eb="56">
      <t>ジョゲン</t>
    </rPh>
    <rPh sb="56" eb="57">
      <t>トウ</t>
    </rPh>
    <rPh sb="58" eb="59">
      <t>キ</t>
    </rPh>
    <rPh sb="60" eb="62">
      <t>キカイ</t>
    </rPh>
    <rPh sb="63" eb="64">
      <t>モウ</t>
    </rPh>
    <phoneticPr fontId="26"/>
  </si>
  <si>
    <t>　利用者、利用者の家族、地域住民の代表者、地域の医療関係者、市職員又は事業所が所在する地域を所管する地域高齢者支援センター職員等で構成される「介護・医療連携推進会議」を設置している。</t>
    <rPh sb="1" eb="4">
      <t>リヨウシャ</t>
    </rPh>
    <rPh sb="5" eb="8">
      <t>リヨウシャ</t>
    </rPh>
    <rPh sb="9" eb="11">
      <t>カゾク</t>
    </rPh>
    <rPh sb="21" eb="23">
      <t>チイキ</t>
    </rPh>
    <rPh sb="24" eb="26">
      <t>イリョウ</t>
    </rPh>
    <rPh sb="26" eb="29">
      <t>カンケイシャ</t>
    </rPh>
    <rPh sb="30" eb="33">
      <t>シショクイン</t>
    </rPh>
    <rPh sb="31" eb="33">
      <t>ショクイン</t>
    </rPh>
    <rPh sb="33" eb="34">
      <t>マタ</t>
    </rPh>
    <rPh sb="35" eb="38">
      <t>ジギョウショ</t>
    </rPh>
    <rPh sb="39" eb="41">
      <t>ショザイ</t>
    </rPh>
    <rPh sb="43" eb="45">
      <t>チイキ</t>
    </rPh>
    <rPh sb="46" eb="48">
      <t>ショカン</t>
    </rPh>
    <rPh sb="50" eb="52">
      <t>チイキ</t>
    </rPh>
    <rPh sb="52" eb="55">
      <t>コウレイシャ</t>
    </rPh>
    <rPh sb="55" eb="57">
      <t>シエン</t>
    </rPh>
    <rPh sb="61" eb="63">
      <t>ショクイン</t>
    </rPh>
    <rPh sb="65" eb="67">
      <t>コウセイ</t>
    </rPh>
    <rPh sb="71" eb="73">
      <t>カイゴ</t>
    </rPh>
    <rPh sb="74" eb="76">
      <t>イリョウ</t>
    </rPh>
    <rPh sb="76" eb="78">
      <t>レンケイ</t>
    </rPh>
    <rPh sb="78" eb="80">
      <t>スイシン</t>
    </rPh>
    <rPh sb="80" eb="82">
      <t>カイギ</t>
    </rPh>
    <rPh sb="84" eb="86">
      <t>セッチ</t>
    </rPh>
    <phoneticPr fontId="26"/>
  </si>
  <si>
    <t>（３１）　地域との連携等</t>
    <rPh sb="5" eb="7">
      <t>チイキ</t>
    </rPh>
    <rPh sb="9" eb="12">
      <t>レンケイトウ</t>
    </rPh>
    <phoneticPr fontId="26"/>
  </si>
  <si>
    <t>　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なっている。　また、国民健康保険団体連合会からの求めがあった場合には、改善の内容を国民健康保険団体連合会に報告している。</t>
    <phoneticPr fontId="26"/>
  </si>
  <si>
    <t>　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なっている。　また、市町村からの求めがあった場合には、改善の内容を市町村に報告している。</t>
    <phoneticPr fontId="26"/>
  </si>
  <si>
    <t xml:space="preserve">　苦情を受け付けた場合には、当該苦情の内容等を記録している。
</t>
    <phoneticPr fontId="26"/>
  </si>
  <si>
    <t>　利用者及びその家族からの苦情に迅速かつ適切に対応するために、苦情を受け付けるための窓口を設置する等の必要な措置を講じている。</t>
    <phoneticPr fontId="26"/>
  </si>
  <si>
    <t>（３０）　苦情処理</t>
    <rPh sb="5" eb="7">
      <t>クジョウ</t>
    </rPh>
    <rPh sb="7" eb="9">
      <t>ショリ</t>
    </rPh>
    <phoneticPr fontId="26"/>
  </si>
  <si>
    <t xml:space="preserve">　居宅介護支援事業者又はその従業者に対し、利用者に対して特定の事業者によるサービスを利用させることの対償として、金品その他の財産上の利益を供与していない。 </t>
    <phoneticPr fontId="26"/>
  </si>
  <si>
    <t>（２９）　居宅介護支援事業者に対する利益供与の禁止</t>
    <phoneticPr fontId="26"/>
  </si>
  <si>
    <t>　指定定期巡回・随時対応型訪問介護看護事業所について広告をする場合、その内容が虚偽又は誇大なものになっていない。</t>
    <rPh sb="1" eb="3">
      <t>シテイ</t>
    </rPh>
    <rPh sb="3" eb="7">
      <t>テイキジュンカイ</t>
    </rPh>
    <rPh sb="8" eb="19">
      <t>ズイジタイオウガタホウモンカイゴカンゴ</t>
    </rPh>
    <rPh sb="19" eb="22">
      <t>ジギョウトコロ</t>
    </rPh>
    <phoneticPr fontId="26"/>
  </si>
  <si>
    <t>（２８）　広告</t>
    <rPh sb="5" eb="7">
      <t>コウコク</t>
    </rPh>
    <phoneticPr fontId="26"/>
  </si>
  <si>
    <t xml:space="preserve">　サービス担当者会議等において、利用者の個人情報を用いる場合は利用者の同意を、利用者の家族の個人情報を用いる場合は当該家族の同意を、あらかじめ文書により得ている。 </t>
    <phoneticPr fontId="26"/>
  </si>
  <si>
    <t>　従業者であった者が、正当な理由がなく、その業務上知り得た利用者又はその家族の秘密を漏らすことがないよう、必要な措置を講じている。</t>
    <phoneticPr fontId="26"/>
  </si>
  <si>
    <t>　従業者は、正当な理由がなく、その業務上知り得た利用者又はその家族の秘密を漏らしていない。</t>
    <phoneticPr fontId="26"/>
  </si>
  <si>
    <t>（２７）　秘密保持等</t>
    <rPh sb="5" eb="7">
      <t>ヒミツ</t>
    </rPh>
    <rPh sb="7" eb="9">
      <t>ホジ</t>
    </rPh>
    <rPh sb="9" eb="10">
      <t>トウ</t>
    </rPh>
    <phoneticPr fontId="26"/>
  </si>
  <si>
    <t>　事業所の見やすい場所に、運営規程の概要、従業者の勤務体制その他の利用申込者のサービスの選択に資すると認められる重要事項を掲示している。</t>
    <rPh sb="1" eb="4">
      <t>ジギョウトコロ</t>
    </rPh>
    <rPh sb="21" eb="24">
      <t>ジュウギョウシャ</t>
    </rPh>
    <phoneticPr fontId="26"/>
  </si>
  <si>
    <t>（２６）　掲示</t>
    <rPh sb="5" eb="7">
      <t>ケイジ</t>
    </rPh>
    <phoneticPr fontId="26"/>
  </si>
  <si>
    <t>　新採用時に感染対策研修を実施している。
※実施することが望ましいとされている。</t>
    <rPh sb="1" eb="4">
      <t>シンサイヨウ</t>
    </rPh>
    <rPh sb="4" eb="5">
      <t>ジ</t>
    </rPh>
    <rPh sb="6" eb="8">
      <t>カンセン</t>
    </rPh>
    <rPh sb="8" eb="10">
      <t>タイサク</t>
    </rPh>
    <rPh sb="10" eb="12">
      <t>ケンシュウ</t>
    </rPh>
    <rPh sb="13" eb="15">
      <t>ジッシ</t>
    </rPh>
    <rPh sb="22" eb="24">
      <t>ジッシ</t>
    </rPh>
    <rPh sb="29" eb="30">
      <t>ノゾ</t>
    </rPh>
    <phoneticPr fontId="26"/>
  </si>
  <si>
    <t>　事業所におけて、事業者に対し、感染症の予防及びまん延の防止のための研修及び訓練を定期的に（各々年１回以上）実施している。</t>
    <rPh sb="1" eb="4">
      <t>ジギョウショ</t>
    </rPh>
    <rPh sb="9" eb="12">
      <t>ジギョウシャ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6" eb="48">
      <t>オノオノ</t>
    </rPh>
    <rPh sb="48" eb="49">
      <t>ネン</t>
    </rPh>
    <rPh sb="50" eb="53">
      <t>カイイジョウ</t>
    </rPh>
    <rPh sb="54" eb="56">
      <t>ジッシ</t>
    </rPh>
    <phoneticPr fontId="26"/>
  </si>
  <si>
    <t>　事業所における感染症の予防及びまん延の防止のための指針を整備している。</t>
    <rPh sb="1" eb="4">
      <t>ジギョウショ</t>
    </rPh>
    <rPh sb="8" eb="11">
      <t>カンセンショウ</t>
    </rPh>
    <rPh sb="12" eb="14">
      <t>ヨボウ</t>
    </rPh>
    <rPh sb="14" eb="15">
      <t>オヨ</t>
    </rPh>
    <rPh sb="18" eb="19">
      <t>エン</t>
    </rPh>
    <rPh sb="20" eb="22">
      <t>ボウシ</t>
    </rPh>
    <rPh sb="26" eb="28">
      <t>シシン</t>
    </rPh>
    <rPh sb="29" eb="31">
      <t>セイビ</t>
    </rPh>
    <phoneticPr fontId="26"/>
  </si>
  <si>
    <t>　事業所における感染症の予防及びまん延の防止のための対策を検討する委員会（テレビ電話装置等を活用して行うことができるものとする。）をおおむね６か月に１回以上開催するとともに、その結果について、従業者に周知徹底を図っている。</t>
    <rPh sb="1" eb="4">
      <t>ジギョウショ</t>
    </rPh>
    <rPh sb="8" eb="11">
      <t>カンセンショウ</t>
    </rPh>
    <rPh sb="12" eb="14">
      <t>ヨボウ</t>
    </rPh>
    <rPh sb="14" eb="15">
      <t>オヨ</t>
    </rPh>
    <rPh sb="105" eb="106">
      <t>ハカ</t>
    </rPh>
    <phoneticPr fontId="26"/>
  </si>
  <si>
    <t>※　以下の事項は令和６年３月３１日までの間努力義務とされている。</t>
    <rPh sb="2" eb="4">
      <t>イカ</t>
    </rPh>
    <rPh sb="5" eb="7">
      <t>ジコウ</t>
    </rPh>
    <rPh sb="8" eb="10">
      <t>レイワ</t>
    </rPh>
    <rPh sb="11" eb="12">
      <t>ネン</t>
    </rPh>
    <rPh sb="13" eb="14">
      <t>ガツ</t>
    </rPh>
    <rPh sb="16" eb="17">
      <t>ニチ</t>
    </rPh>
    <rPh sb="20" eb="21">
      <t>アイダ</t>
    </rPh>
    <rPh sb="21" eb="23">
      <t>ドリョク</t>
    </rPh>
    <rPh sb="23" eb="25">
      <t>ギム</t>
    </rPh>
    <phoneticPr fontId="26"/>
  </si>
  <si>
    <t>　事業所の設備及び備品等の衛生的な管理に努めている。</t>
    <rPh sb="5" eb="7">
      <t>セツビ</t>
    </rPh>
    <rPh sb="7" eb="8">
      <t>オヨ</t>
    </rPh>
    <rPh sb="9" eb="11">
      <t>ビヒン</t>
    </rPh>
    <rPh sb="11" eb="12">
      <t>トウ</t>
    </rPh>
    <rPh sb="13" eb="16">
      <t>エイセイテキ</t>
    </rPh>
    <rPh sb="17" eb="19">
      <t>カンリ</t>
    </rPh>
    <rPh sb="20" eb="21">
      <t>ツト</t>
    </rPh>
    <phoneticPr fontId="26"/>
  </si>
  <si>
    <t>　従業者の清潔の保持及び健康状態について、必要な管理を行っている。</t>
    <rPh sb="1" eb="4">
      <t>ジュウギョウシャ</t>
    </rPh>
    <rPh sb="5" eb="7">
      <t>セイケツ</t>
    </rPh>
    <rPh sb="8" eb="10">
      <t>ホジ</t>
    </rPh>
    <rPh sb="10" eb="11">
      <t>オヨ</t>
    </rPh>
    <rPh sb="12" eb="14">
      <t>ケンコウ</t>
    </rPh>
    <rPh sb="14" eb="16">
      <t>ジョウタイ</t>
    </rPh>
    <rPh sb="21" eb="23">
      <t>ヒツヨウ</t>
    </rPh>
    <rPh sb="24" eb="26">
      <t>カンリ</t>
    </rPh>
    <rPh sb="27" eb="28">
      <t>オコナ</t>
    </rPh>
    <phoneticPr fontId="26"/>
  </si>
  <si>
    <t>（２５）　衛生管理等</t>
    <rPh sb="5" eb="7">
      <t>エイセイ</t>
    </rPh>
    <rPh sb="7" eb="9">
      <t>カンリ</t>
    </rPh>
    <rPh sb="9" eb="10">
      <t>トウ</t>
    </rPh>
    <phoneticPr fontId="26"/>
  </si>
  <si>
    <t>　定期的に業務継続計画の見直しを行い、必要に応じて業務継続計画の変更を行っていますか。</t>
    <rPh sb="1" eb="3">
      <t>テイキ</t>
    </rPh>
    <rPh sb="3" eb="4">
      <t>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6"/>
  </si>
  <si>
    <t>　感染症や非常災害の発生時において、利用者に対するサービス提供を継続的に実施するための、及び非常時の体制で早期の業務再開を図るための計画（以下「業務継続計画」という。）を策定し、当該業務継続計画に従い必要な措置を講じている。</t>
    <rPh sb="1" eb="4">
      <t>カンセンショウ</t>
    </rPh>
    <rPh sb="5" eb="7">
      <t>ヒジョウ</t>
    </rPh>
    <rPh sb="7" eb="9">
      <t>サイガイ</t>
    </rPh>
    <rPh sb="10" eb="12">
      <t>ハッセイ</t>
    </rPh>
    <rPh sb="12" eb="13">
      <t>ジ</t>
    </rPh>
    <rPh sb="18" eb="21">
      <t>リヨウシャ</t>
    </rPh>
    <rPh sb="22" eb="23">
      <t>タイ</t>
    </rPh>
    <rPh sb="29" eb="31">
      <t>テイキョウ</t>
    </rPh>
    <rPh sb="32" eb="34">
      <t>ケイゾク</t>
    </rPh>
    <rPh sb="34" eb="35">
      <t>テキ</t>
    </rPh>
    <rPh sb="36" eb="38">
      <t>ジッシ</t>
    </rPh>
    <rPh sb="44" eb="45">
      <t>オヨ</t>
    </rPh>
    <rPh sb="46" eb="48">
      <t>ヒジョウ</t>
    </rPh>
    <rPh sb="48" eb="49">
      <t>ジ</t>
    </rPh>
    <rPh sb="50" eb="52">
      <t>タイセイ</t>
    </rPh>
    <rPh sb="53" eb="55">
      <t>ソウキ</t>
    </rPh>
    <rPh sb="56" eb="58">
      <t>ギョウム</t>
    </rPh>
    <rPh sb="58" eb="60">
      <t>サイカイ</t>
    </rPh>
    <rPh sb="61" eb="62">
      <t>ハカ</t>
    </rPh>
    <rPh sb="66" eb="68">
      <t>ケイカク</t>
    </rPh>
    <rPh sb="69" eb="71">
      <t>イカ</t>
    </rPh>
    <rPh sb="72" eb="74">
      <t>ギョウム</t>
    </rPh>
    <rPh sb="74" eb="76">
      <t>ケイゾク</t>
    </rPh>
    <rPh sb="76" eb="78">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26"/>
  </si>
  <si>
    <t>（２４）　業務継続計画の策定等</t>
    <rPh sb="5" eb="7">
      <t>ギョウム</t>
    </rPh>
    <rPh sb="7" eb="9">
      <t>ケイゾク</t>
    </rPh>
    <rPh sb="9" eb="11">
      <t>ケイカク</t>
    </rPh>
    <rPh sb="12" eb="14">
      <t>サクテイ</t>
    </rPh>
    <rPh sb="14" eb="15">
      <t>トウ</t>
    </rPh>
    <phoneticPr fontId="26"/>
  </si>
  <si>
    <t>　職場において行われる性的な言動又は優越的な背景とした言動であって業務上必要かつ相当な範囲を超えたものにより従業者の就業環境が害されることを防止するための方針等を定めている。</t>
    <phoneticPr fontId="26"/>
  </si>
  <si>
    <t>　従業者の資質の向上のために、その研修の機会を確保している。</t>
    <rPh sb="1" eb="4">
      <t>ジュウギョウシャ</t>
    </rPh>
    <phoneticPr fontId="26"/>
  </si>
  <si>
    <t>　問４にかかわらず、他の訪問介護事業所、夜間対応型訪問介護事業所、訪問看護事業所に事業の一部を委託する場合は、委託料、利用者情報の取扱い方法、委託するサービスの具体的な実施方法、事故発生時の責任の所在、緊急時等の対応方法等について定めた委託契約を締結している。</t>
    <rPh sb="1" eb="2">
      <t>トイ</t>
    </rPh>
    <rPh sb="10" eb="11">
      <t>タ</t>
    </rPh>
    <rPh sb="12" eb="14">
      <t>ホウモン</t>
    </rPh>
    <rPh sb="14" eb="16">
      <t>カイゴ</t>
    </rPh>
    <rPh sb="16" eb="19">
      <t>ジギョウショ</t>
    </rPh>
    <rPh sb="20" eb="22">
      <t>ヤカン</t>
    </rPh>
    <rPh sb="22" eb="25">
      <t>タイオウガタ</t>
    </rPh>
    <rPh sb="25" eb="27">
      <t>ホウモン</t>
    </rPh>
    <rPh sb="27" eb="29">
      <t>カイゴ</t>
    </rPh>
    <rPh sb="29" eb="32">
      <t>ジギョウショ</t>
    </rPh>
    <rPh sb="33" eb="35">
      <t>ホウモン</t>
    </rPh>
    <rPh sb="35" eb="37">
      <t>カンゴ</t>
    </rPh>
    <rPh sb="37" eb="39">
      <t>ジギョウ</t>
    </rPh>
    <rPh sb="39" eb="40">
      <t>ショ</t>
    </rPh>
    <rPh sb="41" eb="43">
      <t>ジギョウ</t>
    </rPh>
    <rPh sb="44" eb="46">
      <t>イチブ</t>
    </rPh>
    <rPh sb="47" eb="49">
      <t>イタク</t>
    </rPh>
    <rPh sb="51" eb="53">
      <t>バアイ</t>
    </rPh>
    <rPh sb="55" eb="58">
      <t>イタクリョウ</t>
    </rPh>
    <rPh sb="59" eb="62">
      <t>リヨウシャ</t>
    </rPh>
    <rPh sb="62" eb="64">
      <t>ジョウホウ</t>
    </rPh>
    <rPh sb="65" eb="67">
      <t>トリアツカ</t>
    </rPh>
    <rPh sb="68" eb="70">
      <t>ホウホウ</t>
    </rPh>
    <rPh sb="71" eb="73">
      <t>イタク</t>
    </rPh>
    <rPh sb="80" eb="83">
      <t>グタイテキ</t>
    </rPh>
    <rPh sb="84" eb="86">
      <t>ジッシ</t>
    </rPh>
    <rPh sb="86" eb="88">
      <t>ホウホウ</t>
    </rPh>
    <rPh sb="89" eb="91">
      <t>ジコ</t>
    </rPh>
    <rPh sb="91" eb="93">
      <t>ハッセイ</t>
    </rPh>
    <rPh sb="93" eb="94">
      <t>ジ</t>
    </rPh>
    <rPh sb="95" eb="97">
      <t>セキニン</t>
    </rPh>
    <rPh sb="98" eb="100">
      <t>ショザイ</t>
    </rPh>
    <rPh sb="101" eb="104">
      <t>キンキュウジ</t>
    </rPh>
    <rPh sb="104" eb="105">
      <t>トウ</t>
    </rPh>
    <rPh sb="106" eb="108">
      <t>タイオウ</t>
    </rPh>
    <rPh sb="108" eb="110">
      <t>ホウホウ</t>
    </rPh>
    <rPh sb="110" eb="111">
      <t>トウ</t>
    </rPh>
    <rPh sb="115" eb="116">
      <t>サダ</t>
    </rPh>
    <rPh sb="118" eb="120">
      <t>イタク</t>
    </rPh>
    <rPh sb="123" eb="125">
      <t>テイケツ</t>
    </rPh>
    <phoneticPr fontId="26"/>
  </si>
  <si>
    <t>　指定定期巡回・随時対応型訪問介護看護事業所の従業者によってサービスを提供している。</t>
    <rPh sb="1" eb="3">
      <t>シテイ</t>
    </rPh>
    <rPh sb="3" eb="7">
      <t>テイキジュンカイ</t>
    </rPh>
    <rPh sb="8" eb="19">
      <t>ズイジタイオウガタホウモンカイゴカンゴ</t>
    </rPh>
    <rPh sb="19" eb="22">
      <t>ジギョウトコロ</t>
    </rPh>
    <rPh sb="23" eb="26">
      <t>ジュウギョウシャ</t>
    </rPh>
    <phoneticPr fontId="26"/>
  </si>
  <si>
    <t>　従業員を雇用する際は、必要な資格を確認するとともに、資格証等の写しを保管している。</t>
    <rPh sb="1" eb="3">
      <t>ジュウギョウ</t>
    </rPh>
    <rPh sb="3" eb="4">
      <t>イン</t>
    </rPh>
    <phoneticPr fontId="26"/>
  </si>
  <si>
    <t>　全職員について、タイムカード等により、勤務実績が分かるようにしている。</t>
    <phoneticPr fontId="26"/>
  </si>
  <si>
    <t>　月ごとに従業員の勤務体制表（ローテーション表）を作成し、日々の勤務時間、職務内容等を明確にしている。</t>
    <rPh sb="1" eb="2">
      <t>ツキ</t>
    </rPh>
    <rPh sb="29" eb="31">
      <t>ヒビ</t>
    </rPh>
    <rPh sb="32" eb="34">
      <t>キンム</t>
    </rPh>
    <rPh sb="34" eb="36">
      <t>ジカン</t>
    </rPh>
    <rPh sb="37" eb="39">
      <t>ショクム</t>
    </rPh>
    <rPh sb="39" eb="41">
      <t>ナイヨウ</t>
    </rPh>
    <rPh sb="41" eb="42">
      <t>トウ</t>
    </rPh>
    <rPh sb="43" eb="45">
      <t>メイカク</t>
    </rPh>
    <phoneticPr fontId="26"/>
  </si>
  <si>
    <t>（２３）　勤務体制の確保等</t>
    <rPh sb="5" eb="7">
      <t>キンム</t>
    </rPh>
    <rPh sb="7" eb="9">
      <t>タイセイ</t>
    </rPh>
    <rPh sb="10" eb="12">
      <t>カクホ</t>
    </rPh>
    <rPh sb="12" eb="13">
      <t>トウ</t>
    </rPh>
    <phoneticPr fontId="26"/>
  </si>
  <si>
    <t>（２２）　運営規程</t>
    <rPh sb="5" eb="7">
      <t>ウンエイ</t>
    </rPh>
    <rPh sb="7" eb="9">
      <t>キテイ</t>
    </rPh>
    <phoneticPr fontId="26"/>
  </si>
  <si>
    <t>　計画作成責任者は、利用申込に係る調整及びサービスの内容を管理を行っている。</t>
    <rPh sb="1" eb="8">
      <t>ケイカクサクセイセキニンシャ</t>
    </rPh>
    <rPh sb="10" eb="12">
      <t>リヨウ</t>
    </rPh>
    <rPh sb="12" eb="14">
      <t>モウシコミ</t>
    </rPh>
    <rPh sb="15" eb="16">
      <t>カカ</t>
    </rPh>
    <rPh sb="17" eb="19">
      <t>チョウセイ</t>
    </rPh>
    <rPh sb="19" eb="20">
      <t>オヨ</t>
    </rPh>
    <rPh sb="26" eb="28">
      <t>ナイヨウ</t>
    </rPh>
    <rPh sb="29" eb="31">
      <t>カンリ</t>
    </rPh>
    <rPh sb="32" eb="33">
      <t>オコナ</t>
    </rPh>
    <phoneticPr fontId="26"/>
  </si>
  <si>
    <t>　管理者自身を含む従業員全員の雇用契約等の写しを事業所に保管している。</t>
    <phoneticPr fontId="26"/>
  </si>
  <si>
    <t>　管理者は、従業者に運営基準を遵守させるため必要な指揮命令を行っている。</t>
    <rPh sb="10" eb="12">
      <t>ウンエイ</t>
    </rPh>
    <rPh sb="12" eb="14">
      <t>キジュン</t>
    </rPh>
    <phoneticPr fontId="26"/>
  </si>
  <si>
    <t>　管理者は、従業者や業務の管理を一元的に行っている。</t>
    <rPh sb="10" eb="12">
      <t>ギョウム</t>
    </rPh>
    <phoneticPr fontId="26"/>
  </si>
  <si>
    <t>（２１）　管理者等の責務</t>
    <rPh sb="5" eb="8">
      <t>カンリシャ</t>
    </rPh>
    <rPh sb="8" eb="9">
      <t>トウ</t>
    </rPh>
    <rPh sb="10" eb="12">
      <t>セキム</t>
    </rPh>
    <phoneticPr fontId="26"/>
  </si>
  <si>
    <t>　問１の従業者が看護職員である場合は、必要に応じて臨時応急の手当てを行っている。</t>
    <rPh sb="1" eb="2">
      <t>トイ</t>
    </rPh>
    <rPh sb="4" eb="7">
      <t>ジュウギョウシャ</t>
    </rPh>
    <rPh sb="8" eb="10">
      <t>カンゴ</t>
    </rPh>
    <rPh sb="10" eb="12">
      <t>ショクイン</t>
    </rPh>
    <rPh sb="15" eb="17">
      <t>バアイ</t>
    </rPh>
    <rPh sb="19" eb="21">
      <t>ヒツヨウ</t>
    </rPh>
    <rPh sb="22" eb="23">
      <t>オウ</t>
    </rPh>
    <rPh sb="25" eb="27">
      <t>リンジ</t>
    </rPh>
    <rPh sb="27" eb="29">
      <t>オウキュウ</t>
    </rPh>
    <rPh sb="30" eb="32">
      <t>テア</t>
    </rPh>
    <rPh sb="34" eb="35">
      <t>オコナ</t>
    </rPh>
    <phoneticPr fontId="26"/>
  </si>
  <si>
    <t>　サービスの提供を行っているときに利用者に病状の急変等が生じた場合等には、速やかに主治の医師への連絡を行う等の必要な措置を講じている。</t>
    <rPh sb="33" eb="34">
      <t>トウ</t>
    </rPh>
    <phoneticPr fontId="26"/>
  </si>
  <si>
    <t>（２０）　緊急時等の対応</t>
    <phoneticPr fontId="26"/>
  </si>
  <si>
    <t>　サービスを受けている利用者が次のいずれかに該当する場合は、遅滞なく、意見を付してその旨を市町村に通知している。
①正当な理由なしにサービスの利用に関する指示に従わないことにより、要介護状態の程度を増進させたと認められるとき。
②偽りその他不正な行為によって保険給付を受け、又は受けようとしたとき。</t>
    <phoneticPr fontId="26"/>
  </si>
  <si>
    <t>（１９）　利用者に関する市町村への通知</t>
    <phoneticPr fontId="26"/>
  </si>
  <si>
    <t>　従業者に、その同居家族である利用者に対するサービス提供をさせていない。</t>
    <rPh sb="1" eb="4">
      <t>ジュウギョウシャ</t>
    </rPh>
    <rPh sb="8" eb="10">
      <t>ドウキョ</t>
    </rPh>
    <rPh sb="10" eb="12">
      <t>カゾク</t>
    </rPh>
    <rPh sb="15" eb="17">
      <t>リヨウ</t>
    </rPh>
    <rPh sb="17" eb="18">
      <t>シャ</t>
    </rPh>
    <rPh sb="19" eb="20">
      <t>タイ</t>
    </rPh>
    <rPh sb="26" eb="28">
      <t>テイキョウ</t>
    </rPh>
    <phoneticPr fontId="26"/>
  </si>
  <si>
    <t>（１８）　同居家族に対するサービス提供の禁止</t>
    <rPh sb="5" eb="7">
      <t>ドウキョ</t>
    </rPh>
    <rPh sb="7" eb="9">
      <t>カゾク</t>
    </rPh>
    <rPh sb="10" eb="11">
      <t>タイ</t>
    </rPh>
    <rPh sb="17" eb="19">
      <t>テイキョウ</t>
    </rPh>
    <rPh sb="20" eb="22">
      <t>キンシ</t>
    </rPh>
    <phoneticPr fontId="26"/>
  </si>
  <si>
    <t>　居宅介護支援事業所から求めがあった場合は、定期巡回・随時対応型訪問介護看護計画を提供している。</t>
    <rPh sb="1" eb="3">
      <t>キョタク</t>
    </rPh>
    <rPh sb="3" eb="5">
      <t>カイゴ</t>
    </rPh>
    <rPh sb="5" eb="7">
      <t>シエン</t>
    </rPh>
    <rPh sb="7" eb="10">
      <t>ジギョウショ</t>
    </rPh>
    <rPh sb="12" eb="13">
      <t>モト</t>
    </rPh>
    <rPh sb="18" eb="20">
      <t>バアイ</t>
    </rPh>
    <rPh sb="22" eb="26">
      <t>テイキジュンカイ</t>
    </rPh>
    <rPh sb="27" eb="38">
      <t>ズイジタイオウガタホウモンカイゴカンゴ</t>
    </rPh>
    <rPh sb="41" eb="43">
      <t>テイキョウ</t>
    </rPh>
    <phoneticPr fontId="26"/>
  </si>
  <si>
    <t>　訪問看護サービスを行う保健師又は看護師(准看護師は除く)は、訪問看護サービスを行った日や提供した看護内容等を記載した訪問看護報告書を作成している。</t>
    <rPh sb="1" eb="3">
      <t>ホウモン</t>
    </rPh>
    <rPh sb="3" eb="5">
      <t>カンゴ</t>
    </rPh>
    <rPh sb="10" eb="11">
      <t>オコナ</t>
    </rPh>
    <rPh sb="12" eb="15">
      <t>ホケンシ</t>
    </rPh>
    <rPh sb="15" eb="16">
      <t>マタ</t>
    </rPh>
    <rPh sb="17" eb="20">
      <t>カンゴシ</t>
    </rPh>
    <rPh sb="21" eb="22">
      <t>ジュン</t>
    </rPh>
    <rPh sb="22" eb="25">
      <t>カンゴシ</t>
    </rPh>
    <rPh sb="26" eb="27">
      <t>ノゾ</t>
    </rPh>
    <rPh sb="31" eb="33">
      <t>ホウモン</t>
    </rPh>
    <rPh sb="33" eb="35">
      <t>カンゴ</t>
    </rPh>
    <rPh sb="40" eb="41">
      <t>オコナ</t>
    </rPh>
    <rPh sb="43" eb="44">
      <t>ヒ</t>
    </rPh>
    <rPh sb="45" eb="47">
      <t>テイキョウ</t>
    </rPh>
    <rPh sb="49" eb="51">
      <t>カンゴ</t>
    </rPh>
    <rPh sb="51" eb="53">
      <t>ナイヨウ</t>
    </rPh>
    <rPh sb="53" eb="54">
      <t>トウ</t>
    </rPh>
    <rPh sb="55" eb="57">
      <t>キサイ</t>
    </rPh>
    <rPh sb="59" eb="61">
      <t>ホウモン</t>
    </rPh>
    <rPh sb="61" eb="63">
      <t>カンゴ</t>
    </rPh>
    <rPh sb="63" eb="66">
      <t>ホウコクショ</t>
    </rPh>
    <rPh sb="67" eb="69">
      <t>サクセイ</t>
    </rPh>
    <phoneticPr fontId="26"/>
  </si>
  <si>
    <t>　定期巡回・随時対応型訪問介護看護計画の作成後においても、サービスの実施状況の把握を行い、必要に応じて計画の変更を行っている。</t>
    <rPh sb="1" eb="5">
      <t>テイキジュンカイ</t>
    </rPh>
    <rPh sb="6" eb="17">
      <t>ズイジタイオウガタホウモンカイゴカンゴ</t>
    </rPh>
    <rPh sb="39" eb="41">
      <t>ハアク</t>
    </rPh>
    <phoneticPr fontId="26"/>
  </si>
  <si>
    <t>　計画作成責任者が常勤看護師等でない場合には、常勤看護師等は計画作成責任者に対し、必要な協力を行っている。</t>
    <rPh sb="1" eb="3">
      <t>ケイカク</t>
    </rPh>
    <rPh sb="3" eb="5">
      <t>サクセイ</t>
    </rPh>
    <rPh sb="5" eb="8">
      <t>セキニンシャ</t>
    </rPh>
    <rPh sb="9" eb="11">
      <t>ジョウキン</t>
    </rPh>
    <rPh sb="11" eb="14">
      <t>カンゴシ</t>
    </rPh>
    <rPh sb="14" eb="15">
      <t>トウ</t>
    </rPh>
    <rPh sb="18" eb="20">
      <t>バアイ</t>
    </rPh>
    <rPh sb="23" eb="25">
      <t>ジョウキン</t>
    </rPh>
    <rPh sb="25" eb="28">
      <t>カンゴシ</t>
    </rPh>
    <rPh sb="28" eb="29">
      <t>トウ</t>
    </rPh>
    <rPh sb="30" eb="32">
      <t>ケイカク</t>
    </rPh>
    <rPh sb="32" eb="34">
      <t>サクセイ</t>
    </rPh>
    <rPh sb="34" eb="37">
      <t>セキニンシャ</t>
    </rPh>
    <rPh sb="38" eb="39">
      <t>タイ</t>
    </rPh>
    <rPh sb="41" eb="43">
      <t>ヒツヨウ</t>
    </rPh>
    <rPh sb="44" eb="46">
      <t>キョウリョク</t>
    </rPh>
    <rPh sb="47" eb="48">
      <t>オコナ</t>
    </rPh>
    <phoneticPr fontId="26"/>
  </si>
  <si>
    <t>　問４のアセスメント及びモニタリングは、すべての利用者に対して行っている。
※訪問看護サービスを利用しない者であっても、アセスメント及びモニタリングは保健師、看護師、准看護師のいずれかが行わなければなりません。</t>
    <rPh sb="1" eb="2">
      <t>トイ</t>
    </rPh>
    <rPh sb="10" eb="11">
      <t>オヨ</t>
    </rPh>
    <rPh sb="24" eb="27">
      <t>リヨウシャ</t>
    </rPh>
    <rPh sb="28" eb="29">
      <t>タイ</t>
    </rPh>
    <rPh sb="31" eb="32">
      <t>オコナ</t>
    </rPh>
    <rPh sb="39" eb="41">
      <t>ホウモン</t>
    </rPh>
    <rPh sb="41" eb="43">
      <t>カンゴ</t>
    </rPh>
    <rPh sb="48" eb="50">
      <t>リヨウ</t>
    </rPh>
    <rPh sb="53" eb="54">
      <t>モノ</t>
    </rPh>
    <rPh sb="66" eb="67">
      <t>オヨ</t>
    </rPh>
    <rPh sb="75" eb="78">
      <t>ホケンシ</t>
    </rPh>
    <rPh sb="79" eb="82">
      <t>カンゴシ</t>
    </rPh>
    <rPh sb="83" eb="84">
      <t>ジュン</t>
    </rPh>
    <rPh sb="84" eb="87">
      <t>カンゴシ</t>
    </rPh>
    <rPh sb="93" eb="94">
      <t>オコナ</t>
    </rPh>
    <phoneticPr fontId="26"/>
  </si>
  <si>
    <t>　看護職員は利用者の居宅を定期的に訪問し、アセスメント及びモニタリングを行っている。</t>
    <rPh sb="1" eb="3">
      <t>カンゴ</t>
    </rPh>
    <rPh sb="3" eb="5">
      <t>ショクイン</t>
    </rPh>
    <rPh sb="6" eb="9">
      <t>リヨウシャ</t>
    </rPh>
    <rPh sb="10" eb="12">
      <t>キョタク</t>
    </rPh>
    <rPh sb="13" eb="16">
      <t>テイキテキ</t>
    </rPh>
    <rPh sb="17" eb="19">
      <t>ホウモン</t>
    </rPh>
    <rPh sb="27" eb="28">
      <t>オヨ</t>
    </rPh>
    <rPh sb="36" eb="37">
      <t>オコナ</t>
    </rPh>
    <phoneticPr fontId="26"/>
  </si>
  <si>
    <t>　計画作成責任者が、サービスを提供する日時やサービス内容を決定する場合は、定期巡回・随時対応型訪問介護看護計画を当該利用者を担当する介護支援専門員に提出している。</t>
    <rPh sb="1" eb="3">
      <t>ケイカク</t>
    </rPh>
    <rPh sb="3" eb="5">
      <t>サクセイ</t>
    </rPh>
    <rPh sb="5" eb="8">
      <t>セキニンシャ</t>
    </rPh>
    <rPh sb="15" eb="17">
      <t>テイキョウ</t>
    </rPh>
    <rPh sb="19" eb="21">
      <t>ニチジ</t>
    </rPh>
    <rPh sb="26" eb="28">
      <t>ナイヨウ</t>
    </rPh>
    <rPh sb="29" eb="31">
      <t>ケッテイ</t>
    </rPh>
    <rPh sb="33" eb="35">
      <t>バアイ</t>
    </rPh>
    <rPh sb="37" eb="41">
      <t>テイキジュンカイ</t>
    </rPh>
    <rPh sb="42" eb="53">
      <t>ズイジタイオウガタホウモンカイゴカンゴ</t>
    </rPh>
    <rPh sb="56" eb="58">
      <t>トウガイ</t>
    </rPh>
    <rPh sb="58" eb="61">
      <t>リヨウシャ</t>
    </rPh>
    <rPh sb="62" eb="64">
      <t>タントウ</t>
    </rPh>
    <rPh sb="66" eb="68">
      <t>カイゴ</t>
    </rPh>
    <rPh sb="68" eb="70">
      <t>シエン</t>
    </rPh>
    <rPh sb="70" eb="73">
      <t>センモンイン</t>
    </rPh>
    <rPh sb="74" eb="76">
      <t>テイシュツ</t>
    </rPh>
    <phoneticPr fontId="26"/>
  </si>
  <si>
    <t>　居宅サービス計画が作成されている場合は、当該計画の内容に沿って定期巡回・随時対応型訪問介護看護計画を作成している。</t>
    <rPh sb="1" eb="3">
      <t>キョタク</t>
    </rPh>
    <rPh sb="7" eb="9">
      <t>ケイカク</t>
    </rPh>
    <rPh sb="32" eb="36">
      <t>テイキジュンカイ</t>
    </rPh>
    <rPh sb="37" eb="48">
      <t>ズイジタイオウガタホウモンカイゴカンゴ</t>
    </rPh>
    <phoneticPr fontId="26"/>
  </si>
  <si>
    <t>　計画作成責任者は、利用者の日常生活全般の状況及び希望を踏まえて、定期巡回サービス及び随時訪問サービスの目標、当該目標を達成するための具体的なサービスの内容等を記載した定期巡回・随時対応型訪問介護看護計画を作成している。</t>
    <rPh sb="14" eb="16">
      <t>ニチジョウ</t>
    </rPh>
    <rPh sb="16" eb="18">
      <t>セイカツ</t>
    </rPh>
    <rPh sb="18" eb="20">
      <t>ゼンパン</t>
    </rPh>
    <rPh sb="21" eb="23">
      <t>ジョウキョウ</t>
    </rPh>
    <rPh sb="23" eb="24">
      <t>オヨ</t>
    </rPh>
    <rPh sb="25" eb="27">
      <t>キボウ</t>
    </rPh>
    <rPh sb="28" eb="29">
      <t>フ</t>
    </rPh>
    <rPh sb="33" eb="35">
      <t>テイキ</t>
    </rPh>
    <rPh sb="35" eb="37">
      <t>ジュンカイ</t>
    </rPh>
    <rPh sb="41" eb="42">
      <t>オヨ</t>
    </rPh>
    <rPh sb="43" eb="45">
      <t>ズイジ</t>
    </rPh>
    <rPh sb="45" eb="47">
      <t>ホウモン</t>
    </rPh>
    <rPh sb="52" eb="54">
      <t>モクヒョウ</t>
    </rPh>
    <rPh sb="78" eb="79">
      <t>トウ</t>
    </rPh>
    <rPh sb="84" eb="88">
      <t>テイキジュンカイ</t>
    </rPh>
    <rPh sb="89" eb="100">
      <t>ズイジタイオウガタホウモンカイゴカンゴ</t>
    </rPh>
    <rPh sb="103" eb="105">
      <t>サクセイ</t>
    </rPh>
    <phoneticPr fontId="26"/>
  </si>
  <si>
    <t>※全員に実施していなければ×</t>
    <rPh sb="1" eb="3">
      <t>ゼンイン</t>
    </rPh>
    <rPh sb="4" eb="6">
      <t>ジッシ</t>
    </rPh>
    <phoneticPr fontId="26"/>
  </si>
  <si>
    <t>（１７）定期巡回・随時対応型訪問介護看護計画の作成</t>
    <rPh sb="4" eb="8">
      <t>テイキジュンカイ</t>
    </rPh>
    <rPh sb="9" eb="20">
      <t>ズイジタイオウガタホウモンカイゴカンゴ</t>
    </rPh>
    <rPh sb="20" eb="22">
      <t>ケイカク</t>
    </rPh>
    <rPh sb="23" eb="25">
      <t>サクセイ</t>
    </rPh>
    <phoneticPr fontId="26"/>
  </si>
  <si>
    <t>　定期巡回・随時対応型訪問介護看護計画及び訪問看護報告書を主治医に提出している。</t>
    <rPh sb="1" eb="5">
      <t>テイキジュンカイ</t>
    </rPh>
    <rPh sb="6" eb="17">
      <t>ズイジタイオウガタホウモンカイゴカンゴ</t>
    </rPh>
    <rPh sb="17" eb="19">
      <t>ケイカク</t>
    </rPh>
    <rPh sb="19" eb="20">
      <t>オヨ</t>
    </rPh>
    <rPh sb="21" eb="23">
      <t>ホウモン</t>
    </rPh>
    <rPh sb="23" eb="25">
      <t>カンゴ</t>
    </rPh>
    <rPh sb="25" eb="28">
      <t>ホウコクショ</t>
    </rPh>
    <rPh sb="29" eb="32">
      <t>シュジイ</t>
    </rPh>
    <rPh sb="33" eb="35">
      <t>テイシュツ</t>
    </rPh>
    <phoneticPr fontId="26"/>
  </si>
  <si>
    <t>　訪問看護サービスの提供の開始に際し、主治医の指示を文書で受けている。</t>
    <rPh sb="1" eb="3">
      <t>ホウモン</t>
    </rPh>
    <rPh sb="3" eb="5">
      <t>カンゴ</t>
    </rPh>
    <rPh sb="10" eb="12">
      <t>テイキョウ</t>
    </rPh>
    <rPh sb="13" eb="15">
      <t>カイシ</t>
    </rPh>
    <rPh sb="16" eb="17">
      <t>サイ</t>
    </rPh>
    <rPh sb="19" eb="22">
      <t>シュジイ</t>
    </rPh>
    <rPh sb="23" eb="25">
      <t>シジ</t>
    </rPh>
    <rPh sb="26" eb="28">
      <t>ブンショ</t>
    </rPh>
    <rPh sb="29" eb="30">
      <t>ウ</t>
    </rPh>
    <phoneticPr fontId="26"/>
  </si>
  <si>
    <t>　事業所の常勤看護師等は、主治医の指示に基づき適切な訪問看護サービスが行われるよう必要な管理をしている。</t>
    <rPh sb="1" eb="4">
      <t>ジギョウショ</t>
    </rPh>
    <rPh sb="5" eb="7">
      <t>ジョウキン</t>
    </rPh>
    <rPh sb="7" eb="10">
      <t>カンゴシ</t>
    </rPh>
    <rPh sb="10" eb="11">
      <t>トウ</t>
    </rPh>
    <rPh sb="13" eb="16">
      <t>シュジイ</t>
    </rPh>
    <rPh sb="17" eb="19">
      <t>シジ</t>
    </rPh>
    <rPh sb="20" eb="21">
      <t>モト</t>
    </rPh>
    <rPh sb="23" eb="25">
      <t>テキセツ</t>
    </rPh>
    <rPh sb="26" eb="28">
      <t>ホウモン</t>
    </rPh>
    <rPh sb="28" eb="30">
      <t>カンゴ</t>
    </rPh>
    <rPh sb="35" eb="36">
      <t>オコナ</t>
    </rPh>
    <rPh sb="41" eb="43">
      <t>ヒツヨウ</t>
    </rPh>
    <rPh sb="44" eb="46">
      <t>カンリ</t>
    </rPh>
    <phoneticPr fontId="26"/>
  </si>
  <si>
    <t>（１６）　主治の医師との関係</t>
    <rPh sb="5" eb="6">
      <t>シュ</t>
    </rPh>
    <rPh sb="6" eb="7">
      <t>チ</t>
    </rPh>
    <rPh sb="8" eb="10">
      <t>イシ</t>
    </rPh>
    <rPh sb="12" eb="14">
      <t>カンケイ</t>
    </rPh>
    <phoneticPr fontId="26"/>
  </si>
  <si>
    <t>　介護技術及び医学の進歩に対応し、適切な介護技術及び看護技術をもってサービスの提供を行っている。</t>
    <rPh sb="5" eb="6">
      <t>オヨ</t>
    </rPh>
    <rPh sb="7" eb="9">
      <t>イガク</t>
    </rPh>
    <rPh sb="24" eb="25">
      <t>オヨ</t>
    </rPh>
    <rPh sb="26" eb="28">
      <t>カンゴ</t>
    </rPh>
    <rPh sb="28" eb="30">
      <t>ギジュツ</t>
    </rPh>
    <phoneticPr fontId="26"/>
  </si>
  <si>
    <t>　サービスの提供に当たっては、懇切丁寧に行うことを旨とし、利用者又はその家族に対し、サービスの提供方法等について、理解しやすいように説明を行っている。</t>
    <phoneticPr fontId="26"/>
  </si>
  <si>
    <t>　特殊な看護等は行っていない。</t>
    <rPh sb="1" eb="3">
      <t>トクシュ</t>
    </rPh>
    <rPh sb="4" eb="6">
      <t>カンゴ</t>
    </rPh>
    <rPh sb="6" eb="7">
      <t>トウ</t>
    </rPh>
    <rPh sb="8" eb="9">
      <t>オコナ</t>
    </rPh>
    <phoneticPr fontId="26"/>
  </si>
  <si>
    <t>　訪問看護サービスの提供にあたっては、常に利用者の病状、心身の状況及びその置かれている環境の的確な把握に努め、利用者や家族に適切な指導等を行っている。</t>
    <rPh sb="1" eb="3">
      <t>ホウモン</t>
    </rPh>
    <rPh sb="3" eb="5">
      <t>カンゴ</t>
    </rPh>
    <rPh sb="10" eb="12">
      <t>テイキョウ</t>
    </rPh>
    <rPh sb="19" eb="20">
      <t>ツネ</t>
    </rPh>
    <rPh sb="21" eb="24">
      <t>リヨウシャ</t>
    </rPh>
    <rPh sb="25" eb="27">
      <t>ビョウジョウ</t>
    </rPh>
    <rPh sb="28" eb="30">
      <t>シンシン</t>
    </rPh>
    <rPh sb="31" eb="33">
      <t>ジョウキョウ</t>
    </rPh>
    <rPh sb="33" eb="34">
      <t>オヨ</t>
    </rPh>
    <rPh sb="37" eb="38">
      <t>オ</t>
    </rPh>
    <rPh sb="43" eb="45">
      <t>カンキョウ</t>
    </rPh>
    <rPh sb="46" eb="48">
      <t>テキカク</t>
    </rPh>
    <rPh sb="49" eb="51">
      <t>ハアク</t>
    </rPh>
    <rPh sb="52" eb="53">
      <t>ツト</t>
    </rPh>
    <rPh sb="55" eb="58">
      <t>リヨウシャ</t>
    </rPh>
    <rPh sb="59" eb="61">
      <t>カゾク</t>
    </rPh>
    <rPh sb="62" eb="64">
      <t>テキセツ</t>
    </rPh>
    <rPh sb="65" eb="67">
      <t>シドウ</t>
    </rPh>
    <rPh sb="67" eb="68">
      <t>トウ</t>
    </rPh>
    <rPh sb="69" eb="70">
      <t>オコナ</t>
    </rPh>
    <phoneticPr fontId="26"/>
  </si>
  <si>
    <t>　訪問看護サービスの提供にあたっては、主治医との密接な連携及び定期巡回・随時対応型訪問介護看護計画に基づき、利用者の心身の機能の維持回復を図るよう妥当適切に行っている。</t>
    <rPh sb="1" eb="3">
      <t>ホウモン</t>
    </rPh>
    <rPh sb="3" eb="5">
      <t>カンゴ</t>
    </rPh>
    <rPh sb="10" eb="12">
      <t>テイキョウ</t>
    </rPh>
    <rPh sb="19" eb="22">
      <t>シュジイ</t>
    </rPh>
    <rPh sb="24" eb="26">
      <t>ミッセツ</t>
    </rPh>
    <rPh sb="27" eb="29">
      <t>レンケイ</t>
    </rPh>
    <rPh sb="29" eb="30">
      <t>オヨ</t>
    </rPh>
    <rPh sb="31" eb="35">
      <t>テイキジュンカイ</t>
    </rPh>
    <rPh sb="36" eb="47">
      <t>ズイジタイオウガタホウモンカイゴカンゴ</t>
    </rPh>
    <rPh sb="47" eb="49">
      <t>ケイカク</t>
    </rPh>
    <rPh sb="50" eb="51">
      <t>モト</t>
    </rPh>
    <rPh sb="54" eb="56">
      <t>リヨウ</t>
    </rPh>
    <rPh sb="56" eb="57">
      <t>シャ</t>
    </rPh>
    <rPh sb="58" eb="60">
      <t>シンシン</t>
    </rPh>
    <rPh sb="61" eb="63">
      <t>キノウ</t>
    </rPh>
    <rPh sb="64" eb="66">
      <t>イジ</t>
    </rPh>
    <rPh sb="66" eb="68">
      <t>カイフク</t>
    </rPh>
    <rPh sb="69" eb="70">
      <t>ハカ</t>
    </rPh>
    <rPh sb="73" eb="75">
      <t>ダトウ</t>
    </rPh>
    <rPh sb="75" eb="77">
      <t>テキセツ</t>
    </rPh>
    <rPh sb="78" eb="79">
      <t>オコナ</t>
    </rPh>
    <phoneticPr fontId="26"/>
  </si>
  <si>
    <t>　オペレーターは、計画作成責任者や定期巡回サービスを行う訪問介護員等と密接に連携し、利用者の心身の状況、その置かれている環境等の的確な把握に努め、利用者や家族に適切な相談及び助言を行っている。</t>
    <rPh sb="9" eb="11">
      <t>ケイカク</t>
    </rPh>
    <rPh sb="11" eb="13">
      <t>サクセイ</t>
    </rPh>
    <rPh sb="13" eb="16">
      <t>セキニンシャ</t>
    </rPh>
    <rPh sb="17" eb="19">
      <t>テイキ</t>
    </rPh>
    <rPh sb="19" eb="21">
      <t>ジュンカイ</t>
    </rPh>
    <rPh sb="26" eb="27">
      <t>オコナ</t>
    </rPh>
    <rPh sb="28" eb="30">
      <t>ホウモン</t>
    </rPh>
    <rPh sb="30" eb="32">
      <t>カイゴ</t>
    </rPh>
    <rPh sb="32" eb="33">
      <t>イン</t>
    </rPh>
    <rPh sb="33" eb="34">
      <t>トウ</t>
    </rPh>
    <rPh sb="35" eb="37">
      <t>ミッセツ</t>
    </rPh>
    <rPh sb="38" eb="40">
      <t>レンケイ</t>
    </rPh>
    <rPh sb="42" eb="45">
      <t>リヨウシャ</t>
    </rPh>
    <rPh sb="46" eb="48">
      <t>シンシン</t>
    </rPh>
    <rPh sb="49" eb="51">
      <t>ジョウキョウ</t>
    </rPh>
    <rPh sb="54" eb="55">
      <t>オ</t>
    </rPh>
    <rPh sb="60" eb="62">
      <t>カンキョウ</t>
    </rPh>
    <rPh sb="62" eb="63">
      <t>トウ</t>
    </rPh>
    <rPh sb="64" eb="66">
      <t>テキカク</t>
    </rPh>
    <rPh sb="67" eb="69">
      <t>ハアク</t>
    </rPh>
    <rPh sb="70" eb="71">
      <t>ツト</t>
    </rPh>
    <rPh sb="73" eb="75">
      <t>リヨウ</t>
    </rPh>
    <rPh sb="75" eb="76">
      <t>シャ</t>
    </rPh>
    <rPh sb="77" eb="79">
      <t>カゾク</t>
    </rPh>
    <rPh sb="80" eb="82">
      <t>テキセツ</t>
    </rPh>
    <rPh sb="83" eb="85">
      <t>ソウダン</t>
    </rPh>
    <rPh sb="85" eb="86">
      <t>オヨ</t>
    </rPh>
    <rPh sb="87" eb="89">
      <t>ジョゲン</t>
    </rPh>
    <rPh sb="90" eb="91">
      <t>オコナ</t>
    </rPh>
    <phoneticPr fontId="26"/>
  </si>
  <si>
    <t>　随時訪問サービスの提供にあたっては、定期巡回・随時対応型訪問介護看護計画に基づき、利用者からの随時の通報に迅速・適切に対応し、必要な援助を行っている。</t>
    <rPh sb="1" eb="3">
      <t>ズイジ</t>
    </rPh>
    <rPh sb="3" eb="5">
      <t>ホウモン</t>
    </rPh>
    <rPh sb="10" eb="12">
      <t>テイキョウ</t>
    </rPh>
    <rPh sb="42" eb="44">
      <t>リヨウ</t>
    </rPh>
    <rPh sb="44" eb="45">
      <t>シャ</t>
    </rPh>
    <rPh sb="48" eb="50">
      <t>ズイジ</t>
    </rPh>
    <rPh sb="51" eb="53">
      <t>ツウホウ</t>
    </rPh>
    <rPh sb="54" eb="56">
      <t>ジンソク</t>
    </rPh>
    <rPh sb="57" eb="59">
      <t>テキセツ</t>
    </rPh>
    <rPh sb="60" eb="62">
      <t>タイオウ</t>
    </rPh>
    <rPh sb="64" eb="66">
      <t>ヒツヨウ</t>
    </rPh>
    <rPh sb="67" eb="69">
      <t>エンジョ</t>
    </rPh>
    <rPh sb="70" eb="71">
      <t>オコナ</t>
    </rPh>
    <phoneticPr fontId="26"/>
  </si>
  <si>
    <t>　定期巡回サービスの提供にあたっては、定期巡回・随時対応型訪問介護看護計画に基づき、利用者が安心して居宅での生活が送れるよう、必要な援助を行っている。</t>
    <rPh sb="1" eb="5">
      <t>テイキジュンカイ</t>
    </rPh>
    <rPh sb="10" eb="12">
      <t>テイキョウ</t>
    </rPh>
    <rPh sb="19" eb="23">
      <t>テイキジュンカイ</t>
    </rPh>
    <rPh sb="24" eb="35">
      <t>ズイジタイオウガタホウモンカイゴカンゴ</t>
    </rPh>
    <rPh sb="35" eb="37">
      <t>ケイカク</t>
    </rPh>
    <rPh sb="38" eb="39">
      <t>モト</t>
    </rPh>
    <rPh sb="42" eb="45">
      <t>リヨウシャ</t>
    </rPh>
    <rPh sb="46" eb="48">
      <t>アンシン</t>
    </rPh>
    <rPh sb="50" eb="52">
      <t>キョタク</t>
    </rPh>
    <rPh sb="54" eb="56">
      <t>セイカツ</t>
    </rPh>
    <rPh sb="57" eb="58">
      <t>オク</t>
    </rPh>
    <rPh sb="63" eb="65">
      <t>ヒツヨウ</t>
    </rPh>
    <rPh sb="66" eb="68">
      <t>エンジョ</t>
    </rPh>
    <rPh sb="69" eb="70">
      <t>オコナ</t>
    </rPh>
    <phoneticPr fontId="26"/>
  </si>
  <si>
    <t>（１５）　指定定期巡回・随時対応型訪問介護看護の取扱方針</t>
    <rPh sb="7" eb="11">
      <t>テイキジュンカイ</t>
    </rPh>
    <rPh sb="12" eb="23">
      <t>ズイジタイオウガタホウモンカイゴカンゴ</t>
    </rPh>
    <rPh sb="24" eb="26">
      <t>トリアツカイ</t>
    </rPh>
    <phoneticPr fontId="26"/>
  </si>
  <si>
    <t>　法定代理受領サービスに該当しない指定定期巡回・随時対応型訪問介護看護に係る利用料の支払を受けた場合は、提供したサービスの内容、費用の額その他必要と認められる事項を記載したサービス提供証明書を利用者に対して交付している。</t>
    <rPh sb="19" eb="23">
      <t>テイキジュンカイ</t>
    </rPh>
    <rPh sb="24" eb="35">
      <t>ズイジタイオウガタホウモンカイゴカンゴ</t>
    </rPh>
    <phoneticPr fontId="26"/>
  </si>
  <si>
    <t>（１４）　保険給付の請求のための証明書の交付</t>
    <phoneticPr fontId="26"/>
  </si>
  <si>
    <t>　利用者に配布するケアコール端末に係る設置料、リース料、保守料等の費用は事業者が負担している。</t>
    <rPh sb="1" eb="3">
      <t>リヨウ</t>
    </rPh>
    <rPh sb="3" eb="4">
      <t>シャ</t>
    </rPh>
    <rPh sb="5" eb="7">
      <t>ハイフ</t>
    </rPh>
    <rPh sb="14" eb="16">
      <t>タンマツ</t>
    </rPh>
    <rPh sb="17" eb="18">
      <t>カカ</t>
    </rPh>
    <rPh sb="19" eb="22">
      <t>セッチリョウ</t>
    </rPh>
    <rPh sb="26" eb="27">
      <t>リョウ</t>
    </rPh>
    <rPh sb="28" eb="30">
      <t>ホシュ</t>
    </rPh>
    <rPh sb="30" eb="31">
      <t>リョウ</t>
    </rPh>
    <rPh sb="31" eb="32">
      <t>トウ</t>
    </rPh>
    <rPh sb="33" eb="35">
      <t>ヒヨウ</t>
    </rPh>
    <rPh sb="36" eb="39">
      <t>ジギョウシャ</t>
    </rPh>
    <rPh sb="40" eb="42">
      <t>フタン</t>
    </rPh>
    <phoneticPr fontId="26"/>
  </si>
  <si>
    <t>　問1～問3については、あらかじめ、利用者又はその家族に対し、サービスの内容及び費用について説明を行い、利用者の同意を得ている。</t>
    <rPh sb="1" eb="2">
      <t>トイ</t>
    </rPh>
    <rPh sb="4" eb="5">
      <t>トイ</t>
    </rPh>
    <rPh sb="18" eb="21">
      <t>リヨウシャ</t>
    </rPh>
    <rPh sb="21" eb="22">
      <t>マタ</t>
    </rPh>
    <rPh sb="25" eb="27">
      <t>カゾク</t>
    </rPh>
    <rPh sb="28" eb="29">
      <t>タイ</t>
    </rPh>
    <rPh sb="36" eb="38">
      <t>ナイヨウ</t>
    </rPh>
    <rPh sb="38" eb="39">
      <t>オヨ</t>
    </rPh>
    <rPh sb="40" eb="42">
      <t>ヒヨウ</t>
    </rPh>
    <rPh sb="46" eb="48">
      <t>セツメイ</t>
    </rPh>
    <rPh sb="49" eb="50">
      <t>オコナ</t>
    </rPh>
    <rPh sb="52" eb="54">
      <t>リヨウ</t>
    </rPh>
    <rPh sb="54" eb="55">
      <t>シャ</t>
    </rPh>
    <rPh sb="56" eb="58">
      <t>ドウイ</t>
    </rPh>
    <rPh sb="59" eb="60">
      <t>エ</t>
    </rPh>
    <phoneticPr fontId="26"/>
  </si>
  <si>
    <t>　通常の事業の実施地域以外の地域に居住する利用者宅への交通費を除き、利用者から費用の支払を受けていない。</t>
    <rPh sb="1" eb="3">
      <t>ツウジョウ</t>
    </rPh>
    <rPh sb="4" eb="6">
      <t>ジギョウ</t>
    </rPh>
    <rPh sb="7" eb="9">
      <t>ジッシ</t>
    </rPh>
    <rPh sb="9" eb="11">
      <t>チイキ</t>
    </rPh>
    <rPh sb="11" eb="13">
      <t>イガイ</t>
    </rPh>
    <rPh sb="14" eb="16">
      <t>チイキ</t>
    </rPh>
    <rPh sb="17" eb="19">
      <t>キョジュウ</t>
    </rPh>
    <rPh sb="21" eb="23">
      <t>リヨウ</t>
    </rPh>
    <rPh sb="23" eb="24">
      <t>シャ</t>
    </rPh>
    <rPh sb="24" eb="25">
      <t>タク</t>
    </rPh>
    <rPh sb="27" eb="30">
      <t>コウツウヒ</t>
    </rPh>
    <phoneticPr fontId="26"/>
  </si>
  <si>
    <t>　指定定期巡回・随時対応型訪問介護看護事業者は、法定代理受領サービスに該当しない指定定期巡回・随時対応型訪問介護看護を提供した際にその利用者から支払を受ける利用料の額と、指定定期巡回・随時対応型訪問介護看護に係る地域密着型介護サービス費用基準額との間に、不合理な差額が生じないようにしている。</t>
    <rPh sb="3" eb="7">
      <t>テイキジュンカイ</t>
    </rPh>
    <rPh sb="8" eb="19">
      <t>ズイジタイオウガタホウモンカイゴカンゴ</t>
    </rPh>
    <rPh sb="42" eb="46">
      <t>テイキジュンカイ</t>
    </rPh>
    <rPh sb="47" eb="58">
      <t>ズイジタイオウガタホウモンカイゴカンゴ</t>
    </rPh>
    <rPh sb="87" eb="91">
      <t>テイキジュンカイ</t>
    </rPh>
    <rPh sb="92" eb="103">
      <t>ズイジタイオウガタホウモンカイゴカンゴ</t>
    </rPh>
    <rPh sb="106" eb="108">
      <t>チイキ</t>
    </rPh>
    <rPh sb="108" eb="110">
      <t>ミッチャク</t>
    </rPh>
    <rPh sb="110" eb="111">
      <t>カタ</t>
    </rPh>
    <phoneticPr fontId="26"/>
  </si>
  <si>
    <t>　法定代理受領サービスに該当する指定定期巡回・随時対応型訪問介護看護を提供した際には、その利用者から利用料の一部として、当該指定定期巡回・随時対応型訪問介護看護に係る地域密着型介護サービス費用基準額から当該指定定期巡回・随時対応型訪問介護看護事業者に支払われる地域密着型介護サービス費の額を控除して得た額の支払を受けている。</t>
    <rPh sb="18" eb="22">
      <t>テイキジュンカイ</t>
    </rPh>
    <rPh sb="23" eb="34">
      <t>ズイジタイオウガタホウモンカイゴカンゴ</t>
    </rPh>
    <rPh sb="64" eb="68">
      <t>テイキジュンカイ</t>
    </rPh>
    <rPh sb="69" eb="80">
      <t>ズイジタイオウガタホウモンカイゴカンゴ</t>
    </rPh>
    <rPh sb="83" eb="85">
      <t>チイキ</t>
    </rPh>
    <rPh sb="85" eb="87">
      <t>ミッチャク</t>
    </rPh>
    <rPh sb="87" eb="88">
      <t>カタ</t>
    </rPh>
    <rPh sb="105" eb="109">
      <t>テイキジュンカイ</t>
    </rPh>
    <rPh sb="110" eb="121">
      <t>ズイジタイオウガタホウモンカイゴカンゴ</t>
    </rPh>
    <rPh sb="130" eb="132">
      <t>チイキ</t>
    </rPh>
    <rPh sb="132" eb="134">
      <t>ミッチャク</t>
    </rPh>
    <rPh sb="134" eb="135">
      <t>カタ</t>
    </rPh>
    <phoneticPr fontId="26"/>
  </si>
  <si>
    <t>（１３）　利用料等の受領</t>
    <phoneticPr fontId="26"/>
  </si>
  <si>
    <t>　サービスを提供した際には、提供した具体的なサービスの内容等を記録するとともに、利用者からの申出があった場合には、文書の交付その他適切な方法により、その情報を利用者に対して提供している。</t>
    <phoneticPr fontId="26"/>
  </si>
  <si>
    <t xml:space="preserve">　サービスを提供した際には、当該サービスの提供日及び内容、介護サービス費の額その他必要な事項を、利用者の居宅サービス計画を記載した書面又はこれに準ずる書面に記載している。 </t>
    <phoneticPr fontId="26"/>
  </si>
  <si>
    <t>（１２）　サービスの提供の記録</t>
    <phoneticPr fontId="26"/>
  </si>
  <si>
    <t>　従業者は、身分を明らかにする証書や名札等を携行し、面接時や初回訪問時、利用者や家族等から求められた時には、これを掲示している。</t>
    <rPh sb="1" eb="3">
      <t>ジュウギョウ</t>
    </rPh>
    <rPh sb="3" eb="4">
      <t>シャ</t>
    </rPh>
    <rPh sb="6" eb="8">
      <t>ミブン</t>
    </rPh>
    <rPh sb="9" eb="10">
      <t>アキ</t>
    </rPh>
    <rPh sb="15" eb="17">
      <t>ショウショ</t>
    </rPh>
    <rPh sb="18" eb="20">
      <t>ナフダ</t>
    </rPh>
    <rPh sb="20" eb="21">
      <t>トウ</t>
    </rPh>
    <rPh sb="22" eb="24">
      <t>ケイコウ</t>
    </rPh>
    <rPh sb="26" eb="28">
      <t>メンセツ</t>
    </rPh>
    <rPh sb="28" eb="29">
      <t>ジ</t>
    </rPh>
    <rPh sb="30" eb="32">
      <t>ショカイ</t>
    </rPh>
    <rPh sb="32" eb="34">
      <t>ホウモン</t>
    </rPh>
    <rPh sb="34" eb="35">
      <t>ジ</t>
    </rPh>
    <rPh sb="36" eb="39">
      <t>リヨウシャ</t>
    </rPh>
    <rPh sb="40" eb="42">
      <t>カゾク</t>
    </rPh>
    <rPh sb="42" eb="43">
      <t>トウ</t>
    </rPh>
    <rPh sb="45" eb="46">
      <t>モト</t>
    </rPh>
    <rPh sb="50" eb="51">
      <t>トキ</t>
    </rPh>
    <rPh sb="57" eb="59">
      <t>ケイジ</t>
    </rPh>
    <phoneticPr fontId="26"/>
  </si>
  <si>
    <t>（１１）　身分を証する書類の携行</t>
    <rPh sb="5" eb="7">
      <t>ミブン</t>
    </rPh>
    <rPh sb="8" eb="9">
      <t>ショウ</t>
    </rPh>
    <rPh sb="11" eb="13">
      <t>ショルイ</t>
    </rPh>
    <rPh sb="14" eb="16">
      <t>ケイコウ</t>
    </rPh>
    <phoneticPr fontId="26"/>
  </si>
  <si>
    <t>　利用者が居宅サービス計画の変更を希望する場合は、当該利用者に係る居宅介護支援事業者への連絡その他の必要な援助を行なっている。</t>
    <phoneticPr fontId="26"/>
  </si>
  <si>
    <t>（１０）　居宅サービス計画等の変更の援助</t>
    <phoneticPr fontId="26"/>
  </si>
  <si>
    <t>　居宅サービス計画が作成されている場合は、当該計画に沿ったサービスを提供している。</t>
    <phoneticPr fontId="26"/>
  </si>
  <si>
    <t>（９）　居宅サービス計画に沿ったサービス提供</t>
    <rPh sb="4" eb="6">
      <t>キョタク</t>
    </rPh>
    <rPh sb="10" eb="12">
      <t>ケイカク</t>
    </rPh>
    <rPh sb="13" eb="14">
      <t>ソ</t>
    </rPh>
    <rPh sb="20" eb="22">
      <t>テイキョウ</t>
    </rPh>
    <phoneticPr fontId="26"/>
  </si>
  <si>
    <t>　サービスの提供の開始に際し、利用申込者が介護保険法施行規則第６５条の４各号のいずれにも該当しないときは、当該利用申込者又はその家族に対し、居宅サービス計画の作成を居宅介護支援事業者に依頼する旨を市町村に対して届け出ること等により、指定定期巡回・随時対応型訪問介護看護の提供を法定代理受領サービスとして受けることができる旨を説明すること、居宅介護支援事業者に関する情報を提供することその他の法定代理受領サービスを行うために必要な援助を行っている。</t>
    <rPh sb="118" eb="122">
      <t>テイキジュンカイ</t>
    </rPh>
    <rPh sb="123" eb="134">
      <t>ズイジタイオウガタホウモンカイゴカンゴ</t>
    </rPh>
    <phoneticPr fontId="26"/>
  </si>
  <si>
    <t>（８）　法定代理受領サービスの提供を受けるための援助</t>
    <phoneticPr fontId="26"/>
  </si>
  <si>
    <t>（７）　居宅介護支援事業者等との連携</t>
    <rPh sb="4" eb="6">
      <t>キョタク</t>
    </rPh>
    <rPh sb="6" eb="8">
      <t>カイゴ</t>
    </rPh>
    <rPh sb="8" eb="10">
      <t>シエン</t>
    </rPh>
    <rPh sb="10" eb="14">
      <t>ジギョウシャトウ</t>
    </rPh>
    <rPh sb="16" eb="18">
      <t>レンケイ</t>
    </rPh>
    <phoneticPr fontId="26"/>
  </si>
  <si>
    <t>　サービスの提供に当たっては、計画作成責任者による利用者の面接によるほか、利用者に係る居宅介護支援事業者が開催するサービス担当者会議等を通じて、利用者の心身の状況、その置かれている環境、他の保健医療サービス又は福祉サービスの利用状況等の把握に努めている。</t>
    <rPh sb="15" eb="17">
      <t>ケイカク</t>
    </rPh>
    <rPh sb="17" eb="19">
      <t>サクセイ</t>
    </rPh>
    <rPh sb="19" eb="22">
      <t>セキニンシャ</t>
    </rPh>
    <rPh sb="25" eb="27">
      <t>リヨウ</t>
    </rPh>
    <rPh sb="27" eb="28">
      <t>シャ</t>
    </rPh>
    <rPh sb="29" eb="31">
      <t>メンセツ</t>
    </rPh>
    <phoneticPr fontId="26"/>
  </si>
  <si>
    <t>（６）　心身の状況等の把握</t>
    <rPh sb="4" eb="6">
      <t>シンシン</t>
    </rPh>
    <rPh sb="7" eb="10">
      <t>ジョウキョウトウ</t>
    </rPh>
    <rPh sb="11" eb="13">
      <t>ハアク</t>
    </rPh>
    <phoneticPr fontId="26"/>
  </si>
  <si>
    <t>　居宅介護支援が利用者に対して行われていない等の場合であって必要と認めるときは、要介護認定の更新の申請が、遅くとも当該利用者が受けている要介護認定の有効期間が終了する３０日前までに行われるよう、必要な援助を行っている。</t>
    <rPh sb="90" eb="91">
      <t>オコナ</t>
    </rPh>
    <phoneticPr fontId="26"/>
  </si>
  <si>
    <t>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6"/>
  </si>
  <si>
    <t>（５）　要介護認定の申請に係る援助</t>
    <rPh sb="4" eb="5">
      <t>ヨウ</t>
    </rPh>
    <rPh sb="5" eb="7">
      <t>カイゴ</t>
    </rPh>
    <rPh sb="7" eb="9">
      <t>ニンテイ</t>
    </rPh>
    <rPh sb="10" eb="12">
      <t>シンセイ</t>
    </rPh>
    <rPh sb="13" eb="14">
      <t>カカ</t>
    </rPh>
    <rPh sb="15" eb="17">
      <t>エンジョ</t>
    </rPh>
    <phoneticPr fontId="26"/>
  </si>
  <si>
    <t>　被保険者証に、認定審査会意見が記載されているときは、当該認定審査会意見に配慮して、サービスを提供するように努めている。</t>
    <phoneticPr fontId="26"/>
  </si>
  <si>
    <t>　サービスの提供を求められた場合は、その者の提示する被保険者証によって、被保険者資格、要介護認定の有無及び要介護認定の有効期間を確かめている。</t>
    <phoneticPr fontId="26"/>
  </si>
  <si>
    <t>（４）　受給資格等の確認</t>
    <rPh sb="4" eb="6">
      <t>ジュキュウ</t>
    </rPh>
    <rPh sb="6" eb="8">
      <t>シカク</t>
    </rPh>
    <rPh sb="8" eb="9">
      <t>トウ</t>
    </rPh>
    <rPh sb="10" eb="12">
      <t>カクニン</t>
    </rPh>
    <phoneticPr fontId="26"/>
  </si>
  <si>
    <t>　事業所の通常の事業の実施地域等を勘案し、利用申込者に対し自ら適切なサービスを提供することが困難であると認めた場合は、当該利用申込者に係る居宅介護支援事業者への連絡、適当な他の事業者等の紹介その他の必要な措置を速やかに講じている。</t>
    <phoneticPr fontId="26"/>
  </si>
  <si>
    <t>（３）　サービス提供困難時の対応</t>
    <rPh sb="8" eb="10">
      <t>テイキョウ</t>
    </rPh>
    <rPh sb="10" eb="12">
      <t>コンナン</t>
    </rPh>
    <rPh sb="12" eb="13">
      <t>ジ</t>
    </rPh>
    <rPh sb="14" eb="16">
      <t>タイオウ</t>
    </rPh>
    <phoneticPr fontId="26"/>
  </si>
  <si>
    <t>（２）　提供拒否の禁止</t>
    <rPh sb="4" eb="6">
      <t>テイキョウ</t>
    </rPh>
    <rPh sb="6" eb="8">
      <t>キョヒ</t>
    </rPh>
    <rPh sb="9" eb="11">
      <t>キンシ</t>
    </rPh>
    <phoneticPr fontId="26"/>
  </si>
  <si>
    <t>（１）　内容及び手続の説明及び同意</t>
    <rPh sb="4" eb="6">
      <t>ナイヨウ</t>
    </rPh>
    <rPh sb="6" eb="7">
      <t>オヨ</t>
    </rPh>
    <rPh sb="8" eb="10">
      <t>テツヅ</t>
    </rPh>
    <rPh sb="11" eb="13">
      <t>セツメイ</t>
    </rPh>
    <rPh sb="13" eb="14">
      <t>オヨ</t>
    </rPh>
    <rPh sb="15" eb="17">
      <t>ドウイ</t>
    </rPh>
    <phoneticPr fontId="26"/>
  </si>
  <si>
    <t>　利用者が援助を必要とする状態になったときに適切にオペレーションセンターに通報できるよう、利用者に対し、通信のための端末機器を配布している。
※利用者が一般の家庭用電話や携帯電話により適切にオペレーションセンターに随時の通報を行うことができる場合は配布しなくても可。</t>
    <rPh sb="76" eb="78">
      <t>イッパン</t>
    </rPh>
    <rPh sb="79" eb="82">
      <t>カテイヨウ</t>
    </rPh>
    <rPh sb="82" eb="84">
      <t>デンワ</t>
    </rPh>
    <rPh sb="85" eb="87">
      <t>ケイタイ</t>
    </rPh>
    <rPh sb="87" eb="89">
      <t>デンワ</t>
    </rPh>
    <phoneticPr fontId="26"/>
  </si>
  <si>
    <t>（３）　ケアコール端末</t>
    <phoneticPr fontId="26"/>
  </si>
  <si>
    <t>　随時適切に利用者からの通報を受けることができる通信機器等を備えている。
※一般の携帯電話等でも可。</t>
    <phoneticPr fontId="26"/>
  </si>
  <si>
    <t>【問１が×の場合】
　適切に利用者の心身の状況等の情報を蓄積するための体制を確保し、オペレーターが常時閲覧できるようにしている(クラウドコンピューティングや紙媒体)。</t>
    <phoneticPr fontId="26"/>
  </si>
  <si>
    <t>　利用者の心身の状況等の情報を蓄積することができる機器等を備えている。</t>
    <phoneticPr fontId="26"/>
  </si>
  <si>
    <t>（２）　機器等</t>
    <phoneticPr fontId="26"/>
  </si>
  <si>
    <t>　手指を洗浄するための設備等、感染症予防に必要な設備等に配慮している。</t>
    <phoneticPr fontId="26"/>
  </si>
  <si>
    <t>　事務室、プライバシーの確保された相談室（専用の部屋でない場合はパーテーション等で囲われている相談スペース）を確保している。</t>
    <rPh sb="1" eb="4">
      <t>ジムシツ</t>
    </rPh>
    <rPh sb="12" eb="14">
      <t>カクホ</t>
    </rPh>
    <rPh sb="17" eb="20">
      <t>ソウダンシツ</t>
    </rPh>
    <rPh sb="21" eb="23">
      <t>センヨウ</t>
    </rPh>
    <rPh sb="24" eb="26">
      <t>ヘヤ</t>
    </rPh>
    <rPh sb="29" eb="31">
      <t>バアイ</t>
    </rPh>
    <phoneticPr fontId="26"/>
  </si>
  <si>
    <t>（１）　事務所</t>
    <rPh sb="4" eb="6">
      <t>ジム</t>
    </rPh>
    <rPh sb="6" eb="7">
      <t>ショ</t>
    </rPh>
    <phoneticPr fontId="26"/>
  </si>
  <si>
    <t>　計画作成責任者は、看護師、介護福祉士、医師、保健師、准看護師、社会福祉士、介護支援専門員のいずれかの資格がある。</t>
    <rPh sb="1" eb="3">
      <t>ケイカク</t>
    </rPh>
    <rPh sb="3" eb="5">
      <t>サクセイ</t>
    </rPh>
    <rPh sb="5" eb="8">
      <t>セキニンシャ</t>
    </rPh>
    <phoneticPr fontId="26"/>
  </si>
  <si>
    <t>　従業者のうち１以上を計画作成責任者としている。</t>
    <rPh sb="1" eb="4">
      <t>ジュウギョウシャ</t>
    </rPh>
    <rPh sb="8" eb="10">
      <t>イジョウ</t>
    </rPh>
    <rPh sb="11" eb="13">
      <t>ケイカク</t>
    </rPh>
    <rPh sb="13" eb="15">
      <t>サクセイ</t>
    </rPh>
    <rPh sb="15" eb="18">
      <t>セキニンシャ</t>
    </rPh>
    <phoneticPr fontId="26"/>
  </si>
  <si>
    <t>（５）　計画作成責任者</t>
    <rPh sb="4" eb="6">
      <t>ケイカク</t>
    </rPh>
    <rPh sb="6" eb="8">
      <t>サクセイ</t>
    </rPh>
    <rPh sb="8" eb="11">
      <t>セキニンシャ</t>
    </rPh>
    <phoneticPr fontId="26"/>
  </si>
  <si>
    <t>　定期巡回サービスや随時訪問サービスを行う訪問介護員等を兼務する場合は、診療補助や療養上の世話は行っていない。</t>
    <rPh sb="1" eb="3">
      <t>テイキ</t>
    </rPh>
    <rPh sb="3" eb="5">
      <t>ジュンカイ</t>
    </rPh>
    <rPh sb="10" eb="12">
      <t>ズイジ</t>
    </rPh>
    <rPh sb="12" eb="14">
      <t>ホウモン</t>
    </rPh>
    <rPh sb="19" eb="20">
      <t>オコナ</t>
    </rPh>
    <rPh sb="21" eb="23">
      <t>ホウモン</t>
    </rPh>
    <rPh sb="23" eb="25">
      <t>カイゴ</t>
    </rPh>
    <rPh sb="25" eb="26">
      <t>イン</t>
    </rPh>
    <rPh sb="26" eb="27">
      <t>トウ</t>
    </rPh>
    <rPh sb="28" eb="30">
      <t>ケンム</t>
    </rPh>
    <rPh sb="32" eb="34">
      <t>バアイ</t>
    </rPh>
    <rPh sb="36" eb="38">
      <t>シンリョウ</t>
    </rPh>
    <rPh sb="38" eb="40">
      <t>ホジョ</t>
    </rPh>
    <rPh sb="41" eb="43">
      <t>リョウヨウ</t>
    </rPh>
    <rPh sb="43" eb="44">
      <t>ジョウ</t>
    </rPh>
    <rPh sb="45" eb="47">
      <t>セワ</t>
    </rPh>
    <rPh sb="48" eb="49">
      <t>オコナ</t>
    </rPh>
    <phoneticPr fontId="26"/>
  </si>
  <si>
    <t>　看護職員のうち１人以上は常勤の保健師又は看護師である。</t>
    <rPh sb="1" eb="3">
      <t>カンゴ</t>
    </rPh>
    <rPh sb="3" eb="5">
      <t>ショクイン</t>
    </rPh>
    <rPh sb="9" eb="12">
      <t>ニンイジョウ</t>
    </rPh>
    <rPh sb="13" eb="15">
      <t>ジョウキン</t>
    </rPh>
    <rPh sb="16" eb="19">
      <t>ホケンシ</t>
    </rPh>
    <rPh sb="19" eb="20">
      <t>マタ</t>
    </rPh>
    <rPh sb="21" eb="24">
      <t>カンゴシ</t>
    </rPh>
    <phoneticPr fontId="26"/>
  </si>
  <si>
    <t>　常時、看護職員のうち１人以上との連絡体制を確保している。</t>
    <rPh sb="1" eb="3">
      <t>ジョウジ</t>
    </rPh>
    <rPh sb="4" eb="6">
      <t>カンゴ</t>
    </rPh>
    <rPh sb="6" eb="8">
      <t>ショクイン</t>
    </rPh>
    <rPh sb="12" eb="15">
      <t>ニンイジョウ</t>
    </rPh>
    <rPh sb="17" eb="19">
      <t>レンラク</t>
    </rPh>
    <rPh sb="19" eb="21">
      <t>タイセイ</t>
    </rPh>
    <rPh sb="22" eb="24">
      <t>カクホ</t>
    </rPh>
    <phoneticPr fontId="26"/>
  </si>
  <si>
    <t>　看護職員（保健師、看護師、准看護師）を常勤換算方法で２．５人以上配置している。</t>
    <rPh sb="1" eb="3">
      <t>カンゴ</t>
    </rPh>
    <rPh sb="3" eb="5">
      <t>ショクイン</t>
    </rPh>
    <rPh sb="6" eb="9">
      <t>ホケンシ</t>
    </rPh>
    <rPh sb="10" eb="13">
      <t>カンゴシ</t>
    </rPh>
    <rPh sb="14" eb="15">
      <t>ジュン</t>
    </rPh>
    <rPh sb="15" eb="18">
      <t>カンゴシ</t>
    </rPh>
    <rPh sb="20" eb="22">
      <t>ジョウキン</t>
    </rPh>
    <rPh sb="22" eb="24">
      <t>カンサン</t>
    </rPh>
    <rPh sb="24" eb="26">
      <t>ホウホウ</t>
    </rPh>
    <rPh sb="30" eb="33">
      <t>ニンイジョウ</t>
    </rPh>
    <rPh sb="33" eb="35">
      <t>ハイチ</t>
    </rPh>
    <phoneticPr fontId="26"/>
  </si>
  <si>
    <t>（４）　訪問看護サービスを行う看護師等</t>
    <rPh sb="4" eb="6">
      <t>ホウモン</t>
    </rPh>
    <rPh sb="6" eb="8">
      <t>カンゴ</t>
    </rPh>
    <rPh sb="13" eb="14">
      <t>オコナ</t>
    </rPh>
    <rPh sb="15" eb="18">
      <t>カンゴシ</t>
    </rPh>
    <rPh sb="18" eb="19">
      <t>トウ</t>
    </rPh>
    <phoneticPr fontId="26"/>
  </si>
  <si>
    <t>　他の職務を兼務している場合、兼務の範囲を遵守している。</t>
    <rPh sb="1" eb="2">
      <t>ホカ</t>
    </rPh>
    <rPh sb="3" eb="5">
      <t>ショクム</t>
    </rPh>
    <rPh sb="6" eb="8">
      <t>ケンム</t>
    </rPh>
    <rPh sb="12" eb="14">
      <t>バアイ</t>
    </rPh>
    <rPh sb="15" eb="17">
      <t>ケンム</t>
    </rPh>
    <rPh sb="18" eb="20">
      <t>ハンイ</t>
    </rPh>
    <rPh sb="21" eb="23">
      <t>ジュンシュ</t>
    </rPh>
    <phoneticPr fontId="26"/>
  </si>
  <si>
    <t>【随時訪問サービスを行う訪問介護員等】
　サービス提供時間を通じて、専ら随時訪問サービスを行う訪問介護員等を1以上配置している。</t>
    <rPh sb="1" eb="3">
      <t>ズイジ</t>
    </rPh>
    <rPh sb="3" eb="5">
      <t>ホウモン</t>
    </rPh>
    <phoneticPr fontId="26"/>
  </si>
  <si>
    <t>【定期巡回サービスを行う訪問介護員等】
　定期巡回サービスを提供するために必要な数以上の人員を配置している。</t>
    <rPh sb="1" eb="3">
      <t>テイキ</t>
    </rPh>
    <rPh sb="3" eb="5">
      <t>ジュンカイ</t>
    </rPh>
    <rPh sb="10" eb="11">
      <t>オコナ</t>
    </rPh>
    <rPh sb="12" eb="14">
      <t>ホウモン</t>
    </rPh>
    <rPh sb="14" eb="16">
      <t>カイゴ</t>
    </rPh>
    <rPh sb="16" eb="18">
      <t>イントウ</t>
    </rPh>
    <rPh sb="40" eb="41">
      <t>カズ</t>
    </rPh>
    <rPh sb="41" eb="43">
      <t>イジョウ</t>
    </rPh>
    <phoneticPr fontId="26"/>
  </si>
  <si>
    <t>（３）　訪問介護員等</t>
    <rPh sb="4" eb="6">
      <t>ホウモン</t>
    </rPh>
    <rPh sb="6" eb="8">
      <t>カイゴ</t>
    </rPh>
    <rPh sb="8" eb="10">
      <t>イントウ</t>
    </rPh>
    <phoneticPr fontId="26"/>
  </si>
  <si>
    <t>　問５の場合、いずれも利用者の処遇に支障がない範囲としている。</t>
    <rPh sb="1" eb="2">
      <t>トイ</t>
    </rPh>
    <rPh sb="4" eb="6">
      <t>バアイ</t>
    </rPh>
    <rPh sb="11" eb="14">
      <t>リヨウシャ</t>
    </rPh>
    <rPh sb="15" eb="17">
      <t>ショグウ</t>
    </rPh>
    <rPh sb="18" eb="20">
      <t>シショウ</t>
    </rPh>
    <rPh sb="23" eb="25">
      <t>ハンイ</t>
    </rPh>
    <phoneticPr fontId="26"/>
  </si>
  <si>
    <t>【兼務状況について】次の職務を兼務している。
・　当該定期巡回・随時対応型訪問介護看護事業所の定期巡回サービス又は随時訪問サービス、訪問看護サービス、管理者
・　同一敷地内の訪問介護、訪問看護、夜間対応型訪問介護の職務又は利用者以外の者からの通報を受ける業務
・　当該定期巡回・随時対応型訪問介護看護事業所と同一敷地内又は道路を隔てて隣接する事業所、施設等の夜勤職員</t>
    <phoneticPr fontId="26"/>
  </si>
  <si>
    <t>　オペレーターのうち１人以上は常勤職員である。</t>
    <rPh sb="11" eb="14">
      <t>ニンイジョウ</t>
    </rPh>
    <rPh sb="15" eb="17">
      <t>ジョウキン</t>
    </rPh>
    <rPh sb="17" eb="19">
      <t>ショクイン</t>
    </rPh>
    <phoneticPr fontId="26"/>
  </si>
  <si>
    <t>　１年以上（介護職員初任者研修課程修了者及び旧訪問介護職員養成研修２級修了者にあっては、３年以上）サービス提供責任者の業務に従事した経験を有する者をオペレーターにあてる場合は、以下の要件を満たしている。
【要件】問１、問２のオペレーターとサービス提供時間帯を通じて連携を確保することで利用者からの通報に適切に対応できる体制にある。</t>
    <rPh sb="123" eb="125">
      <t>テイキョウ</t>
    </rPh>
    <rPh sb="125" eb="127">
      <t>ジカン</t>
    </rPh>
    <rPh sb="127" eb="128">
      <t>タイ</t>
    </rPh>
    <rPh sb="129" eb="130">
      <t>ツウ</t>
    </rPh>
    <rPh sb="159" eb="161">
      <t>タイセイ</t>
    </rPh>
    <phoneticPr fontId="26"/>
  </si>
  <si>
    <t>　オペレーターは、看護師、介護福祉士、医師、保健師、准看護師、社会福祉士、介護支援専門員のいずれかの資格がある。</t>
    <phoneticPr fontId="26"/>
  </si>
  <si>
    <t>　サービス提供時間帯を通じてオペレーターを１以上配置している。</t>
    <rPh sb="5" eb="7">
      <t>テイキョウ</t>
    </rPh>
    <rPh sb="7" eb="9">
      <t>ジカン</t>
    </rPh>
    <rPh sb="9" eb="10">
      <t>タイ</t>
    </rPh>
    <rPh sb="11" eb="12">
      <t>ツウ</t>
    </rPh>
    <rPh sb="22" eb="24">
      <t>イジョウ</t>
    </rPh>
    <rPh sb="24" eb="26">
      <t>ハイチ</t>
    </rPh>
    <phoneticPr fontId="26"/>
  </si>
  <si>
    <t>（２）　オペレーター</t>
    <phoneticPr fontId="26"/>
  </si>
  <si>
    <t>　問２の場合、いずれも定期巡回・随時対応型訪問介護看護事業所の管理上、支障がない範囲としている。</t>
    <rPh sb="1" eb="2">
      <t>トイ</t>
    </rPh>
    <rPh sb="4" eb="6">
      <t>バアイ</t>
    </rPh>
    <rPh sb="11" eb="15">
      <t>テイキジュンカイ</t>
    </rPh>
    <rPh sb="16" eb="27">
      <t>ズイジタイオウガタホウモンカイゴカンゴ</t>
    </rPh>
    <rPh sb="27" eb="30">
      <t>ジギョウショ</t>
    </rPh>
    <rPh sb="31" eb="33">
      <t>カンリ</t>
    </rPh>
    <rPh sb="33" eb="34">
      <t>ジョウ</t>
    </rPh>
    <rPh sb="35" eb="37">
      <t>シショウ</t>
    </rPh>
    <rPh sb="40" eb="42">
      <t>ハンイ</t>
    </rPh>
    <phoneticPr fontId="26"/>
  </si>
  <si>
    <t>　常勤専従職員を配置している。
※問２に該当する場合は兼務が可能。</t>
    <phoneticPr fontId="26"/>
  </si>
  <si>
    <t>－</t>
    <phoneticPr fontId="26"/>
  </si>
  <si>
    <t>×</t>
    <phoneticPr fontId="26"/>
  </si>
  <si>
    <t>○</t>
    <phoneticPr fontId="26"/>
  </si>
  <si>
    <t>（１）　管理者</t>
    <rPh sb="4" eb="7">
      <t>カンリシャ</t>
    </rPh>
    <phoneticPr fontId="26"/>
  </si>
  <si>
    <t>◎「勤務形態一覧表」を添付してください。</t>
    <rPh sb="2" eb="4">
      <t>キンム</t>
    </rPh>
    <rPh sb="4" eb="6">
      <t>ケイタイ</t>
    </rPh>
    <rPh sb="6" eb="9">
      <t>イチランヒョウ</t>
    </rPh>
    <rPh sb="11" eb="13">
      <t>テンプ</t>
    </rPh>
    <phoneticPr fontId="26"/>
  </si>
  <si>
    <t>（</t>
    <phoneticPr fontId="26"/>
  </si>
  <si>
    <t>その他</t>
    <rPh sb="2" eb="3">
      <t>タ</t>
    </rPh>
    <phoneticPr fontId="26"/>
  </si>
  <si>
    <t>夜間対応型訪問介護</t>
    <rPh sb="0" eb="2">
      <t>ヤカン</t>
    </rPh>
    <rPh sb="2" eb="5">
      <t>タイオウガタ</t>
    </rPh>
    <rPh sb="5" eb="7">
      <t>ホウモン</t>
    </rPh>
    <rPh sb="7" eb="9">
      <t>カイゴ</t>
    </rPh>
    <phoneticPr fontId="26"/>
  </si>
  <si>
    <t>訪問看護</t>
    <rPh sb="0" eb="2">
      <t>ホウモン</t>
    </rPh>
    <rPh sb="2" eb="4">
      <t>カンゴ</t>
    </rPh>
    <phoneticPr fontId="26"/>
  </si>
  <si>
    <t>訪問介護</t>
    <rPh sb="0" eb="2">
      <t>ホウモン</t>
    </rPh>
    <rPh sb="2" eb="4">
      <t>カイゴ</t>
    </rPh>
    <phoneticPr fontId="26"/>
  </si>
  <si>
    <t>※該当するものに○</t>
    <rPh sb="1" eb="3">
      <t>ガイトウ</t>
    </rPh>
    <phoneticPr fontId="26"/>
  </si>
  <si>
    <t>併設する事業所の種別</t>
    <rPh sb="0" eb="2">
      <t>ヘイセツ</t>
    </rPh>
    <rPh sb="4" eb="7">
      <t>ジギョウショ</t>
    </rPh>
    <rPh sb="8" eb="10">
      <t>シュベツ</t>
    </rPh>
    <phoneticPr fontId="26"/>
  </si>
  <si>
    <t>有　・　無</t>
    <phoneticPr fontId="26"/>
  </si>
  <si>
    <t>オペレーションセンターの設置の有無</t>
    <phoneticPr fontId="26"/>
  </si>
  <si>
    <t>一体型　・　連携型</t>
    <rPh sb="0" eb="3">
      <t>イッタイガタ</t>
    </rPh>
    <rPh sb="6" eb="9">
      <t>レンケイガタ</t>
    </rPh>
    <phoneticPr fontId="26"/>
  </si>
  <si>
    <t>訪問看護サービスの形態</t>
    <rPh sb="0" eb="2">
      <t>ホウモン</t>
    </rPh>
    <rPh sb="2" eb="4">
      <t>カンゴ</t>
    </rPh>
    <rPh sb="9" eb="11">
      <t>ケイタイ</t>
    </rPh>
    <phoneticPr fontId="26"/>
  </si>
  <si>
    <t>ＦＡＸ番号</t>
    <rPh sb="3" eb="5">
      <t>バンゴウ</t>
    </rPh>
    <phoneticPr fontId="26"/>
  </si>
  <si>
    <t>電話番号</t>
    <rPh sb="0" eb="2">
      <t>デンワ</t>
    </rPh>
    <rPh sb="2" eb="4">
      <t>バンゴウ</t>
    </rPh>
    <phoneticPr fontId="26"/>
  </si>
  <si>
    <t>連絡先</t>
    <rPh sb="0" eb="2">
      <t>レンラク</t>
    </rPh>
    <rPh sb="2" eb="3">
      <t>サキ</t>
    </rPh>
    <phoneticPr fontId="26"/>
  </si>
  <si>
    <t>〒</t>
    <phoneticPr fontId="26"/>
  </si>
  <si>
    <t>所　在　地</t>
    <rPh sb="0" eb="1">
      <t>トコロ</t>
    </rPh>
    <rPh sb="2" eb="3">
      <t>ザイ</t>
    </rPh>
    <rPh sb="4" eb="5">
      <t>チ</t>
    </rPh>
    <phoneticPr fontId="26"/>
  </si>
  <si>
    <t xml:space="preserve"> 名　　称</t>
  </si>
  <si>
    <t xml:space="preserve"> ふりがな</t>
    <phoneticPr fontId="26"/>
  </si>
  <si>
    <t>事業所番号</t>
  </si>
  <si>
    <t>介護保険</t>
    <phoneticPr fontId="26"/>
  </si>
  <si>
    <t xml:space="preserve"> 事業所</t>
    <rPh sb="1" eb="4">
      <t>ジギョウショ</t>
    </rPh>
    <phoneticPr fontId="26"/>
  </si>
  <si>
    <t>　</t>
  </si>
  <si>
    <t>代表者職・氏名</t>
    <rPh sb="0" eb="3">
      <t>ダイヒョウシャ</t>
    </rPh>
    <rPh sb="3" eb="4">
      <t>ショク</t>
    </rPh>
    <rPh sb="5" eb="7">
      <t>シメイ</t>
    </rPh>
    <phoneticPr fontId="26"/>
  </si>
  <si>
    <t>法人名</t>
    <rPh sb="0" eb="2">
      <t>ホウジン</t>
    </rPh>
    <rPh sb="2" eb="3">
      <t>メイ</t>
    </rPh>
    <phoneticPr fontId="26"/>
  </si>
  <si>
    <t xml:space="preserve"> 令和　　　年 　　月　  　日</t>
    <rPh sb="1" eb="3">
      <t>レイワ</t>
    </rPh>
    <phoneticPr fontId="26"/>
  </si>
  <si>
    <t>点検者（職・氏名）※原則として管理者が行ってください。　</t>
    <phoneticPr fontId="26"/>
  </si>
  <si>
    <t xml:space="preserve"> 点検日</t>
  </si>
  <si>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6"/>
  </si>
  <si>
    <t>　実施予定時期</t>
    <rPh sb="1" eb="3">
      <t>ジッシ</t>
    </rPh>
    <rPh sb="3" eb="5">
      <t>ヨテイ</t>
    </rPh>
    <rPh sb="5" eb="7">
      <t>ジキ</t>
    </rPh>
    <phoneticPr fontId="26"/>
  </si>
  <si>
    <t>　訓練実施災害</t>
    <rPh sb="1" eb="3">
      <t>クンレン</t>
    </rPh>
    <rPh sb="3" eb="5">
      <t>ジッシ</t>
    </rPh>
    <rPh sb="5" eb="7">
      <t>サイガイ</t>
    </rPh>
    <phoneticPr fontId="26"/>
  </si>
  <si>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6"/>
  </si>
  <si>
    <t>　その他地域の実情を鑑みた災害</t>
    <rPh sb="3" eb="4">
      <t>タ</t>
    </rPh>
    <rPh sb="4" eb="6">
      <t>チイキ</t>
    </rPh>
    <rPh sb="7" eb="9">
      <t>ジツジョウ</t>
    </rPh>
    <rPh sb="10" eb="11">
      <t>カンガ</t>
    </rPh>
    <rPh sb="13" eb="15">
      <t>サイガイ</t>
    </rPh>
    <phoneticPr fontId="26"/>
  </si>
  <si>
    <t>　地震</t>
    <rPh sb="1" eb="3">
      <t>ジシン</t>
    </rPh>
    <phoneticPr fontId="26"/>
  </si>
  <si>
    <t>　水害・土砂災害</t>
    <rPh sb="1" eb="3">
      <t>スイガイ</t>
    </rPh>
    <rPh sb="4" eb="6">
      <t>ドシャ</t>
    </rPh>
    <rPh sb="6" eb="8">
      <t>サイガイ</t>
    </rPh>
    <phoneticPr fontId="26"/>
  </si>
  <si>
    <t>　火災</t>
    <phoneticPr fontId="26"/>
  </si>
  <si>
    <t>問１</t>
    <rPh sb="0" eb="1">
      <t>ト</t>
    </rPh>
    <phoneticPr fontId="26"/>
  </si>
  <si>
    <t>チェック欄</t>
    <rPh sb="4" eb="5">
      <t>ラン</t>
    </rPh>
    <phoneticPr fontId="26"/>
  </si>
  <si>
    <t>２．避難訓練について</t>
    <rPh sb="2" eb="4">
      <t>ヒナン</t>
    </rPh>
    <rPh sb="4" eb="6">
      <t>クンレン</t>
    </rPh>
    <phoneticPr fontId="26"/>
  </si>
  <si>
    <t>　関係機関との連携体制</t>
    <rPh sb="1" eb="3">
      <t>カンケイ</t>
    </rPh>
    <rPh sb="3" eb="5">
      <t>キカン</t>
    </rPh>
    <rPh sb="7" eb="9">
      <t>レンケイ</t>
    </rPh>
    <rPh sb="9" eb="11">
      <t>タイセイ</t>
    </rPh>
    <phoneticPr fontId="26"/>
  </si>
  <si>
    <t>　災害時の人員体制、指揮系統</t>
    <rPh sb="1" eb="3">
      <t>サイガイ</t>
    </rPh>
    <rPh sb="3" eb="4">
      <t>ジ</t>
    </rPh>
    <rPh sb="5" eb="7">
      <t>ジンイン</t>
    </rPh>
    <rPh sb="7" eb="9">
      <t>タイセイ</t>
    </rPh>
    <rPh sb="10" eb="12">
      <t>シキ</t>
    </rPh>
    <rPh sb="12" eb="14">
      <t>ケイトウ</t>
    </rPh>
    <phoneticPr fontId="26"/>
  </si>
  <si>
    <t>　避難方法</t>
    <rPh sb="1" eb="3">
      <t>ヒナン</t>
    </rPh>
    <rPh sb="3" eb="5">
      <t>ホウホウ</t>
    </rPh>
    <phoneticPr fontId="26"/>
  </si>
  <si>
    <t>　避難経路</t>
    <rPh sb="1" eb="3">
      <t>ヒナン</t>
    </rPh>
    <rPh sb="3" eb="5">
      <t>ケイロ</t>
    </rPh>
    <phoneticPr fontId="26"/>
  </si>
  <si>
    <t>問５</t>
    <rPh sb="0" eb="1">
      <t>トイ</t>
    </rPh>
    <phoneticPr fontId="26"/>
  </si>
  <si>
    <t>　避難場所</t>
    <rPh sb="1" eb="3">
      <t>ヒナン</t>
    </rPh>
    <rPh sb="3" eb="5">
      <t>バショ</t>
    </rPh>
    <phoneticPr fontId="26"/>
  </si>
  <si>
    <t>問４</t>
    <rPh sb="0" eb="1">
      <t>ト</t>
    </rPh>
    <phoneticPr fontId="26"/>
  </si>
  <si>
    <t>　避難を開始する時期、判断基準</t>
    <rPh sb="1" eb="3">
      <t>ヒナン</t>
    </rPh>
    <rPh sb="4" eb="6">
      <t>カイシ</t>
    </rPh>
    <rPh sb="8" eb="10">
      <t>ジキ</t>
    </rPh>
    <rPh sb="11" eb="13">
      <t>ハンダン</t>
    </rPh>
    <rPh sb="13" eb="15">
      <t>キジュン</t>
    </rPh>
    <phoneticPr fontId="26"/>
  </si>
  <si>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6"/>
  </si>
  <si>
    <t>問２</t>
    <rPh sb="0" eb="1">
      <t>ト</t>
    </rPh>
    <phoneticPr fontId="26"/>
  </si>
  <si>
    <t>　災害に関する情報の入手方法</t>
    <rPh sb="1" eb="3">
      <t>サイガイ</t>
    </rPh>
    <rPh sb="4" eb="5">
      <t>カン</t>
    </rPh>
    <rPh sb="7" eb="9">
      <t>ジョウホウ</t>
    </rPh>
    <rPh sb="10" eb="12">
      <t>ニュウシュ</t>
    </rPh>
    <rPh sb="12" eb="14">
      <t>ホウホウ</t>
    </rPh>
    <phoneticPr fontId="26"/>
  </si>
  <si>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6"/>
  </si>
  <si>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6"/>
  </si>
  <si>
    <t>問３</t>
    <rPh sb="0" eb="1">
      <t>トイ</t>
    </rPh>
    <phoneticPr fontId="26"/>
  </si>
  <si>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6"/>
  </si>
  <si>
    <t>（災害名）</t>
    <rPh sb="1" eb="3">
      <t>サイガイ</t>
    </rPh>
    <rPh sb="3" eb="4">
      <t>メイ</t>
    </rPh>
    <phoneticPr fontId="26"/>
  </si>
  <si>
    <t xml:space="preserve">  ※策定している場合、該当する災害を記入してください。</t>
    <rPh sb="3" eb="5">
      <t>サクテイ</t>
    </rPh>
    <rPh sb="9" eb="11">
      <t>バアイ</t>
    </rPh>
    <rPh sb="12" eb="14">
      <t>ガイトウ</t>
    </rPh>
    <rPh sb="16" eb="18">
      <t>サイガイ</t>
    </rPh>
    <rPh sb="19" eb="21">
      <t>キニュウ</t>
    </rPh>
    <phoneticPr fontId="26"/>
  </si>
  <si>
    <t xml:space="preserve">  その他地域の実情を鑑みた災害</t>
    <rPh sb="4" eb="5">
      <t>タ</t>
    </rPh>
    <rPh sb="5" eb="7">
      <t>チイキ</t>
    </rPh>
    <rPh sb="8" eb="10">
      <t>ジツジョウ</t>
    </rPh>
    <rPh sb="11" eb="12">
      <t>カンガ</t>
    </rPh>
    <rPh sb="14" eb="16">
      <t>サイガイ</t>
    </rPh>
    <phoneticPr fontId="26"/>
  </si>
  <si>
    <t xml:space="preserve">  地震</t>
    <rPh sb="2" eb="4">
      <t>ジシン</t>
    </rPh>
    <phoneticPr fontId="26"/>
  </si>
  <si>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6"/>
  </si>
  <si>
    <t xml:space="preserve">  水害・土砂災害</t>
    <rPh sb="2" eb="4">
      <t>スイガイ</t>
    </rPh>
    <rPh sb="5" eb="7">
      <t>ドシャ</t>
    </rPh>
    <rPh sb="7" eb="9">
      <t>サイガイ</t>
    </rPh>
    <phoneticPr fontId="26"/>
  </si>
  <si>
    <t xml:space="preserve">  火災</t>
    <phoneticPr fontId="26"/>
  </si>
  <si>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6"/>
  </si>
  <si>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6"/>
  </si>
  <si>
    <t>１．非常災害対策計画について</t>
    <rPh sb="2" eb="4">
      <t>ヒジョウ</t>
    </rPh>
    <rPh sb="4" eb="6">
      <t>サイガイ</t>
    </rPh>
    <rPh sb="6" eb="8">
      <t>タイサク</t>
    </rPh>
    <rPh sb="8" eb="9">
      <t>ケイ</t>
    </rPh>
    <rPh sb="9" eb="10">
      <t>ガ</t>
    </rPh>
    <phoneticPr fontId="26"/>
  </si>
  <si>
    <t>令和４年度　非常災害対策点検票</t>
    <rPh sb="0" eb="1">
      <t>レイ</t>
    </rPh>
    <rPh sb="1" eb="2">
      <t>ワ</t>
    </rPh>
    <rPh sb="3" eb="5">
      <t>ネンド</t>
    </rPh>
    <rPh sb="6" eb="8">
      <t>ヒジョウ</t>
    </rPh>
    <rPh sb="8" eb="10">
      <t>サイガイ</t>
    </rPh>
    <rPh sb="10" eb="12">
      <t>タイサク</t>
    </rPh>
    <rPh sb="14" eb="15">
      <t>ヒョウ</t>
    </rPh>
    <phoneticPr fontId="26"/>
  </si>
  <si>
    <t>秦野　太郎</t>
    <rPh sb="0" eb="2">
      <t>ハダノ</t>
    </rPh>
    <rPh sb="3" eb="5">
      <t>タロウ</t>
    </rPh>
    <phoneticPr fontId="2"/>
  </si>
  <si>
    <r>
      <t>　管理者は、暴力団員等又は暴力団員等と密接な関係を有する者</t>
    </r>
    <r>
      <rPr>
        <u/>
        <sz val="11"/>
        <rFont val="UD デジタル 教科書体 N-R"/>
        <family val="1"/>
        <charset val="128"/>
      </rPr>
      <t>ではない</t>
    </r>
    <r>
      <rPr>
        <sz val="11"/>
        <rFont val="UD デジタル 教科書体 N-R"/>
        <family val="1"/>
        <charset val="128"/>
      </rPr>
      <t>。</t>
    </r>
    <phoneticPr fontId="26"/>
  </si>
  <si>
    <r>
      <t>　サービスの提供の開始に際しては、あらかじめ、利用申込者又はその家族に対し、運営規程の概要、従業者の勤務の体制その他の利用申込者のサービスの選択に資すると認められる重要事項を記した文書を</t>
    </r>
    <r>
      <rPr>
        <u/>
        <sz val="11"/>
        <rFont val="UD デジタル 教科書体 N-R"/>
        <family val="1"/>
        <charset val="128"/>
      </rPr>
      <t>交付</t>
    </r>
    <r>
      <rPr>
        <sz val="11"/>
        <rFont val="UD デジタル 教科書体 N-R"/>
        <family val="1"/>
        <charset val="128"/>
      </rPr>
      <t>して</t>
    </r>
    <r>
      <rPr>
        <u/>
        <sz val="11"/>
        <rFont val="UD デジタル 教科書体 N-R"/>
        <family val="1"/>
        <charset val="128"/>
      </rPr>
      <t>説明</t>
    </r>
    <r>
      <rPr>
        <sz val="11"/>
        <rFont val="UD デジタル 教科書体 N-R"/>
        <family val="1"/>
        <charset val="128"/>
      </rPr>
      <t>を行い、当該提供の開始について利用申込者の</t>
    </r>
    <r>
      <rPr>
        <u/>
        <sz val="11"/>
        <rFont val="UD デジタル 教科書体 N-R"/>
        <family val="1"/>
        <charset val="128"/>
      </rPr>
      <t>同意</t>
    </r>
    <r>
      <rPr>
        <sz val="11"/>
        <rFont val="UD デジタル 教科書体 N-R"/>
        <family val="1"/>
        <charset val="128"/>
      </rPr>
      <t>を得ている。</t>
    </r>
    <rPh sb="23" eb="25">
      <t>リヨウ</t>
    </rPh>
    <phoneticPr fontId="26"/>
  </si>
  <si>
    <r>
      <t>　サービスを</t>
    </r>
    <r>
      <rPr>
        <u/>
        <sz val="11"/>
        <rFont val="UD デジタル 教科書体 N-R"/>
        <family val="1"/>
        <charset val="128"/>
      </rPr>
      <t>提供するに当たって</t>
    </r>
    <r>
      <rPr>
        <sz val="11"/>
        <rFont val="UD デジタル 教科書体 N-R"/>
        <family val="1"/>
        <charset val="128"/>
      </rPr>
      <t>は、居宅介護支援事業者、地域高齢者支援センターその他保健医療サービス又は福祉サービスを提供する者との密接な連携に努めている。</t>
    </r>
    <rPh sb="27" eb="29">
      <t>チイキ</t>
    </rPh>
    <rPh sb="29" eb="32">
      <t>コウレイシャ</t>
    </rPh>
    <rPh sb="32" eb="34">
      <t>シエン</t>
    </rPh>
    <phoneticPr fontId="26"/>
  </si>
  <si>
    <r>
      <t>　サービスの</t>
    </r>
    <r>
      <rPr>
        <u/>
        <sz val="11"/>
        <rFont val="UD デジタル 教科書体 N-R"/>
        <family val="1"/>
        <charset val="128"/>
      </rPr>
      <t>提供の終了に際して</t>
    </r>
    <r>
      <rPr>
        <sz val="11"/>
        <rFont val="UD デジタル 教科書体 N-R"/>
        <family val="1"/>
        <charset val="128"/>
      </rPr>
      <t>は、利用者又はその家族に対して適切な指導を行うとともに、当該利用者に係る居宅介護支援事業者に対する情報の提供及び地域高齢者支援センター又は保健医療サービス若しくは福祉サービスを提供する者との密接な連携に努めている。</t>
    </r>
    <rPh sb="71" eb="73">
      <t>チイキ</t>
    </rPh>
    <rPh sb="73" eb="76">
      <t>コウレイシャ</t>
    </rPh>
    <rPh sb="76" eb="78">
      <t>シエン</t>
    </rPh>
    <rPh sb="82" eb="83">
      <t>マタ</t>
    </rPh>
    <rPh sb="92" eb="93">
      <t>モ</t>
    </rPh>
    <phoneticPr fontId="26"/>
  </si>
  <si>
    <r>
      <t>　利用者から合鍵を預かる場合には、管理を厳重に行い、管理方法や紛失した場合の対処方法等を記載した</t>
    </r>
    <r>
      <rPr>
        <u/>
        <sz val="11"/>
        <rFont val="UD デジタル 教科書体 N-R"/>
        <family val="1"/>
        <charset val="128"/>
      </rPr>
      <t>文書</t>
    </r>
    <r>
      <rPr>
        <sz val="11"/>
        <rFont val="UD デジタル 教科書体 N-R"/>
        <family val="1"/>
        <charset val="128"/>
      </rPr>
      <t>を利用者に交付している。</t>
    </r>
    <rPh sb="1" eb="4">
      <t>リヨウシャ</t>
    </rPh>
    <rPh sb="6" eb="8">
      <t>アイカギ</t>
    </rPh>
    <rPh sb="9" eb="10">
      <t>アズ</t>
    </rPh>
    <rPh sb="12" eb="14">
      <t>バアイ</t>
    </rPh>
    <rPh sb="17" eb="19">
      <t>カンリ</t>
    </rPh>
    <rPh sb="20" eb="22">
      <t>ゲンジュウ</t>
    </rPh>
    <rPh sb="23" eb="24">
      <t>オコナ</t>
    </rPh>
    <rPh sb="26" eb="28">
      <t>カンリ</t>
    </rPh>
    <rPh sb="28" eb="30">
      <t>ホウホウ</t>
    </rPh>
    <rPh sb="31" eb="33">
      <t>フンシツ</t>
    </rPh>
    <rPh sb="35" eb="37">
      <t>バアイ</t>
    </rPh>
    <rPh sb="38" eb="40">
      <t>タイショ</t>
    </rPh>
    <rPh sb="40" eb="42">
      <t>ホウホウ</t>
    </rPh>
    <rPh sb="42" eb="43">
      <t>トウ</t>
    </rPh>
    <rPh sb="44" eb="46">
      <t>キサイ</t>
    </rPh>
    <rPh sb="48" eb="50">
      <t>ブンショ</t>
    </rPh>
    <rPh sb="51" eb="53">
      <t>リヨウ</t>
    </rPh>
    <rPh sb="53" eb="54">
      <t>シャ</t>
    </rPh>
    <rPh sb="55" eb="57">
      <t>コウフ</t>
    </rPh>
    <phoneticPr fontId="26"/>
  </si>
  <si>
    <r>
      <t>　定期巡回・随時対応型訪問介護看護計画の作成に当たっては、利用者又はその家族にその内容を</t>
    </r>
    <r>
      <rPr>
        <u/>
        <sz val="11"/>
        <rFont val="UD デジタル 教科書体 N-R"/>
        <family val="1"/>
        <charset val="128"/>
      </rPr>
      <t>説明</t>
    </r>
    <r>
      <rPr>
        <sz val="11"/>
        <rFont val="UD デジタル 教科書体 N-R"/>
        <family val="1"/>
        <charset val="128"/>
      </rPr>
      <t>し、</t>
    </r>
    <r>
      <rPr>
        <u/>
        <sz val="11"/>
        <rFont val="UD デジタル 教科書体 N-R"/>
        <family val="1"/>
        <charset val="128"/>
      </rPr>
      <t>同意</t>
    </r>
    <r>
      <rPr>
        <sz val="11"/>
        <rFont val="UD デジタル 教科書体 N-R"/>
        <family val="1"/>
        <charset val="128"/>
      </rPr>
      <t>を得、</t>
    </r>
    <r>
      <rPr>
        <u/>
        <sz val="11"/>
        <rFont val="UD デジタル 教科書体 N-R"/>
        <family val="1"/>
        <charset val="128"/>
      </rPr>
      <t>交付</t>
    </r>
    <r>
      <rPr>
        <sz val="11"/>
        <rFont val="UD デジタル 教科書体 N-R"/>
        <family val="1"/>
        <charset val="128"/>
      </rPr>
      <t>している。</t>
    </r>
    <rPh sb="1" eb="5">
      <t>テイキジュンカイ</t>
    </rPh>
    <rPh sb="6" eb="17">
      <t>ズイジタイオウガタホウモンカイゴカンゴ</t>
    </rPh>
    <rPh sb="23" eb="24">
      <t>ア</t>
    </rPh>
    <phoneticPr fontId="26"/>
  </si>
  <si>
    <r>
      <t xml:space="preserve">　従業者に対し、業務継続計画について周知するとともに、必要な研修及び訓練を定期的に（年１回以上）している。
</t>
    </r>
    <r>
      <rPr>
        <sz val="10"/>
        <rFont val="UD デジタル 教科書体 N-R"/>
        <family val="1"/>
        <charset val="128"/>
      </rPr>
      <t>※ほかのサービス事業者と連携等により行うことも差し支えありませんが、全ての従業者が参加できるようにすることが望ましいとされています。
※訓練の実施は、机上を含め実施手法は問わないものの、机上及び実地で実施するものを適切に組み合わせながら実施することが適切であるとされています。</t>
    </r>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39">
      <t>テイキ</t>
    </rPh>
    <rPh sb="39" eb="40">
      <t>テキ</t>
    </rPh>
    <rPh sb="156" eb="158">
      <t>ジッシ</t>
    </rPh>
    <phoneticPr fontId="26"/>
  </si>
  <si>
    <r>
      <t xml:space="preserve">　新採用時には別に研修を実施している。
</t>
    </r>
    <r>
      <rPr>
        <sz val="10"/>
        <rFont val="UD デジタル 教科書体 N-R"/>
        <family val="1"/>
        <charset val="128"/>
      </rPr>
      <t>※実施することが望ましいとされています。</t>
    </r>
    <rPh sb="1" eb="4">
      <t>シンサイヨウ</t>
    </rPh>
    <rPh sb="4" eb="5">
      <t>ジ</t>
    </rPh>
    <rPh sb="7" eb="8">
      <t>ベツ</t>
    </rPh>
    <rPh sb="9" eb="11">
      <t>ケンシュウ</t>
    </rPh>
    <rPh sb="12" eb="14">
      <t>ジッシ</t>
    </rPh>
    <rPh sb="21" eb="23">
      <t>ジッシ</t>
    </rPh>
    <rPh sb="28" eb="29">
      <t>ノゾ</t>
    </rPh>
    <phoneticPr fontId="26"/>
  </si>
  <si>
    <r>
      <t xml:space="preserve">　虐待の防止措置を適切に実施するための担当者を置いている。
</t>
    </r>
    <r>
      <rPr>
        <sz val="10"/>
        <rFont val="UD デジタル 教科書体 N-R"/>
        <family val="1"/>
        <charset val="128"/>
      </rPr>
      <t>※当該担当者としては、虐待防止検討委員会の責任者と同一の従業者が務めることが望ましいとされています。</t>
    </r>
    <rPh sb="1" eb="3">
      <t>ギャクタイ</t>
    </rPh>
    <rPh sb="4" eb="6">
      <t>ボウシ</t>
    </rPh>
    <rPh sb="6" eb="8">
      <t>ソチ</t>
    </rPh>
    <rPh sb="9" eb="11">
      <t>テキセツ</t>
    </rPh>
    <rPh sb="12" eb="14">
      <t>ジッシ</t>
    </rPh>
    <rPh sb="19" eb="22">
      <t>タントウシャ</t>
    </rPh>
    <rPh sb="23" eb="24">
      <t>オ</t>
    </rPh>
    <rPh sb="31" eb="33">
      <t>トウガイ</t>
    </rPh>
    <rPh sb="33" eb="36">
      <t>タントウシャ</t>
    </rPh>
    <rPh sb="41" eb="43">
      <t>ギャクタイ</t>
    </rPh>
    <rPh sb="43" eb="45">
      <t>ボウシ</t>
    </rPh>
    <rPh sb="45" eb="47">
      <t>ケントウ</t>
    </rPh>
    <rPh sb="47" eb="49">
      <t>イイン</t>
    </rPh>
    <rPh sb="51" eb="54">
      <t>セキニンシャ</t>
    </rPh>
    <rPh sb="55" eb="57">
      <t>ドウイツ</t>
    </rPh>
    <rPh sb="58" eb="61">
      <t>ジュウギョウシャ</t>
    </rPh>
    <rPh sb="62" eb="63">
      <t>ツト</t>
    </rPh>
    <rPh sb="68" eb="69">
      <t>ノゾ</t>
    </rPh>
    <phoneticPr fontId="26"/>
  </si>
  <si>
    <r>
      <t>　事業所の運営について、暴力団、暴力団員等から支配的な影響を</t>
    </r>
    <r>
      <rPr>
        <u/>
        <sz val="11"/>
        <rFont val="UD デジタル 教科書体 N-R"/>
        <family val="1"/>
        <charset val="128"/>
      </rPr>
      <t>受けていない</t>
    </r>
    <r>
      <rPr>
        <sz val="11"/>
        <rFont val="UD デジタル 教科書体 N-R"/>
        <family val="1"/>
        <charset val="128"/>
      </rPr>
      <t>。</t>
    </r>
    <phoneticPr fontId="26"/>
  </si>
  <si>
    <r>
      <t>　算定する加算の留意事項に基づき、</t>
    </r>
    <r>
      <rPr>
        <u/>
        <sz val="11"/>
        <rFont val="UD デジタル 教科書体 N-R"/>
        <family val="1"/>
        <charset val="128"/>
      </rPr>
      <t>生活機能の向上を目的とした定期巡回・随時対応型訪問介護看護計画</t>
    </r>
    <r>
      <rPr>
        <u/>
        <vertAlign val="superscript"/>
        <sz val="11"/>
        <rFont val="UD デジタル 教科書体 N-R"/>
        <family val="1"/>
        <charset val="128"/>
      </rPr>
      <t>※</t>
    </r>
    <r>
      <rPr>
        <sz val="11"/>
        <rFont val="UD デジタル 教科書体 N-R"/>
        <family val="1"/>
        <charset val="128"/>
      </rPr>
      <t>を作成している。
※「生活機能の向上を目的とした定期巡回・随時対応型訪問介護看護計画」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定期巡回・随時対応型訪問介護看護の内容を定めるもの。</t>
    </r>
    <rPh sb="1" eb="3">
      <t>サンテイ</t>
    </rPh>
    <rPh sb="5" eb="7">
      <t>カサン</t>
    </rPh>
    <rPh sb="8" eb="10">
      <t>リュウイ</t>
    </rPh>
    <rPh sb="10" eb="12">
      <t>ジコウ</t>
    </rPh>
    <rPh sb="13" eb="14">
      <t>モト</t>
    </rPh>
    <rPh sb="50" eb="52">
      <t>サクセイ</t>
    </rPh>
    <phoneticPr fontId="26"/>
  </si>
  <si>
    <r>
      <t>　前年度の実績が６か月に満たない事業所（新たに事業を開始し、又は再開した事業所を含む。）は、届出を行った月以降においても、直近３か月間の職員の割合につき、毎月継続的に所定の割合を維持し、</t>
    </r>
    <r>
      <rPr>
        <u/>
        <sz val="11"/>
        <rFont val="UD デジタル 教科書体 N-R"/>
        <family val="1"/>
        <charset val="128"/>
      </rPr>
      <t>その割合については、毎月記録している。
※所定の割合を下回った場合については、直ちに加算の廃止を届け出なければなりません。</t>
    </r>
    <phoneticPr fontId="26"/>
  </si>
  <si>
    <r>
      <t>（２）　従業者の総数のうち、常勤職員の占める割合が100分の６０以上であること。
○常勤職員の占める割合
　従業者総数</t>
    </r>
    <r>
      <rPr>
        <u/>
        <sz val="11"/>
        <rFont val="UD デジタル 教科書体 N-R"/>
        <family val="1"/>
        <charset val="128"/>
      </rPr>
      <t>　　　　</t>
    </r>
    <r>
      <rPr>
        <sz val="11"/>
        <rFont val="UD デジタル 教科書体 N-R"/>
        <family val="1"/>
        <charset val="128"/>
      </rPr>
      <t>人　常勤職員の数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4" eb="7">
      <t>ジュウギョウシャ</t>
    </rPh>
    <rPh sb="8" eb="10">
      <t>ソウスウ</t>
    </rPh>
    <rPh sb="14" eb="16">
      <t>ジョウキン</t>
    </rPh>
    <rPh sb="16" eb="18">
      <t>ショクイン</t>
    </rPh>
    <rPh sb="19" eb="20">
      <t>シ</t>
    </rPh>
    <rPh sb="22" eb="24">
      <t>ワリアイ</t>
    </rPh>
    <rPh sb="28" eb="29">
      <t>ブン</t>
    </rPh>
    <rPh sb="32" eb="34">
      <t>イジョウ</t>
    </rPh>
    <phoneticPr fontId="26"/>
  </si>
  <si>
    <t>【兼務状況について】次の職務を兼務している。
・当該定期巡回・随時対応型訪問介護看護事業所のオペレーター又は訪問介護員等、看護師等
・訪問介護、訪問看護、夜間対応型訪問介護の指定を併せて受け、それぞれの事業が一体的に運営されている場合の、当該併設事業所の職務
・当該定期巡回・随時対応型訪問介護看護事業所と同一敷地内又は道路を隔てて隣接する事業所、施設等の職務</t>
    <phoneticPr fontId="26"/>
  </si>
  <si>
    <t>　正当な理由なくサービスの提供を拒んでいない。
×の場合：提供拒否した理由（　　　　　　　　　　　　　　　　　　　）</t>
    <rPh sb="1" eb="3">
      <t>セイトウ</t>
    </rPh>
    <rPh sb="4" eb="6">
      <t>リユウ</t>
    </rPh>
    <rPh sb="13" eb="15">
      <t>テイキョウ</t>
    </rPh>
    <rPh sb="16" eb="17">
      <t>コバ</t>
    </rPh>
    <phoneticPr fontId="26"/>
  </si>
  <si>
    <t>　指定定期巡回・随時対応型訪問介護看護事業所ごとに、次に掲げる事業の運営についての重要事項に関する規程を定めている。
　１　事業の目的、運営の方針
　２　事業所名称、事業所所在地
　３　従業者の職種、員数及び職務の内容
　４　営業日及び営業時間、サービス提供日及びサービス提供時間
　５　サービスの内容及び利用料その他の費用の額（別紙料金表含む）
　６　通常の事業の実施地域
　７　緊急時等における対応方法
　８　合鍵の管理方法及び紛失した場合の対処方法
　９　虐待の防止のための措置に関する事項
　　（令和６年３月３１日までは経過措置期間）
　10　事故発生時の対応
　11　秘密保持に関する事項（退職後の秘密保持も含む）
　12　苦情・相談体制
　13　従業者の研修
　14　その他市長が必要と認める事項</t>
    <rPh sb="1" eb="3">
      <t>シテイ</t>
    </rPh>
    <rPh sb="3" eb="7">
      <t>テイキジュンカイ</t>
    </rPh>
    <rPh sb="8" eb="19">
      <t>ズイジタイオウガタホウモンカイゴカンゴ</t>
    </rPh>
    <rPh sb="19" eb="22">
      <t>ジギョウショ</t>
    </rPh>
    <phoneticPr fontId="26"/>
  </si>
  <si>
    <t>　業務継続計画に、以下の項目を記載している。
イ　感染症に係る業務継続計画
   a 平時からの備え
　（体制構築・整備、感染症防止に向けた取組の実施、備蓄品の確保等）
　 b 初動対応
   c 感染拡大防止体制の確立
　（保健所との連携、濃厚接触者への対応、関係者との情報の共有等）
ロ　災害に係る業務継続計画
  a 平常時の対応
　（建物・設備の安全対策、電気・水道等のライフラインが停止した場合の対策、必要品の備蓄等）
  b 緊急時の対応（業務継続計画発動基準、対応体制等）
  c 他施設及び地域との連携</t>
    <rPh sb="1" eb="7">
      <t>ギョウムケイゾクケイカク</t>
    </rPh>
    <rPh sb="9" eb="11">
      <t>イカ</t>
    </rPh>
    <rPh sb="12" eb="14">
      <t>コウモク</t>
    </rPh>
    <rPh sb="15" eb="17">
      <t>キサイ</t>
    </rPh>
    <phoneticPr fontId="26"/>
  </si>
  <si>
    <r>
      <t>　</t>
    </r>
    <r>
      <rPr>
        <sz val="10"/>
        <rFont val="UD デジタル 教科書体 N-R"/>
        <family val="1"/>
        <charset val="128"/>
      </rPr>
      <t>計画作成責任者が、指定訪問リハビリテーション事業所、指定通所リハビリテーション事業所又はリハビリテーションを実施している医療提供施設</t>
    </r>
    <r>
      <rPr>
        <vertAlign val="superscript"/>
        <sz val="10"/>
        <rFont val="UD デジタル 教科書体 N-R"/>
        <family val="1"/>
        <charset val="128"/>
      </rPr>
      <t>※</t>
    </r>
    <r>
      <rPr>
        <sz val="10"/>
        <rFont val="UD デジタル 教科書体 N-R"/>
        <family val="1"/>
        <charset val="128"/>
      </rPr>
      <t>の医師、理学療法士、作業療法士又は言語聴覚士（以下「理学療法士等」という。）の助言に基づき、生活機能の向上を目的とした定期巡回・随時対応型訪問介護看護計画を作成し、当該計画に基づく指定定期巡回・随時対応型訪問介護看護を行っている。
※「リハビリテーションを実施している医療提供施設」：　診療報酬における疾患別リハビリテーション料の届出を行っている病院若しくは診療所又は介護老人保健施設、介護療養型医療施設若しくは介護医療院。
※医療提供施設は、医療法第１条の２第２項に規定する医療提供施設をいい、病院にあっては、許可病床数が200 床未満のもの又は当該病院を中心とした半径４キロメートル以内に診療所が存在しないものに限る。
≪留意事項≫</t>
    </r>
    <rPh sb="286" eb="288">
      <t>シセツ</t>
    </rPh>
    <rPh sb="381" eb="385">
      <t>リュウイジコウ</t>
    </rPh>
    <phoneticPr fontId="26"/>
  </si>
  <si>
    <r>
      <t>　事業所の訪問介護員等の総数のうち、介護福祉士の占める割合が 100分の60以上、または勤続年数10年以上の介護福祉士の占める割合が100分の25以上である。
○介護福祉士の占める割合
　訪問介護員等総数</t>
    </r>
    <r>
      <rPr>
        <u/>
        <sz val="11"/>
        <rFont val="UD デジタル 教科書体 N-R"/>
        <family val="1"/>
        <charset val="128"/>
      </rPr>
      <t>　　　　</t>
    </r>
    <r>
      <rPr>
        <sz val="11"/>
        <rFont val="UD デジタル 教科書体 N-R"/>
        <family val="1"/>
        <charset val="128"/>
      </rPr>
      <t>人　介護福祉士の数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○勤続年数10年以上の介護福祉士占める割合
　訪問介護員等総数</t>
    </r>
    <r>
      <rPr>
        <u/>
        <sz val="11"/>
        <rFont val="UD デジタル 教科書体 N-R"/>
        <family val="1"/>
        <charset val="128"/>
      </rPr>
      <t>　　　　</t>
    </r>
    <r>
      <rPr>
        <sz val="11"/>
        <rFont val="UD デジタル 教科書体 N-R"/>
        <family val="1"/>
        <charset val="128"/>
      </rPr>
      <t>人　介護福祉士の数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5" eb="7">
      <t>ホウモン</t>
    </rPh>
    <rPh sb="7" eb="9">
      <t>カイゴ</t>
    </rPh>
    <rPh sb="9" eb="10">
      <t>イン</t>
    </rPh>
    <rPh sb="10" eb="11">
      <t>トウ</t>
    </rPh>
    <rPh sb="44" eb="46">
      <t>キンゾク</t>
    </rPh>
    <rPh sb="46" eb="48">
      <t>ネンスウ</t>
    </rPh>
    <rPh sb="50" eb="51">
      <t>ネン</t>
    </rPh>
    <rPh sb="51" eb="53">
      <t>イジョウ</t>
    </rPh>
    <rPh sb="54" eb="56">
      <t>カイゴ</t>
    </rPh>
    <rPh sb="56" eb="59">
      <t>フクシシ</t>
    </rPh>
    <rPh sb="60" eb="61">
      <t>シ</t>
    </rPh>
    <rPh sb="63" eb="65">
      <t>ワリアイ</t>
    </rPh>
    <rPh sb="69" eb="70">
      <t>ブン</t>
    </rPh>
    <rPh sb="73" eb="75">
      <t>イジョウ</t>
    </rPh>
    <phoneticPr fontId="26"/>
  </si>
  <si>
    <r>
      <t>　事業所の従業者の総数のうち、介護福祉士の割合が100分の40以上又は介護福祉士、実務者研修修了者及び介護職員基礎研修課程修了者の占める割合が100分の60以上である。
○常勤の占める割合
　従業者総数</t>
    </r>
    <r>
      <rPr>
        <u/>
        <sz val="11"/>
        <rFont val="UD デジタル 教科書体 N-R"/>
        <family val="1"/>
        <charset val="128"/>
      </rPr>
      <t>　　　　</t>
    </r>
    <r>
      <rPr>
        <sz val="11"/>
        <rFont val="UD デジタル 教科書体 N-R"/>
        <family val="1"/>
        <charset val="128"/>
      </rPr>
      <t>人　常勤従業者の数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○介護福祉士、実務者研修者及び介護職員基礎研修課程修了者の介護福祉士占める割合
　訪問介護員等総数</t>
    </r>
    <r>
      <rPr>
        <u/>
        <sz val="11"/>
        <rFont val="UD デジタル 教科書体 N-R"/>
        <family val="1"/>
        <charset val="128"/>
      </rPr>
      <t>　　　　</t>
    </r>
    <r>
      <rPr>
        <sz val="11"/>
        <rFont val="UD デジタル 教科書体 N-R"/>
        <family val="1"/>
        <charset val="128"/>
      </rPr>
      <t>人　介護福祉士等の数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5" eb="8">
      <t>ジュウギョウシャ</t>
    </rPh>
    <rPh sb="9" eb="11">
      <t>ソウスウ</t>
    </rPh>
    <rPh sb="15" eb="17">
      <t>カイゴ</t>
    </rPh>
    <rPh sb="17" eb="20">
      <t>フクシシ</t>
    </rPh>
    <rPh sb="21" eb="23">
      <t>ワリアイ</t>
    </rPh>
    <rPh sb="27" eb="28">
      <t>ブン</t>
    </rPh>
    <rPh sb="31" eb="33">
      <t>イジョウ</t>
    </rPh>
    <rPh sb="33" eb="34">
      <t>マタ</t>
    </rPh>
    <rPh sb="35" eb="37">
      <t>カイゴ</t>
    </rPh>
    <rPh sb="37" eb="40">
      <t>フクシシ</t>
    </rPh>
    <rPh sb="41" eb="44">
      <t>ジツムシャ</t>
    </rPh>
    <rPh sb="44" eb="46">
      <t>ケンシュウ</t>
    </rPh>
    <rPh sb="46" eb="49">
      <t>シュウリョウシャ</t>
    </rPh>
    <rPh sb="49" eb="50">
      <t>オヨ</t>
    </rPh>
    <rPh sb="51" eb="53">
      <t>カイゴ</t>
    </rPh>
    <rPh sb="53" eb="55">
      <t>ショクイン</t>
    </rPh>
    <rPh sb="55" eb="57">
      <t>キソ</t>
    </rPh>
    <rPh sb="57" eb="59">
      <t>ケンシュウ</t>
    </rPh>
    <rPh sb="59" eb="61">
      <t>カテイ</t>
    </rPh>
    <rPh sb="61" eb="64">
      <t>シュウリョウシャ</t>
    </rPh>
    <rPh sb="65" eb="66">
      <t>シ</t>
    </rPh>
    <rPh sb="68" eb="70">
      <t>ワリアイ</t>
    </rPh>
    <rPh sb="74" eb="75">
      <t>ブン</t>
    </rPh>
    <rPh sb="78" eb="80">
      <t>イジョウ</t>
    </rPh>
    <phoneticPr fontId="26"/>
  </si>
  <si>
    <r>
      <t>（１）　訪問介護員等の総数のうち、介護福祉士の占める割合が100分の30以上は介護福祉士、実践者研修修了者及び介護職員基礎研修課程修了者の占める割合が100分の50以上である。
○介護福祉士等の者の占める割合
　従業者総数</t>
    </r>
    <r>
      <rPr>
        <u/>
        <sz val="11"/>
        <rFont val="UD デジタル 教科書体 N-R"/>
        <family val="1"/>
        <charset val="128"/>
      </rPr>
      <t>　　　　</t>
    </r>
    <r>
      <rPr>
        <sz val="11"/>
        <rFont val="UD デジタル 教科書体 N-R"/>
        <family val="1"/>
        <charset val="128"/>
      </rPr>
      <t>人　勤続3年以上の者の数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t>
    </r>
    <rPh sb="4" eb="6">
      <t>ホウモン</t>
    </rPh>
    <rPh sb="6" eb="8">
      <t>カイゴ</t>
    </rPh>
    <rPh sb="8" eb="9">
      <t>イン</t>
    </rPh>
    <rPh sb="9" eb="10">
      <t>ナド</t>
    </rPh>
    <rPh sb="11" eb="13">
      <t>ソウスウ</t>
    </rPh>
    <rPh sb="17" eb="19">
      <t>カイゴ</t>
    </rPh>
    <rPh sb="19" eb="22">
      <t>フクシシ</t>
    </rPh>
    <rPh sb="23" eb="24">
      <t>シ</t>
    </rPh>
    <rPh sb="26" eb="28">
      <t>ワリアイ</t>
    </rPh>
    <rPh sb="32" eb="33">
      <t>ブン</t>
    </rPh>
    <rPh sb="36" eb="38">
      <t>イジョウ</t>
    </rPh>
    <rPh sb="39" eb="41">
      <t>カイゴ</t>
    </rPh>
    <rPh sb="41" eb="44">
      <t>フクシシ</t>
    </rPh>
    <rPh sb="45" eb="48">
      <t>ジッセンシャ</t>
    </rPh>
    <rPh sb="48" eb="50">
      <t>ケンシュウ</t>
    </rPh>
    <rPh sb="50" eb="53">
      <t>シュウリョウシャ</t>
    </rPh>
    <rPh sb="53" eb="54">
      <t>オヨ</t>
    </rPh>
    <rPh sb="55" eb="57">
      <t>カイゴ</t>
    </rPh>
    <rPh sb="57" eb="59">
      <t>ショクイン</t>
    </rPh>
    <rPh sb="59" eb="61">
      <t>キソ</t>
    </rPh>
    <rPh sb="61" eb="63">
      <t>ケンシュウ</t>
    </rPh>
    <rPh sb="63" eb="65">
      <t>カテイ</t>
    </rPh>
    <rPh sb="65" eb="68">
      <t>シュウリョウシャ</t>
    </rPh>
    <rPh sb="69" eb="70">
      <t>シ</t>
    </rPh>
    <rPh sb="72" eb="74">
      <t>ワリアイ</t>
    </rPh>
    <rPh sb="78" eb="79">
      <t>ブン</t>
    </rPh>
    <rPh sb="82" eb="84">
      <t>イジョウ</t>
    </rPh>
    <phoneticPr fontId="26"/>
  </si>
  <si>
    <r>
      <t>（３）　従業者の総数のうち、勤続年数7年事業の者の占める割合が100の30以上である。
○勤続7年以上の者の占める割合
　従業者総数</t>
    </r>
    <r>
      <rPr>
        <u/>
        <sz val="11"/>
        <rFont val="UD デジタル 教科書体 N-R"/>
        <family val="1"/>
        <charset val="128"/>
      </rPr>
      <t>　　　　</t>
    </r>
    <r>
      <rPr>
        <sz val="11"/>
        <rFont val="UD デジタル 教科書体 N-R"/>
        <family val="1"/>
        <charset val="128"/>
      </rPr>
      <t>人　勤続7年以上の者の数</t>
    </r>
    <r>
      <rPr>
        <u/>
        <sz val="11"/>
        <rFont val="UD デジタル 教科書体 N-R"/>
        <family val="1"/>
        <charset val="128"/>
      </rPr>
      <t>　　　　</t>
    </r>
    <r>
      <rPr>
        <sz val="11"/>
        <rFont val="UD デジタル 教科書体 N-R"/>
        <family val="1"/>
        <charset val="128"/>
      </rPr>
      <t>人　割合</t>
    </r>
    <r>
      <rPr>
        <u/>
        <sz val="11"/>
        <rFont val="UD デジタル 教科書体 N-R"/>
        <family val="1"/>
        <charset val="128"/>
      </rPr>
      <t>　　　</t>
    </r>
    <r>
      <rPr>
        <sz val="11"/>
        <rFont val="UD デジタル 教科書体 N-R"/>
        <family val="1"/>
        <charset val="128"/>
      </rPr>
      <t xml:space="preserve">（％）
</t>
    </r>
    <rPh sb="4" eb="6">
      <t>ジュウギョウ</t>
    </rPh>
    <rPh sb="6" eb="7">
      <t>シャ</t>
    </rPh>
    <rPh sb="8" eb="10">
      <t>ソウスウ</t>
    </rPh>
    <rPh sb="14" eb="18">
      <t>キンゾクネンスウ</t>
    </rPh>
    <rPh sb="19" eb="20">
      <t>ネン</t>
    </rPh>
    <rPh sb="20" eb="22">
      <t>ジギョウ</t>
    </rPh>
    <rPh sb="23" eb="24">
      <t>モノ</t>
    </rPh>
    <rPh sb="25" eb="26">
      <t>シ</t>
    </rPh>
    <rPh sb="28" eb="30">
      <t>ワリアイ</t>
    </rPh>
    <rPh sb="37" eb="39">
      <t>イジョウ</t>
    </rPh>
    <phoneticPr fontId="26"/>
  </si>
  <si>
    <r>
      <t>　</t>
    </r>
    <r>
      <rPr>
        <sz val="10"/>
        <rFont val="UD デジタル 教科書体 N-R"/>
        <family val="1"/>
        <charset val="128"/>
      </rPr>
      <t>利用者に対して、理学療法士等が、指定訪問リハビリテーション、指定通所リハビリテーション等の一環として当該利用者の居宅を訪問する際に計画作成責任者が同行する等により、当該理学療法士等と利用者の身体の状況等の評価を共同して行い、かつ、生活機能の向上を目的とした定期巡回・随時対応型訪問介護看護計画を作成した場合であって、当該理学療法士等と連携し、当該定期巡回・随時対応型訪問介護看護計画に基づく指定定期巡回・随時対応型訪問介護看護を行っている。
＜留意事項＞</t>
    </r>
    <rPh sb="85" eb="87">
      <t>リガク</t>
    </rPh>
    <rPh sb="87" eb="91">
      <t>リョウホウシトウ</t>
    </rPh>
    <rPh sb="161" eb="163">
      <t>リガク</t>
    </rPh>
    <rPh sb="163" eb="167">
      <t>リョウホウシトウ</t>
    </rPh>
    <phoneticPr fontId="26"/>
  </si>
  <si>
    <t>回答欄</t>
    <rPh sb="0" eb="2">
      <t>カイトウ</t>
    </rPh>
    <rPh sb="2" eb="3">
      <t>ラン</t>
    </rPh>
    <phoneticPr fontId="2"/>
  </si>
  <si>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</si>
  <si>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</si>
  <si>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（１４）　同一建物に居住する利用者に係る減算</t>
    <rPh sb="5" eb="7">
      <t>ドウイツ</t>
    </rPh>
    <rPh sb="7" eb="9">
      <t>タテモノ</t>
    </rPh>
    <rPh sb="10" eb="12">
      <t>キョジュウ</t>
    </rPh>
    <rPh sb="14" eb="16">
      <t>リヨウ</t>
    </rPh>
    <rPh sb="16" eb="17">
      <t>シャ</t>
    </rPh>
    <rPh sb="18" eb="19">
      <t>カカ</t>
    </rPh>
    <rPh sb="20" eb="22">
      <t>ゲンサン</t>
    </rPh>
    <phoneticPr fontId="26"/>
  </si>
  <si>
    <t>（１３）　介護職員等ベースアップ等支援加算</t>
    <phoneticPr fontId="26"/>
  </si>
  <si>
    <t>・勤務形態一覧表（定期巡回）</t>
    <rPh sb="1" eb="3">
      <t>キンム</t>
    </rPh>
    <rPh sb="3" eb="5">
      <t>ケイタイ</t>
    </rPh>
    <rPh sb="5" eb="7">
      <t>イチラン</t>
    </rPh>
    <rPh sb="7" eb="8">
      <t>ヒョウ</t>
    </rPh>
    <rPh sb="9" eb="13">
      <t>テイキジュンカイ</t>
    </rPh>
    <phoneticPr fontId="26"/>
  </si>
  <si>
    <t>令和４年度　運営状況点検書</t>
    <rPh sb="0" eb="1">
      <t>レイ</t>
    </rPh>
    <rPh sb="1" eb="2">
      <t>ワ</t>
    </rPh>
    <rPh sb="3" eb="5">
      <t>ネンド</t>
    </rPh>
    <phoneticPr fontId="26"/>
  </si>
  <si>
    <t>　毎年度、次の避難訓練を実施しているか。</t>
    <rPh sb="1" eb="4">
      <t>マイネンド</t>
    </rPh>
    <rPh sb="5" eb="6">
      <t>ツギ</t>
    </rPh>
    <rPh sb="7" eb="9">
      <t>ヒナン</t>
    </rPh>
    <rPh sb="9" eb="11">
      <t>クンレン</t>
    </rPh>
    <rPh sb="12" eb="14">
      <t>ジッシ</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</si>
</sst>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4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0.5"/>
      <name val="ＭＳ 明朝"/>
      <family val="1"/>
      <charset val="128"/>
    </font>
    <font>
      <sz val="6"/>
      <name val="ＭＳ 明朝"/>
      <family val="1"/>
      <charset val="128"/>
    </font>
    <font>
      <sz val="12"/>
      <name val="ＭＳ 明朝"/>
      <family val="1"/>
      <charset val="128"/>
    </font>
    <font>
      <sz val="11"/>
      <name val="ＭＳ ゴシック"/>
      <family val="3"/>
      <charset val="128"/>
    </font>
    <font>
      <sz val="20"/>
      <name val="UD デジタル 教科書体 N-R"/>
      <family val="1"/>
      <charset val="128"/>
    </font>
    <font>
      <sz val="11"/>
      <name val="UD デジタル 教科書体 N-R"/>
      <family val="1"/>
      <charset val="128"/>
    </font>
    <font>
      <u/>
      <sz val="11"/>
      <name val="UD デジタル 教科書体 N-R"/>
      <family val="1"/>
      <charset val="128"/>
    </font>
    <font>
      <sz val="10"/>
      <name val="UD デジタル 教科書体 N-R"/>
      <family val="1"/>
      <charset val="128"/>
    </font>
    <font>
      <u/>
      <vertAlign val="superscript"/>
      <sz val="11"/>
      <name val="UD デジタル 教科書体 N-R"/>
      <family val="1"/>
      <charset val="128"/>
    </font>
    <font>
      <vertAlign val="superscript"/>
      <sz val="10"/>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2" tint="-9.9978637043366805E-2"/>
        <bgColor indexed="64"/>
      </patternFill>
    </fill>
  </fills>
  <borders count="14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s>
  <cellStyleXfs count="5">
    <xf numFmtId="0" fontId="0" fillId="0" borderId="0">
      <alignment vertical="center"/>
    </xf>
    <xf numFmtId="38" fontId="17" fillId="0" borderId="0" applyFont="0" applyFill="0" applyBorder="0" applyAlignment="0" applyProtection="0">
      <alignment vertical="center"/>
    </xf>
    <xf numFmtId="0" fontId="25" fillId="0" borderId="0"/>
    <xf numFmtId="0" fontId="27" fillId="0" borderId="0">
      <alignment vertical="center"/>
    </xf>
    <xf numFmtId="0" fontId="25" fillId="0" borderId="0"/>
  </cellStyleXfs>
  <cellXfs count="73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30" fillId="0" borderId="0" xfId="2" applyFont="1" applyFill="1"/>
    <xf numFmtId="0" fontId="30" fillId="0" borderId="0" xfId="2" applyNumberFormat="1" applyFont="1" applyFill="1"/>
    <xf numFmtId="0" fontId="30" fillId="0" borderId="33" xfId="2" applyNumberFormat="1" applyFont="1" applyFill="1" applyBorder="1" applyAlignment="1">
      <alignment horizontal="left" vertical="center"/>
    </xf>
    <xf numFmtId="0" fontId="30" fillId="0" borderId="125" xfId="2" applyNumberFormat="1" applyFont="1" applyFill="1" applyBorder="1" applyAlignment="1">
      <alignment horizontal="left" vertical="center"/>
    </xf>
    <xf numFmtId="0" fontId="30" fillId="0" borderId="33" xfId="2" applyFont="1" applyFill="1" applyBorder="1"/>
    <xf numFmtId="0" fontId="30" fillId="0" borderId="44" xfId="2" applyFont="1" applyFill="1" applyBorder="1"/>
    <xf numFmtId="0" fontId="30" fillId="0" borderId="0" xfId="2" applyNumberFormat="1" applyFont="1" applyFill="1" applyBorder="1" applyAlignment="1">
      <alignment horizontal="center" vertical="center"/>
    </xf>
    <xf numFmtId="0" fontId="30" fillId="0" borderId="0" xfId="2" applyNumberFormat="1" applyFont="1" applyFill="1" applyBorder="1" applyAlignment="1">
      <alignment horizontal="left" vertical="center"/>
    </xf>
    <xf numFmtId="0" fontId="30" fillId="0" borderId="0" xfId="2" applyNumberFormat="1" applyFont="1" applyFill="1" applyAlignment="1">
      <alignment vertical="center"/>
    </xf>
    <xf numFmtId="0" fontId="30" fillId="0" borderId="30" xfId="2" applyNumberFormat="1" applyFont="1" applyFill="1" applyBorder="1" applyAlignment="1">
      <alignment horizontal="left" vertical="center"/>
    </xf>
    <xf numFmtId="0" fontId="30" fillId="0" borderId="0" xfId="2" applyNumberFormat="1" applyFont="1" applyFill="1" applyBorder="1" applyAlignment="1">
      <alignment horizontal="center" vertical="center" textRotation="255"/>
    </xf>
    <xf numFmtId="0" fontId="30" fillId="0" borderId="0" xfId="2" applyNumberFormat="1" applyFont="1" applyFill="1" applyBorder="1" applyAlignment="1">
      <alignment vertical="center"/>
    </xf>
    <xf numFmtId="0" fontId="30" fillId="0" borderId="33" xfId="2" applyNumberFormat="1" applyFont="1" applyFill="1" applyBorder="1" applyAlignment="1">
      <alignment vertical="center"/>
    </xf>
    <xf numFmtId="0" fontId="30" fillId="0" borderId="44" xfId="2" applyNumberFormat="1" applyFont="1" applyFill="1" applyBorder="1" applyAlignment="1">
      <alignment vertical="center"/>
    </xf>
    <xf numFmtId="0" fontId="30" fillId="0" borderId="5" xfId="2" applyNumberFormat="1" applyFont="1" applyFill="1" applyBorder="1" applyAlignment="1">
      <alignment vertical="center"/>
    </xf>
    <xf numFmtId="0" fontId="30" fillId="0" borderId="0" xfId="2" applyFont="1" applyFill="1" applyBorder="1"/>
    <xf numFmtId="0" fontId="30" fillId="0" borderId="30" xfId="2" applyNumberFormat="1" applyFont="1" applyFill="1" applyBorder="1" applyAlignment="1">
      <alignment vertical="center"/>
    </xf>
    <xf numFmtId="0" fontId="30" fillId="0" borderId="23" xfId="2" applyNumberFormat="1" applyFont="1" applyFill="1" applyBorder="1" applyAlignment="1">
      <alignment vertical="center"/>
    </xf>
    <xf numFmtId="0" fontId="30" fillId="0" borderId="27" xfId="2" applyNumberFormat="1" applyFont="1" applyFill="1" applyBorder="1" applyAlignment="1">
      <alignment vertical="center"/>
    </xf>
    <xf numFmtId="0" fontId="30" fillId="0" borderId="27" xfId="2" applyFont="1" applyFill="1" applyBorder="1"/>
    <xf numFmtId="0" fontId="30" fillId="0" borderId="22" xfId="2" applyNumberFormat="1" applyFont="1" applyFill="1" applyBorder="1" applyAlignment="1">
      <alignment vertical="center"/>
    </xf>
    <xf numFmtId="0" fontId="30" fillId="0" borderId="0" xfId="2" applyNumberFormat="1" applyFont="1" applyFill="1" applyAlignment="1">
      <alignment horizontal="left" vertical="center"/>
    </xf>
    <xf numFmtId="0" fontId="30" fillId="0" borderId="0" xfId="2" applyNumberFormat="1" applyFont="1" applyFill="1" applyBorder="1"/>
    <xf numFmtId="0" fontId="30" fillId="0" borderId="0" xfId="3" applyNumberFormat="1" applyFont="1" applyBorder="1" applyAlignment="1">
      <alignment horizontal="center" vertical="center"/>
    </xf>
    <xf numFmtId="0" fontId="30" fillId="0" borderId="0" xfId="3" applyNumberFormat="1" applyFont="1" applyBorder="1" applyAlignment="1">
      <alignment vertical="center"/>
    </xf>
    <xf numFmtId="0" fontId="30" fillId="0" borderId="0" xfId="2" applyNumberFormat="1" applyFont="1" applyFill="1" applyAlignment="1">
      <alignment horizontal="center" vertical="center"/>
    </xf>
    <xf numFmtId="0" fontId="30" fillId="0" borderId="0" xfId="3" applyNumberFormat="1" applyFont="1" applyAlignment="1">
      <alignment vertical="center"/>
    </xf>
    <xf numFmtId="0" fontId="30" fillId="0" borderId="0" xfId="2" applyFont="1" applyFill="1" applyBorder="1" applyAlignment="1">
      <alignment vertical="center"/>
    </xf>
    <xf numFmtId="0" fontId="30" fillId="0" borderId="0" xfId="3" applyFont="1" applyBorder="1" applyAlignment="1">
      <alignment horizontal="center" vertical="center"/>
    </xf>
    <xf numFmtId="0" fontId="30" fillId="0" borderId="0" xfId="2" applyFont="1" applyFill="1" applyAlignment="1">
      <alignment vertical="center"/>
    </xf>
    <xf numFmtId="0" fontId="30" fillId="0" borderId="0" xfId="2" applyFont="1" applyFill="1" applyBorder="1" applyAlignment="1">
      <alignment horizontal="left" vertical="center" wrapText="1"/>
    </xf>
    <xf numFmtId="0" fontId="30" fillId="0" borderId="0" xfId="2" applyFont="1" applyFill="1" applyBorder="1" applyAlignment="1">
      <alignment horizontal="center" vertical="center"/>
    </xf>
    <xf numFmtId="0" fontId="30" fillId="0" borderId="0" xfId="2" applyFont="1" applyFill="1" applyBorder="1" applyAlignment="1">
      <alignment horizontal="left" vertical="center"/>
    </xf>
    <xf numFmtId="0" fontId="30" fillId="0" borderId="0" xfId="2" applyFont="1" applyFill="1" applyAlignment="1">
      <alignment vertical="top"/>
    </xf>
    <xf numFmtId="0" fontId="30" fillId="0" borderId="0" xfId="2" applyFont="1" applyFill="1" applyBorder="1" applyAlignment="1">
      <alignment vertical="top" wrapText="1"/>
    </xf>
    <xf numFmtId="0" fontId="30" fillId="0" borderId="0" xfId="2" applyFont="1" applyFill="1" applyBorder="1" applyAlignment="1"/>
    <xf numFmtId="0" fontId="30" fillId="0" borderId="0" xfId="2" applyFont="1" applyFill="1" applyBorder="1" applyAlignment="1">
      <alignment horizontal="left"/>
    </xf>
    <xf numFmtId="0" fontId="30" fillId="0" borderId="0" xfId="2" applyNumberFormat="1" applyFont="1" applyFill="1" applyAlignment="1"/>
    <xf numFmtId="0" fontId="30" fillId="0" borderId="0" xfId="2" applyNumberFormat="1" applyFont="1" applyFill="1" applyAlignment="1">
      <alignment horizontal="center"/>
    </xf>
    <xf numFmtId="0" fontId="30" fillId="0" borderId="0" xfId="2" applyFont="1" applyFill="1" applyAlignment="1"/>
    <xf numFmtId="0" fontId="30" fillId="3" borderId="0" xfId="3" applyNumberFormat="1" applyFont="1" applyFill="1" applyAlignment="1">
      <alignment vertical="center"/>
    </xf>
    <xf numFmtId="0" fontId="30" fillId="0" borderId="0" xfId="2" applyNumberFormat="1" applyFont="1" applyFill="1" applyBorder="1" applyAlignment="1">
      <alignment horizontal="center" vertical="center" shrinkToFit="1"/>
    </xf>
    <xf numFmtId="0" fontId="31" fillId="0" borderId="0" xfId="2" applyFont="1" applyFill="1" applyBorder="1" applyAlignment="1">
      <alignment horizontal="left" vertical="center"/>
    </xf>
    <xf numFmtId="0" fontId="31" fillId="0" borderId="0" xfId="2" applyFont="1" applyFill="1" applyBorder="1" applyAlignment="1">
      <alignment vertical="center" wrapText="1"/>
    </xf>
    <xf numFmtId="0" fontId="30" fillId="0" borderId="0" xfId="2" applyFont="1" applyFill="1" applyAlignment="1">
      <alignment vertical="center" wrapText="1"/>
    </xf>
    <xf numFmtId="0" fontId="30" fillId="0" borderId="0" xfId="2" applyNumberFormat="1" applyFont="1" applyFill="1" applyBorder="1" applyAlignment="1"/>
    <xf numFmtId="0" fontId="30" fillId="0" borderId="0" xfId="2" applyFont="1" applyFill="1" applyAlignment="1">
      <alignment horizontal="left" vertical="center" wrapText="1"/>
    </xf>
    <xf numFmtId="0" fontId="30" fillId="0" borderId="36" xfId="2" applyNumberFormat="1" applyFont="1" applyFill="1" applyBorder="1" applyAlignment="1">
      <alignment horizontal="right" vertical="center"/>
    </xf>
    <xf numFmtId="0" fontId="30" fillId="0" borderId="36" xfId="2" applyNumberFormat="1" applyFont="1" applyFill="1" applyBorder="1" applyAlignment="1">
      <alignment vertical="center"/>
    </xf>
    <xf numFmtId="0" fontId="30" fillId="0" borderId="103" xfId="2" applyFont="1" applyFill="1" applyBorder="1"/>
    <xf numFmtId="0" fontId="30" fillId="0" borderId="102" xfId="2" applyFont="1" applyFill="1" applyBorder="1"/>
    <xf numFmtId="0" fontId="30" fillId="0" borderId="101" xfId="2" applyFont="1" applyFill="1" applyBorder="1"/>
    <xf numFmtId="0" fontId="30" fillId="0" borderId="100" xfId="2" applyFont="1" applyFill="1" applyBorder="1"/>
    <xf numFmtId="0" fontId="30" fillId="0" borderId="0" xfId="2" applyNumberFormat="1" applyFont="1" applyFill="1" applyBorder="1" applyAlignment="1">
      <alignment horizontal="right" vertical="center"/>
    </xf>
    <xf numFmtId="0" fontId="30" fillId="0" borderId="0" xfId="2" applyNumberFormat="1" applyFont="1" applyFill="1" applyBorder="1" applyAlignment="1">
      <alignment horizontal="left"/>
    </xf>
    <xf numFmtId="0" fontId="30" fillId="0" borderId="0" xfId="2" applyNumberFormat="1" applyFont="1" applyFill="1" applyAlignment="1">
      <alignment horizontal="left"/>
    </xf>
    <xf numFmtId="0" fontId="30" fillId="0" borderId="0" xfId="2" applyFont="1" applyFill="1" applyBorder="1" applyAlignment="1">
      <alignment horizontal="center" vertical="center"/>
    </xf>
    <xf numFmtId="0" fontId="30" fillId="0" borderId="0" xfId="2" applyFont="1" applyFill="1" applyBorder="1" applyAlignment="1">
      <alignment horizontal="left" vertical="center" wrapText="1"/>
    </xf>
    <xf numFmtId="0" fontId="30" fillId="0" borderId="58" xfId="2" applyFont="1" applyFill="1" applyBorder="1" applyAlignment="1">
      <alignment horizontal="center" vertical="center"/>
    </xf>
    <xf numFmtId="0" fontId="30" fillId="0" borderId="126" xfId="2" applyNumberFormat="1" applyFont="1" applyFill="1" applyBorder="1" applyAlignment="1">
      <alignment horizontal="center" vertical="center"/>
    </xf>
    <xf numFmtId="0" fontId="30" fillId="0" borderId="34" xfId="2" applyFont="1" applyFill="1" applyBorder="1" applyAlignment="1">
      <alignment horizontal="center" vertical="center"/>
    </xf>
    <xf numFmtId="0" fontId="30" fillId="0" borderId="7" xfId="2" applyNumberFormat="1" applyFont="1" applyFill="1" applyBorder="1" applyAlignment="1">
      <alignment horizontal="center" vertical="center"/>
    </xf>
    <xf numFmtId="0" fontId="30" fillId="0" borderId="9" xfId="2" applyFont="1" applyFill="1" applyBorder="1" applyAlignment="1">
      <alignment horizontal="center" vertical="center"/>
    </xf>
    <xf numFmtId="0" fontId="30" fillId="0" borderId="127" xfId="2" applyNumberFormat="1" applyFont="1" applyFill="1" applyBorder="1" applyAlignment="1">
      <alignment horizontal="center" vertical="center"/>
    </xf>
    <xf numFmtId="0" fontId="30" fillId="0" borderId="16" xfId="2" applyNumberFormat="1" applyFont="1" applyFill="1" applyBorder="1" applyAlignment="1">
      <alignment horizontal="center" vertical="center"/>
    </xf>
    <xf numFmtId="0" fontId="30" fillId="0" borderId="18" xfId="2" applyFont="1" applyFill="1" applyBorder="1" applyAlignment="1">
      <alignment horizontal="center" vertical="center"/>
    </xf>
    <xf numFmtId="0" fontId="30" fillId="0" borderId="0" xfId="2" applyNumberFormat="1" applyFont="1" applyFill="1" applyBorder="1" applyAlignment="1">
      <alignment horizontal="center" vertical="center"/>
    </xf>
    <xf numFmtId="0" fontId="30" fillId="0" borderId="0" xfId="2" applyFont="1" applyFill="1" applyBorder="1" applyAlignment="1">
      <alignment horizontal="center" vertical="center"/>
    </xf>
    <xf numFmtId="0" fontId="30" fillId="0" borderId="0" xfId="2" applyFont="1" applyFill="1" applyBorder="1" applyAlignment="1">
      <alignment horizontal="left" vertical="center" wrapText="1"/>
    </xf>
    <xf numFmtId="0" fontId="30" fillId="0" borderId="0" xfId="2" applyNumberFormat="1" applyFont="1" applyFill="1" applyAlignment="1">
      <alignment horizontal="left" vertical="center"/>
    </xf>
    <xf numFmtId="0" fontId="30" fillId="0" borderId="0" xfId="2" applyNumberFormat="1" applyFont="1" applyFill="1" applyBorder="1" applyAlignment="1">
      <alignment horizontal="center" vertical="center"/>
    </xf>
    <xf numFmtId="0" fontId="30" fillId="0" borderId="0" xfId="2" applyNumberFormat="1" applyFont="1" applyFill="1" applyBorder="1" applyAlignment="1">
      <alignment horizontal="left" vertical="center"/>
    </xf>
    <xf numFmtId="0" fontId="30" fillId="0" borderId="128" xfId="2" applyNumberFormat="1" applyFont="1" applyFill="1" applyBorder="1" applyAlignment="1">
      <alignment horizontal="center" vertical="center" shrinkToFit="1"/>
    </xf>
    <xf numFmtId="0" fontId="30" fillId="0" borderId="16" xfId="2" applyNumberFormat="1" applyFont="1" applyFill="1" applyBorder="1" applyAlignment="1">
      <alignment horizontal="center" vertical="center" shrinkToFit="1"/>
    </xf>
    <xf numFmtId="0" fontId="30" fillId="0" borderId="128" xfId="2" applyNumberFormat="1" applyFont="1" applyFill="1" applyBorder="1" applyAlignment="1">
      <alignment horizontal="center" vertical="center"/>
    </xf>
    <xf numFmtId="0" fontId="30" fillId="0" borderId="129" xfId="2" applyNumberFormat="1" applyFont="1" applyFill="1" applyBorder="1" applyAlignment="1">
      <alignment horizontal="center" vertical="center"/>
    </xf>
    <xf numFmtId="0" fontId="30" fillId="0" borderId="130" xfId="2" applyNumberFormat="1" applyFont="1" applyFill="1" applyBorder="1" applyAlignment="1">
      <alignment horizontal="center" vertical="center"/>
    </xf>
    <xf numFmtId="0" fontId="30" fillId="0" borderId="54" xfId="2" applyFont="1" applyFill="1" applyBorder="1" applyAlignment="1">
      <alignment horizontal="center" vertical="center"/>
    </xf>
    <xf numFmtId="0" fontId="30" fillId="0" borderId="133" xfId="2" applyNumberFormat="1" applyFont="1" applyFill="1" applyBorder="1" applyAlignment="1">
      <alignment horizontal="center" vertical="center"/>
    </xf>
    <xf numFmtId="0" fontId="30" fillId="0" borderId="128" xfId="2" applyFont="1" applyFill="1" applyBorder="1" applyAlignment="1">
      <alignment horizontal="center" vertical="center"/>
    </xf>
    <xf numFmtId="0" fontId="30" fillId="0" borderId="129" xfId="2" applyFont="1" applyFill="1" applyBorder="1" applyAlignment="1">
      <alignment horizontal="center" vertical="center"/>
    </xf>
    <xf numFmtId="0" fontId="30" fillId="0" borderId="16" xfId="2" applyFont="1" applyFill="1" applyBorder="1" applyAlignment="1">
      <alignment horizontal="center" vertical="center"/>
    </xf>
    <xf numFmtId="0" fontId="30" fillId="0" borderId="7" xfId="2" applyFont="1" applyFill="1" applyBorder="1" applyAlignment="1">
      <alignment horizontal="center" vertical="center"/>
    </xf>
    <xf numFmtId="0" fontId="30" fillId="0" borderId="134" xfId="2" applyFont="1" applyFill="1" applyBorder="1" applyAlignment="1">
      <alignment horizontal="center" vertical="center"/>
    </xf>
    <xf numFmtId="0" fontId="30" fillId="0" borderId="25" xfId="2" applyFont="1" applyFill="1" applyBorder="1" applyAlignment="1">
      <alignment horizontal="center" vertical="center"/>
    </xf>
    <xf numFmtId="0" fontId="30" fillId="0" borderId="135" xfId="2" applyFont="1" applyFill="1" applyBorder="1" applyAlignment="1">
      <alignment horizontal="center" vertical="center"/>
    </xf>
    <xf numFmtId="0" fontId="30" fillId="0" borderId="42" xfId="2" applyFont="1" applyFill="1" applyBorder="1" applyAlignment="1">
      <alignment horizontal="center" vertical="center"/>
    </xf>
    <xf numFmtId="0" fontId="30" fillId="0" borderId="130" xfId="2" applyFont="1" applyFill="1" applyBorder="1" applyAlignment="1">
      <alignment horizontal="center" vertical="center"/>
    </xf>
    <xf numFmtId="0" fontId="30" fillId="0" borderId="129" xfId="2" applyNumberFormat="1" applyFont="1" applyFill="1" applyBorder="1" applyAlignment="1">
      <alignment horizontal="center" vertical="center" shrinkToFit="1"/>
    </xf>
    <xf numFmtId="0" fontId="30" fillId="0" borderId="7" xfId="2" applyNumberFormat="1" applyFont="1" applyFill="1" applyBorder="1" applyAlignment="1">
      <alignment horizontal="center" vertical="center" shrinkToFit="1"/>
    </xf>
    <xf numFmtId="0" fontId="30" fillId="0" borderId="0" xfId="3" applyFont="1" applyBorder="1" applyAlignment="1">
      <alignment vertical="center"/>
    </xf>
    <xf numFmtId="0" fontId="36" fillId="0" borderId="0" xfId="4" applyFont="1"/>
    <xf numFmtId="0" fontId="37" fillId="0" borderId="0" xfId="4" applyNumberFormat="1" applyFont="1" applyBorder="1" applyAlignment="1">
      <alignment horizontal="left" vertical="center"/>
    </xf>
    <xf numFmtId="0" fontId="32" fillId="0" borderId="0" xfId="4" applyNumberFormat="1" applyFont="1" applyBorder="1" applyAlignment="1">
      <alignment horizontal="center" vertical="center"/>
    </xf>
    <xf numFmtId="0" fontId="38" fillId="0" borderId="0" xfId="4" applyNumberFormat="1" applyFont="1" applyBorder="1" applyAlignment="1">
      <alignment horizontal="center" vertical="center"/>
    </xf>
    <xf numFmtId="0" fontId="36" fillId="0" borderId="0" xfId="4" applyNumberFormat="1" applyFont="1" applyBorder="1" applyAlignment="1">
      <alignment vertical="center"/>
    </xf>
    <xf numFmtId="0" fontId="36" fillId="0" borderId="0" xfId="4" applyNumberFormat="1" applyFont="1" applyBorder="1"/>
    <xf numFmtId="0" fontId="32" fillId="0" borderId="0" xfId="4" applyNumberFormat="1" applyFont="1" applyBorder="1" applyAlignment="1">
      <alignment horizontal="left" vertical="center"/>
    </xf>
    <xf numFmtId="0" fontId="36" fillId="0" borderId="0" xfId="4" applyFont="1" applyBorder="1"/>
    <xf numFmtId="0" fontId="29" fillId="0" borderId="0" xfId="4" applyFont="1" applyBorder="1" applyAlignment="1">
      <alignment vertical="center"/>
    </xf>
    <xf numFmtId="0" fontId="39" fillId="0" borderId="0" xfId="4" applyNumberFormat="1" applyFont="1" applyAlignment="1">
      <alignment vertical="center"/>
    </xf>
    <xf numFmtId="0" fontId="30" fillId="0" borderId="0" xfId="4" applyNumberFormat="1" applyFont="1" applyAlignment="1">
      <alignment vertical="center"/>
    </xf>
    <xf numFmtId="0" fontId="32" fillId="0" borderId="0" xfId="4" applyNumberFormat="1" applyFont="1" applyAlignment="1">
      <alignment horizontal="center" vertical="center"/>
    </xf>
    <xf numFmtId="0" fontId="36" fillId="0" borderId="0" xfId="4" applyNumberFormat="1" applyFont="1"/>
    <xf numFmtId="0" fontId="36" fillId="0" borderId="27" xfId="4" applyFont="1" applyBorder="1" applyAlignment="1">
      <alignment horizontal="center" vertical="center"/>
    </xf>
    <xf numFmtId="0" fontId="32" fillId="6" borderId="45" xfId="4" applyNumberFormat="1" applyFont="1" applyFill="1" applyBorder="1" applyAlignment="1">
      <alignment horizontal="center" vertical="center"/>
    </xf>
    <xf numFmtId="0" fontId="30" fillId="6" borderId="22" xfId="4" applyFont="1" applyFill="1" applyBorder="1" applyAlignment="1">
      <alignment horizontal="left" vertical="center" wrapText="1"/>
    </xf>
    <xf numFmtId="0" fontId="30" fillId="6" borderId="21" xfId="4" applyFont="1" applyFill="1" applyBorder="1" applyAlignment="1">
      <alignment horizontal="left" vertical="center" wrapText="1"/>
    </xf>
    <xf numFmtId="0" fontId="30" fillId="6" borderId="8" xfId="4" applyFont="1" applyFill="1" applyBorder="1" applyAlignment="1">
      <alignment horizontal="left" vertical="center" wrapText="1"/>
    </xf>
    <xf numFmtId="0" fontId="32" fillId="6" borderId="45" xfId="4" applyNumberFormat="1" applyFont="1" applyFill="1" applyBorder="1" applyAlignment="1">
      <alignment horizontal="center" vertical="top"/>
    </xf>
    <xf numFmtId="0" fontId="32" fillId="6" borderId="21" xfId="4" applyNumberFormat="1" applyFont="1" applyFill="1" applyBorder="1" applyAlignment="1">
      <alignment horizontal="center" vertical="top"/>
    </xf>
    <xf numFmtId="0" fontId="30" fillId="0" borderId="8" xfId="4" applyFont="1" applyFill="1" applyBorder="1" applyAlignment="1">
      <alignment horizontal="left" vertical="center" wrapText="1"/>
    </xf>
    <xf numFmtId="0" fontId="32" fillId="6" borderId="42" xfId="4" applyNumberFormat="1" applyFont="1" applyFill="1" applyBorder="1" applyAlignment="1">
      <alignment horizontal="center" vertical="center"/>
    </xf>
    <xf numFmtId="0" fontId="32" fillId="6" borderId="21" xfId="4" applyNumberFormat="1" applyFont="1" applyFill="1" applyBorder="1" applyAlignment="1">
      <alignment horizontal="center" vertical="center"/>
    </xf>
    <xf numFmtId="0" fontId="36" fillId="6" borderId="42" xfId="4" applyFont="1" applyFill="1" applyBorder="1" applyAlignment="1">
      <alignment horizontal="center" vertical="center" shrinkToFit="1"/>
    </xf>
    <xf numFmtId="0" fontId="30" fillId="0" borderId="0" xfId="4" applyFont="1" applyFill="1" applyBorder="1" applyAlignment="1">
      <alignment horizontal="left" vertical="center" wrapText="1"/>
    </xf>
    <xf numFmtId="0" fontId="29" fillId="0" borderId="0" xfId="4" applyFont="1" applyBorder="1" applyAlignment="1">
      <alignment horizontal="center" vertical="center"/>
    </xf>
    <xf numFmtId="0" fontId="41" fillId="0" borderId="0" xfId="4" applyNumberFormat="1" applyFont="1" applyBorder="1" applyAlignment="1">
      <alignment vertical="center"/>
    </xf>
    <xf numFmtId="0" fontId="36" fillId="0" borderId="0" xfId="4" applyNumberFormat="1" applyFont="1" applyBorder="1" applyAlignment="1"/>
    <xf numFmtId="0" fontId="36" fillId="0" borderId="0" xfId="4" applyFont="1" applyBorder="1" applyAlignment="1"/>
    <xf numFmtId="0" fontId="32" fillId="0" borderId="0" xfId="4" applyNumberFormat="1" applyFont="1" applyBorder="1" applyAlignment="1">
      <alignment vertical="center"/>
    </xf>
    <xf numFmtId="0" fontId="36" fillId="0" borderId="0" xfId="4" applyNumberFormat="1" applyFont="1" applyBorder="1" applyAlignment="1">
      <alignment horizontal="center" vertical="center"/>
    </xf>
    <xf numFmtId="0" fontId="32" fillId="0" borderId="0" xfId="4" applyNumberFormat="1" applyFont="1" applyBorder="1" applyAlignment="1">
      <alignment horizontal="right" vertical="center"/>
    </xf>
    <xf numFmtId="0" fontId="36" fillId="0" borderId="0" xfId="4" applyNumberFormat="1" applyFont="1" applyBorder="1" applyAlignment="1">
      <alignment horizontal="left"/>
    </xf>
    <xf numFmtId="0" fontId="36" fillId="0" borderId="0" xfId="4" applyNumberFormat="1" applyFont="1" applyBorder="1" applyAlignment="1">
      <alignment horizontal="left" vertical="center"/>
    </xf>
    <xf numFmtId="0" fontId="41" fillId="0" borderId="0" xfId="4" applyNumberFormat="1" applyFont="1" applyBorder="1" applyAlignment="1">
      <alignment horizontal="left" vertical="center"/>
    </xf>
    <xf numFmtId="0" fontId="29" fillId="0" borderId="0" xfId="4" applyFont="1" applyAlignment="1">
      <alignment vertical="center"/>
    </xf>
    <xf numFmtId="0" fontId="32" fillId="0" borderId="0" xfId="4" applyNumberFormat="1" applyFont="1" applyAlignment="1">
      <alignment horizontal="left" vertical="center"/>
    </xf>
    <xf numFmtId="0" fontId="36" fillId="0" borderId="0" xfId="4" applyNumberFormat="1" applyFont="1" applyAlignment="1">
      <alignment horizontal="left"/>
    </xf>
    <xf numFmtId="0" fontId="41" fillId="0" borderId="0" xfId="4" applyNumberFormat="1" applyFont="1" applyAlignment="1">
      <alignment horizontal="left" vertical="center"/>
    </xf>
    <xf numFmtId="0" fontId="29" fillId="0" borderId="0" xfId="4" applyFont="1"/>
    <xf numFmtId="0" fontId="29" fillId="0" borderId="0" xfId="4" applyFont="1" applyBorder="1" applyAlignment="1">
      <alignment horizontal="left"/>
    </xf>
    <xf numFmtId="0" fontId="36" fillId="0" borderId="0" xfId="4" applyFont="1" applyBorder="1" applyAlignment="1">
      <alignment horizontal="left"/>
    </xf>
    <xf numFmtId="0" fontId="42" fillId="0" borderId="0" xfId="4" applyNumberFormat="1" applyFont="1" applyBorder="1" applyAlignment="1">
      <alignment horizontal="left" vertical="center"/>
    </xf>
    <xf numFmtId="0" fontId="43" fillId="0" borderId="0" xfId="4" applyNumberFormat="1" applyFont="1" applyBorder="1" applyAlignment="1">
      <alignment horizontal="left" vertical="center"/>
    </xf>
    <xf numFmtId="0" fontId="30" fillId="0" borderId="0" xfId="2" applyNumberFormat="1" applyFont="1" applyFill="1" applyBorder="1" applyAlignment="1">
      <alignment horizontal="center" vertical="center"/>
    </xf>
    <xf numFmtId="0" fontId="30" fillId="0" borderId="0" xfId="2" applyNumberFormat="1" applyFont="1" applyFill="1" applyBorder="1" applyAlignment="1">
      <alignment horizontal="left" vertical="center"/>
    </xf>
    <xf numFmtId="0" fontId="30" fillId="0" borderId="15" xfId="2" applyFont="1" applyFill="1" applyBorder="1" applyAlignment="1">
      <alignment horizontal="center" vertical="center"/>
    </xf>
    <xf numFmtId="0" fontId="30" fillId="0" borderId="126" xfId="2" applyFont="1" applyFill="1" applyBorder="1" applyAlignment="1">
      <alignment horizontal="center" vertical="center"/>
    </xf>
    <xf numFmtId="0" fontId="30" fillId="0" borderId="126" xfId="2" applyNumberFormat="1" applyFont="1" applyFill="1" applyBorder="1" applyAlignment="1">
      <alignment horizontal="center" vertical="center"/>
    </xf>
    <xf numFmtId="0" fontId="30" fillId="0" borderId="7" xfId="2" applyNumberFormat="1" applyFont="1" applyFill="1" applyBorder="1" applyAlignment="1">
      <alignment horizontal="center" vertical="center"/>
    </xf>
    <xf numFmtId="0" fontId="30" fillId="0" borderId="16" xfId="2" applyNumberFormat="1" applyFont="1" applyFill="1" applyBorder="1" applyAlignment="1">
      <alignment horizontal="center" vertical="center"/>
    </xf>
    <xf numFmtId="0" fontId="30" fillId="0" borderId="17" xfId="2" applyFont="1" applyFill="1" applyBorder="1" applyAlignment="1">
      <alignment horizontal="left" vertical="center" wrapText="1"/>
    </xf>
    <xf numFmtId="0" fontId="30" fillId="0" borderId="32" xfId="2" applyFont="1" applyFill="1" applyBorder="1" applyAlignment="1">
      <alignment horizontal="left" vertical="center" wrapText="1"/>
    </xf>
    <xf numFmtId="0" fontId="30" fillId="0" borderId="33" xfId="2" applyFont="1" applyFill="1" applyBorder="1" applyAlignment="1">
      <alignment horizontal="left" vertical="center" wrapText="1"/>
    </xf>
    <xf numFmtId="0" fontId="30" fillId="0" borderId="44" xfId="2" applyFont="1" applyFill="1" applyBorder="1" applyAlignment="1">
      <alignment horizontal="left" vertical="center" wrapText="1"/>
    </xf>
    <xf numFmtId="0" fontId="30" fillId="0" borderId="99" xfId="2" applyFont="1" applyFill="1" applyBorder="1" applyAlignment="1">
      <alignment horizontal="left" vertical="top" wrapText="1"/>
    </xf>
    <xf numFmtId="0" fontId="30" fillId="0" borderId="77" xfId="2" applyFont="1" applyFill="1" applyBorder="1" applyAlignment="1">
      <alignment horizontal="left" vertical="top" wrapText="1"/>
    </xf>
    <xf numFmtId="0" fontId="30" fillId="0" borderId="19" xfId="2" applyFont="1" applyFill="1" applyBorder="1" applyAlignment="1">
      <alignment horizontal="left" vertical="top" wrapText="1"/>
    </xf>
    <xf numFmtId="0" fontId="30" fillId="0" borderId="0" xfId="2" applyNumberFormat="1" applyFont="1" applyFill="1" applyAlignment="1">
      <alignment horizontal="center" vertical="center"/>
    </xf>
    <xf numFmtId="0" fontId="30" fillId="0" borderId="32" xfId="2" applyNumberFormat="1" applyFont="1" applyFill="1" applyBorder="1" applyAlignment="1">
      <alignment horizontal="left" vertical="center"/>
    </xf>
    <xf numFmtId="0" fontId="30" fillId="0" borderId="33" xfId="2" applyNumberFormat="1" applyFont="1" applyFill="1" applyBorder="1" applyAlignment="1">
      <alignment horizontal="left" vertical="center"/>
    </xf>
    <xf numFmtId="0" fontId="30" fillId="0" borderId="5" xfId="2" applyNumberFormat="1" applyFont="1" applyFill="1" applyBorder="1" applyAlignment="1">
      <alignment horizontal="center" vertical="center"/>
    </xf>
    <xf numFmtId="0" fontId="30" fillId="0" borderId="0" xfId="2" applyNumberFormat="1" applyFont="1" applyFill="1" applyBorder="1" applyAlignment="1">
      <alignment horizontal="center" vertical="center"/>
    </xf>
    <xf numFmtId="0" fontId="30" fillId="0" borderId="124" xfId="2" applyNumberFormat="1" applyFont="1" applyFill="1" applyBorder="1" applyAlignment="1">
      <alignment horizontal="center" vertical="center"/>
    </xf>
    <xf numFmtId="0" fontId="30" fillId="0" borderId="23" xfId="2" applyNumberFormat="1" applyFont="1" applyFill="1" applyBorder="1" applyAlignment="1">
      <alignment horizontal="center" vertical="center"/>
    </xf>
    <xf numFmtId="0" fontId="30" fillId="0" borderId="27" xfId="2" applyNumberFormat="1" applyFont="1" applyFill="1" applyBorder="1" applyAlignment="1">
      <alignment horizontal="center" vertical="center"/>
    </xf>
    <xf numFmtId="0" fontId="30" fillId="0" borderId="122" xfId="2" applyNumberFormat="1" applyFont="1" applyFill="1" applyBorder="1" applyAlignment="1">
      <alignment horizontal="center" vertical="center"/>
    </xf>
    <xf numFmtId="0" fontId="30" fillId="0" borderId="123" xfId="2" applyNumberFormat="1" applyFont="1" applyFill="1" applyBorder="1" applyAlignment="1">
      <alignment horizontal="left" vertical="center"/>
    </xf>
    <xf numFmtId="0" fontId="30" fillId="0" borderId="0" xfId="2" applyNumberFormat="1" applyFont="1" applyFill="1" applyBorder="1" applyAlignment="1">
      <alignment horizontal="left" vertical="center"/>
    </xf>
    <xf numFmtId="0" fontId="30" fillId="0" borderId="30" xfId="2" applyNumberFormat="1" applyFont="1" applyFill="1" applyBorder="1" applyAlignment="1">
      <alignment horizontal="left" vertical="center"/>
    </xf>
    <xf numFmtId="0" fontId="30" fillId="0" borderId="121" xfId="2" applyNumberFormat="1" applyFont="1" applyFill="1" applyBorder="1" applyAlignment="1">
      <alignment horizontal="left" vertical="center"/>
    </xf>
    <xf numFmtId="0" fontId="30" fillId="0" borderId="27" xfId="2" applyNumberFormat="1" applyFont="1" applyFill="1" applyBorder="1" applyAlignment="1">
      <alignment horizontal="left" vertical="center"/>
    </xf>
    <xf numFmtId="0" fontId="30" fillId="0" borderId="22" xfId="2" applyNumberFormat="1" applyFont="1" applyFill="1" applyBorder="1" applyAlignment="1">
      <alignment horizontal="left" vertical="center"/>
    </xf>
    <xf numFmtId="0" fontId="30" fillId="0" borderId="8" xfId="2" applyFont="1" applyFill="1" applyBorder="1" applyAlignment="1">
      <alignment horizontal="left" vertical="center" wrapText="1"/>
    </xf>
    <xf numFmtId="0" fontId="30" fillId="0" borderId="32" xfId="2" applyNumberFormat="1" applyFont="1" applyFill="1" applyBorder="1" applyAlignment="1">
      <alignment horizontal="center" vertical="center"/>
    </xf>
    <xf numFmtId="0" fontId="30" fillId="0" borderId="33" xfId="2" applyNumberFormat="1" applyFont="1" applyFill="1" applyBorder="1" applyAlignment="1">
      <alignment horizontal="center" vertical="center"/>
    </xf>
    <xf numFmtId="0" fontId="30" fillId="0" borderId="44" xfId="2" applyNumberFormat="1" applyFont="1" applyFill="1" applyBorder="1" applyAlignment="1">
      <alignment horizontal="center" vertical="center"/>
    </xf>
    <xf numFmtId="0" fontId="30" fillId="0" borderId="22" xfId="2" applyNumberFormat="1" applyFont="1" applyFill="1" applyBorder="1" applyAlignment="1">
      <alignment horizontal="center" vertical="center"/>
    </xf>
    <xf numFmtId="0" fontId="30" fillId="0" borderId="11" xfId="2" applyNumberFormat="1" applyFont="1" applyFill="1" applyBorder="1" applyAlignment="1">
      <alignment horizontal="center" vertical="center"/>
    </xf>
    <xf numFmtId="0" fontId="30" fillId="0" borderId="24" xfId="2" applyNumberFormat="1" applyFont="1" applyFill="1" applyBorder="1" applyAlignment="1">
      <alignment horizontal="center" vertical="center"/>
    </xf>
    <xf numFmtId="0" fontId="30" fillId="0" borderId="10" xfId="2" applyNumberFormat="1" applyFont="1" applyFill="1" applyBorder="1" applyAlignment="1">
      <alignment horizontal="center" vertical="center"/>
    </xf>
    <xf numFmtId="0" fontId="30" fillId="0" borderId="53" xfId="2" applyFont="1" applyFill="1" applyBorder="1" applyAlignment="1">
      <alignment horizontal="left" vertical="center" wrapText="1"/>
    </xf>
    <xf numFmtId="0" fontId="30" fillId="0" borderId="52" xfId="2" applyFont="1" applyFill="1" applyBorder="1" applyAlignment="1">
      <alignment horizontal="left" vertical="center" wrapText="1"/>
    </xf>
    <xf numFmtId="0" fontId="30" fillId="0" borderId="131" xfId="2" applyFont="1" applyFill="1" applyBorder="1" applyAlignment="1">
      <alignment horizontal="left" vertical="center" wrapText="1"/>
    </xf>
    <xf numFmtId="0" fontId="30" fillId="0" borderId="132" xfId="2" applyFont="1" applyFill="1" applyBorder="1" applyAlignment="1">
      <alignment horizontal="left" vertical="center" wrapText="1"/>
    </xf>
    <xf numFmtId="0" fontId="30" fillId="0" borderId="28"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30" fillId="0" borderId="24" xfId="2" applyFont="1" applyFill="1" applyBorder="1" applyAlignment="1">
      <alignment horizontal="left" vertical="center" wrapText="1"/>
    </xf>
    <xf numFmtId="0" fontId="30" fillId="0" borderId="10" xfId="2" applyFont="1" applyFill="1" applyBorder="1" applyAlignment="1">
      <alignment horizontal="left" vertical="center" wrapText="1"/>
    </xf>
    <xf numFmtId="0" fontId="30" fillId="0" borderId="119" xfId="2" applyNumberFormat="1" applyFont="1" applyFill="1" applyBorder="1" applyAlignment="1">
      <alignment horizontal="center" vertical="center"/>
    </xf>
    <xf numFmtId="0" fontId="30" fillId="0" borderId="116" xfId="2" applyNumberFormat="1" applyFont="1" applyFill="1" applyBorder="1" applyAlignment="1">
      <alignment horizontal="center" vertical="center"/>
    </xf>
    <xf numFmtId="0" fontId="30" fillId="0" borderId="115" xfId="2" applyNumberFormat="1" applyFont="1" applyFill="1" applyBorder="1" applyAlignment="1">
      <alignment horizontal="center" vertical="center"/>
    </xf>
    <xf numFmtId="0" fontId="30" fillId="0" borderId="114" xfId="2" applyNumberFormat="1" applyFont="1" applyFill="1" applyBorder="1" applyAlignment="1">
      <alignment horizontal="center" vertical="center"/>
    </xf>
    <xf numFmtId="0" fontId="30" fillId="0" borderId="112" xfId="2" applyNumberFormat="1" applyFont="1" applyFill="1" applyBorder="1" applyAlignment="1">
      <alignment horizontal="center" vertical="center"/>
    </xf>
    <xf numFmtId="0" fontId="30" fillId="0" borderId="108" xfId="2" applyNumberFormat="1" applyFont="1" applyFill="1" applyBorder="1" applyAlignment="1">
      <alignment horizontal="center" vertical="center"/>
    </xf>
    <xf numFmtId="0" fontId="30" fillId="0" borderId="107" xfId="2" applyNumberFormat="1" applyFont="1" applyFill="1" applyBorder="1" applyAlignment="1">
      <alignment horizontal="center" vertical="center"/>
    </xf>
    <xf numFmtId="0" fontId="30" fillId="0" borderId="110" xfId="2" applyNumberFormat="1" applyFont="1" applyFill="1" applyBorder="1" applyAlignment="1">
      <alignment horizontal="center" vertical="center"/>
    </xf>
    <xf numFmtId="0" fontId="29" fillId="0" borderId="0" xfId="2" applyNumberFormat="1" applyFont="1" applyFill="1" applyAlignment="1">
      <alignment horizontal="center" vertical="center"/>
    </xf>
    <xf numFmtId="0" fontId="30" fillId="0" borderId="136" xfId="3" applyNumberFormat="1" applyFont="1" applyBorder="1" applyAlignment="1">
      <alignment horizontal="center" vertical="center"/>
    </xf>
    <xf numFmtId="0" fontId="30" fillId="0" borderId="137" xfId="3" applyNumberFormat="1" applyFont="1" applyBorder="1" applyAlignment="1">
      <alignment horizontal="center" vertical="center"/>
    </xf>
    <xf numFmtId="0" fontId="30" fillId="0" borderId="140" xfId="3" applyNumberFormat="1" applyFont="1" applyBorder="1" applyAlignment="1">
      <alignment horizontal="center" vertical="center"/>
    </xf>
    <xf numFmtId="0" fontId="30" fillId="0" borderId="141" xfId="3" applyNumberFormat="1" applyFont="1" applyBorder="1" applyAlignment="1">
      <alignment horizontal="center" vertical="center"/>
    </xf>
    <xf numFmtId="0" fontId="30" fillId="0" borderId="0" xfId="2" applyFont="1" applyFill="1" applyBorder="1" applyAlignment="1">
      <alignment horizontal="left" vertical="top" wrapText="1"/>
    </xf>
    <xf numFmtId="0" fontId="30" fillId="0" borderId="103" xfId="2" applyFont="1" applyFill="1" applyBorder="1" applyAlignment="1">
      <alignment horizontal="left" vertical="top" wrapText="1"/>
    </xf>
    <xf numFmtId="0" fontId="30" fillId="0" borderId="106" xfId="2" applyFont="1" applyFill="1" applyBorder="1" applyAlignment="1">
      <alignment horizontal="center" vertical="center"/>
    </xf>
    <xf numFmtId="0" fontId="30" fillId="0" borderId="105" xfId="2" applyFont="1" applyFill="1" applyBorder="1" applyAlignment="1">
      <alignment horizontal="center" vertical="center"/>
    </xf>
    <xf numFmtId="0" fontId="30" fillId="0" borderId="104" xfId="2" applyFont="1" applyFill="1" applyBorder="1" applyAlignment="1">
      <alignment horizontal="center" vertical="center"/>
    </xf>
    <xf numFmtId="0" fontId="30" fillId="0" borderId="8" xfId="2" applyFont="1" applyFill="1" applyBorder="1" applyAlignment="1">
      <alignment vertical="center" wrapText="1"/>
    </xf>
    <xf numFmtId="0" fontId="30" fillId="0" borderId="52" xfId="2" applyFont="1" applyFill="1" applyBorder="1" applyAlignment="1">
      <alignment vertical="center" wrapText="1"/>
    </xf>
    <xf numFmtId="0" fontId="30" fillId="0" borderId="1" xfId="2" applyFont="1" applyFill="1" applyBorder="1" applyAlignment="1">
      <alignment horizontal="left" vertical="center" wrapText="1"/>
    </xf>
    <xf numFmtId="0" fontId="30" fillId="0" borderId="2" xfId="2" applyFont="1" applyFill="1" applyBorder="1" applyAlignment="1">
      <alignment horizontal="left" vertical="center" wrapText="1"/>
    </xf>
    <xf numFmtId="0" fontId="30" fillId="0" borderId="31" xfId="2" applyFont="1" applyFill="1" applyBorder="1" applyAlignment="1">
      <alignment horizontal="left" vertical="center" wrapText="1"/>
    </xf>
    <xf numFmtId="0" fontId="30" fillId="0" borderId="32" xfId="2" applyFont="1" applyFill="1" applyBorder="1" applyAlignment="1">
      <alignment vertical="center" wrapText="1"/>
    </xf>
    <xf numFmtId="0" fontId="30" fillId="0" borderId="33" xfId="2" applyFont="1" applyFill="1" applyBorder="1" applyAlignment="1">
      <alignment vertical="center" wrapText="1"/>
    </xf>
    <xf numFmtId="0" fontId="30" fillId="0" borderId="44" xfId="2" applyFont="1" applyFill="1" applyBorder="1" applyAlignment="1">
      <alignment vertical="center" wrapText="1"/>
    </xf>
    <xf numFmtId="0" fontId="30" fillId="0" borderId="11" xfId="2" applyFont="1" applyFill="1" applyBorder="1" applyAlignment="1">
      <alignment vertical="center" wrapText="1"/>
    </xf>
    <xf numFmtId="0" fontId="30" fillId="0" borderId="24" xfId="2" applyFont="1" applyFill="1" applyBorder="1" applyAlignment="1">
      <alignment vertical="center" wrapText="1"/>
    </xf>
    <xf numFmtId="0" fontId="30" fillId="0" borderId="10" xfId="2" applyFont="1" applyFill="1" applyBorder="1" applyAlignment="1">
      <alignment vertical="center" wrapText="1"/>
    </xf>
    <xf numFmtId="0" fontId="30" fillId="0" borderId="126" xfId="2" applyNumberFormat="1" applyFont="1" applyFill="1" applyBorder="1" applyAlignment="1">
      <alignment horizontal="center" vertical="center"/>
    </xf>
    <xf numFmtId="0" fontId="30" fillId="0" borderId="7" xfId="2" applyNumberFormat="1" applyFont="1" applyFill="1" applyBorder="1" applyAlignment="1">
      <alignment horizontal="center" vertical="center"/>
    </xf>
    <xf numFmtId="0" fontId="30" fillId="0" borderId="16" xfId="2" applyNumberFormat="1" applyFont="1" applyFill="1" applyBorder="1" applyAlignment="1">
      <alignment horizontal="center" vertical="center"/>
    </xf>
    <xf numFmtId="0" fontId="30" fillId="0" borderId="30" xfId="2" applyNumberFormat="1" applyFont="1" applyFill="1" applyBorder="1" applyAlignment="1">
      <alignment horizontal="center" vertical="center"/>
    </xf>
    <xf numFmtId="0" fontId="30" fillId="0" borderId="99" xfId="2" applyNumberFormat="1" applyFont="1" applyFill="1" applyBorder="1" applyAlignment="1">
      <alignment horizontal="left" vertical="center" wrapText="1"/>
    </xf>
    <xf numFmtId="0" fontId="30" fillId="0" borderId="77" xfId="2" applyFont="1" applyFill="1" applyBorder="1" applyAlignment="1">
      <alignment horizontal="left" vertical="center" wrapText="1"/>
    </xf>
    <xf numFmtId="0" fontId="30" fillId="0" borderId="19" xfId="2" applyFont="1" applyFill="1" applyBorder="1" applyAlignment="1">
      <alignment horizontal="left" vertical="center" wrapText="1"/>
    </xf>
    <xf numFmtId="0" fontId="30" fillId="0" borderId="0" xfId="2" applyFont="1" applyFill="1" applyBorder="1" applyAlignment="1">
      <alignment horizontal="center" vertical="center"/>
    </xf>
    <xf numFmtId="0" fontId="30" fillId="0" borderId="32" xfId="2" applyNumberFormat="1" applyFont="1" applyFill="1" applyBorder="1" applyAlignment="1">
      <alignment horizontal="center" vertical="center" textRotation="255"/>
    </xf>
    <xf numFmtId="0" fontId="30" fillId="0" borderId="44" xfId="2" applyNumberFormat="1" applyFont="1" applyFill="1" applyBorder="1" applyAlignment="1">
      <alignment horizontal="center" vertical="center" textRotation="255"/>
    </xf>
    <xf numFmtId="0" fontId="30" fillId="0" borderId="5" xfId="2" applyNumberFormat="1" applyFont="1" applyFill="1" applyBorder="1" applyAlignment="1">
      <alignment horizontal="center" vertical="center" textRotation="255"/>
    </xf>
    <xf numFmtId="0" fontId="30" fillId="0" borderId="30" xfId="2" applyNumberFormat="1" applyFont="1" applyFill="1" applyBorder="1" applyAlignment="1">
      <alignment horizontal="center" vertical="center" textRotation="255"/>
    </xf>
    <xf numFmtId="0" fontId="30" fillId="0" borderId="23" xfId="2" applyNumberFormat="1" applyFont="1" applyFill="1" applyBorder="1" applyAlignment="1">
      <alignment horizontal="center" vertical="center" textRotation="255"/>
    </xf>
    <xf numFmtId="0" fontId="30" fillId="0" borderId="22" xfId="2" applyNumberFormat="1" applyFont="1" applyFill="1" applyBorder="1" applyAlignment="1">
      <alignment horizontal="center" vertical="center" textRotation="255"/>
    </xf>
    <xf numFmtId="0" fontId="30" fillId="0" borderId="138" xfId="3" applyNumberFormat="1" applyFont="1" applyBorder="1" applyAlignment="1">
      <alignment horizontal="center" vertical="center"/>
    </xf>
    <xf numFmtId="0" fontId="30" fillId="0" borderId="98" xfId="2" applyFont="1" applyFill="1" applyBorder="1" applyAlignment="1">
      <alignment horizontal="left" vertical="center" wrapText="1"/>
    </xf>
    <xf numFmtId="0" fontId="30" fillId="0" borderId="76" xfId="2" applyFont="1" applyFill="1" applyBorder="1" applyAlignment="1">
      <alignment horizontal="left" vertical="center" wrapText="1"/>
    </xf>
    <xf numFmtId="0" fontId="30" fillId="0" borderId="38" xfId="2" applyFont="1" applyFill="1" applyBorder="1" applyAlignment="1">
      <alignment horizontal="left" vertical="center" wrapText="1"/>
    </xf>
    <xf numFmtId="0" fontId="30" fillId="0" borderId="99" xfId="2" applyFont="1" applyFill="1" applyBorder="1" applyAlignment="1">
      <alignment horizontal="left" vertical="center" wrapText="1"/>
    </xf>
    <xf numFmtId="0" fontId="30" fillId="0" borderId="98" xfId="2" applyFont="1" applyFill="1" applyBorder="1" applyAlignment="1">
      <alignment horizontal="left" vertical="center"/>
    </xf>
    <xf numFmtId="0" fontId="30" fillId="0" borderId="76" xfId="2" applyFont="1" applyFill="1" applyBorder="1" applyAlignment="1">
      <alignment horizontal="left" vertical="center"/>
    </xf>
    <xf numFmtId="0" fontId="30" fillId="0" borderId="38" xfId="2" applyFont="1" applyFill="1" applyBorder="1" applyAlignment="1">
      <alignment horizontal="left" vertical="center"/>
    </xf>
    <xf numFmtId="0" fontId="30" fillId="0" borderId="52" xfId="2" applyNumberFormat="1" applyFont="1" applyFill="1" applyBorder="1" applyAlignment="1">
      <alignment horizontal="left" vertical="center" wrapText="1"/>
    </xf>
    <xf numFmtId="0" fontId="30" fillId="0" borderId="17" xfId="2" applyNumberFormat="1" applyFont="1" applyFill="1" applyBorder="1" applyAlignment="1">
      <alignment horizontal="left" vertical="center" wrapText="1"/>
    </xf>
    <xf numFmtId="0" fontId="30" fillId="0" borderId="32" xfId="2" applyNumberFormat="1" applyFont="1" applyFill="1" applyBorder="1" applyAlignment="1">
      <alignment horizontal="left" vertical="center" wrapText="1"/>
    </xf>
    <xf numFmtId="0" fontId="30" fillId="0" borderId="33" xfId="2" applyNumberFormat="1" applyFont="1" applyFill="1" applyBorder="1" applyAlignment="1">
      <alignment horizontal="left" vertical="center" wrapText="1"/>
    </xf>
    <xf numFmtId="0" fontId="30" fillId="0" borderId="44" xfId="2" applyNumberFormat="1" applyFont="1" applyFill="1" applyBorder="1" applyAlignment="1">
      <alignment horizontal="left" vertical="center" wrapText="1"/>
    </xf>
    <xf numFmtId="0" fontId="30" fillId="0" borderId="17" xfId="2" applyFont="1" applyFill="1" applyBorder="1" applyAlignment="1">
      <alignment vertical="center" wrapText="1"/>
    </xf>
    <xf numFmtId="0" fontId="30" fillId="0" borderId="1" xfId="2" applyFont="1" applyFill="1" applyBorder="1" applyAlignment="1">
      <alignment vertical="center" wrapText="1"/>
    </xf>
    <xf numFmtId="0" fontId="30" fillId="0" borderId="2" xfId="2" applyFont="1" applyFill="1" applyBorder="1" applyAlignment="1">
      <alignment vertical="center" wrapText="1"/>
    </xf>
    <xf numFmtId="0" fontId="30" fillId="0" borderId="31" xfId="2" applyFont="1" applyFill="1" applyBorder="1" applyAlignment="1">
      <alignment vertical="center" wrapText="1"/>
    </xf>
    <xf numFmtId="0" fontId="30" fillId="0" borderId="53" xfId="2" applyFont="1" applyFill="1" applyBorder="1" applyAlignment="1">
      <alignment horizontal="left" vertical="top" wrapText="1"/>
    </xf>
    <xf numFmtId="0" fontId="30" fillId="0" borderId="0" xfId="3" applyFont="1" applyBorder="1" applyAlignment="1">
      <alignment horizontal="center" vertical="center"/>
    </xf>
    <xf numFmtId="0" fontId="30" fillId="0" borderId="53" xfId="2" applyNumberFormat="1" applyFont="1" applyFill="1" applyBorder="1" applyAlignment="1">
      <alignment horizontal="left" vertical="center" wrapText="1"/>
    </xf>
    <xf numFmtId="0" fontId="30" fillId="0" borderId="53" xfId="2" applyNumberFormat="1" applyFont="1" applyFill="1" applyBorder="1" applyAlignment="1">
      <alignment horizontal="justify" vertical="center" wrapText="1"/>
    </xf>
    <xf numFmtId="0" fontId="30" fillId="0" borderId="53" xfId="2" applyFont="1" applyFill="1" applyBorder="1" applyAlignment="1">
      <alignment horizontal="justify" vertical="center" wrapText="1"/>
    </xf>
    <xf numFmtId="0" fontId="30" fillId="0" borderId="1" xfId="2" applyNumberFormat="1" applyFont="1" applyFill="1" applyBorder="1" applyAlignment="1">
      <alignment horizontal="left" vertical="center" wrapText="1"/>
    </xf>
    <xf numFmtId="0" fontId="30" fillId="0" borderId="2" xfId="2" applyFont="1" applyFill="1" applyBorder="1" applyAlignment="1">
      <alignment wrapText="1"/>
    </xf>
    <xf numFmtId="0" fontId="30" fillId="0" borderId="31" xfId="2" applyFont="1" applyFill="1" applyBorder="1" applyAlignment="1">
      <alignment wrapText="1"/>
    </xf>
    <xf numFmtId="0" fontId="30" fillId="0" borderId="33" xfId="2" applyFont="1" applyFill="1" applyBorder="1" applyAlignment="1">
      <alignment horizontal="center" vertical="center"/>
    </xf>
    <xf numFmtId="0" fontId="30" fillId="0" borderId="120" xfId="2" applyFont="1" applyFill="1" applyBorder="1" applyAlignment="1">
      <alignment horizontal="center" vertical="center"/>
    </xf>
    <xf numFmtId="0" fontId="30" fillId="0" borderId="118" xfId="2" applyFont="1" applyFill="1" applyBorder="1" applyAlignment="1">
      <alignment horizontal="center" vertical="center"/>
    </xf>
    <xf numFmtId="0" fontId="30" fillId="0" borderId="115" xfId="2" applyFont="1" applyFill="1" applyBorder="1" applyAlignment="1">
      <alignment horizontal="center" vertical="center"/>
    </xf>
    <xf numFmtId="0" fontId="30" fillId="0" borderId="117" xfId="2" applyFont="1" applyFill="1" applyBorder="1" applyAlignment="1">
      <alignment horizontal="center" vertical="center"/>
    </xf>
    <xf numFmtId="0" fontId="30" fillId="0" borderId="109" xfId="2" applyNumberFormat="1" applyFont="1" applyFill="1" applyBorder="1" applyAlignment="1">
      <alignment horizontal="center" vertical="center"/>
    </xf>
    <xf numFmtId="0" fontId="30" fillId="0" borderId="108" xfId="2" applyFont="1" applyFill="1" applyBorder="1" applyAlignment="1">
      <alignment horizontal="center" vertical="center"/>
    </xf>
    <xf numFmtId="0" fontId="30" fillId="0" borderId="113" xfId="2" applyFont="1" applyFill="1" applyBorder="1" applyAlignment="1">
      <alignment horizontal="center" vertical="center"/>
    </xf>
    <xf numFmtId="0" fontId="30" fillId="0" borderId="23" xfId="2" applyFont="1" applyFill="1" applyBorder="1" applyAlignment="1">
      <alignment horizontal="center" vertical="center"/>
    </xf>
    <xf numFmtId="0" fontId="30" fillId="0" borderId="27" xfId="2" applyFont="1" applyFill="1" applyBorder="1" applyAlignment="1">
      <alignment horizontal="center" vertical="center"/>
    </xf>
    <xf numFmtId="0" fontId="30" fillId="0" borderId="111" xfId="2" applyFont="1" applyFill="1" applyBorder="1" applyAlignment="1">
      <alignment horizontal="center" vertical="center"/>
    </xf>
    <xf numFmtId="0" fontId="30" fillId="0" borderId="5" xfId="2" applyNumberFormat="1"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30" xfId="2" applyFont="1" applyFill="1" applyBorder="1" applyAlignment="1">
      <alignment horizontal="left" vertical="center" wrapText="1"/>
    </xf>
    <xf numFmtId="0" fontId="30" fillId="0" borderId="0" xfId="2" applyNumberFormat="1" applyFont="1" applyFill="1" applyAlignment="1">
      <alignment horizontal="left" vertical="center"/>
    </xf>
    <xf numFmtId="0" fontId="30" fillId="0" borderId="44" xfId="2" applyNumberFormat="1" applyFont="1" applyFill="1" applyBorder="1" applyAlignment="1">
      <alignment horizontal="left" vertical="center"/>
    </xf>
    <xf numFmtId="0" fontId="30" fillId="0" borderId="109" xfId="2" applyNumberFormat="1" applyFont="1" applyFill="1" applyBorder="1" applyAlignment="1">
      <alignment horizontal="left" vertical="center"/>
    </xf>
    <xf numFmtId="0" fontId="30" fillId="0" borderId="108" xfId="2" applyNumberFormat="1" applyFont="1" applyFill="1" applyBorder="1" applyAlignment="1">
      <alignment horizontal="left" vertical="center"/>
    </xf>
    <xf numFmtId="0" fontId="30" fillId="0" borderId="107" xfId="2" applyNumberFormat="1" applyFont="1" applyFill="1" applyBorder="1" applyAlignment="1">
      <alignment horizontal="left" vertical="center"/>
    </xf>
    <xf numFmtId="0" fontId="30" fillId="0" borderId="23" xfId="2" applyNumberFormat="1" applyFont="1" applyFill="1" applyBorder="1" applyAlignment="1">
      <alignment horizontal="left" vertical="center"/>
    </xf>
    <xf numFmtId="0" fontId="30" fillId="0" borderId="139" xfId="3" applyNumberFormat="1" applyFont="1" applyBorder="1" applyAlignment="1">
      <alignment horizontal="center" vertical="center"/>
    </xf>
    <xf numFmtId="0" fontId="30" fillId="0" borderId="45" xfId="3" applyNumberFormat="1" applyFont="1" applyBorder="1" applyAlignment="1">
      <alignment horizontal="center" vertical="center"/>
    </xf>
    <xf numFmtId="0" fontId="30" fillId="0" borderId="21" xfId="3" applyNumberFormat="1" applyFont="1" applyBorder="1" applyAlignment="1">
      <alignment horizontal="center" vertical="center"/>
    </xf>
    <xf numFmtId="0" fontId="30" fillId="3" borderId="32" xfId="3" applyFont="1" applyFill="1" applyBorder="1" applyAlignment="1">
      <alignment horizontal="left" vertical="top" wrapText="1"/>
    </xf>
    <xf numFmtId="0" fontId="30" fillId="3" borderId="33" xfId="3" applyFont="1" applyFill="1" applyBorder="1" applyAlignment="1">
      <alignment horizontal="left" vertical="top" wrapText="1"/>
    </xf>
    <xf numFmtId="0" fontId="30" fillId="3" borderId="44" xfId="3" applyFont="1" applyFill="1" applyBorder="1" applyAlignment="1">
      <alignment horizontal="left" vertical="top" wrapText="1"/>
    </xf>
    <xf numFmtId="0" fontId="30" fillId="0" borderId="21" xfId="2" applyFont="1" applyFill="1" applyBorder="1" applyAlignment="1">
      <alignment vertical="center" wrapText="1"/>
    </xf>
    <xf numFmtId="0" fontId="30" fillId="0" borderId="99" xfId="2" applyFont="1" applyFill="1" applyBorder="1" applyAlignment="1">
      <alignment horizontal="justify" vertical="center" wrapText="1"/>
    </xf>
    <xf numFmtId="0" fontId="30" fillId="0" borderId="77" xfId="2" applyFont="1" applyFill="1" applyBorder="1" applyAlignment="1">
      <alignment horizontal="justify" vertical="center" wrapText="1"/>
    </xf>
    <xf numFmtId="0" fontId="30" fillId="0" borderId="19" xfId="2" applyFont="1" applyFill="1" applyBorder="1" applyAlignment="1">
      <alignment horizontal="justify" vertical="center" wrapText="1"/>
    </xf>
    <xf numFmtId="0" fontId="30" fillId="0" borderId="11" xfId="2" applyNumberFormat="1" applyFont="1" applyFill="1" applyBorder="1" applyAlignment="1">
      <alignment horizontal="left" vertical="center" wrapText="1"/>
    </xf>
    <xf numFmtId="0" fontId="30" fillId="0" borderId="24" xfId="2" applyNumberFormat="1" applyFont="1" applyFill="1" applyBorder="1" applyAlignment="1">
      <alignment horizontal="left" vertical="center" wrapText="1"/>
    </xf>
    <xf numFmtId="0" fontId="30" fillId="0" borderId="10" xfId="2" applyNumberFormat="1" applyFont="1" applyFill="1" applyBorder="1" applyAlignment="1">
      <alignment horizontal="left" vertical="center" wrapText="1"/>
    </xf>
    <xf numFmtId="0" fontId="30" fillId="3" borderId="99" xfId="3" applyFont="1" applyFill="1" applyBorder="1" applyAlignment="1">
      <alignment horizontal="left" vertical="top" wrapText="1"/>
    </xf>
    <xf numFmtId="0" fontId="30" fillId="3" borderId="77" xfId="3" applyFont="1" applyFill="1" applyBorder="1" applyAlignment="1">
      <alignment horizontal="left" vertical="top" wrapText="1"/>
    </xf>
    <xf numFmtId="0" fontId="30" fillId="3" borderId="19" xfId="3" applyFont="1" applyFill="1" applyBorder="1" applyAlignment="1">
      <alignment horizontal="left" vertical="top" wrapText="1"/>
    </xf>
    <xf numFmtId="0" fontId="30" fillId="0" borderId="21" xfId="2" applyFont="1" applyFill="1" applyBorder="1" applyAlignment="1">
      <alignment horizontal="left" vertical="center" wrapText="1"/>
    </xf>
    <xf numFmtId="0" fontId="30" fillId="0" borderId="98" xfId="2" applyNumberFormat="1" applyFont="1" applyFill="1" applyBorder="1" applyAlignment="1">
      <alignment horizontal="left" vertical="center" wrapText="1"/>
    </xf>
    <xf numFmtId="0" fontId="30" fillId="0" borderId="76" xfId="2" applyNumberFormat="1" applyFont="1" applyFill="1" applyBorder="1" applyAlignment="1">
      <alignment horizontal="left" vertical="center" wrapText="1"/>
    </xf>
    <xf numFmtId="0" fontId="30" fillId="0" borderId="38" xfId="2" applyNumberFormat="1" applyFont="1" applyFill="1" applyBorder="1" applyAlignment="1">
      <alignment horizontal="left" vertical="center" wrapText="1"/>
    </xf>
    <xf numFmtId="0" fontId="30" fillId="0" borderId="32" xfId="2" applyFont="1" applyFill="1" applyBorder="1" applyAlignment="1">
      <alignment horizontal="left" vertical="center"/>
    </xf>
    <xf numFmtId="0" fontId="30" fillId="0" borderId="33" xfId="2" applyFont="1" applyFill="1" applyBorder="1" applyAlignment="1">
      <alignment horizontal="left" vertical="center"/>
    </xf>
    <xf numFmtId="0" fontId="30" fillId="0" borderId="44" xfId="2" applyFont="1" applyFill="1" applyBorder="1" applyAlignment="1">
      <alignment horizontal="left" vertical="center"/>
    </xf>
    <xf numFmtId="0" fontId="30" fillId="0" borderId="126" xfId="2" applyFont="1" applyFill="1" applyBorder="1" applyAlignment="1">
      <alignment horizontal="center" vertical="center"/>
    </xf>
    <xf numFmtId="0" fontId="30" fillId="0" borderId="16" xfId="2" applyFont="1" applyFill="1" applyBorder="1" applyAlignment="1">
      <alignment horizontal="center" vertical="center"/>
    </xf>
    <xf numFmtId="0" fontId="30" fillId="0" borderId="52" xfId="2" applyFont="1" applyFill="1" applyBorder="1" applyAlignment="1">
      <alignment horizontal="left" vertical="top" wrapText="1"/>
    </xf>
    <xf numFmtId="0" fontId="30" fillId="0" borderId="17" xfId="2" applyFont="1" applyFill="1" applyBorder="1" applyAlignment="1">
      <alignment horizontal="left" vertical="top" wrapText="1"/>
    </xf>
    <xf numFmtId="0" fontId="30" fillId="0" borderId="8" xfId="2" applyFont="1" applyFill="1" applyBorder="1" applyAlignment="1">
      <alignment horizontal="left" vertical="center"/>
    </xf>
    <xf numFmtId="0" fontId="30" fillId="0" borderId="11" xfId="2" applyFont="1" applyFill="1" applyBorder="1" applyAlignment="1">
      <alignment horizontal="left" vertical="center"/>
    </xf>
    <xf numFmtId="0" fontId="30" fillId="0" borderId="24" xfId="2" applyFont="1" applyFill="1" applyBorder="1" applyAlignment="1">
      <alignment horizontal="left" vertical="center"/>
    </xf>
    <xf numFmtId="0" fontId="30" fillId="0" borderId="10" xfId="2" applyFont="1" applyFill="1" applyBorder="1" applyAlignment="1">
      <alignment horizontal="left" vertical="center"/>
    </xf>
    <xf numFmtId="0" fontId="30" fillId="0" borderId="2" xfId="2" applyNumberFormat="1" applyFont="1" applyFill="1" applyBorder="1" applyAlignment="1">
      <alignment horizontal="left" vertical="center" wrapText="1"/>
    </xf>
    <xf numFmtId="0" fontId="30" fillId="0" borderId="31" xfId="2" applyNumberFormat="1" applyFont="1" applyFill="1" applyBorder="1" applyAlignment="1">
      <alignment horizontal="left" vertical="center" wrapText="1"/>
    </xf>
    <xf numFmtId="0" fontId="30" fillId="6" borderId="5" xfId="4" applyFont="1" applyFill="1" applyBorder="1" applyAlignment="1">
      <alignment horizontal="center" vertical="center" wrapText="1"/>
    </xf>
    <xf numFmtId="0" fontId="30" fillId="6" borderId="23" xfId="4" applyFont="1" applyFill="1" applyBorder="1" applyAlignment="1">
      <alignment horizontal="center" vertical="center" wrapText="1"/>
    </xf>
    <xf numFmtId="0" fontId="30" fillId="6" borderId="8" xfId="4" applyFont="1" applyFill="1" applyBorder="1" applyAlignment="1">
      <alignment horizontal="left" vertical="center" wrapText="1"/>
    </xf>
    <xf numFmtId="0" fontId="30" fillId="0" borderId="8" xfId="4" applyFont="1" applyFill="1" applyBorder="1" applyAlignment="1">
      <alignment horizontal="center" vertical="center" wrapText="1"/>
    </xf>
    <xf numFmtId="0" fontId="30" fillId="6" borderId="32" xfId="4" applyFont="1" applyFill="1" applyBorder="1" applyAlignment="1">
      <alignment horizontal="left" vertical="center" wrapText="1"/>
    </xf>
    <xf numFmtId="0" fontId="30" fillId="6" borderId="33" xfId="4" applyFont="1" applyFill="1" applyBorder="1" applyAlignment="1">
      <alignment horizontal="left" vertical="center" wrapText="1"/>
    </xf>
    <xf numFmtId="0" fontId="30" fillId="6" borderId="44" xfId="4" applyFont="1" applyFill="1" applyBorder="1" applyAlignment="1">
      <alignment horizontal="left" vertical="center" wrapText="1"/>
    </xf>
    <xf numFmtId="0" fontId="30" fillId="6" borderId="5" xfId="4" applyFont="1" applyFill="1" applyBorder="1" applyAlignment="1">
      <alignment horizontal="left" vertical="center" wrapText="1"/>
    </xf>
    <xf numFmtId="0" fontId="30" fillId="6" borderId="0" xfId="4" applyFont="1" applyFill="1" applyBorder="1" applyAlignment="1">
      <alignment horizontal="left" vertical="center" wrapText="1"/>
    </xf>
    <xf numFmtId="0" fontId="30" fillId="6" borderId="30" xfId="4" applyFont="1" applyFill="1" applyBorder="1" applyAlignment="1">
      <alignment horizontal="left" vertical="center" wrapText="1"/>
    </xf>
    <xf numFmtId="0" fontId="30" fillId="6" borderId="23" xfId="4" applyFont="1" applyFill="1" applyBorder="1" applyAlignment="1">
      <alignment horizontal="left" vertical="center" wrapText="1"/>
    </xf>
    <xf numFmtId="0" fontId="30" fillId="6" borderId="27" xfId="4" applyFont="1" applyFill="1" applyBorder="1" applyAlignment="1">
      <alignment horizontal="left" vertical="center" wrapText="1"/>
    </xf>
    <xf numFmtId="0" fontId="30" fillId="6" borderId="22" xfId="4" applyFont="1" applyFill="1" applyBorder="1" applyAlignment="1">
      <alignment horizontal="left" vertical="center" wrapText="1"/>
    </xf>
    <xf numFmtId="0" fontId="29" fillId="0" borderId="32" xfId="4" applyFont="1" applyBorder="1" applyAlignment="1">
      <alignment horizontal="center" vertical="center"/>
    </xf>
    <xf numFmtId="0" fontId="29" fillId="0" borderId="33" xfId="4" applyFont="1" applyBorder="1" applyAlignment="1">
      <alignment horizontal="center" vertical="center"/>
    </xf>
    <xf numFmtId="0" fontId="29" fillId="0" borderId="44" xfId="4" applyFont="1" applyBorder="1" applyAlignment="1">
      <alignment horizontal="center" vertical="center"/>
    </xf>
    <xf numFmtId="0" fontId="29" fillId="0" borderId="5" xfId="4" applyFont="1" applyBorder="1" applyAlignment="1">
      <alignment horizontal="center" vertical="center"/>
    </xf>
    <xf numFmtId="0" fontId="29" fillId="0" borderId="0" xfId="4" applyFont="1" applyBorder="1" applyAlignment="1">
      <alignment horizontal="center" vertical="center"/>
    </xf>
    <xf numFmtId="0" fontId="29" fillId="0" borderId="30" xfId="4" applyFont="1" applyBorder="1" applyAlignment="1">
      <alignment horizontal="center" vertical="center"/>
    </xf>
    <xf numFmtId="0" fontId="29" fillId="0" borderId="23" xfId="4" applyFont="1" applyBorder="1" applyAlignment="1">
      <alignment horizontal="center" vertical="center"/>
    </xf>
    <xf numFmtId="0" fontId="29" fillId="0" borderId="27" xfId="4" applyFont="1" applyBorder="1" applyAlignment="1">
      <alignment horizontal="center" vertical="center"/>
    </xf>
    <xf numFmtId="0" fontId="29" fillId="0" borderId="22" xfId="4" applyFont="1" applyBorder="1" applyAlignment="1">
      <alignment horizontal="center" vertical="center"/>
    </xf>
    <xf numFmtId="0" fontId="30" fillId="6" borderId="32" xfId="4" applyNumberFormat="1" applyFont="1" applyFill="1" applyBorder="1" applyAlignment="1">
      <alignment horizontal="left" vertical="center" wrapText="1"/>
    </xf>
    <xf numFmtId="0" fontId="30" fillId="6" borderId="33" xfId="4" applyNumberFormat="1" applyFont="1" applyFill="1" applyBorder="1" applyAlignment="1">
      <alignment horizontal="left" vertical="center" wrapText="1"/>
    </xf>
    <xf numFmtId="0" fontId="30" fillId="6" borderId="44" xfId="4" applyNumberFormat="1" applyFont="1" applyFill="1" applyBorder="1" applyAlignment="1">
      <alignment horizontal="left" vertical="center" wrapText="1"/>
    </xf>
    <xf numFmtId="0" fontId="30" fillId="6" borderId="5" xfId="4" applyNumberFormat="1" applyFont="1" applyFill="1" applyBorder="1" applyAlignment="1">
      <alignment horizontal="left" vertical="center" wrapText="1"/>
    </xf>
    <xf numFmtId="0" fontId="30" fillId="6" borderId="0" xfId="4" applyNumberFormat="1" applyFont="1" applyFill="1" applyBorder="1" applyAlignment="1">
      <alignment horizontal="left" vertical="center" wrapText="1"/>
    </xf>
    <xf numFmtId="0" fontId="30" fillId="6" borderId="30" xfId="4" applyNumberFormat="1" applyFont="1" applyFill="1" applyBorder="1" applyAlignment="1">
      <alignment horizontal="left" vertical="center" wrapText="1"/>
    </xf>
    <xf numFmtId="0" fontId="30" fillId="6" borderId="23" xfId="4" applyNumberFormat="1" applyFont="1" applyFill="1" applyBorder="1" applyAlignment="1">
      <alignment horizontal="left" vertical="center" wrapText="1"/>
    </xf>
    <xf numFmtId="0" fontId="30" fillId="6" borderId="27" xfId="4" applyNumberFormat="1" applyFont="1" applyFill="1" applyBorder="1" applyAlignment="1">
      <alignment horizontal="left" vertical="center" wrapText="1"/>
    </xf>
    <xf numFmtId="0" fontId="30" fillId="6" borderId="22" xfId="4" applyNumberFormat="1" applyFont="1" applyFill="1" applyBorder="1" applyAlignment="1">
      <alignment horizontal="left" vertical="center" wrapText="1"/>
    </xf>
    <xf numFmtId="0" fontId="36" fillId="0" borderId="11" xfId="4" applyFont="1" applyFill="1" applyBorder="1" applyAlignment="1">
      <alignment horizontal="center" vertical="center"/>
    </xf>
    <xf numFmtId="0" fontId="36" fillId="0" borderId="24" xfId="4" applyFont="1" applyFill="1" applyBorder="1" applyAlignment="1">
      <alignment horizontal="center" vertical="center"/>
    </xf>
    <xf numFmtId="0" fontId="36" fillId="0" borderId="10" xfId="4" applyFont="1" applyFill="1" applyBorder="1" applyAlignment="1">
      <alignment horizontal="center" vertical="center"/>
    </xf>
    <xf numFmtId="0" fontId="30" fillId="6" borderId="0" xfId="4" applyFont="1" applyFill="1" applyAlignment="1">
      <alignment horizontal="left" vertical="center" wrapText="1"/>
    </xf>
    <xf numFmtId="0" fontId="29" fillId="3" borderId="8" xfId="4" applyFont="1" applyFill="1" applyBorder="1" applyAlignment="1">
      <alignment horizontal="center" vertical="center"/>
    </xf>
    <xf numFmtId="0" fontId="32" fillId="6" borderId="21" xfId="4" applyNumberFormat="1" applyFont="1" applyFill="1" applyBorder="1" applyAlignment="1">
      <alignment horizontal="center" vertical="top"/>
    </xf>
    <xf numFmtId="0" fontId="32" fillId="6" borderId="8" xfId="4" applyNumberFormat="1" applyFont="1" applyFill="1" applyBorder="1" applyAlignment="1">
      <alignment horizontal="center" vertical="top"/>
    </xf>
    <xf numFmtId="0" fontId="30" fillId="6" borderId="45" xfId="4" applyFont="1" applyFill="1" applyBorder="1" applyAlignment="1">
      <alignment horizontal="left" vertical="center" wrapText="1"/>
    </xf>
    <xf numFmtId="0" fontId="29" fillId="0" borderId="21" xfId="4" applyFont="1" applyBorder="1" applyAlignment="1">
      <alignment horizontal="center" vertical="center"/>
    </xf>
    <xf numFmtId="0" fontId="36" fillId="0" borderId="23" xfId="4" applyFont="1" applyBorder="1" applyAlignment="1">
      <alignment horizontal="center" vertical="center"/>
    </xf>
    <xf numFmtId="0" fontId="36" fillId="0" borderId="27" xfId="4" applyFont="1" applyBorder="1" applyAlignment="1">
      <alignment horizontal="center" vertical="center"/>
    </xf>
    <xf numFmtId="0" fontId="36" fillId="0" borderId="22" xfId="4" applyFont="1" applyBorder="1" applyAlignment="1">
      <alignment horizontal="center" vertical="center"/>
    </xf>
    <xf numFmtId="0" fontId="30" fillId="6" borderId="32" xfId="4" applyFont="1" applyFill="1" applyBorder="1" applyAlignment="1">
      <alignment vertical="center" wrapText="1"/>
    </xf>
    <xf numFmtId="0" fontId="30" fillId="6" borderId="33" xfId="4" applyFont="1" applyFill="1" applyBorder="1" applyAlignment="1">
      <alignment vertical="center" wrapText="1"/>
    </xf>
    <xf numFmtId="0" fontId="30" fillId="6" borderId="44" xfId="4" applyFont="1" applyFill="1" applyBorder="1" applyAlignment="1">
      <alignment vertical="center" wrapText="1"/>
    </xf>
    <xf numFmtId="0" fontId="30" fillId="6" borderId="5" xfId="4" applyFont="1" applyFill="1" applyBorder="1" applyAlignment="1">
      <alignment vertical="center" wrapText="1"/>
    </xf>
    <xf numFmtId="0" fontId="30" fillId="6" borderId="0" xfId="4" applyFont="1" applyFill="1" applyAlignment="1">
      <alignment vertical="center" wrapText="1"/>
    </xf>
    <xf numFmtId="0" fontId="30" fillId="6" borderId="30" xfId="4" applyFont="1" applyFill="1" applyBorder="1" applyAlignment="1">
      <alignment vertical="center" wrapText="1"/>
    </xf>
    <xf numFmtId="0" fontId="30" fillId="6" borderId="23" xfId="4" applyFont="1" applyFill="1" applyBorder="1" applyAlignment="1">
      <alignment vertical="center" wrapText="1"/>
    </xf>
    <xf numFmtId="0" fontId="30" fillId="6" borderId="27" xfId="4" applyFont="1" applyFill="1" applyBorder="1" applyAlignment="1">
      <alignment vertical="center" wrapText="1"/>
    </xf>
    <xf numFmtId="0" fontId="30" fillId="6" borderId="22" xfId="4" applyFont="1" applyFill="1" applyBorder="1" applyAlignment="1">
      <alignment vertical="center" wrapText="1"/>
    </xf>
    <xf numFmtId="0" fontId="29" fillId="0" borderId="32" xfId="4" applyFont="1" applyFill="1" applyBorder="1" applyAlignment="1">
      <alignment horizontal="center" vertical="center"/>
    </xf>
    <xf numFmtId="0" fontId="29" fillId="0" borderId="33" xfId="4" applyFont="1" applyFill="1" applyBorder="1" applyAlignment="1">
      <alignment horizontal="center" vertical="center"/>
    </xf>
    <xf numFmtId="0" fontId="29" fillId="0" borderId="44" xfId="4" applyFont="1" applyFill="1" applyBorder="1" applyAlignment="1">
      <alignment horizontal="center" vertical="center"/>
    </xf>
    <xf numFmtId="0" fontId="29" fillId="0" borderId="5" xfId="4" applyFont="1" applyFill="1" applyBorder="1" applyAlignment="1">
      <alignment horizontal="center" vertical="center"/>
    </xf>
    <xf numFmtId="0" fontId="29" fillId="0" borderId="0" xfId="4" applyFont="1" applyFill="1" applyBorder="1" applyAlignment="1">
      <alignment horizontal="center" vertical="center"/>
    </xf>
    <xf numFmtId="0" fontId="29" fillId="0" borderId="30" xfId="4" applyFont="1" applyFill="1" applyBorder="1" applyAlignment="1">
      <alignment horizontal="center" vertical="center"/>
    </xf>
    <xf numFmtId="0" fontId="29" fillId="0" borderId="23" xfId="4" applyFont="1" applyFill="1" applyBorder="1" applyAlignment="1">
      <alignment horizontal="center" vertical="center"/>
    </xf>
    <xf numFmtId="0" fontId="29" fillId="0" borderId="27" xfId="4" applyFont="1" applyFill="1" applyBorder="1" applyAlignment="1">
      <alignment horizontal="center" vertical="center"/>
    </xf>
    <xf numFmtId="0" fontId="29" fillId="0" borderId="22" xfId="4" applyFont="1" applyFill="1" applyBorder="1" applyAlignment="1">
      <alignment horizontal="center" vertical="center"/>
    </xf>
    <xf numFmtId="0" fontId="36" fillId="6" borderId="23" xfId="4" applyFont="1" applyFill="1" applyBorder="1" applyAlignment="1">
      <alignment horizontal="left" vertical="center" wrapText="1"/>
    </xf>
    <xf numFmtId="0" fontId="36" fillId="6" borderId="27" xfId="4" applyFont="1" applyFill="1" applyBorder="1" applyAlignment="1">
      <alignment horizontal="left" vertical="center" wrapText="1"/>
    </xf>
    <xf numFmtId="0" fontId="36" fillId="6" borderId="22" xfId="4" applyFont="1" applyFill="1" applyBorder="1" applyAlignment="1">
      <alignment horizontal="left" vertical="center" wrapText="1"/>
    </xf>
    <xf numFmtId="0" fontId="29" fillId="0" borderId="8" xfId="4" applyFont="1" applyBorder="1" applyAlignment="1">
      <alignment horizontal="center" vertical="center"/>
    </xf>
    <xf numFmtId="0" fontId="30" fillId="6" borderId="21" xfId="4" applyFont="1" applyFill="1" applyBorder="1" applyAlignment="1">
      <alignment horizontal="left" vertical="center" wrapText="1"/>
    </xf>
    <xf numFmtId="0" fontId="40" fillId="0" borderId="8" xfId="4" applyFont="1" applyBorder="1" applyAlignment="1">
      <alignment horizontal="left" vertical="top"/>
    </xf>
    <xf numFmtId="0" fontId="32" fillId="6" borderId="23" xfId="4" applyFont="1" applyFill="1" applyBorder="1" applyAlignment="1">
      <alignment horizontal="left" vertical="center" wrapText="1"/>
    </xf>
    <xf numFmtId="0" fontId="32" fillId="6" borderId="27" xfId="4" applyFont="1" applyFill="1" applyBorder="1" applyAlignment="1">
      <alignment horizontal="left" vertical="center" wrapText="1"/>
    </xf>
    <xf numFmtId="0" fontId="35" fillId="0" borderId="0" xfId="4" applyNumberFormat="1" applyFont="1" applyAlignment="1">
      <alignment horizontal="center" vertical="center"/>
    </xf>
    <xf numFmtId="0" fontId="32" fillId="6" borderId="8" xfId="4" applyNumberFormat="1" applyFont="1" applyFill="1" applyBorder="1" applyAlignment="1">
      <alignment horizontal="center" vertical="center"/>
    </xf>
    <xf numFmtId="0" fontId="30" fillId="6" borderId="8" xfId="4" applyNumberFormat="1" applyFont="1" applyFill="1" applyBorder="1" applyAlignment="1">
      <alignment horizontal="left"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30" fillId="0" borderId="6" xfId="2" applyFont="1" applyFill="1" applyBorder="1" applyAlignment="1">
      <alignment vertical="center"/>
    </xf>
  </cellXfs>
  <cellStyles count="5">
    <cellStyle name="桁区切り" xfId="1" builtinId="6"/>
    <cellStyle name="標準" xfId="0" builtinId="0"/>
    <cellStyle name="標準 2" xfId="2"/>
    <cellStyle name="標準 2 2" xfId="3"/>
    <cellStyle name="標準 2 3" xfId="4"/>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66676</xdr:colOff>
      <xdr:row>341</xdr:row>
      <xdr:rowOff>409575</xdr:rowOff>
    </xdr:from>
    <xdr:ext cx="4972050" cy="3819525"/>
    <xdr:pic>
      <xdr:nvPicPr>
        <xdr:cNvPr id="2" name="図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49" b="742"/>
        <a:stretch/>
      </xdr:blipFill>
      <xdr:spPr bwMode="auto">
        <a:xfrm>
          <a:off x="542926" y="56026050"/>
          <a:ext cx="4972050" cy="381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114300</xdr:colOff>
      <xdr:row>217</xdr:row>
      <xdr:rowOff>457200</xdr:rowOff>
    </xdr:from>
    <xdr:ext cx="4924425" cy="3124200"/>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35785425"/>
          <a:ext cx="4924425" cy="3124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64433</xdr:colOff>
      <xdr:row>366</xdr:row>
      <xdr:rowOff>76200</xdr:rowOff>
    </xdr:from>
    <xdr:to>
      <xdr:col>28</xdr:col>
      <xdr:colOff>0</xdr:colOff>
      <xdr:row>368</xdr:row>
      <xdr:rowOff>190500</xdr:rowOff>
    </xdr:to>
    <xdr:sp macro="" textlink="">
      <xdr:nvSpPr>
        <xdr:cNvPr id="4" name="AutoShape 20"/>
        <xdr:cNvSpPr>
          <a:spLocks noChangeArrowheads="1"/>
        </xdr:cNvSpPr>
      </xdr:nvSpPr>
      <xdr:spPr bwMode="auto">
        <a:xfrm>
          <a:off x="778808" y="60798075"/>
          <a:ext cx="5174317" cy="409575"/>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300"/>
            </a:lnSpc>
            <a:defRPr sz="1000"/>
          </a:pPr>
          <a:endPar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endParaRPr>
        </a:p>
        <a:p>
          <a:pPr algn="l" rtl="0">
            <a:lnSpc>
              <a:spcPts val="13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加算の算定要件を満たしていない場合、加算の取り下げが必要なケースがあります。</a:t>
          </a:r>
        </a:p>
        <a:p>
          <a:pPr algn="l" rtl="0">
            <a:lnSpc>
              <a:spcPts val="1200"/>
            </a:lnSpc>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まずは、市にご相談ください。</a:t>
          </a:r>
          <a:endPar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68917</xdr:colOff>
      <xdr:row>366</xdr:row>
      <xdr:rowOff>116542</xdr:rowOff>
    </xdr:from>
    <xdr:to>
      <xdr:col>3</xdr:col>
      <xdr:colOff>162486</xdr:colOff>
      <xdr:row>368</xdr:row>
      <xdr:rowOff>115981</xdr:rowOff>
    </xdr:to>
    <xdr:sp macro="" textlink="">
      <xdr:nvSpPr>
        <xdr:cNvPr id="5" name="AutoShape 21"/>
        <xdr:cNvSpPr>
          <a:spLocks noChangeArrowheads="1"/>
        </xdr:cNvSpPr>
      </xdr:nvSpPr>
      <xdr:spPr bwMode="auto">
        <a:xfrm>
          <a:off x="68917" y="60838417"/>
          <a:ext cx="807944" cy="323289"/>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57150</xdr:colOff>
      <xdr:row>34</xdr:row>
      <xdr:rowOff>47627</xdr:rowOff>
    </xdr:from>
    <xdr:to>
      <xdr:col>28</xdr:col>
      <xdr:colOff>0</xdr:colOff>
      <xdr:row>38</xdr:row>
      <xdr:rowOff>133351</xdr:rowOff>
    </xdr:to>
    <xdr:sp macro="" textlink="">
      <xdr:nvSpPr>
        <xdr:cNvPr id="6" name="AutoShape 31"/>
        <xdr:cNvSpPr>
          <a:spLocks noChangeArrowheads="1"/>
        </xdr:cNvSpPr>
      </xdr:nvSpPr>
      <xdr:spPr bwMode="auto">
        <a:xfrm>
          <a:off x="57150" y="8791577"/>
          <a:ext cx="7191375" cy="1114424"/>
        </a:xfrm>
        <a:prstGeom prst="foldedCorner">
          <a:avLst>
            <a:gd name="adj" fmla="val 12500"/>
          </a:avLst>
        </a:prstGeom>
        <a:solidFill>
          <a:srgbClr val="FFFFFF"/>
        </a:solidFill>
        <a:ln w="9525">
          <a:solidFill>
            <a:srgbClr val="000000"/>
          </a:solidFill>
          <a:round/>
          <a:headEnd/>
          <a:tailEnd/>
        </a:ln>
      </xdr:spPr>
      <xdr:txBody>
        <a:bodyPr vertOverflow="clip" wrap="square" lIns="75600" tIns="0" rIns="75600" bIns="0" anchor="ctr" anchorCtr="0" upright="1"/>
        <a:lstStyle/>
        <a:p>
          <a:pPr algn="ctr" rtl="0" eaLnBrk="1" fontAlgn="auto" latinLnBrk="0" hangingPunct="1"/>
          <a:r>
            <a:rPr lang="ja-JP" altLang="ja-JP" sz="1050" b="0" i="0" baseline="0">
              <a:effectLst/>
              <a:latin typeface="+mn-lt"/>
              <a:ea typeface="+mn-ea"/>
              <a:cs typeface="+mn-cs"/>
            </a:rPr>
            <a:t>以下の点検項目について、○×で記載してください。</a:t>
          </a:r>
          <a:endParaRPr lang="ja-JP" altLang="ja-JP" sz="1400">
            <a:effectLst/>
          </a:endParaRPr>
        </a:p>
        <a:p>
          <a:pPr algn="ctr" rtl="0" eaLnBrk="1" fontAlgn="auto" latinLnBrk="0" hangingPunct="1"/>
          <a:r>
            <a:rPr lang="ja-JP" altLang="ja-JP" sz="1050" b="0" i="0" baseline="0">
              <a:effectLst/>
              <a:latin typeface="+mn-lt"/>
              <a:ea typeface="+mn-ea"/>
              <a:cs typeface="+mn-cs"/>
            </a:rPr>
            <a:t>また、該当がない場合については、－を記載してください。</a:t>
          </a:r>
          <a:endParaRPr lang="ja-JP" altLang="ja-JP" sz="1400">
            <a:effectLst/>
          </a:endParaRPr>
        </a:p>
        <a:p>
          <a:pPr algn="ctr" rtl="0" eaLnBrk="1" fontAlgn="auto" latinLnBrk="0" hangingPunct="1"/>
          <a:r>
            <a:rPr lang="ja-JP" altLang="ja-JP" sz="1050" b="0" i="0" baseline="0">
              <a:effectLst/>
              <a:latin typeface="+mn-lt"/>
              <a:ea typeface="+mn-ea"/>
              <a:cs typeface="+mn-cs"/>
            </a:rPr>
            <a:t>点検した結果×がついたところは基準等の違反となります。</a:t>
          </a:r>
          <a:endParaRPr lang="ja-JP" altLang="ja-JP" sz="1400">
            <a:effectLst/>
          </a:endParaRPr>
        </a:p>
        <a:p>
          <a:pPr algn="ctr" rtl="0" eaLnBrk="1" fontAlgn="auto" latinLnBrk="0" hangingPunct="1"/>
          <a:r>
            <a:rPr lang="ja-JP" altLang="ja-JP" sz="1050" b="0" i="0" baseline="0">
              <a:effectLst/>
              <a:latin typeface="+mn-lt"/>
              <a:ea typeface="+mn-ea"/>
              <a:cs typeface="+mn-cs"/>
            </a:rPr>
            <a:t>速やかに、改善を行ってください。</a:t>
          </a:r>
          <a:endParaRPr lang="ja-JP" altLang="ja-JP" sz="1400">
            <a:effectLst/>
          </a:endParaRPr>
        </a:p>
      </xdr:txBody>
    </xdr:sp>
    <xdr:clientData/>
  </xdr:twoCellAnchor>
  <xdr:twoCellAnchor>
    <xdr:from>
      <xdr:col>0</xdr:col>
      <xdr:colOff>57150</xdr:colOff>
      <xdr:row>39</xdr:row>
      <xdr:rowOff>85725</xdr:rowOff>
    </xdr:from>
    <xdr:to>
      <xdr:col>9</xdr:col>
      <xdr:colOff>85725</xdr:colOff>
      <xdr:row>40</xdr:row>
      <xdr:rowOff>197603</xdr:rowOff>
    </xdr:to>
    <xdr:sp macro="" textlink="">
      <xdr:nvSpPr>
        <xdr:cNvPr id="7" name="AutoShape 12"/>
        <xdr:cNvSpPr>
          <a:spLocks noChangeArrowheads="1"/>
        </xdr:cNvSpPr>
      </xdr:nvSpPr>
      <xdr:spPr bwMode="auto">
        <a:xfrm>
          <a:off x="57150" y="6562725"/>
          <a:ext cx="2171700" cy="235703"/>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85725</xdr:colOff>
      <xdr:row>65</xdr:row>
      <xdr:rowOff>85725</xdr:rowOff>
    </xdr:from>
    <xdr:to>
      <xdr:col>11</xdr:col>
      <xdr:colOff>180975</xdr:colOff>
      <xdr:row>66</xdr:row>
      <xdr:rowOff>219075</xdr:rowOff>
    </xdr:to>
    <xdr:sp macro="" textlink="">
      <xdr:nvSpPr>
        <xdr:cNvPr id="8" name="AutoShape 12"/>
        <xdr:cNvSpPr>
          <a:spLocks noChangeArrowheads="1"/>
        </xdr:cNvSpPr>
      </xdr:nvSpPr>
      <xdr:spPr bwMode="auto">
        <a:xfrm>
          <a:off x="85725" y="10934700"/>
          <a:ext cx="2714625" cy="238125"/>
        </a:xfrm>
        <a:prstGeom prst="bevel">
          <a:avLst>
            <a:gd name="adj" fmla="val 13042"/>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２．設備基準について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66675</xdr:colOff>
      <xdr:row>76</xdr:row>
      <xdr:rowOff>85725</xdr:rowOff>
    </xdr:from>
    <xdr:to>
      <xdr:col>11</xdr:col>
      <xdr:colOff>161925</xdr:colOff>
      <xdr:row>77</xdr:row>
      <xdr:rowOff>231021</xdr:rowOff>
    </xdr:to>
    <xdr:sp macro="" textlink="">
      <xdr:nvSpPr>
        <xdr:cNvPr id="9" name="AutoShape 16"/>
        <xdr:cNvSpPr>
          <a:spLocks noChangeArrowheads="1"/>
        </xdr:cNvSpPr>
      </xdr:nvSpPr>
      <xdr:spPr bwMode="auto">
        <a:xfrm>
          <a:off x="66675" y="12877800"/>
          <a:ext cx="2714625" cy="240546"/>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66675</xdr:colOff>
      <xdr:row>229</xdr:row>
      <xdr:rowOff>95250</xdr:rowOff>
    </xdr:from>
    <xdr:to>
      <xdr:col>14</xdr:col>
      <xdr:colOff>123825</xdr:colOff>
      <xdr:row>230</xdr:row>
      <xdr:rowOff>221496</xdr:rowOff>
    </xdr:to>
    <xdr:sp macro="" textlink="">
      <xdr:nvSpPr>
        <xdr:cNvPr id="10" name="AutoShape 17"/>
        <xdr:cNvSpPr>
          <a:spLocks noChangeArrowheads="1"/>
        </xdr:cNvSpPr>
      </xdr:nvSpPr>
      <xdr:spPr bwMode="auto">
        <a:xfrm>
          <a:off x="66675" y="37823775"/>
          <a:ext cx="3390900" cy="23102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38101</xdr:colOff>
      <xdr:row>249</xdr:row>
      <xdr:rowOff>123825</xdr:rowOff>
    </xdr:from>
    <xdr:to>
      <xdr:col>10</xdr:col>
      <xdr:colOff>142876</xdr:colOff>
      <xdr:row>250</xdr:row>
      <xdr:rowOff>250071</xdr:rowOff>
    </xdr:to>
    <xdr:sp macro="" textlink="">
      <xdr:nvSpPr>
        <xdr:cNvPr id="11" name="AutoShape 17"/>
        <xdr:cNvSpPr>
          <a:spLocks noChangeArrowheads="1"/>
        </xdr:cNvSpPr>
      </xdr:nvSpPr>
      <xdr:spPr bwMode="auto">
        <a:xfrm>
          <a:off x="38101" y="41252775"/>
          <a:ext cx="2486025" cy="202446"/>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５．加算・減算について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oneCellAnchor>
    <xdr:from>
      <xdr:col>2</xdr:col>
      <xdr:colOff>120928</xdr:colOff>
      <xdr:row>301</xdr:row>
      <xdr:rowOff>28575</xdr:rowOff>
    </xdr:from>
    <xdr:ext cx="4317721" cy="3819524"/>
    <xdr:pic>
      <xdr:nvPicPr>
        <xdr:cNvPr id="12" name="図 11"/>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3959" r="4437"/>
        <a:stretch/>
      </xdr:blipFill>
      <xdr:spPr bwMode="auto">
        <a:xfrm>
          <a:off x="635278" y="186851925"/>
          <a:ext cx="4317721" cy="38195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76200</xdr:colOff>
      <xdr:row>303</xdr:row>
      <xdr:rowOff>1038225</xdr:rowOff>
    </xdr:from>
    <xdr:ext cx="4905375" cy="3810000"/>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192290700"/>
          <a:ext cx="4905375" cy="381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123826</xdr:colOff>
      <xdr:row>344</xdr:row>
      <xdr:rowOff>419100</xdr:rowOff>
    </xdr:from>
    <xdr:ext cx="4991100" cy="2819400"/>
    <xdr:pic>
      <xdr:nvPicPr>
        <xdr:cNvPr id="14" name="図 1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 r="569" b="671"/>
        <a:stretch/>
      </xdr:blipFill>
      <xdr:spPr bwMode="auto">
        <a:xfrm>
          <a:off x="600076" y="56511825"/>
          <a:ext cx="4991100" cy="2819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180975</xdr:colOff>
      <xdr:row>348</xdr:row>
      <xdr:rowOff>419100</xdr:rowOff>
    </xdr:from>
    <xdr:ext cx="5000625" cy="2809875"/>
    <xdr:pic>
      <xdr:nvPicPr>
        <xdr:cNvPr id="15" name="図 14"/>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379" b="1006"/>
        <a:stretch/>
      </xdr:blipFill>
      <xdr:spPr bwMode="auto">
        <a:xfrm>
          <a:off x="657225" y="57159525"/>
          <a:ext cx="5000625" cy="2809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18</xdr:col>
      <xdr:colOff>85725</xdr:colOff>
      <xdr:row>39</xdr:row>
      <xdr:rowOff>47625</xdr:rowOff>
    </xdr:from>
    <xdr:to>
      <xdr:col>26</xdr:col>
      <xdr:colOff>114300</xdr:colOff>
      <xdr:row>41</xdr:row>
      <xdr:rowOff>123825</xdr:rowOff>
    </xdr:to>
    <xdr:sp macro="" textlink="">
      <xdr:nvSpPr>
        <xdr:cNvPr id="16" name="AutoShape 19"/>
        <xdr:cNvSpPr>
          <a:spLocks noChangeArrowheads="1"/>
        </xdr:cNvSpPr>
      </xdr:nvSpPr>
      <xdr:spPr bwMode="auto">
        <a:xfrm>
          <a:off x="3933825" y="9820275"/>
          <a:ext cx="1704975" cy="590550"/>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527"/>
  <sheetViews>
    <sheetView showGridLines="0" tabSelected="1" view="pageBreakPreview" zoomScaleNormal="100" zoomScaleSheetLayoutView="100" workbookViewId="0">
      <selection sqref="A1:AB2"/>
    </sheetView>
  </sheetViews>
  <sheetFormatPr defaultColWidth="3.125" defaultRowHeight="20.25" customHeight="1" x14ac:dyDescent="0.25"/>
  <cols>
    <col min="1" max="1" width="2.375" style="208" customWidth="1"/>
    <col min="2" max="2" width="4.375" style="208" customWidth="1"/>
    <col min="3" max="15" width="3.125" style="208" customWidth="1"/>
    <col min="16" max="16" width="3.25" style="207" customWidth="1"/>
    <col min="17" max="17" width="3.125" style="207" customWidth="1"/>
    <col min="18" max="20" width="3.125" style="208" customWidth="1"/>
    <col min="21" max="27" width="3.125" style="207" customWidth="1"/>
    <col min="28" max="28" width="10.125" style="207" customWidth="1"/>
    <col min="29" max="16384" width="3.125" style="207"/>
  </cols>
  <sheetData>
    <row r="1" spans="1:28" ht="20.25" customHeight="1" x14ac:dyDescent="0.25">
      <c r="A1" s="395" t="s">
        <v>675</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row>
    <row r="2" spans="1:28" ht="20.25" customHeight="1" x14ac:dyDescent="0.25">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row>
    <row r="3" spans="1:28" ht="20.25" customHeight="1" x14ac:dyDescent="0.25">
      <c r="A3" s="356" t="s">
        <v>608</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row>
    <row r="4" spans="1:28" ht="20.25" customHeight="1" x14ac:dyDescent="0.25">
      <c r="U4" s="208"/>
      <c r="V4" s="208"/>
    </row>
    <row r="5" spans="1:28" ht="20.25" customHeight="1" x14ac:dyDescent="0.25">
      <c r="A5" s="357" t="s">
        <v>607</v>
      </c>
      <c r="B5" s="358"/>
      <c r="C5" s="358"/>
      <c r="D5" s="358"/>
      <c r="E5" s="358"/>
      <c r="F5" s="358"/>
      <c r="G5" s="358"/>
      <c r="H5" s="209"/>
      <c r="I5" s="209"/>
      <c r="J5" s="210"/>
      <c r="K5" s="209" t="s">
        <v>606</v>
      </c>
      <c r="L5" s="209"/>
      <c r="M5" s="209"/>
      <c r="N5" s="209"/>
      <c r="O5" s="209"/>
      <c r="P5" s="211"/>
      <c r="Q5" s="211"/>
      <c r="R5" s="209"/>
      <c r="S5" s="209"/>
      <c r="T5" s="209"/>
      <c r="U5" s="209"/>
      <c r="V5" s="209"/>
      <c r="W5" s="211"/>
      <c r="X5" s="211"/>
      <c r="Y5" s="211"/>
      <c r="Z5" s="211"/>
      <c r="AA5" s="211"/>
      <c r="AB5" s="212"/>
    </row>
    <row r="6" spans="1:28" ht="20.25" customHeight="1" x14ac:dyDescent="0.25">
      <c r="A6" s="359" t="s">
        <v>605</v>
      </c>
      <c r="B6" s="360"/>
      <c r="C6" s="360"/>
      <c r="D6" s="360"/>
      <c r="E6" s="360"/>
      <c r="F6" s="360"/>
      <c r="G6" s="360"/>
      <c r="H6" s="360"/>
      <c r="I6" s="360"/>
      <c r="J6" s="361"/>
      <c r="K6" s="365"/>
      <c r="L6" s="366"/>
      <c r="M6" s="366"/>
      <c r="N6" s="366"/>
      <c r="O6" s="366"/>
      <c r="P6" s="366"/>
      <c r="Q6" s="366"/>
      <c r="R6" s="366"/>
      <c r="S6" s="366"/>
      <c r="T6" s="366"/>
      <c r="U6" s="366"/>
      <c r="V6" s="366"/>
      <c r="W6" s="366"/>
      <c r="X6" s="366"/>
      <c r="Y6" s="366"/>
      <c r="Z6" s="366"/>
      <c r="AA6" s="366"/>
      <c r="AB6" s="367"/>
    </row>
    <row r="7" spans="1:28" ht="20.25" customHeight="1" x14ac:dyDescent="0.25">
      <c r="A7" s="362"/>
      <c r="B7" s="363"/>
      <c r="C7" s="363"/>
      <c r="D7" s="363"/>
      <c r="E7" s="363"/>
      <c r="F7" s="363"/>
      <c r="G7" s="363"/>
      <c r="H7" s="363"/>
      <c r="I7" s="363"/>
      <c r="J7" s="364"/>
      <c r="K7" s="368"/>
      <c r="L7" s="369"/>
      <c r="M7" s="369"/>
      <c r="N7" s="369"/>
      <c r="O7" s="369"/>
      <c r="P7" s="369"/>
      <c r="Q7" s="369"/>
      <c r="R7" s="369"/>
      <c r="S7" s="369"/>
      <c r="T7" s="369"/>
      <c r="U7" s="369"/>
      <c r="V7" s="369"/>
      <c r="W7" s="369"/>
      <c r="X7" s="369"/>
      <c r="Y7" s="369"/>
      <c r="Z7" s="369"/>
      <c r="AA7" s="369"/>
      <c r="AB7" s="370"/>
    </row>
    <row r="8" spans="1:28" ht="20.25" customHeight="1" x14ac:dyDescent="0.25">
      <c r="A8" s="213"/>
      <c r="B8" s="213"/>
      <c r="C8" s="213"/>
      <c r="D8" s="213"/>
      <c r="E8" s="213"/>
      <c r="F8" s="213"/>
      <c r="G8" s="213"/>
      <c r="H8" s="213"/>
      <c r="I8" s="213"/>
      <c r="J8" s="213"/>
      <c r="K8" s="214"/>
      <c r="L8" s="214"/>
      <c r="M8" s="214"/>
      <c r="N8" s="214"/>
      <c r="O8" s="214"/>
      <c r="P8" s="278"/>
      <c r="Q8" s="278"/>
      <c r="R8" s="214"/>
      <c r="S8" s="214"/>
      <c r="T8" s="214"/>
      <c r="U8" s="214"/>
      <c r="V8" s="214"/>
      <c r="W8" s="214"/>
      <c r="X8" s="278"/>
      <c r="Y8" s="214"/>
      <c r="Z8" s="214"/>
      <c r="AA8" s="214"/>
      <c r="AB8" s="214"/>
    </row>
    <row r="9" spans="1:28" ht="20.25" customHeight="1" x14ac:dyDescent="0.25">
      <c r="A9" s="372" t="s">
        <v>604</v>
      </c>
      <c r="B9" s="455"/>
      <c r="C9" s="455"/>
      <c r="D9" s="455"/>
      <c r="E9" s="455"/>
      <c r="F9" s="456"/>
      <c r="G9" s="387"/>
      <c r="H9" s="373"/>
      <c r="I9" s="373"/>
      <c r="J9" s="373"/>
      <c r="K9" s="373"/>
      <c r="L9" s="373"/>
      <c r="M9" s="373"/>
      <c r="N9" s="373"/>
      <c r="O9" s="373"/>
      <c r="P9" s="373"/>
      <c r="Q9" s="373"/>
      <c r="R9" s="373"/>
      <c r="S9" s="373"/>
      <c r="T9" s="373"/>
      <c r="U9" s="373"/>
      <c r="V9" s="373"/>
      <c r="W9" s="373"/>
      <c r="X9" s="373"/>
      <c r="Y9" s="373"/>
      <c r="Z9" s="373"/>
      <c r="AA9" s="373"/>
      <c r="AB9" s="374"/>
    </row>
    <row r="10" spans="1:28" ht="20.25" customHeight="1" x14ac:dyDescent="0.25">
      <c r="A10" s="457"/>
      <c r="B10" s="458"/>
      <c r="C10" s="458"/>
      <c r="D10" s="458"/>
      <c r="E10" s="458"/>
      <c r="F10" s="459"/>
      <c r="G10" s="388"/>
      <c r="H10" s="389"/>
      <c r="I10" s="389"/>
      <c r="J10" s="389"/>
      <c r="K10" s="389"/>
      <c r="L10" s="389"/>
      <c r="M10" s="389"/>
      <c r="N10" s="389"/>
      <c r="O10" s="389"/>
      <c r="P10" s="389"/>
      <c r="Q10" s="389"/>
      <c r="R10" s="389"/>
      <c r="S10" s="389"/>
      <c r="T10" s="389"/>
      <c r="U10" s="389"/>
      <c r="V10" s="389"/>
      <c r="W10" s="389"/>
      <c r="X10" s="389"/>
      <c r="Y10" s="389"/>
      <c r="Z10" s="389"/>
      <c r="AA10" s="389"/>
      <c r="AB10" s="390"/>
    </row>
    <row r="11" spans="1:28" ht="20.25" customHeight="1" x14ac:dyDescent="0.25">
      <c r="A11" s="460" t="s">
        <v>603</v>
      </c>
      <c r="B11" s="461"/>
      <c r="C11" s="461"/>
      <c r="D11" s="461"/>
      <c r="E11" s="461"/>
      <c r="F11" s="462"/>
      <c r="G11" s="391"/>
      <c r="H11" s="392"/>
      <c r="I11" s="392"/>
      <c r="J11" s="392"/>
      <c r="K11" s="392"/>
      <c r="L11" s="392"/>
      <c r="M11" s="392"/>
      <c r="N11" s="392"/>
      <c r="O11" s="392"/>
      <c r="P11" s="392"/>
      <c r="Q11" s="392"/>
      <c r="R11" s="392"/>
      <c r="S11" s="392"/>
      <c r="T11" s="392"/>
      <c r="U11" s="392"/>
      <c r="V11" s="392"/>
      <c r="W11" s="392"/>
      <c r="X11" s="392"/>
      <c r="Y11" s="392"/>
      <c r="Z11" s="392"/>
      <c r="AA11" s="392"/>
      <c r="AB11" s="393"/>
    </row>
    <row r="12" spans="1:28" ht="20.25" customHeight="1" x14ac:dyDescent="0.25">
      <c r="A12" s="463"/>
      <c r="B12" s="464"/>
      <c r="C12" s="464"/>
      <c r="D12" s="464"/>
      <c r="E12" s="464"/>
      <c r="F12" s="465"/>
      <c r="G12" s="394"/>
      <c r="H12" s="363"/>
      <c r="I12" s="363"/>
      <c r="J12" s="363"/>
      <c r="K12" s="363"/>
      <c r="L12" s="363"/>
      <c r="M12" s="363"/>
      <c r="N12" s="363"/>
      <c r="O12" s="363"/>
      <c r="P12" s="363"/>
      <c r="Q12" s="363"/>
      <c r="R12" s="363"/>
      <c r="S12" s="363"/>
      <c r="T12" s="363"/>
      <c r="U12" s="363"/>
      <c r="V12" s="363"/>
      <c r="W12" s="363"/>
      <c r="X12" s="363"/>
      <c r="Y12" s="363"/>
      <c r="Z12" s="363"/>
      <c r="AA12" s="363"/>
      <c r="AB12" s="375"/>
    </row>
    <row r="13" spans="1:28" ht="20.25" customHeight="1" x14ac:dyDescent="0.25">
      <c r="A13" s="215" t="s">
        <v>602</v>
      </c>
      <c r="U13" s="208"/>
      <c r="V13" s="208"/>
    </row>
    <row r="14" spans="1:28" ht="20.25" customHeight="1" x14ac:dyDescent="0.25">
      <c r="A14" s="424" t="s">
        <v>601</v>
      </c>
      <c r="B14" s="425"/>
      <c r="C14" s="372" t="s">
        <v>600</v>
      </c>
      <c r="D14" s="373"/>
      <c r="E14" s="373"/>
      <c r="F14" s="373"/>
      <c r="G14" s="374"/>
      <c r="H14" s="396">
        <v>1</v>
      </c>
      <c r="I14" s="397"/>
      <c r="J14" s="397">
        <v>4</v>
      </c>
      <c r="K14" s="397"/>
      <c r="L14" s="397"/>
      <c r="M14" s="397"/>
      <c r="N14" s="397"/>
      <c r="O14" s="397"/>
      <c r="P14" s="397"/>
      <c r="Q14" s="397"/>
      <c r="R14" s="397"/>
      <c r="S14" s="397"/>
      <c r="T14" s="397"/>
      <c r="U14" s="397"/>
      <c r="V14" s="430"/>
      <c r="W14" s="430"/>
      <c r="X14" s="430"/>
      <c r="Y14" s="430"/>
      <c r="Z14" s="430"/>
      <c r="AA14" s="475"/>
      <c r="AB14" s="476"/>
    </row>
    <row r="15" spans="1:28" ht="20.25" customHeight="1" x14ac:dyDescent="0.25">
      <c r="A15" s="426"/>
      <c r="B15" s="427"/>
      <c r="C15" s="362" t="s">
        <v>599</v>
      </c>
      <c r="D15" s="363"/>
      <c r="E15" s="363"/>
      <c r="F15" s="363"/>
      <c r="G15" s="375"/>
      <c r="H15" s="398"/>
      <c r="I15" s="399"/>
      <c r="J15" s="399"/>
      <c r="K15" s="399"/>
      <c r="L15" s="399"/>
      <c r="M15" s="399"/>
      <c r="N15" s="399"/>
      <c r="O15" s="399"/>
      <c r="P15" s="399"/>
      <c r="Q15" s="399"/>
      <c r="R15" s="399"/>
      <c r="S15" s="399"/>
      <c r="T15" s="399"/>
      <c r="U15" s="399"/>
      <c r="V15" s="430"/>
      <c r="W15" s="430"/>
      <c r="X15" s="430"/>
      <c r="Y15" s="430"/>
      <c r="Z15" s="430"/>
      <c r="AA15" s="475"/>
      <c r="AB15" s="477"/>
    </row>
    <row r="16" spans="1:28" ht="20.25" customHeight="1" x14ac:dyDescent="0.25">
      <c r="A16" s="426"/>
      <c r="B16" s="427"/>
      <c r="C16" s="372" t="s">
        <v>598</v>
      </c>
      <c r="D16" s="373"/>
      <c r="E16" s="373"/>
      <c r="F16" s="373"/>
      <c r="G16" s="374"/>
      <c r="H16" s="357"/>
      <c r="I16" s="358"/>
      <c r="J16" s="358"/>
      <c r="K16" s="358"/>
      <c r="L16" s="358"/>
      <c r="M16" s="358"/>
      <c r="N16" s="358"/>
      <c r="O16" s="358"/>
      <c r="P16" s="358"/>
      <c r="Q16" s="358"/>
      <c r="R16" s="358"/>
      <c r="S16" s="358"/>
      <c r="T16" s="358"/>
      <c r="U16" s="358"/>
      <c r="V16" s="358"/>
      <c r="W16" s="358"/>
      <c r="X16" s="358"/>
      <c r="Y16" s="358"/>
      <c r="Z16" s="358"/>
      <c r="AA16" s="358"/>
      <c r="AB16" s="470"/>
    </row>
    <row r="17" spans="1:28" ht="20.25" customHeight="1" x14ac:dyDescent="0.25">
      <c r="A17" s="426"/>
      <c r="B17" s="427"/>
      <c r="C17" s="460" t="s">
        <v>597</v>
      </c>
      <c r="D17" s="392"/>
      <c r="E17" s="392"/>
      <c r="F17" s="392"/>
      <c r="G17" s="393"/>
      <c r="H17" s="471"/>
      <c r="I17" s="472"/>
      <c r="J17" s="472"/>
      <c r="K17" s="472"/>
      <c r="L17" s="472"/>
      <c r="M17" s="472"/>
      <c r="N17" s="472"/>
      <c r="O17" s="472"/>
      <c r="P17" s="472"/>
      <c r="Q17" s="472"/>
      <c r="R17" s="472"/>
      <c r="S17" s="472"/>
      <c r="T17" s="472"/>
      <c r="U17" s="472"/>
      <c r="V17" s="472"/>
      <c r="W17" s="472"/>
      <c r="X17" s="472"/>
      <c r="Y17" s="472"/>
      <c r="Z17" s="472"/>
      <c r="AA17" s="472"/>
      <c r="AB17" s="473"/>
    </row>
    <row r="18" spans="1:28" ht="20.25" customHeight="1" x14ac:dyDescent="0.25">
      <c r="A18" s="426"/>
      <c r="B18" s="427"/>
      <c r="C18" s="362"/>
      <c r="D18" s="363"/>
      <c r="E18" s="363"/>
      <c r="F18" s="363"/>
      <c r="G18" s="375"/>
      <c r="H18" s="474"/>
      <c r="I18" s="369"/>
      <c r="J18" s="369"/>
      <c r="K18" s="369"/>
      <c r="L18" s="369"/>
      <c r="M18" s="369"/>
      <c r="N18" s="369"/>
      <c r="O18" s="369"/>
      <c r="P18" s="369"/>
      <c r="Q18" s="369"/>
      <c r="R18" s="369"/>
      <c r="S18" s="369"/>
      <c r="T18" s="369"/>
      <c r="U18" s="369"/>
      <c r="V18" s="369"/>
      <c r="W18" s="369"/>
      <c r="X18" s="369"/>
      <c r="Y18" s="369"/>
      <c r="Z18" s="369"/>
      <c r="AA18" s="369"/>
      <c r="AB18" s="370"/>
    </row>
    <row r="19" spans="1:28" ht="20.25" customHeight="1" x14ac:dyDescent="0.25">
      <c r="A19" s="426"/>
      <c r="B19" s="427"/>
      <c r="C19" s="372" t="s">
        <v>596</v>
      </c>
      <c r="D19" s="373"/>
      <c r="E19" s="373"/>
      <c r="F19" s="373"/>
      <c r="G19" s="374"/>
      <c r="H19" s="357" t="s">
        <v>595</v>
      </c>
      <c r="I19" s="358"/>
      <c r="J19" s="358"/>
      <c r="K19" s="358"/>
      <c r="L19" s="358"/>
      <c r="M19" s="358"/>
      <c r="N19" s="358"/>
      <c r="O19" s="358"/>
      <c r="P19" s="358"/>
      <c r="Q19" s="358"/>
      <c r="R19" s="358"/>
      <c r="S19" s="358"/>
      <c r="T19" s="214"/>
      <c r="U19" s="214"/>
      <c r="V19" s="214"/>
      <c r="W19" s="214"/>
      <c r="X19" s="278"/>
      <c r="Y19" s="214"/>
      <c r="Z19" s="214"/>
      <c r="AA19" s="214"/>
      <c r="AB19" s="216"/>
    </row>
    <row r="20" spans="1:28" ht="20.25" customHeight="1" x14ac:dyDescent="0.25">
      <c r="A20" s="426"/>
      <c r="B20" s="427"/>
      <c r="C20" s="359"/>
      <c r="D20" s="360"/>
      <c r="E20" s="360"/>
      <c r="F20" s="360"/>
      <c r="G20" s="419"/>
      <c r="H20" s="359"/>
      <c r="I20" s="360"/>
      <c r="J20" s="360"/>
      <c r="K20" s="360"/>
      <c r="L20" s="360"/>
      <c r="M20" s="360"/>
      <c r="N20" s="360"/>
      <c r="O20" s="360"/>
      <c r="P20" s="360"/>
      <c r="Q20" s="360"/>
      <c r="R20" s="360"/>
      <c r="S20" s="360"/>
      <c r="T20" s="360"/>
      <c r="U20" s="360"/>
      <c r="V20" s="360"/>
      <c r="W20" s="360"/>
      <c r="X20" s="360"/>
      <c r="Y20" s="360"/>
      <c r="Z20" s="360"/>
      <c r="AA20" s="360"/>
      <c r="AB20" s="419"/>
    </row>
    <row r="21" spans="1:28" ht="20.25" customHeight="1" x14ac:dyDescent="0.25">
      <c r="A21" s="426"/>
      <c r="B21" s="427"/>
      <c r="C21" s="362"/>
      <c r="D21" s="363"/>
      <c r="E21" s="363"/>
      <c r="F21" s="363"/>
      <c r="G21" s="375"/>
      <c r="H21" s="362"/>
      <c r="I21" s="363"/>
      <c r="J21" s="363"/>
      <c r="K21" s="363"/>
      <c r="L21" s="363"/>
      <c r="M21" s="363"/>
      <c r="N21" s="363"/>
      <c r="O21" s="363"/>
      <c r="P21" s="363"/>
      <c r="Q21" s="363"/>
      <c r="R21" s="363"/>
      <c r="S21" s="363"/>
      <c r="T21" s="363"/>
      <c r="U21" s="363"/>
      <c r="V21" s="363"/>
      <c r="W21" s="363"/>
      <c r="X21" s="363"/>
      <c r="Y21" s="363"/>
      <c r="Z21" s="363"/>
      <c r="AA21" s="363"/>
      <c r="AB21" s="375"/>
    </row>
    <row r="22" spans="1:28" ht="20.25" customHeight="1" x14ac:dyDescent="0.25">
      <c r="A22" s="426"/>
      <c r="B22" s="427"/>
      <c r="C22" s="372" t="s">
        <v>594</v>
      </c>
      <c r="D22" s="373"/>
      <c r="E22" s="373"/>
      <c r="F22" s="373"/>
      <c r="G22" s="374"/>
      <c r="H22" s="372" t="s">
        <v>593</v>
      </c>
      <c r="I22" s="373"/>
      <c r="J22" s="374"/>
      <c r="K22" s="372"/>
      <c r="L22" s="373"/>
      <c r="M22" s="373"/>
      <c r="N22" s="373"/>
      <c r="O22" s="373"/>
      <c r="P22" s="373"/>
      <c r="Q22" s="373"/>
      <c r="R22" s="373"/>
      <c r="S22" s="374"/>
      <c r="T22" s="372" t="s">
        <v>592</v>
      </c>
      <c r="U22" s="373"/>
      <c r="V22" s="374"/>
      <c r="W22" s="372"/>
      <c r="X22" s="373"/>
      <c r="Y22" s="373"/>
      <c r="Z22" s="373"/>
      <c r="AA22" s="373"/>
      <c r="AB22" s="374"/>
    </row>
    <row r="23" spans="1:28" ht="20.25" customHeight="1" x14ac:dyDescent="0.25">
      <c r="A23" s="428"/>
      <c r="B23" s="429"/>
      <c r="C23" s="362"/>
      <c r="D23" s="363"/>
      <c r="E23" s="363"/>
      <c r="F23" s="363"/>
      <c r="G23" s="375"/>
      <c r="H23" s="362"/>
      <c r="I23" s="363"/>
      <c r="J23" s="375"/>
      <c r="K23" s="362"/>
      <c r="L23" s="363"/>
      <c r="M23" s="363"/>
      <c r="N23" s="363"/>
      <c r="O23" s="363"/>
      <c r="P23" s="363"/>
      <c r="Q23" s="363"/>
      <c r="R23" s="363"/>
      <c r="S23" s="375"/>
      <c r="T23" s="362"/>
      <c r="U23" s="363"/>
      <c r="V23" s="375"/>
      <c r="W23" s="362"/>
      <c r="X23" s="363"/>
      <c r="Y23" s="363"/>
      <c r="Z23" s="363"/>
      <c r="AA23" s="363"/>
      <c r="AB23" s="375"/>
    </row>
    <row r="24" spans="1:28" ht="20.25" customHeight="1" x14ac:dyDescent="0.25">
      <c r="A24" s="217"/>
      <c r="B24" s="217"/>
      <c r="C24" s="213"/>
      <c r="D24" s="218"/>
      <c r="E24" s="218"/>
      <c r="F24" s="218"/>
      <c r="G24" s="218"/>
      <c r="H24" s="214"/>
      <c r="I24" s="214"/>
      <c r="J24" s="214"/>
      <c r="K24" s="214"/>
      <c r="L24" s="214"/>
      <c r="M24" s="214"/>
      <c r="N24" s="214"/>
      <c r="O24" s="214"/>
      <c r="P24" s="278"/>
      <c r="Q24" s="278"/>
      <c r="R24" s="214"/>
      <c r="S24" s="214"/>
      <c r="T24" s="214"/>
      <c r="U24" s="214"/>
      <c r="V24" s="214"/>
      <c r="W24" s="214"/>
      <c r="X24" s="278"/>
      <c r="Y24" s="214"/>
      <c r="Z24" s="214"/>
      <c r="AA24" s="214"/>
      <c r="AB24" s="214"/>
    </row>
    <row r="25" spans="1:28" ht="20.25" customHeight="1" x14ac:dyDescent="0.25">
      <c r="A25" s="372" t="s">
        <v>591</v>
      </c>
      <c r="B25" s="373"/>
      <c r="C25" s="373"/>
      <c r="D25" s="373"/>
      <c r="E25" s="373"/>
      <c r="F25" s="373"/>
      <c r="G25" s="373"/>
      <c r="H25" s="373"/>
      <c r="I25" s="373"/>
      <c r="J25" s="373"/>
      <c r="K25" s="373"/>
      <c r="L25" s="373"/>
      <c r="M25" s="373"/>
      <c r="N25" s="373"/>
      <c r="O25" s="373"/>
      <c r="P25" s="373"/>
      <c r="Q25" s="373"/>
      <c r="R25" s="373"/>
      <c r="S25" s="373"/>
      <c r="T25" s="374"/>
      <c r="U25" s="372" t="s">
        <v>590</v>
      </c>
      <c r="V25" s="373"/>
      <c r="W25" s="373"/>
      <c r="X25" s="373"/>
      <c r="Y25" s="373"/>
      <c r="Z25" s="373"/>
      <c r="AA25" s="373"/>
      <c r="AB25" s="374"/>
    </row>
    <row r="26" spans="1:28" ht="20.25" customHeight="1" x14ac:dyDescent="0.25">
      <c r="A26" s="362"/>
      <c r="B26" s="363"/>
      <c r="C26" s="363"/>
      <c r="D26" s="363"/>
      <c r="E26" s="363"/>
      <c r="F26" s="363"/>
      <c r="G26" s="363"/>
      <c r="H26" s="363"/>
      <c r="I26" s="363"/>
      <c r="J26" s="363"/>
      <c r="K26" s="363"/>
      <c r="L26" s="363"/>
      <c r="M26" s="363"/>
      <c r="N26" s="363"/>
      <c r="O26" s="363"/>
      <c r="P26" s="363"/>
      <c r="Q26" s="363"/>
      <c r="R26" s="363"/>
      <c r="S26" s="363"/>
      <c r="T26" s="375"/>
      <c r="U26" s="362"/>
      <c r="V26" s="363"/>
      <c r="W26" s="363"/>
      <c r="X26" s="363"/>
      <c r="Y26" s="363"/>
      <c r="Z26" s="363"/>
      <c r="AA26" s="363"/>
      <c r="AB26" s="375"/>
    </row>
    <row r="28" spans="1:28" ht="20.25" customHeight="1" x14ac:dyDescent="0.25">
      <c r="A28" s="372" t="s">
        <v>589</v>
      </c>
      <c r="B28" s="373"/>
      <c r="C28" s="373"/>
      <c r="D28" s="373"/>
      <c r="E28" s="373"/>
      <c r="F28" s="373"/>
      <c r="G28" s="373"/>
      <c r="H28" s="373"/>
      <c r="I28" s="373"/>
      <c r="J28" s="373"/>
      <c r="K28" s="373"/>
      <c r="L28" s="373"/>
      <c r="M28" s="373"/>
      <c r="N28" s="373"/>
      <c r="O28" s="373"/>
      <c r="P28" s="373"/>
      <c r="Q28" s="373"/>
      <c r="R28" s="373"/>
      <c r="S28" s="373"/>
      <c r="T28" s="374"/>
      <c r="U28" s="372" t="s">
        <v>588</v>
      </c>
      <c r="V28" s="373"/>
      <c r="W28" s="373"/>
      <c r="X28" s="373"/>
      <c r="Y28" s="373"/>
      <c r="Z28" s="373"/>
      <c r="AA28" s="373"/>
      <c r="AB28" s="374"/>
    </row>
    <row r="29" spans="1:28" ht="20.25" customHeight="1" x14ac:dyDescent="0.25">
      <c r="A29" s="362"/>
      <c r="B29" s="363"/>
      <c r="C29" s="363"/>
      <c r="D29" s="363"/>
      <c r="E29" s="363"/>
      <c r="F29" s="363"/>
      <c r="G29" s="363"/>
      <c r="H29" s="363"/>
      <c r="I29" s="363"/>
      <c r="J29" s="363"/>
      <c r="K29" s="363"/>
      <c r="L29" s="363"/>
      <c r="M29" s="363"/>
      <c r="N29" s="363"/>
      <c r="O29" s="363"/>
      <c r="P29" s="363"/>
      <c r="Q29" s="363"/>
      <c r="R29" s="363"/>
      <c r="S29" s="363"/>
      <c r="T29" s="375"/>
      <c r="U29" s="362"/>
      <c r="V29" s="363"/>
      <c r="W29" s="363"/>
      <c r="X29" s="363"/>
      <c r="Y29" s="363"/>
      <c r="Z29" s="363"/>
      <c r="AA29" s="363"/>
      <c r="AB29" s="375"/>
    </row>
    <row r="30" spans="1:28" ht="20.25" customHeight="1" x14ac:dyDescent="0.25">
      <c r="A30" s="217"/>
      <c r="B30" s="217"/>
      <c r="C30" s="213"/>
      <c r="D30" s="218"/>
      <c r="E30" s="218"/>
      <c r="F30" s="218"/>
      <c r="G30" s="218"/>
      <c r="H30" s="214"/>
      <c r="I30" s="214"/>
      <c r="J30" s="214"/>
      <c r="K30" s="214"/>
      <c r="L30" s="214"/>
      <c r="M30" s="214"/>
      <c r="N30" s="214"/>
      <c r="O30" s="214"/>
      <c r="P30" s="278"/>
      <c r="Q30" s="278"/>
      <c r="R30" s="214"/>
      <c r="S30" s="214"/>
      <c r="T30" s="214"/>
      <c r="U30" s="214"/>
      <c r="V30" s="214"/>
      <c r="W30" s="214"/>
      <c r="X30" s="278"/>
      <c r="Y30" s="214"/>
      <c r="Z30" s="214"/>
      <c r="AA30" s="214"/>
      <c r="AB30" s="214"/>
    </row>
    <row r="31" spans="1:28" ht="20.25" customHeight="1" x14ac:dyDescent="0.25">
      <c r="A31" s="376" t="s">
        <v>587</v>
      </c>
      <c r="B31" s="377"/>
      <c r="C31" s="377"/>
      <c r="D31" s="377"/>
      <c r="E31" s="377"/>
      <c r="F31" s="377"/>
      <c r="G31" s="377"/>
      <c r="H31" s="378"/>
      <c r="I31" s="219" t="s">
        <v>586</v>
      </c>
      <c r="J31" s="211"/>
      <c r="K31" s="219"/>
      <c r="L31" s="219"/>
      <c r="M31" s="219"/>
      <c r="N31" s="219"/>
      <c r="O31" s="219"/>
      <c r="P31" s="219"/>
      <c r="Q31" s="219"/>
      <c r="R31" s="219"/>
      <c r="S31" s="219"/>
      <c r="T31" s="219"/>
      <c r="U31" s="219"/>
      <c r="V31" s="219"/>
      <c r="W31" s="219"/>
      <c r="X31" s="219"/>
      <c r="Y31" s="219"/>
      <c r="Z31" s="219"/>
      <c r="AA31" s="219"/>
      <c r="AB31" s="220"/>
    </row>
    <row r="32" spans="1:28" ht="20.25" customHeight="1" x14ac:dyDescent="0.25">
      <c r="A32" s="221"/>
      <c r="B32" s="218" t="s">
        <v>585</v>
      </c>
      <c r="C32" s="218"/>
      <c r="D32" s="218"/>
      <c r="E32" s="218"/>
      <c r="F32" s="218" t="s">
        <v>584</v>
      </c>
      <c r="G32" s="218"/>
      <c r="H32" s="218"/>
      <c r="I32" s="218"/>
      <c r="J32" s="218"/>
      <c r="K32" s="218" t="s">
        <v>583</v>
      </c>
      <c r="L32" s="218"/>
      <c r="M32" s="218"/>
      <c r="N32" s="218"/>
      <c r="O32" s="218"/>
      <c r="P32" s="218"/>
      <c r="Q32" s="218"/>
      <c r="R32" s="218"/>
      <c r="S32" s="222"/>
      <c r="T32" s="218"/>
      <c r="U32" s="218"/>
      <c r="V32" s="218"/>
      <c r="W32" s="218"/>
      <c r="X32" s="218"/>
      <c r="Y32" s="218"/>
      <c r="Z32" s="218"/>
      <c r="AA32" s="218"/>
      <c r="AB32" s="223"/>
    </row>
    <row r="33" spans="1:38" ht="20.25" customHeight="1" x14ac:dyDescent="0.25">
      <c r="A33" s="224"/>
      <c r="B33" s="225" t="s">
        <v>582</v>
      </c>
      <c r="C33" s="225"/>
      <c r="D33" s="225" t="s">
        <v>581</v>
      </c>
      <c r="E33" s="225"/>
      <c r="F33" s="226"/>
      <c r="G33" s="225"/>
      <c r="H33" s="225"/>
      <c r="I33" s="225"/>
      <c r="J33" s="225"/>
      <c r="K33" s="225"/>
      <c r="L33" s="225"/>
      <c r="M33" s="225"/>
      <c r="N33" s="225"/>
      <c r="O33" s="225"/>
      <c r="P33" s="225"/>
      <c r="Q33" s="225"/>
      <c r="R33" s="225"/>
      <c r="S33" s="225"/>
      <c r="T33" s="225"/>
      <c r="U33" s="225"/>
      <c r="V33" s="225"/>
      <c r="W33" s="225"/>
      <c r="X33" s="225"/>
      <c r="Y33" s="225"/>
      <c r="Z33" s="225"/>
      <c r="AA33" s="225"/>
      <c r="AB33" s="227"/>
    </row>
    <row r="34" spans="1:38" ht="20.25" customHeight="1" x14ac:dyDescent="0.25">
      <c r="A34" s="469" t="s">
        <v>580</v>
      </c>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row>
    <row r="35" spans="1:38" ht="20.25" customHeight="1" x14ac:dyDescent="0.25">
      <c r="A35" s="228"/>
      <c r="B35" s="228"/>
      <c r="C35" s="228"/>
      <c r="D35" s="228"/>
      <c r="E35" s="228"/>
      <c r="F35" s="228"/>
      <c r="G35" s="228"/>
      <c r="H35" s="228"/>
      <c r="I35" s="228"/>
      <c r="J35" s="228"/>
      <c r="K35" s="228"/>
      <c r="L35" s="228"/>
      <c r="M35" s="228"/>
      <c r="N35" s="228"/>
      <c r="O35" s="228"/>
      <c r="P35" s="276"/>
      <c r="Q35" s="276"/>
      <c r="R35" s="228"/>
      <c r="S35" s="228"/>
      <c r="T35" s="228"/>
      <c r="U35" s="228"/>
      <c r="V35" s="228"/>
      <c r="W35" s="228"/>
      <c r="X35" s="276"/>
      <c r="Y35" s="228"/>
      <c r="Z35" s="228"/>
      <c r="AA35" s="228"/>
      <c r="AB35" s="228"/>
    </row>
    <row r="36" spans="1:38" ht="20.25" customHeight="1" x14ac:dyDescent="0.25">
      <c r="A36" s="215"/>
      <c r="B36" s="215"/>
      <c r="C36" s="213"/>
      <c r="D36" s="213"/>
      <c r="E36" s="213"/>
      <c r="F36" s="213"/>
      <c r="G36" s="213"/>
      <c r="H36" s="213"/>
      <c r="I36" s="213"/>
      <c r="J36" s="213"/>
      <c r="K36" s="213"/>
      <c r="L36" s="213"/>
      <c r="M36" s="213"/>
      <c r="N36" s="213"/>
      <c r="O36" s="213"/>
      <c r="P36" s="222"/>
      <c r="Q36" s="222"/>
      <c r="R36" s="213"/>
      <c r="S36" s="218"/>
      <c r="T36" s="229"/>
      <c r="U36" s="214"/>
      <c r="V36" s="222"/>
      <c r="W36" s="222"/>
      <c r="X36" s="222"/>
      <c r="Y36" s="222"/>
      <c r="Z36" s="222"/>
      <c r="AA36" s="222"/>
      <c r="AB36" s="222"/>
    </row>
    <row r="37" spans="1:38" ht="20.25" customHeight="1" x14ac:dyDescent="0.25">
      <c r="A37" s="215"/>
      <c r="B37" s="215"/>
      <c r="C37" s="342"/>
      <c r="D37" s="342"/>
      <c r="E37" s="342"/>
      <c r="F37" s="342"/>
      <c r="G37" s="342"/>
      <c r="H37" s="342"/>
      <c r="I37" s="342"/>
      <c r="J37" s="342"/>
      <c r="K37" s="342"/>
      <c r="L37" s="342"/>
      <c r="M37" s="342"/>
      <c r="N37" s="342"/>
      <c r="O37" s="342"/>
      <c r="P37" s="222"/>
      <c r="Q37" s="222"/>
      <c r="R37" s="342"/>
      <c r="S37" s="218"/>
      <c r="T37" s="229"/>
      <c r="U37" s="343"/>
      <c r="V37" s="222"/>
      <c r="W37" s="222"/>
      <c r="X37" s="222"/>
      <c r="Y37" s="222"/>
      <c r="Z37" s="222"/>
      <c r="AA37" s="222"/>
      <c r="AB37" s="222"/>
    </row>
    <row r="38" spans="1:38" ht="20.25" customHeight="1" x14ac:dyDescent="0.25">
      <c r="A38" s="215"/>
      <c r="B38" s="215"/>
      <c r="C38" s="213"/>
      <c r="D38" s="213"/>
      <c r="E38" s="213"/>
      <c r="F38" s="213"/>
      <c r="G38" s="213"/>
      <c r="H38" s="213"/>
      <c r="I38" s="213"/>
      <c r="J38" s="213"/>
      <c r="K38" s="213"/>
      <c r="L38" s="213"/>
      <c r="M38" s="213"/>
      <c r="N38" s="213"/>
      <c r="O38" s="213"/>
      <c r="P38" s="222"/>
      <c r="Q38" s="222"/>
      <c r="R38" s="213"/>
      <c r="S38" s="218"/>
      <c r="T38" s="229"/>
      <c r="U38" s="214"/>
      <c r="V38" s="222"/>
      <c r="W38" s="222"/>
      <c r="X38" s="222"/>
      <c r="Y38" s="222"/>
      <c r="Z38" s="222"/>
      <c r="AA38" s="222"/>
      <c r="AB38" s="222"/>
    </row>
    <row r="39" spans="1:38" ht="20.25" customHeight="1" x14ac:dyDescent="0.25">
      <c r="A39" s="215"/>
      <c r="B39" s="215"/>
      <c r="C39" s="213"/>
      <c r="D39" s="213"/>
      <c r="E39" s="213"/>
      <c r="F39" s="213"/>
      <c r="G39" s="213"/>
      <c r="H39" s="213"/>
      <c r="I39" s="213"/>
      <c r="J39" s="213"/>
      <c r="K39" s="213"/>
      <c r="L39" s="213"/>
      <c r="M39" s="213"/>
      <c r="N39" s="213"/>
      <c r="O39" s="213"/>
      <c r="P39" s="222"/>
      <c r="Q39" s="222"/>
      <c r="R39" s="213"/>
      <c r="S39" s="218"/>
      <c r="T39" s="229"/>
      <c r="U39" s="214"/>
      <c r="V39" s="222"/>
      <c r="W39" s="222"/>
      <c r="X39" s="222"/>
      <c r="Y39" s="222"/>
      <c r="Z39" s="222"/>
      <c r="AA39" s="222"/>
      <c r="AB39" s="222"/>
    </row>
    <row r="40" spans="1:38" ht="20.25" customHeight="1" x14ac:dyDescent="0.25">
      <c r="A40" s="214"/>
      <c r="B40" s="213"/>
      <c r="C40" s="213"/>
      <c r="D40" s="213"/>
      <c r="E40" s="213"/>
      <c r="F40" s="213"/>
      <c r="G40" s="213"/>
      <c r="H40" s="213"/>
      <c r="I40" s="213"/>
      <c r="J40" s="213"/>
      <c r="K40" s="230"/>
      <c r="L40" s="230"/>
      <c r="M40" s="230"/>
      <c r="N40" s="230"/>
      <c r="O40" s="230"/>
      <c r="R40" s="230"/>
      <c r="S40" s="231"/>
      <c r="T40" s="231"/>
    </row>
    <row r="41" spans="1:38" ht="20.25" customHeight="1" thickBot="1" x14ac:dyDescent="0.3">
      <c r="A41" s="228"/>
      <c r="B41" s="232"/>
      <c r="C41" s="232"/>
      <c r="D41" s="232"/>
      <c r="E41" s="232"/>
      <c r="F41" s="232"/>
      <c r="G41" s="232"/>
      <c r="H41" s="232"/>
      <c r="I41" s="232"/>
      <c r="K41" s="233"/>
      <c r="L41" s="233"/>
      <c r="M41" s="233"/>
      <c r="N41" s="233"/>
      <c r="O41" s="233"/>
      <c r="P41" s="222"/>
      <c r="Q41" s="222"/>
      <c r="R41" s="233"/>
      <c r="S41" s="233"/>
      <c r="T41" s="233"/>
      <c r="X41" s="222"/>
      <c r="Y41" s="222"/>
      <c r="Z41" s="222"/>
      <c r="AA41" s="222"/>
      <c r="AB41" s="234"/>
      <c r="AD41" s="297"/>
      <c r="AE41" s="297"/>
      <c r="AF41" s="235"/>
      <c r="AG41" s="235"/>
      <c r="AH41" s="235"/>
      <c r="AI41" s="235"/>
      <c r="AJ41" s="448"/>
      <c r="AK41" s="448"/>
      <c r="AL41" s="448"/>
    </row>
    <row r="42" spans="1:38" ht="20.25" customHeight="1" thickBot="1" x14ac:dyDescent="0.3">
      <c r="A42" s="215" t="s">
        <v>579</v>
      </c>
      <c r="B42" s="215"/>
      <c r="C42" s="232"/>
      <c r="D42" s="232"/>
      <c r="E42" s="232"/>
      <c r="F42" s="232"/>
      <c r="G42" s="232"/>
      <c r="H42" s="232"/>
      <c r="I42" s="232"/>
      <c r="P42" s="222"/>
      <c r="Q42" s="222"/>
      <c r="W42" s="242"/>
      <c r="X42" s="222"/>
      <c r="Z42" s="222"/>
      <c r="AA42" s="222"/>
      <c r="AB42" s="265" t="s">
        <v>669</v>
      </c>
      <c r="AD42" s="274" t="s">
        <v>578</v>
      </c>
      <c r="AE42" s="234" t="s">
        <v>577</v>
      </c>
      <c r="AF42" s="234" t="s">
        <v>576</v>
      </c>
      <c r="AG42" s="235"/>
      <c r="AH42" s="235"/>
      <c r="AI42" s="235"/>
      <c r="AJ42" s="448"/>
      <c r="AK42" s="448"/>
      <c r="AL42" s="448"/>
    </row>
    <row r="43" spans="1:38" ht="50.25" customHeight="1" x14ac:dyDescent="0.25">
      <c r="A43" s="232"/>
      <c r="B43" s="266" t="s">
        <v>270</v>
      </c>
      <c r="C43" s="438" t="s">
        <v>575</v>
      </c>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267"/>
    </row>
    <row r="44" spans="1:38" ht="139.5" customHeight="1" x14ac:dyDescent="0.25">
      <c r="A44" s="232"/>
      <c r="B44" s="268" t="s">
        <v>268</v>
      </c>
      <c r="C44" s="485" t="s">
        <v>659</v>
      </c>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7"/>
      <c r="AB44" s="269"/>
    </row>
    <row r="45" spans="1:38" ht="37.5" customHeight="1" x14ac:dyDescent="0.25">
      <c r="A45" s="232"/>
      <c r="B45" s="270" t="s">
        <v>292</v>
      </c>
      <c r="C45" s="466" t="s">
        <v>574</v>
      </c>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8"/>
      <c r="AB45" s="269"/>
    </row>
    <row r="46" spans="1:38" ht="38.25" customHeight="1" thickBot="1" x14ac:dyDescent="0.3">
      <c r="A46" s="232"/>
      <c r="B46" s="271" t="s">
        <v>314</v>
      </c>
      <c r="C46" s="420" t="s">
        <v>646</v>
      </c>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2"/>
      <c r="AB46" s="272"/>
    </row>
    <row r="47" spans="1:38" ht="20.25" customHeight="1" thickBot="1" x14ac:dyDescent="0.3">
      <c r="A47" s="215" t="s">
        <v>573</v>
      </c>
      <c r="B47" s="232"/>
      <c r="C47" s="232"/>
      <c r="D47" s="232"/>
      <c r="E47" s="232"/>
      <c r="F47" s="232"/>
      <c r="G47" s="232"/>
      <c r="H47" s="232"/>
      <c r="I47" s="232"/>
      <c r="P47" s="208"/>
      <c r="Q47" s="208"/>
      <c r="W47" s="423"/>
      <c r="X47" s="423"/>
      <c r="Y47" s="423"/>
      <c r="Z47" s="423"/>
      <c r="AA47" s="423"/>
      <c r="AB47" s="423"/>
    </row>
    <row r="48" spans="1:38" ht="41.25" customHeight="1" x14ac:dyDescent="0.25">
      <c r="A48" s="232"/>
      <c r="B48" s="281" t="s">
        <v>270</v>
      </c>
      <c r="C48" s="407" t="s">
        <v>572</v>
      </c>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9"/>
      <c r="AB48" s="267"/>
    </row>
    <row r="49" spans="1:28" ht="39" customHeight="1" x14ac:dyDescent="0.25">
      <c r="A49" s="232"/>
      <c r="B49" s="282" t="s">
        <v>268</v>
      </c>
      <c r="C49" s="350" t="s">
        <v>571</v>
      </c>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2"/>
      <c r="AB49" s="269"/>
    </row>
    <row r="50" spans="1:28" ht="103.5" customHeight="1" x14ac:dyDescent="0.25">
      <c r="A50" s="232"/>
      <c r="B50" s="282" t="s">
        <v>292</v>
      </c>
      <c r="C50" s="350" t="s">
        <v>570</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412"/>
      <c r="AB50" s="269"/>
    </row>
    <row r="51" spans="1:28" ht="39" customHeight="1" x14ac:dyDescent="0.25">
      <c r="A51" s="232"/>
      <c r="B51" s="282" t="s">
        <v>314</v>
      </c>
      <c r="C51" s="350" t="s">
        <v>569</v>
      </c>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2"/>
      <c r="AB51" s="269"/>
    </row>
    <row r="52" spans="1:28" ht="162.75" customHeight="1" x14ac:dyDescent="0.25">
      <c r="A52" s="232"/>
      <c r="B52" s="282" t="s">
        <v>312</v>
      </c>
      <c r="C52" s="371" t="s">
        <v>568</v>
      </c>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269"/>
    </row>
    <row r="53" spans="1:28" ht="42.75" customHeight="1" thickBot="1" x14ac:dyDescent="0.3">
      <c r="A53" s="232"/>
      <c r="B53" s="271" t="s">
        <v>310</v>
      </c>
      <c r="C53" s="420" t="s">
        <v>567</v>
      </c>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2"/>
      <c r="AB53" s="272"/>
    </row>
    <row r="54" spans="1:28" ht="20.25" customHeight="1" thickBot="1" x14ac:dyDescent="0.3">
      <c r="A54" s="215" t="s">
        <v>566</v>
      </c>
      <c r="B54" s="232"/>
      <c r="C54" s="232"/>
      <c r="D54" s="232"/>
      <c r="E54" s="232"/>
      <c r="F54" s="232"/>
      <c r="G54" s="232"/>
      <c r="H54" s="232"/>
      <c r="I54" s="232"/>
      <c r="P54" s="208"/>
      <c r="Q54" s="208"/>
      <c r="W54" s="423"/>
      <c r="X54" s="423"/>
      <c r="Y54" s="423"/>
      <c r="Z54" s="423"/>
      <c r="AA54" s="423"/>
      <c r="AB54" s="423"/>
    </row>
    <row r="55" spans="1:28" ht="46.5" customHeight="1" x14ac:dyDescent="0.25">
      <c r="A55" s="232"/>
      <c r="B55" s="346" t="s">
        <v>270</v>
      </c>
      <c r="C55" s="431" t="s">
        <v>565</v>
      </c>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3"/>
      <c r="AB55" s="267"/>
    </row>
    <row r="56" spans="1:28" ht="58.5" customHeight="1" x14ac:dyDescent="0.25">
      <c r="A56" s="232"/>
      <c r="B56" s="282" t="s">
        <v>268</v>
      </c>
      <c r="C56" s="371" t="s">
        <v>564</v>
      </c>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269"/>
    </row>
    <row r="57" spans="1:28" ht="34.5" customHeight="1" thickBot="1" x14ac:dyDescent="0.3">
      <c r="A57" s="232"/>
      <c r="B57" s="271" t="s">
        <v>292</v>
      </c>
      <c r="C57" s="349" t="s">
        <v>563</v>
      </c>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272"/>
    </row>
    <row r="58" spans="1:28" ht="20.25" customHeight="1" thickBot="1" x14ac:dyDescent="0.3">
      <c r="A58" s="215" t="s">
        <v>562</v>
      </c>
      <c r="B58" s="232"/>
      <c r="C58" s="232"/>
      <c r="D58" s="232"/>
      <c r="E58" s="232"/>
      <c r="F58" s="232"/>
      <c r="G58" s="232"/>
      <c r="H58" s="232"/>
      <c r="I58" s="232"/>
      <c r="L58" s="215" t="s">
        <v>354</v>
      </c>
      <c r="P58" s="208"/>
      <c r="Q58" s="208"/>
      <c r="W58" s="423"/>
      <c r="X58" s="423"/>
      <c r="Y58" s="423"/>
      <c r="Z58" s="423"/>
      <c r="AA58" s="423"/>
      <c r="AB58" s="423"/>
    </row>
    <row r="59" spans="1:28" ht="35.25" customHeight="1" x14ac:dyDescent="0.25">
      <c r="A59" s="232"/>
      <c r="B59" s="281" t="s">
        <v>270</v>
      </c>
      <c r="C59" s="407" t="s">
        <v>561</v>
      </c>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9"/>
      <c r="AB59" s="267"/>
    </row>
    <row r="60" spans="1:28" ht="35.25" customHeight="1" x14ac:dyDescent="0.25">
      <c r="A60" s="232"/>
      <c r="B60" s="282" t="s">
        <v>268</v>
      </c>
      <c r="C60" s="371" t="s">
        <v>560</v>
      </c>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269"/>
    </row>
    <row r="61" spans="1:28" ht="35.25" customHeight="1" x14ac:dyDescent="0.25">
      <c r="A61" s="232"/>
      <c r="B61" s="282" t="s">
        <v>292</v>
      </c>
      <c r="C61" s="350" t="s">
        <v>559</v>
      </c>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2"/>
      <c r="AB61" s="269"/>
    </row>
    <row r="62" spans="1:28" ht="35.25" customHeight="1" thickBot="1" x14ac:dyDescent="0.3">
      <c r="A62" s="232"/>
      <c r="B62" s="271" t="s">
        <v>314</v>
      </c>
      <c r="C62" s="349" t="s">
        <v>558</v>
      </c>
      <c r="D62" s="349"/>
      <c r="E62" s="349"/>
      <c r="F62" s="349"/>
      <c r="G62" s="349"/>
      <c r="H62" s="349"/>
      <c r="I62" s="349"/>
      <c r="J62" s="349"/>
      <c r="K62" s="349"/>
      <c r="L62" s="349"/>
      <c r="M62" s="349"/>
      <c r="N62" s="349"/>
      <c r="O62" s="349"/>
      <c r="P62" s="349"/>
      <c r="Q62" s="349"/>
      <c r="R62" s="349"/>
      <c r="S62" s="349"/>
      <c r="T62" s="349"/>
      <c r="U62" s="349"/>
      <c r="V62" s="349"/>
      <c r="W62" s="349"/>
      <c r="X62" s="349"/>
      <c r="Y62" s="349"/>
      <c r="Z62" s="349"/>
      <c r="AA62" s="349"/>
      <c r="AB62" s="272"/>
    </row>
    <row r="63" spans="1:28" ht="20.25" customHeight="1" thickBot="1" x14ac:dyDescent="0.3">
      <c r="A63" s="215" t="s">
        <v>557</v>
      </c>
      <c r="B63" s="232"/>
      <c r="C63" s="232"/>
      <c r="D63" s="232"/>
      <c r="E63" s="232"/>
      <c r="F63" s="232"/>
      <c r="G63" s="232"/>
      <c r="H63" s="232"/>
      <c r="I63" s="232"/>
      <c r="P63" s="208"/>
      <c r="Q63" s="208"/>
      <c r="W63" s="423"/>
      <c r="X63" s="423"/>
      <c r="Y63" s="423"/>
      <c r="Z63" s="423"/>
      <c r="AA63" s="423"/>
      <c r="AB63" s="423"/>
    </row>
    <row r="64" spans="1:28" ht="39.75" customHeight="1" x14ac:dyDescent="0.25">
      <c r="A64" s="232"/>
      <c r="B64" s="281" t="s">
        <v>270</v>
      </c>
      <c r="C64" s="407" t="s">
        <v>556</v>
      </c>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46"/>
      <c r="AB64" s="267"/>
    </row>
    <row r="65" spans="1:28" ht="60" customHeight="1" thickBot="1" x14ac:dyDescent="0.3">
      <c r="A65" s="232"/>
      <c r="B65" s="271" t="s">
        <v>268</v>
      </c>
      <c r="C65" s="349" t="s">
        <v>555</v>
      </c>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272"/>
    </row>
    <row r="66" spans="1:28" ht="20.25" customHeight="1" x14ac:dyDescent="0.25">
      <c r="A66" s="232"/>
      <c r="B66" s="232"/>
      <c r="C66" s="232"/>
      <c r="D66" s="232"/>
      <c r="E66" s="232"/>
      <c r="F66" s="232"/>
      <c r="G66" s="232"/>
      <c r="H66" s="232"/>
      <c r="I66" s="232"/>
      <c r="AB66" s="236"/>
    </row>
    <row r="67" spans="1:28" ht="20.25" customHeight="1" x14ac:dyDescent="0.25">
      <c r="A67" s="228"/>
      <c r="B67" s="232"/>
      <c r="C67" s="232"/>
      <c r="D67" s="232"/>
      <c r="E67" s="232"/>
      <c r="F67" s="232"/>
      <c r="G67" s="232"/>
      <c r="H67" s="232"/>
      <c r="I67" s="232"/>
      <c r="AB67" s="236"/>
    </row>
    <row r="68" spans="1:28" ht="20.25" customHeight="1" thickBot="1" x14ac:dyDescent="0.3">
      <c r="A68" s="228" t="s">
        <v>554</v>
      </c>
      <c r="B68" s="213"/>
      <c r="C68" s="232"/>
      <c r="D68" s="232"/>
      <c r="E68" s="232"/>
      <c r="F68" s="232"/>
      <c r="G68" s="232"/>
      <c r="H68" s="232"/>
      <c r="I68" s="232"/>
      <c r="AB68" s="236"/>
    </row>
    <row r="69" spans="1:28" ht="50.25" customHeight="1" x14ac:dyDescent="0.25">
      <c r="A69" s="232"/>
      <c r="B69" s="281" t="s">
        <v>288</v>
      </c>
      <c r="C69" s="452" t="s">
        <v>553</v>
      </c>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4"/>
      <c r="AB69" s="267"/>
    </row>
    <row r="70" spans="1:28" ht="40.5" customHeight="1" thickBot="1" x14ac:dyDescent="0.3">
      <c r="A70" s="273"/>
      <c r="B70" s="271" t="s">
        <v>286</v>
      </c>
      <c r="C70" s="349" t="s">
        <v>552</v>
      </c>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272"/>
    </row>
    <row r="71" spans="1:28" ht="20.25" customHeight="1" thickBot="1" x14ac:dyDescent="0.3">
      <c r="A71" s="228" t="s">
        <v>551</v>
      </c>
      <c r="B71" s="232"/>
      <c r="C71" s="232"/>
      <c r="D71" s="232"/>
      <c r="E71" s="232"/>
      <c r="F71" s="232"/>
      <c r="G71" s="232"/>
      <c r="H71" s="232"/>
      <c r="I71" s="232"/>
      <c r="AB71" s="236"/>
    </row>
    <row r="72" spans="1:28" ht="40.5" customHeight="1" x14ac:dyDescent="0.25">
      <c r="A72" s="232"/>
      <c r="B72" s="266" t="s">
        <v>270</v>
      </c>
      <c r="C72" s="492" t="s">
        <v>550</v>
      </c>
      <c r="D72" s="493"/>
      <c r="E72" s="493"/>
      <c r="F72" s="493"/>
      <c r="G72" s="493"/>
      <c r="H72" s="493"/>
      <c r="I72" s="493"/>
      <c r="J72" s="493"/>
      <c r="K72" s="493"/>
      <c r="L72" s="493"/>
      <c r="M72" s="493"/>
      <c r="N72" s="493"/>
      <c r="O72" s="493"/>
      <c r="P72" s="493"/>
      <c r="Q72" s="493"/>
      <c r="R72" s="493"/>
      <c r="S72" s="493"/>
      <c r="T72" s="493"/>
      <c r="U72" s="493"/>
      <c r="V72" s="493"/>
      <c r="W72" s="493"/>
      <c r="X72" s="493"/>
      <c r="Y72" s="493"/>
      <c r="Z72" s="493"/>
      <c r="AA72" s="494"/>
      <c r="AB72" s="267"/>
    </row>
    <row r="73" spans="1:28" ht="54" customHeight="1" x14ac:dyDescent="0.25">
      <c r="A73" s="232"/>
      <c r="B73" s="282" t="s">
        <v>268</v>
      </c>
      <c r="C73" s="371" t="s">
        <v>549</v>
      </c>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269"/>
    </row>
    <row r="74" spans="1:28" ht="39.75" customHeight="1" thickBot="1" x14ac:dyDescent="0.3">
      <c r="A74" s="232"/>
      <c r="B74" s="271" t="s">
        <v>292</v>
      </c>
      <c r="C74" s="349" t="s">
        <v>548</v>
      </c>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272"/>
    </row>
    <row r="75" spans="1:28" ht="20.25" customHeight="1" thickBot="1" x14ac:dyDescent="0.3">
      <c r="A75" s="228" t="s">
        <v>547</v>
      </c>
      <c r="B75" s="232"/>
      <c r="C75" s="232"/>
      <c r="D75" s="232"/>
      <c r="E75" s="232"/>
      <c r="F75" s="232"/>
      <c r="G75" s="232"/>
      <c r="H75" s="232"/>
      <c r="I75" s="232"/>
      <c r="AB75" s="236"/>
    </row>
    <row r="76" spans="1:28" ht="83.25" customHeight="1" thickBot="1" x14ac:dyDescent="0.3">
      <c r="A76" s="232"/>
      <c r="B76" s="283" t="s">
        <v>270</v>
      </c>
      <c r="C76" s="449" t="s">
        <v>546</v>
      </c>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284"/>
    </row>
    <row r="77" spans="1:28" s="222" customFormat="1" ht="20.25" customHeight="1" x14ac:dyDescent="0.25">
      <c r="A77" s="214"/>
      <c r="B77" s="213"/>
      <c r="C77" s="237"/>
      <c r="D77" s="237"/>
      <c r="E77" s="237"/>
      <c r="F77" s="237"/>
      <c r="G77" s="237"/>
      <c r="H77" s="237"/>
      <c r="I77" s="237"/>
      <c r="J77" s="237"/>
      <c r="K77" s="237"/>
      <c r="L77" s="237"/>
      <c r="M77" s="237"/>
      <c r="N77" s="237"/>
      <c r="O77" s="237"/>
      <c r="P77" s="275"/>
      <c r="Q77" s="275"/>
      <c r="R77" s="237"/>
      <c r="S77" s="237"/>
      <c r="T77" s="237"/>
      <c r="U77" s="237"/>
      <c r="V77" s="237"/>
      <c r="W77" s="237"/>
      <c r="X77" s="275"/>
      <c r="Y77" s="237"/>
      <c r="Z77" s="237"/>
      <c r="AA77" s="237"/>
      <c r="AB77" s="238"/>
    </row>
    <row r="78" spans="1:28" s="222" customFormat="1" ht="20.25" customHeight="1" x14ac:dyDescent="0.25">
      <c r="A78" s="214"/>
      <c r="B78" s="213"/>
      <c r="C78" s="237"/>
      <c r="D78" s="237"/>
      <c r="E78" s="237"/>
      <c r="F78" s="237"/>
      <c r="G78" s="237"/>
      <c r="H78" s="237"/>
      <c r="I78" s="237"/>
      <c r="J78" s="237"/>
      <c r="K78" s="237"/>
      <c r="L78" s="237"/>
      <c r="M78" s="237"/>
      <c r="N78" s="237"/>
      <c r="O78" s="237"/>
      <c r="P78" s="275"/>
      <c r="Q78" s="275"/>
      <c r="R78" s="237"/>
      <c r="S78" s="237"/>
      <c r="T78" s="237"/>
      <c r="U78" s="237"/>
      <c r="V78" s="237"/>
      <c r="W78" s="237"/>
      <c r="X78" s="275"/>
      <c r="Y78" s="237"/>
      <c r="Z78" s="237"/>
      <c r="AA78" s="237"/>
      <c r="AB78" s="238"/>
    </row>
    <row r="79" spans="1:28" ht="20.25" customHeight="1" thickBot="1" x14ac:dyDescent="0.3">
      <c r="A79" s="215" t="s">
        <v>545</v>
      </c>
      <c r="B79" s="215"/>
      <c r="C79" s="232"/>
      <c r="D79" s="232"/>
      <c r="E79" s="232"/>
      <c r="F79" s="232"/>
      <c r="G79" s="232"/>
      <c r="H79" s="232"/>
      <c r="I79" s="232"/>
      <c r="AB79" s="236"/>
    </row>
    <row r="80" spans="1:28" ht="83.25" customHeight="1" thickBot="1" x14ac:dyDescent="0.3">
      <c r="A80" s="232"/>
      <c r="B80" s="283" t="s">
        <v>270</v>
      </c>
      <c r="C80" s="450" t="s">
        <v>647</v>
      </c>
      <c r="D80" s="451"/>
      <c r="E80" s="451"/>
      <c r="F80" s="451"/>
      <c r="G80" s="451"/>
      <c r="H80" s="451"/>
      <c r="I80" s="451"/>
      <c r="J80" s="451"/>
      <c r="K80" s="451"/>
      <c r="L80" s="451"/>
      <c r="M80" s="451"/>
      <c r="N80" s="451"/>
      <c r="O80" s="451"/>
      <c r="P80" s="451"/>
      <c r="Q80" s="451"/>
      <c r="R80" s="451"/>
      <c r="S80" s="451"/>
      <c r="T80" s="451"/>
      <c r="U80" s="451"/>
      <c r="V80" s="451"/>
      <c r="W80" s="451"/>
      <c r="X80" s="451"/>
      <c r="Y80" s="451"/>
      <c r="Z80" s="451"/>
      <c r="AA80" s="451"/>
      <c r="AB80" s="284"/>
    </row>
    <row r="81" spans="1:28" ht="20.25" customHeight="1" thickBot="1" x14ac:dyDescent="0.3">
      <c r="A81" s="215" t="s">
        <v>544</v>
      </c>
      <c r="B81" s="215"/>
      <c r="C81" s="232"/>
      <c r="D81" s="232"/>
      <c r="E81" s="232"/>
      <c r="F81" s="232"/>
      <c r="G81" s="232"/>
      <c r="H81" s="232"/>
      <c r="I81" s="232"/>
      <c r="AB81" s="236"/>
    </row>
    <row r="82" spans="1:28" ht="58.5" customHeight="1" thickBot="1" x14ac:dyDescent="0.3">
      <c r="A82" s="232"/>
      <c r="B82" s="283" t="s">
        <v>270</v>
      </c>
      <c r="C82" s="379" t="s">
        <v>660</v>
      </c>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284"/>
    </row>
    <row r="83" spans="1:28" ht="20.25" customHeight="1" thickBot="1" x14ac:dyDescent="0.3">
      <c r="A83" s="215" t="s">
        <v>543</v>
      </c>
      <c r="B83" s="215"/>
      <c r="C83" s="232"/>
      <c r="D83" s="232"/>
      <c r="E83" s="232"/>
      <c r="F83" s="232"/>
      <c r="G83" s="232"/>
      <c r="H83" s="232"/>
      <c r="I83" s="232"/>
      <c r="AB83" s="236"/>
    </row>
    <row r="84" spans="1:28" ht="60.75" customHeight="1" thickBot="1" x14ac:dyDescent="0.3">
      <c r="A84" s="232"/>
      <c r="B84" s="283" t="s">
        <v>270</v>
      </c>
      <c r="C84" s="379" t="s">
        <v>542</v>
      </c>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284"/>
    </row>
    <row r="85" spans="1:28" ht="20.25" customHeight="1" thickBot="1" x14ac:dyDescent="0.3">
      <c r="A85" s="215" t="s">
        <v>541</v>
      </c>
      <c r="B85" s="215"/>
      <c r="C85" s="232"/>
      <c r="D85" s="232"/>
      <c r="E85" s="232"/>
      <c r="F85" s="232"/>
      <c r="G85" s="232"/>
      <c r="H85" s="232"/>
      <c r="I85" s="232"/>
      <c r="AB85" s="236"/>
    </row>
    <row r="86" spans="1:28" ht="59.25" customHeight="1" x14ac:dyDescent="0.25">
      <c r="A86" s="232"/>
      <c r="B86" s="281" t="s">
        <v>270</v>
      </c>
      <c r="C86" s="407" t="s">
        <v>540</v>
      </c>
      <c r="D86" s="408"/>
      <c r="E86" s="408"/>
      <c r="F86" s="408"/>
      <c r="G86" s="408"/>
      <c r="H86" s="408"/>
      <c r="I86" s="408"/>
      <c r="J86" s="408"/>
      <c r="K86" s="408"/>
      <c r="L86" s="408"/>
      <c r="M86" s="408"/>
      <c r="N86" s="408"/>
      <c r="O86" s="408"/>
      <c r="P86" s="408"/>
      <c r="Q86" s="408"/>
      <c r="R86" s="408"/>
      <c r="S86" s="408"/>
      <c r="T86" s="408"/>
      <c r="U86" s="408"/>
      <c r="V86" s="408"/>
      <c r="W86" s="408"/>
      <c r="X86" s="408"/>
      <c r="Y86" s="408"/>
      <c r="Z86" s="408"/>
      <c r="AA86" s="409"/>
      <c r="AB86" s="267"/>
    </row>
    <row r="87" spans="1:28" ht="58.5" customHeight="1" thickBot="1" x14ac:dyDescent="0.3">
      <c r="A87" s="232"/>
      <c r="B87" s="271" t="s">
        <v>268</v>
      </c>
      <c r="C87" s="349" t="s">
        <v>539</v>
      </c>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272"/>
    </row>
    <row r="88" spans="1:28" ht="20.25" customHeight="1" thickBot="1" x14ac:dyDescent="0.3">
      <c r="A88" s="215" t="s">
        <v>538</v>
      </c>
      <c r="B88" s="215"/>
      <c r="C88" s="232"/>
      <c r="D88" s="232"/>
      <c r="E88" s="232"/>
      <c r="F88" s="232"/>
      <c r="G88" s="232"/>
      <c r="H88" s="232"/>
      <c r="I88" s="232"/>
      <c r="AB88" s="236"/>
    </row>
    <row r="89" spans="1:28" ht="59.25" customHeight="1" x14ac:dyDescent="0.25">
      <c r="A89" s="232"/>
      <c r="B89" s="281" t="s">
        <v>270</v>
      </c>
      <c r="C89" s="407" t="s">
        <v>537</v>
      </c>
      <c r="D89" s="408"/>
      <c r="E89" s="408"/>
      <c r="F89" s="408"/>
      <c r="G89" s="408"/>
      <c r="H89" s="408"/>
      <c r="I89" s="408"/>
      <c r="J89" s="408"/>
      <c r="K89" s="408"/>
      <c r="L89" s="408"/>
      <c r="M89" s="408"/>
      <c r="N89" s="408"/>
      <c r="O89" s="408"/>
      <c r="P89" s="408"/>
      <c r="Q89" s="408"/>
      <c r="R89" s="408"/>
      <c r="S89" s="408"/>
      <c r="T89" s="408"/>
      <c r="U89" s="408"/>
      <c r="V89" s="408"/>
      <c r="W89" s="408"/>
      <c r="X89" s="408"/>
      <c r="Y89" s="408"/>
      <c r="Z89" s="408"/>
      <c r="AA89" s="409"/>
      <c r="AB89" s="267"/>
    </row>
    <row r="90" spans="1:28" ht="81" customHeight="1" thickBot="1" x14ac:dyDescent="0.3">
      <c r="A90" s="232"/>
      <c r="B90" s="271" t="s">
        <v>268</v>
      </c>
      <c r="C90" s="349" t="s">
        <v>536</v>
      </c>
      <c r="D90" s="349"/>
      <c r="E90" s="349"/>
      <c r="F90" s="349"/>
      <c r="G90" s="349"/>
      <c r="H90" s="349"/>
      <c r="I90" s="349"/>
      <c r="J90" s="349"/>
      <c r="K90" s="349"/>
      <c r="L90" s="349"/>
      <c r="M90" s="349"/>
      <c r="N90" s="349"/>
      <c r="O90" s="349"/>
      <c r="P90" s="349"/>
      <c r="Q90" s="349"/>
      <c r="R90" s="349"/>
      <c r="S90" s="349"/>
      <c r="T90" s="349"/>
      <c r="U90" s="349"/>
      <c r="V90" s="349"/>
      <c r="W90" s="349"/>
      <c r="X90" s="349"/>
      <c r="Y90" s="349"/>
      <c r="Z90" s="349"/>
      <c r="AA90" s="349"/>
      <c r="AB90" s="272"/>
    </row>
    <row r="91" spans="1:28" ht="20.25" customHeight="1" thickBot="1" x14ac:dyDescent="0.3">
      <c r="A91" s="215" t="s">
        <v>535</v>
      </c>
      <c r="B91" s="215"/>
      <c r="C91" s="232"/>
      <c r="D91" s="232"/>
      <c r="E91" s="232"/>
      <c r="F91" s="232"/>
      <c r="G91" s="232"/>
      <c r="H91" s="232"/>
      <c r="I91" s="232"/>
      <c r="AB91" s="236"/>
    </row>
    <row r="92" spans="1:28" ht="79.5" customHeight="1" thickBot="1" x14ac:dyDescent="0.3">
      <c r="A92" s="232"/>
      <c r="B92" s="283" t="s">
        <v>270</v>
      </c>
      <c r="C92" s="379" t="s">
        <v>534</v>
      </c>
      <c r="D92" s="379"/>
      <c r="E92" s="379"/>
      <c r="F92" s="379"/>
      <c r="G92" s="379"/>
      <c r="H92" s="379"/>
      <c r="I92" s="379"/>
      <c r="J92" s="379"/>
      <c r="K92" s="379"/>
      <c r="L92" s="379"/>
      <c r="M92" s="379"/>
      <c r="N92" s="379"/>
      <c r="O92" s="379"/>
      <c r="P92" s="379"/>
      <c r="Q92" s="379"/>
      <c r="R92" s="379"/>
      <c r="S92" s="379"/>
      <c r="T92" s="379"/>
      <c r="U92" s="379"/>
      <c r="V92" s="379"/>
      <c r="W92" s="379"/>
      <c r="X92" s="379"/>
      <c r="Y92" s="379"/>
      <c r="Z92" s="379"/>
      <c r="AA92" s="379"/>
      <c r="AB92" s="284"/>
    </row>
    <row r="93" spans="1:28" ht="20.25" customHeight="1" thickBot="1" x14ac:dyDescent="0.3">
      <c r="A93" s="215" t="s">
        <v>533</v>
      </c>
      <c r="B93" s="215"/>
      <c r="C93" s="232"/>
      <c r="D93" s="232"/>
      <c r="E93" s="232"/>
      <c r="F93" s="232"/>
      <c r="G93" s="232"/>
      <c r="H93" s="232"/>
      <c r="I93" s="232"/>
      <c r="AB93" s="236"/>
    </row>
    <row r="94" spans="1:28" ht="60.75" customHeight="1" x14ac:dyDescent="0.25">
      <c r="A94" s="232"/>
      <c r="B94" s="346" t="s">
        <v>270</v>
      </c>
      <c r="C94" s="380" t="s">
        <v>648</v>
      </c>
      <c r="D94" s="380"/>
      <c r="E94" s="380"/>
      <c r="F94" s="380"/>
      <c r="G94" s="380"/>
      <c r="H94" s="380"/>
      <c r="I94" s="380"/>
      <c r="J94" s="380"/>
      <c r="K94" s="380"/>
      <c r="L94" s="380"/>
      <c r="M94" s="380"/>
      <c r="N94" s="380"/>
      <c r="O94" s="380"/>
      <c r="P94" s="380"/>
      <c r="Q94" s="380"/>
      <c r="R94" s="380"/>
      <c r="S94" s="380"/>
      <c r="T94" s="380"/>
      <c r="U94" s="380"/>
      <c r="V94" s="380"/>
      <c r="W94" s="380"/>
      <c r="X94" s="380"/>
      <c r="Y94" s="380"/>
      <c r="Z94" s="380"/>
      <c r="AA94" s="380"/>
      <c r="AB94" s="267"/>
    </row>
    <row r="95" spans="1:28" ht="81.75" customHeight="1" thickBot="1" x14ac:dyDescent="0.3">
      <c r="A95" s="232"/>
      <c r="B95" s="271" t="s">
        <v>268</v>
      </c>
      <c r="C95" s="349" t="s">
        <v>649</v>
      </c>
      <c r="D95" s="349"/>
      <c r="E95" s="349"/>
      <c r="F95" s="349"/>
      <c r="G95" s="349"/>
      <c r="H95" s="349"/>
      <c r="I95" s="349"/>
      <c r="J95" s="349"/>
      <c r="K95" s="349"/>
      <c r="L95" s="349"/>
      <c r="M95" s="349"/>
      <c r="N95" s="349"/>
      <c r="O95" s="349"/>
      <c r="P95" s="349"/>
      <c r="Q95" s="349"/>
      <c r="R95" s="349"/>
      <c r="S95" s="349"/>
      <c r="T95" s="349"/>
      <c r="U95" s="349"/>
      <c r="V95" s="349"/>
      <c r="W95" s="349"/>
      <c r="X95" s="349"/>
      <c r="Y95" s="349"/>
      <c r="Z95" s="349"/>
      <c r="AA95" s="349"/>
      <c r="AB95" s="272"/>
    </row>
    <row r="96" spans="1:28" ht="20.25" customHeight="1" thickBot="1" x14ac:dyDescent="0.3">
      <c r="A96" s="215" t="s">
        <v>532</v>
      </c>
      <c r="B96" s="215"/>
      <c r="C96" s="232"/>
      <c r="D96" s="232"/>
      <c r="E96" s="232"/>
      <c r="F96" s="232"/>
      <c r="G96" s="232"/>
      <c r="H96" s="232"/>
      <c r="I96" s="232"/>
      <c r="AB96" s="236"/>
    </row>
    <row r="97" spans="1:28" ht="120" customHeight="1" thickBot="1" x14ac:dyDescent="0.3">
      <c r="A97" s="232"/>
      <c r="B97" s="283" t="s">
        <v>270</v>
      </c>
      <c r="C97" s="379" t="s">
        <v>531</v>
      </c>
      <c r="D97" s="379"/>
      <c r="E97" s="379"/>
      <c r="F97" s="379"/>
      <c r="G97" s="379"/>
      <c r="H97" s="379"/>
      <c r="I97" s="379"/>
      <c r="J97" s="379"/>
      <c r="K97" s="379"/>
      <c r="L97" s="379"/>
      <c r="M97" s="379"/>
      <c r="N97" s="379"/>
      <c r="O97" s="379"/>
      <c r="P97" s="379"/>
      <c r="Q97" s="379"/>
      <c r="R97" s="379"/>
      <c r="S97" s="379"/>
      <c r="T97" s="379"/>
      <c r="U97" s="379"/>
      <c r="V97" s="379"/>
      <c r="W97" s="379"/>
      <c r="X97" s="379"/>
      <c r="Y97" s="379"/>
      <c r="Z97" s="379"/>
      <c r="AA97" s="379"/>
      <c r="AB97" s="284"/>
    </row>
    <row r="98" spans="1:28" ht="20.25" customHeight="1" thickBot="1" x14ac:dyDescent="0.3">
      <c r="A98" s="215" t="s">
        <v>530</v>
      </c>
      <c r="B98" s="215"/>
      <c r="C98" s="232"/>
      <c r="D98" s="232"/>
      <c r="E98" s="232"/>
      <c r="F98" s="232"/>
      <c r="G98" s="232"/>
      <c r="H98" s="232"/>
      <c r="I98" s="232"/>
      <c r="AB98" s="236"/>
    </row>
    <row r="99" spans="1:28" ht="38.25" customHeight="1" thickBot="1" x14ac:dyDescent="0.3">
      <c r="A99" s="232"/>
      <c r="B99" s="283" t="s">
        <v>270</v>
      </c>
      <c r="C99" s="381" t="s">
        <v>529</v>
      </c>
      <c r="D99" s="382"/>
      <c r="E99" s="382"/>
      <c r="F99" s="382"/>
      <c r="G99" s="382"/>
      <c r="H99" s="382"/>
      <c r="I99" s="382"/>
      <c r="J99" s="382"/>
      <c r="K99" s="382"/>
      <c r="L99" s="382"/>
      <c r="M99" s="382"/>
      <c r="N99" s="382"/>
      <c r="O99" s="382"/>
      <c r="P99" s="382"/>
      <c r="Q99" s="382"/>
      <c r="R99" s="382"/>
      <c r="S99" s="382"/>
      <c r="T99" s="382"/>
      <c r="U99" s="382"/>
      <c r="V99" s="382"/>
      <c r="W99" s="382"/>
      <c r="X99" s="382"/>
      <c r="Y99" s="382"/>
      <c r="Z99" s="382"/>
      <c r="AA99" s="383"/>
      <c r="AB99" s="284"/>
    </row>
    <row r="100" spans="1:28" ht="20.25" customHeight="1" thickBot="1" x14ac:dyDescent="0.3">
      <c r="A100" s="215" t="s">
        <v>528</v>
      </c>
      <c r="B100" s="215"/>
      <c r="C100" s="232"/>
      <c r="D100" s="232"/>
      <c r="E100" s="232"/>
      <c r="F100" s="232"/>
      <c r="G100" s="232"/>
      <c r="H100" s="232"/>
      <c r="I100" s="232"/>
      <c r="AB100" s="236"/>
    </row>
    <row r="101" spans="1:28" ht="61.5" customHeight="1" thickBot="1" x14ac:dyDescent="0.3">
      <c r="A101" s="232"/>
      <c r="B101" s="283" t="s">
        <v>270</v>
      </c>
      <c r="C101" s="379" t="s">
        <v>527</v>
      </c>
      <c r="D101" s="379"/>
      <c r="E101" s="379"/>
      <c r="F101" s="379"/>
      <c r="G101" s="379"/>
      <c r="H101" s="379"/>
      <c r="I101" s="379"/>
      <c r="J101" s="379"/>
      <c r="K101" s="379"/>
      <c r="L101" s="379"/>
      <c r="M101" s="379"/>
      <c r="N101" s="379"/>
      <c r="O101" s="379"/>
      <c r="P101" s="379"/>
      <c r="Q101" s="379"/>
      <c r="R101" s="379"/>
      <c r="S101" s="379"/>
      <c r="T101" s="379"/>
      <c r="U101" s="379"/>
      <c r="V101" s="379"/>
      <c r="W101" s="379"/>
      <c r="X101" s="379"/>
      <c r="Y101" s="379"/>
      <c r="Z101" s="379"/>
      <c r="AA101" s="379"/>
      <c r="AB101" s="284"/>
    </row>
    <row r="102" spans="1:28" ht="20.25" customHeight="1" thickBot="1" x14ac:dyDescent="0.3">
      <c r="A102" s="215" t="s">
        <v>526</v>
      </c>
      <c r="B102" s="215"/>
      <c r="C102" s="232"/>
      <c r="D102" s="232"/>
      <c r="E102" s="232"/>
      <c r="F102" s="232"/>
      <c r="G102" s="232"/>
      <c r="H102" s="232"/>
      <c r="I102" s="232"/>
      <c r="AB102" s="236"/>
    </row>
    <row r="103" spans="1:28" ht="60" customHeight="1" thickBot="1" x14ac:dyDescent="0.3">
      <c r="A103" s="232"/>
      <c r="B103" s="283" t="s">
        <v>270</v>
      </c>
      <c r="C103" s="379" t="s">
        <v>525</v>
      </c>
      <c r="D103" s="379"/>
      <c r="E103" s="379"/>
      <c r="F103" s="379"/>
      <c r="G103" s="379"/>
      <c r="H103" s="379"/>
      <c r="I103" s="379"/>
      <c r="J103" s="379"/>
      <c r="K103" s="379"/>
      <c r="L103" s="379"/>
      <c r="M103" s="379"/>
      <c r="N103" s="379"/>
      <c r="O103" s="379"/>
      <c r="P103" s="379"/>
      <c r="Q103" s="379"/>
      <c r="R103" s="379"/>
      <c r="S103" s="379"/>
      <c r="T103" s="379"/>
      <c r="U103" s="379"/>
      <c r="V103" s="379"/>
      <c r="W103" s="379"/>
      <c r="X103" s="379"/>
      <c r="Y103" s="379"/>
      <c r="Z103" s="379"/>
      <c r="AA103" s="379"/>
      <c r="AB103" s="284"/>
    </row>
    <row r="104" spans="1:28" ht="20.25" customHeight="1" thickBot="1" x14ac:dyDescent="0.3">
      <c r="A104" s="215" t="s">
        <v>524</v>
      </c>
      <c r="B104" s="215"/>
      <c r="C104" s="232"/>
      <c r="D104" s="232"/>
      <c r="E104" s="232"/>
      <c r="F104" s="232"/>
      <c r="G104" s="232"/>
      <c r="H104" s="232"/>
      <c r="I104" s="232"/>
      <c r="AB104" s="236"/>
    </row>
    <row r="105" spans="1:28" ht="60.75" customHeight="1" x14ac:dyDescent="0.25">
      <c r="A105" s="232"/>
      <c r="B105" s="266" t="s">
        <v>270</v>
      </c>
      <c r="C105" s="380" t="s">
        <v>523</v>
      </c>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267"/>
    </row>
    <row r="106" spans="1:28" ht="81.75" customHeight="1" thickBot="1" x14ac:dyDescent="0.3">
      <c r="A106" s="232"/>
      <c r="B106" s="271" t="s">
        <v>268</v>
      </c>
      <c r="C106" s="349" t="s">
        <v>522</v>
      </c>
      <c r="D106" s="349"/>
      <c r="E106" s="349"/>
      <c r="F106" s="349"/>
      <c r="G106" s="349"/>
      <c r="H106" s="349"/>
      <c r="I106" s="349"/>
      <c r="J106" s="349"/>
      <c r="K106" s="349"/>
      <c r="L106" s="349"/>
      <c r="M106" s="349"/>
      <c r="N106" s="349"/>
      <c r="O106" s="349"/>
      <c r="P106" s="349"/>
      <c r="Q106" s="349"/>
      <c r="R106" s="349"/>
      <c r="S106" s="349"/>
      <c r="T106" s="349"/>
      <c r="U106" s="349"/>
      <c r="V106" s="349"/>
      <c r="W106" s="349"/>
      <c r="X106" s="349"/>
      <c r="Y106" s="349"/>
      <c r="Z106" s="349"/>
      <c r="AA106" s="349"/>
      <c r="AB106" s="272"/>
    </row>
    <row r="107" spans="1:28" ht="20.25" customHeight="1" thickBot="1" x14ac:dyDescent="0.3">
      <c r="A107" s="215" t="s">
        <v>521</v>
      </c>
      <c r="B107" s="215"/>
      <c r="C107" s="232"/>
      <c r="D107" s="232"/>
      <c r="E107" s="232"/>
      <c r="F107" s="232"/>
      <c r="G107" s="232"/>
      <c r="H107" s="232"/>
      <c r="I107" s="232"/>
      <c r="AB107" s="236"/>
    </row>
    <row r="108" spans="1:28" ht="82.5" customHeight="1" x14ac:dyDescent="0.25">
      <c r="A108" s="232"/>
      <c r="B108" s="266" t="s">
        <v>270</v>
      </c>
      <c r="C108" s="407" t="s">
        <v>520</v>
      </c>
      <c r="D108" s="408"/>
      <c r="E108" s="408"/>
      <c r="F108" s="408"/>
      <c r="G108" s="408"/>
      <c r="H108" s="408"/>
      <c r="I108" s="408"/>
      <c r="J108" s="408"/>
      <c r="K108" s="408"/>
      <c r="L108" s="408"/>
      <c r="M108" s="408"/>
      <c r="N108" s="408"/>
      <c r="O108" s="408"/>
      <c r="P108" s="408"/>
      <c r="Q108" s="408"/>
      <c r="R108" s="408"/>
      <c r="S108" s="408"/>
      <c r="T108" s="408"/>
      <c r="U108" s="408"/>
      <c r="V108" s="408"/>
      <c r="W108" s="408"/>
      <c r="X108" s="408"/>
      <c r="Y108" s="408"/>
      <c r="Z108" s="408"/>
      <c r="AA108" s="409"/>
      <c r="AB108" s="267"/>
    </row>
    <row r="109" spans="1:28" ht="81" customHeight="1" x14ac:dyDescent="0.25">
      <c r="A109" s="232"/>
      <c r="B109" s="268" t="s">
        <v>268</v>
      </c>
      <c r="C109" s="371" t="s">
        <v>519</v>
      </c>
      <c r="D109" s="371"/>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269"/>
    </row>
    <row r="110" spans="1:28" ht="39.75" customHeight="1" x14ac:dyDescent="0.25">
      <c r="A110" s="232"/>
      <c r="B110" s="347" t="s">
        <v>292</v>
      </c>
      <c r="C110" s="384" t="s">
        <v>518</v>
      </c>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6"/>
      <c r="AB110" s="269"/>
    </row>
    <row r="111" spans="1:28" ht="60.75" customHeight="1" x14ac:dyDescent="0.25">
      <c r="A111" s="232"/>
      <c r="B111" s="268" t="s">
        <v>314</v>
      </c>
      <c r="C111" s="350" t="s">
        <v>517</v>
      </c>
      <c r="D111" s="351"/>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2"/>
      <c r="AB111" s="269"/>
    </row>
    <row r="112" spans="1:28" ht="42.75" customHeight="1" thickBot="1" x14ac:dyDescent="0.3">
      <c r="A112" s="232"/>
      <c r="B112" s="271" t="s">
        <v>312</v>
      </c>
      <c r="C112" s="349" t="s">
        <v>516</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272"/>
    </row>
    <row r="113" spans="1:28" ht="20.25" customHeight="1" thickBot="1" x14ac:dyDescent="0.3">
      <c r="A113" s="215" t="s">
        <v>515</v>
      </c>
      <c r="B113" s="215"/>
      <c r="C113" s="232"/>
      <c r="D113" s="232"/>
      <c r="E113" s="232"/>
      <c r="F113" s="232"/>
      <c r="G113" s="232"/>
      <c r="H113" s="232"/>
      <c r="I113" s="232"/>
      <c r="AB113" s="236"/>
    </row>
    <row r="114" spans="1:28" ht="81.75" customHeight="1" thickBot="1" x14ac:dyDescent="0.3">
      <c r="A114" s="232"/>
      <c r="B114" s="283" t="s">
        <v>270</v>
      </c>
      <c r="C114" s="381" t="s">
        <v>514</v>
      </c>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3"/>
      <c r="AB114" s="284"/>
    </row>
    <row r="115" spans="1:28" ht="20.25" customHeight="1" thickBot="1" x14ac:dyDescent="0.3">
      <c r="A115" s="215" t="s">
        <v>513</v>
      </c>
      <c r="B115" s="215"/>
      <c r="C115" s="232"/>
      <c r="D115" s="232"/>
      <c r="E115" s="232"/>
      <c r="F115" s="232"/>
      <c r="G115" s="232"/>
      <c r="H115" s="232"/>
      <c r="I115" s="232"/>
      <c r="AB115" s="236"/>
    </row>
    <row r="116" spans="1:28" ht="60" customHeight="1" x14ac:dyDescent="0.25">
      <c r="A116" s="232"/>
      <c r="B116" s="266" t="s">
        <v>270</v>
      </c>
      <c r="C116" s="407" t="s">
        <v>512</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9"/>
      <c r="AB116" s="267"/>
    </row>
    <row r="117" spans="1:28" ht="61.5" customHeight="1" x14ac:dyDescent="0.25">
      <c r="A117" s="232"/>
      <c r="B117" s="268" t="s">
        <v>268</v>
      </c>
      <c r="C117" s="350" t="s">
        <v>511</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2"/>
      <c r="AB117" s="269"/>
    </row>
    <row r="118" spans="1:28" ht="81" customHeight="1" x14ac:dyDescent="0.25">
      <c r="A118" s="232"/>
      <c r="B118" s="268" t="s">
        <v>292</v>
      </c>
      <c r="C118" s="384" t="s">
        <v>510</v>
      </c>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6"/>
      <c r="AB118" s="269"/>
    </row>
    <row r="119" spans="1:28" ht="60.75" customHeight="1" x14ac:dyDescent="0.25">
      <c r="A119" s="232"/>
      <c r="B119" s="268" t="s">
        <v>314</v>
      </c>
      <c r="C119" s="350" t="s">
        <v>509</v>
      </c>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2"/>
      <c r="AB119" s="269"/>
    </row>
    <row r="120" spans="1:28" ht="61.5" customHeight="1" x14ac:dyDescent="0.25">
      <c r="A120" s="232"/>
      <c r="B120" s="282" t="s">
        <v>312</v>
      </c>
      <c r="C120" s="350" t="s">
        <v>508</v>
      </c>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2"/>
      <c r="AB120" s="269"/>
    </row>
    <row r="121" spans="1:28" ht="38.25" customHeight="1" x14ac:dyDescent="0.25">
      <c r="A121" s="232"/>
      <c r="B121" s="268" t="s">
        <v>310</v>
      </c>
      <c r="C121" s="384" t="s">
        <v>507</v>
      </c>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6"/>
      <c r="AB121" s="269"/>
    </row>
    <row r="122" spans="1:28" ht="61.5" customHeight="1" x14ac:dyDescent="0.25">
      <c r="A122" s="232"/>
      <c r="B122" s="268" t="s">
        <v>309</v>
      </c>
      <c r="C122" s="350" t="s">
        <v>506</v>
      </c>
      <c r="D122" s="351"/>
      <c r="E122" s="351"/>
      <c r="F122" s="351"/>
      <c r="G122" s="351"/>
      <c r="H122" s="351"/>
      <c r="I122" s="351"/>
      <c r="J122" s="351"/>
      <c r="K122" s="351"/>
      <c r="L122" s="351"/>
      <c r="M122" s="351"/>
      <c r="N122" s="351"/>
      <c r="O122" s="351"/>
      <c r="P122" s="351"/>
      <c r="Q122" s="351"/>
      <c r="R122" s="351"/>
      <c r="S122" s="351"/>
      <c r="T122" s="351"/>
      <c r="U122" s="351"/>
      <c r="V122" s="351"/>
      <c r="W122" s="351"/>
      <c r="X122" s="351"/>
      <c r="Y122" s="351"/>
      <c r="Z122" s="351"/>
      <c r="AA122" s="352"/>
      <c r="AB122" s="269"/>
    </row>
    <row r="123" spans="1:28" ht="39.75" customHeight="1" x14ac:dyDescent="0.25">
      <c r="A123" s="232"/>
      <c r="B123" s="268" t="s">
        <v>307</v>
      </c>
      <c r="C123" s="350" t="s">
        <v>505</v>
      </c>
      <c r="D123" s="351"/>
      <c r="E123" s="351"/>
      <c r="F123" s="351"/>
      <c r="G123" s="351"/>
      <c r="H123" s="351"/>
      <c r="I123" s="351"/>
      <c r="J123" s="351"/>
      <c r="K123" s="351"/>
      <c r="L123" s="351"/>
      <c r="M123" s="351"/>
      <c r="N123" s="351"/>
      <c r="O123" s="351"/>
      <c r="P123" s="351"/>
      <c r="Q123" s="351"/>
      <c r="R123" s="351"/>
      <c r="S123" s="351"/>
      <c r="T123" s="351"/>
      <c r="U123" s="351"/>
      <c r="V123" s="351"/>
      <c r="W123" s="351"/>
      <c r="X123" s="351"/>
      <c r="Y123" s="351"/>
      <c r="Z123" s="351"/>
      <c r="AA123" s="352"/>
      <c r="AB123" s="269"/>
    </row>
    <row r="124" spans="1:28" ht="58.5" customHeight="1" thickBot="1" x14ac:dyDescent="0.3">
      <c r="A124" s="232"/>
      <c r="B124" s="271" t="s">
        <v>305</v>
      </c>
      <c r="C124" s="349" t="s">
        <v>650</v>
      </c>
      <c r="D124" s="349"/>
      <c r="E124" s="349"/>
      <c r="F124" s="349"/>
      <c r="G124" s="349"/>
      <c r="H124" s="349"/>
      <c r="I124" s="349"/>
      <c r="J124" s="349"/>
      <c r="K124" s="349"/>
      <c r="L124" s="349"/>
      <c r="M124" s="349"/>
      <c r="N124" s="349"/>
      <c r="O124" s="349"/>
      <c r="P124" s="349"/>
      <c r="Q124" s="349"/>
      <c r="R124" s="349"/>
      <c r="S124" s="349"/>
      <c r="T124" s="349"/>
      <c r="U124" s="349"/>
      <c r="V124" s="349"/>
      <c r="W124" s="349"/>
      <c r="X124" s="349"/>
      <c r="Y124" s="349"/>
      <c r="Z124" s="349"/>
      <c r="AA124" s="349"/>
      <c r="AB124" s="272"/>
    </row>
    <row r="125" spans="1:28" ht="20.25" customHeight="1" thickBot="1" x14ac:dyDescent="0.3">
      <c r="A125" s="215" t="s">
        <v>504</v>
      </c>
      <c r="B125" s="215"/>
      <c r="C125" s="232"/>
      <c r="D125" s="232"/>
      <c r="E125" s="232"/>
      <c r="F125" s="232"/>
      <c r="G125" s="232"/>
      <c r="H125" s="232"/>
      <c r="I125" s="232"/>
      <c r="AB125" s="236"/>
    </row>
    <row r="126" spans="1:28" ht="40.5" customHeight="1" x14ac:dyDescent="0.25">
      <c r="A126" s="232"/>
      <c r="B126" s="266" t="s">
        <v>270</v>
      </c>
      <c r="C126" s="407" t="s">
        <v>503</v>
      </c>
      <c r="D126" s="408"/>
      <c r="E126" s="408"/>
      <c r="F126" s="408"/>
      <c r="G126" s="408"/>
      <c r="H126" s="408"/>
      <c r="I126" s="408"/>
      <c r="J126" s="408"/>
      <c r="K126" s="408"/>
      <c r="L126" s="408"/>
      <c r="M126" s="408"/>
      <c r="N126" s="408"/>
      <c r="O126" s="408"/>
      <c r="P126" s="408"/>
      <c r="Q126" s="408"/>
      <c r="R126" s="408"/>
      <c r="S126" s="408"/>
      <c r="T126" s="408"/>
      <c r="U126" s="408"/>
      <c r="V126" s="408"/>
      <c r="W126" s="408"/>
      <c r="X126" s="408"/>
      <c r="Y126" s="408"/>
      <c r="Z126" s="408"/>
      <c r="AA126" s="409"/>
      <c r="AB126" s="267"/>
    </row>
    <row r="127" spans="1:28" ht="41.25" customHeight="1" x14ac:dyDescent="0.25">
      <c r="A127" s="232"/>
      <c r="B127" s="347" t="s">
        <v>268</v>
      </c>
      <c r="C127" s="384" t="s">
        <v>502</v>
      </c>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6"/>
      <c r="AB127" s="269"/>
    </row>
    <row r="128" spans="1:28" ht="42" customHeight="1" thickBot="1" x14ac:dyDescent="0.3">
      <c r="A128" s="232"/>
      <c r="B128" s="271" t="s">
        <v>292</v>
      </c>
      <c r="C128" s="349" t="s">
        <v>501</v>
      </c>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272"/>
    </row>
    <row r="129" spans="1:28" s="222" customFormat="1" ht="20.25" customHeight="1" thickBot="1" x14ac:dyDescent="0.3">
      <c r="A129" s="215" t="s">
        <v>500</v>
      </c>
      <c r="B129" s="213"/>
      <c r="C129" s="237"/>
      <c r="D129" s="237"/>
      <c r="E129" s="237"/>
      <c r="F129" s="237"/>
      <c r="G129" s="237"/>
      <c r="H129" s="237"/>
      <c r="I129" s="237"/>
      <c r="J129" s="237"/>
      <c r="K129" s="237"/>
      <c r="L129" s="237"/>
      <c r="N129" s="237"/>
      <c r="P129" s="275"/>
      <c r="Q129" s="275"/>
      <c r="R129" s="239" t="s">
        <v>499</v>
      </c>
      <c r="S129" s="237"/>
      <c r="T129" s="237"/>
      <c r="U129" s="237"/>
      <c r="V129" s="237"/>
      <c r="W129" s="237"/>
      <c r="X129" s="275"/>
      <c r="Y129" s="237"/>
      <c r="Z129" s="237"/>
      <c r="AA129" s="237"/>
      <c r="AB129" s="238"/>
    </row>
    <row r="130" spans="1:28" ht="80.25" customHeight="1" x14ac:dyDescent="0.25">
      <c r="A130" s="232"/>
      <c r="B130" s="266" t="s">
        <v>270</v>
      </c>
      <c r="C130" s="407" t="s">
        <v>498</v>
      </c>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9"/>
      <c r="AB130" s="267"/>
    </row>
    <row r="131" spans="1:28" ht="57.75" customHeight="1" x14ac:dyDescent="0.25">
      <c r="A131" s="232"/>
      <c r="B131" s="268" t="s">
        <v>268</v>
      </c>
      <c r="C131" s="350" t="s">
        <v>497</v>
      </c>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2"/>
      <c r="AB131" s="269"/>
    </row>
    <row r="132" spans="1:28" ht="62.25" customHeight="1" x14ac:dyDescent="0.25">
      <c r="A132" s="232"/>
      <c r="B132" s="268" t="s">
        <v>292</v>
      </c>
      <c r="C132" s="350" t="s">
        <v>496</v>
      </c>
      <c r="D132" s="351"/>
      <c r="E132" s="351"/>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2"/>
      <c r="AB132" s="269"/>
    </row>
    <row r="133" spans="1:28" ht="42" customHeight="1" x14ac:dyDescent="0.25">
      <c r="A133" s="232"/>
      <c r="B133" s="268" t="s">
        <v>314</v>
      </c>
      <c r="C133" s="384" t="s">
        <v>495</v>
      </c>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6"/>
      <c r="AB133" s="269"/>
    </row>
    <row r="134" spans="1:28" ht="80.25" customHeight="1" x14ac:dyDescent="0.25">
      <c r="A134" s="232"/>
      <c r="B134" s="268" t="s">
        <v>312</v>
      </c>
      <c r="C134" s="350" t="s">
        <v>494</v>
      </c>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2"/>
      <c r="AB134" s="269"/>
    </row>
    <row r="135" spans="1:28" ht="39" customHeight="1" x14ac:dyDescent="0.25">
      <c r="A135" s="232"/>
      <c r="B135" s="268" t="s">
        <v>310</v>
      </c>
      <c r="C135" s="350" t="s">
        <v>493</v>
      </c>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2"/>
      <c r="AB135" s="269"/>
    </row>
    <row r="136" spans="1:28" ht="60.75" customHeight="1" x14ac:dyDescent="0.25">
      <c r="A136" s="232"/>
      <c r="B136" s="268" t="s">
        <v>309</v>
      </c>
      <c r="C136" s="350" t="s">
        <v>651</v>
      </c>
      <c r="D136" s="351"/>
      <c r="E136" s="351"/>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2"/>
      <c r="AB136" s="269"/>
    </row>
    <row r="137" spans="1:28" ht="58.5" customHeight="1" x14ac:dyDescent="0.25">
      <c r="A137" s="232"/>
      <c r="B137" s="268" t="s">
        <v>307</v>
      </c>
      <c r="C137" s="371" t="s">
        <v>492</v>
      </c>
      <c r="D137" s="371"/>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71"/>
      <c r="AB137" s="269"/>
    </row>
    <row r="138" spans="1:28" ht="60" customHeight="1" x14ac:dyDescent="0.25">
      <c r="A138" s="232"/>
      <c r="B138" s="268" t="s">
        <v>305</v>
      </c>
      <c r="C138" s="371" t="s">
        <v>491</v>
      </c>
      <c r="D138" s="371"/>
      <c r="E138" s="371"/>
      <c r="F138" s="371"/>
      <c r="G138" s="371"/>
      <c r="H138" s="371"/>
      <c r="I138" s="371"/>
      <c r="J138" s="371"/>
      <c r="K138" s="371"/>
      <c r="L138" s="371"/>
      <c r="M138" s="371"/>
      <c r="N138" s="371"/>
      <c r="O138" s="371"/>
      <c r="P138" s="371"/>
      <c r="Q138" s="371"/>
      <c r="R138" s="371"/>
      <c r="S138" s="371"/>
      <c r="T138" s="371"/>
      <c r="U138" s="371"/>
      <c r="V138" s="371"/>
      <c r="W138" s="371"/>
      <c r="X138" s="371"/>
      <c r="Y138" s="371"/>
      <c r="Z138" s="371"/>
      <c r="AA138" s="371"/>
      <c r="AB138" s="269"/>
    </row>
    <row r="139" spans="1:28" ht="58.5" customHeight="1" thickBot="1" x14ac:dyDescent="0.3">
      <c r="A139" s="232"/>
      <c r="B139" s="271" t="s">
        <v>303</v>
      </c>
      <c r="C139" s="349" t="s">
        <v>490</v>
      </c>
      <c r="D139" s="349"/>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272"/>
    </row>
    <row r="140" spans="1:28" ht="20.25" customHeight="1" thickBot="1" x14ac:dyDescent="0.3">
      <c r="A140" s="215" t="s">
        <v>489</v>
      </c>
      <c r="B140" s="215"/>
      <c r="C140" s="232"/>
      <c r="D140" s="232"/>
      <c r="E140" s="232"/>
      <c r="F140" s="232"/>
      <c r="G140" s="232"/>
      <c r="H140" s="232"/>
      <c r="I140" s="232"/>
      <c r="AB140" s="236"/>
    </row>
    <row r="141" spans="1:28" ht="39.75" customHeight="1" thickBot="1" x14ac:dyDescent="0.3">
      <c r="A141" s="232"/>
      <c r="B141" s="283" t="s">
        <v>270</v>
      </c>
      <c r="C141" s="381" t="s">
        <v>488</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3"/>
      <c r="AB141" s="284"/>
    </row>
    <row r="142" spans="1:28" ht="20.25" customHeight="1" thickBot="1" x14ac:dyDescent="0.3">
      <c r="A142" s="215" t="s">
        <v>487</v>
      </c>
      <c r="B142" s="215"/>
      <c r="C142" s="232"/>
      <c r="D142" s="232"/>
      <c r="E142" s="232"/>
      <c r="F142" s="232"/>
      <c r="G142" s="232"/>
      <c r="H142" s="232"/>
      <c r="I142" s="232"/>
      <c r="AB142" s="236"/>
    </row>
    <row r="143" spans="1:28" ht="143.25" customHeight="1" thickBot="1" x14ac:dyDescent="0.3">
      <c r="A143" s="232"/>
      <c r="B143" s="285" t="s">
        <v>270</v>
      </c>
      <c r="C143" s="381" t="s">
        <v>486</v>
      </c>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c r="AA143" s="383"/>
      <c r="AB143" s="284"/>
    </row>
    <row r="144" spans="1:28" ht="20.25" customHeight="1" thickBot="1" x14ac:dyDescent="0.3">
      <c r="A144" s="215" t="s">
        <v>485</v>
      </c>
      <c r="B144" s="215"/>
      <c r="C144" s="232"/>
      <c r="D144" s="232"/>
      <c r="E144" s="232"/>
      <c r="F144" s="232"/>
      <c r="G144" s="232"/>
      <c r="H144" s="232"/>
      <c r="I144" s="232"/>
      <c r="AB144" s="236"/>
    </row>
    <row r="145" spans="1:28" ht="61.5" customHeight="1" x14ac:dyDescent="0.25">
      <c r="A145" s="232"/>
      <c r="B145" s="266" t="s">
        <v>270</v>
      </c>
      <c r="C145" s="380" t="s">
        <v>484</v>
      </c>
      <c r="D145" s="380"/>
      <c r="E145" s="380"/>
      <c r="F145" s="380"/>
      <c r="G145" s="380"/>
      <c r="H145" s="380"/>
      <c r="I145" s="380"/>
      <c r="J145" s="380"/>
      <c r="K145" s="380"/>
      <c r="L145" s="380"/>
      <c r="M145" s="380"/>
      <c r="N145" s="380"/>
      <c r="O145" s="380"/>
      <c r="P145" s="380"/>
      <c r="Q145" s="380"/>
      <c r="R145" s="380"/>
      <c r="S145" s="380"/>
      <c r="T145" s="380"/>
      <c r="U145" s="380"/>
      <c r="V145" s="380"/>
      <c r="W145" s="380"/>
      <c r="X145" s="380"/>
      <c r="Y145" s="380"/>
      <c r="Z145" s="380"/>
      <c r="AA145" s="380"/>
      <c r="AB145" s="267"/>
    </row>
    <row r="146" spans="1:28" ht="40.5" customHeight="1" thickBot="1" x14ac:dyDescent="0.3">
      <c r="A146" s="232"/>
      <c r="B146" s="271" t="s">
        <v>268</v>
      </c>
      <c r="C146" s="349" t="s">
        <v>483</v>
      </c>
      <c r="D146" s="349"/>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272"/>
    </row>
    <row r="147" spans="1:28" ht="20.25" customHeight="1" thickBot="1" x14ac:dyDescent="0.3">
      <c r="A147" s="215" t="s">
        <v>482</v>
      </c>
      <c r="B147" s="215"/>
      <c r="C147" s="232"/>
      <c r="D147" s="232"/>
      <c r="E147" s="232"/>
      <c r="F147" s="232"/>
      <c r="G147" s="232"/>
      <c r="H147" s="232"/>
      <c r="I147" s="232"/>
      <c r="AB147" s="236"/>
    </row>
    <row r="148" spans="1:28" ht="40.5" customHeight="1" x14ac:dyDescent="0.25">
      <c r="A148" s="232"/>
      <c r="B148" s="266" t="s">
        <v>270</v>
      </c>
      <c r="C148" s="431" t="s">
        <v>481</v>
      </c>
      <c r="D148" s="432"/>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c r="AA148" s="433"/>
      <c r="AB148" s="267"/>
    </row>
    <row r="149" spans="1:28" ht="42" customHeight="1" x14ac:dyDescent="0.25">
      <c r="A149" s="232"/>
      <c r="B149" s="268" t="s">
        <v>268</v>
      </c>
      <c r="C149" s="371" t="s">
        <v>480</v>
      </c>
      <c r="D149" s="371"/>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71"/>
      <c r="AB149" s="269"/>
    </row>
    <row r="150" spans="1:28" ht="39.75" customHeight="1" x14ac:dyDescent="0.25">
      <c r="A150" s="232"/>
      <c r="B150" s="282" t="s">
        <v>292</v>
      </c>
      <c r="C150" s="495" t="s">
        <v>479</v>
      </c>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7"/>
      <c r="AB150" s="269"/>
    </row>
    <row r="151" spans="1:28" ht="38.25" customHeight="1" thickBot="1" x14ac:dyDescent="0.3">
      <c r="A151" s="232"/>
      <c r="B151" s="271" t="s">
        <v>314</v>
      </c>
      <c r="C151" s="434" t="s">
        <v>478</v>
      </c>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2"/>
      <c r="AB151" s="272"/>
    </row>
    <row r="152" spans="1:28" ht="20.25" customHeight="1" thickBot="1" x14ac:dyDescent="0.3">
      <c r="A152" s="215" t="s">
        <v>477</v>
      </c>
      <c r="B152" s="215"/>
      <c r="C152" s="232"/>
      <c r="D152" s="232"/>
      <c r="E152" s="232"/>
      <c r="F152" s="232"/>
      <c r="G152" s="232"/>
      <c r="H152" s="232"/>
      <c r="I152" s="232"/>
      <c r="AB152" s="236"/>
    </row>
    <row r="153" spans="1:28" ht="274.5" customHeight="1" thickBot="1" x14ac:dyDescent="0.3">
      <c r="A153" s="232"/>
      <c r="B153" s="283" t="s">
        <v>270</v>
      </c>
      <c r="C153" s="381" t="s">
        <v>661</v>
      </c>
      <c r="D153" s="382"/>
      <c r="E153" s="382"/>
      <c r="F153" s="382"/>
      <c r="G153" s="382"/>
      <c r="H153" s="382"/>
      <c r="I153" s="382"/>
      <c r="J153" s="382"/>
      <c r="K153" s="382"/>
      <c r="L153" s="382"/>
      <c r="M153" s="382"/>
      <c r="N153" s="382"/>
      <c r="O153" s="382"/>
      <c r="P153" s="382"/>
      <c r="Q153" s="382"/>
      <c r="R153" s="382"/>
      <c r="S153" s="382"/>
      <c r="T153" s="382"/>
      <c r="U153" s="382"/>
      <c r="V153" s="382"/>
      <c r="W153" s="382"/>
      <c r="X153" s="382"/>
      <c r="Y153" s="382"/>
      <c r="Z153" s="382"/>
      <c r="AA153" s="383"/>
      <c r="AB153" s="284"/>
    </row>
    <row r="154" spans="1:28" ht="20.25" customHeight="1" thickBot="1" x14ac:dyDescent="0.3">
      <c r="A154" s="215" t="s">
        <v>476</v>
      </c>
      <c r="B154" s="215"/>
      <c r="C154" s="232"/>
      <c r="D154" s="232"/>
      <c r="E154" s="232"/>
      <c r="F154" s="232"/>
      <c r="G154" s="232"/>
      <c r="H154" s="232"/>
      <c r="I154" s="232"/>
      <c r="AB154" s="236"/>
    </row>
    <row r="155" spans="1:28" ht="38.25" customHeight="1" x14ac:dyDescent="0.25">
      <c r="A155" s="232"/>
      <c r="B155" s="346" t="s">
        <v>270</v>
      </c>
      <c r="C155" s="431" t="s">
        <v>475</v>
      </c>
      <c r="D155" s="432"/>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c r="AA155" s="433"/>
      <c r="AB155" s="267"/>
    </row>
    <row r="156" spans="1:28" ht="37.5" customHeight="1" x14ac:dyDescent="0.25">
      <c r="A156" s="232"/>
      <c r="B156" s="268" t="s">
        <v>268</v>
      </c>
      <c r="C156" s="502" t="s">
        <v>474</v>
      </c>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269"/>
    </row>
    <row r="157" spans="1:28" ht="39.75" customHeight="1" x14ac:dyDescent="0.25">
      <c r="A157" s="232"/>
      <c r="B157" s="268" t="s">
        <v>292</v>
      </c>
      <c r="C157" s="350" t="s">
        <v>473</v>
      </c>
      <c r="D157" s="351"/>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2"/>
      <c r="AB157" s="269"/>
    </row>
    <row r="158" spans="1:28" ht="38.25" customHeight="1" x14ac:dyDescent="0.25">
      <c r="A158" s="232"/>
      <c r="B158" s="268" t="s">
        <v>314</v>
      </c>
      <c r="C158" s="350" t="s">
        <v>472</v>
      </c>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2"/>
      <c r="AB158" s="269"/>
    </row>
    <row r="159" spans="1:28" ht="80.25" customHeight="1" x14ac:dyDescent="0.25">
      <c r="A159" s="232"/>
      <c r="B159" s="268" t="s">
        <v>312</v>
      </c>
      <c r="C159" s="350" t="s">
        <v>471</v>
      </c>
      <c r="D159" s="351"/>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2"/>
      <c r="AB159" s="269"/>
    </row>
    <row r="160" spans="1:28" ht="38.25" customHeight="1" x14ac:dyDescent="0.25">
      <c r="A160" s="232"/>
      <c r="B160" s="268" t="s">
        <v>310</v>
      </c>
      <c r="C160" s="350" t="s">
        <v>470</v>
      </c>
      <c r="D160" s="351"/>
      <c r="E160" s="351"/>
      <c r="F160" s="351"/>
      <c r="G160" s="351"/>
      <c r="H160" s="351"/>
      <c r="I160" s="351"/>
      <c r="J160" s="351"/>
      <c r="K160" s="351"/>
      <c r="L160" s="351"/>
      <c r="M160" s="351"/>
      <c r="N160" s="351"/>
      <c r="O160" s="351"/>
      <c r="P160" s="351"/>
      <c r="Q160" s="351"/>
      <c r="R160" s="351"/>
      <c r="S160" s="351"/>
      <c r="T160" s="351"/>
      <c r="U160" s="351"/>
      <c r="V160" s="351"/>
      <c r="W160" s="351"/>
      <c r="X160" s="351"/>
      <c r="Y160" s="351"/>
      <c r="Z160" s="351"/>
      <c r="AA160" s="352"/>
      <c r="AB160" s="269"/>
    </row>
    <row r="161" spans="1:28" ht="58.5" customHeight="1" thickBot="1" x14ac:dyDescent="0.3">
      <c r="A161" s="232"/>
      <c r="B161" s="271" t="s">
        <v>309</v>
      </c>
      <c r="C161" s="434" t="s">
        <v>469</v>
      </c>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2"/>
      <c r="AB161" s="272"/>
    </row>
    <row r="162" spans="1:28" ht="20.25" customHeight="1" thickBot="1" x14ac:dyDescent="0.3">
      <c r="A162" s="215" t="s">
        <v>468</v>
      </c>
      <c r="B162" s="215"/>
      <c r="C162" s="232"/>
      <c r="D162" s="232"/>
      <c r="E162" s="232"/>
      <c r="F162" s="232"/>
      <c r="G162" s="232"/>
      <c r="H162" s="232"/>
      <c r="I162" s="232"/>
      <c r="AB162" s="236"/>
    </row>
    <row r="163" spans="1:28" ht="60.75" customHeight="1" x14ac:dyDescent="0.25">
      <c r="A163" s="232"/>
      <c r="B163" s="346" t="s">
        <v>270</v>
      </c>
      <c r="C163" s="380" t="s">
        <v>467</v>
      </c>
      <c r="D163" s="380"/>
      <c r="E163" s="380"/>
      <c r="F163" s="380"/>
      <c r="G163" s="380"/>
      <c r="H163" s="380"/>
      <c r="I163" s="380"/>
      <c r="J163" s="380"/>
      <c r="K163" s="380"/>
      <c r="L163" s="380"/>
      <c r="M163" s="380"/>
      <c r="N163" s="380"/>
      <c r="O163" s="380"/>
      <c r="P163" s="380"/>
      <c r="Q163" s="380"/>
      <c r="R163" s="380"/>
      <c r="S163" s="380"/>
      <c r="T163" s="380"/>
      <c r="U163" s="380"/>
      <c r="V163" s="380"/>
      <c r="W163" s="380"/>
      <c r="X163" s="380"/>
      <c r="Y163" s="380"/>
      <c r="Z163" s="380"/>
      <c r="AA163" s="380"/>
      <c r="AB163" s="267"/>
    </row>
    <row r="164" spans="1:28" ht="121.5" customHeight="1" x14ac:dyDescent="0.25">
      <c r="A164" s="232"/>
      <c r="B164" s="347" t="s">
        <v>268</v>
      </c>
      <c r="C164" s="371" t="s">
        <v>652</v>
      </c>
      <c r="D164" s="371"/>
      <c r="E164" s="371"/>
      <c r="F164" s="371"/>
      <c r="G164" s="371"/>
      <c r="H164" s="371"/>
      <c r="I164" s="371"/>
      <c r="J164" s="371"/>
      <c r="K164" s="371"/>
      <c r="L164" s="371"/>
      <c r="M164" s="371"/>
      <c r="N164" s="371"/>
      <c r="O164" s="371"/>
      <c r="P164" s="371"/>
      <c r="Q164" s="371"/>
      <c r="R164" s="371"/>
      <c r="S164" s="371"/>
      <c r="T164" s="371"/>
      <c r="U164" s="371"/>
      <c r="V164" s="371"/>
      <c r="W164" s="371"/>
      <c r="X164" s="371"/>
      <c r="Y164" s="371"/>
      <c r="Z164" s="371"/>
      <c r="AA164" s="371"/>
      <c r="AB164" s="269"/>
    </row>
    <row r="165" spans="1:28" ht="40.5" customHeight="1" x14ac:dyDescent="0.25">
      <c r="A165" s="232"/>
      <c r="B165" s="347" t="s">
        <v>292</v>
      </c>
      <c r="C165" s="350" t="s">
        <v>653</v>
      </c>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2"/>
      <c r="AB165" s="269"/>
    </row>
    <row r="166" spans="1:28" ht="38.25" customHeight="1" x14ac:dyDescent="0.25">
      <c r="A166" s="232"/>
      <c r="B166" s="347" t="s">
        <v>314</v>
      </c>
      <c r="C166" s="350" t="s">
        <v>420</v>
      </c>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2"/>
      <c r="AB166" s="269"/>
    </row>
    <row r="167" spans="1:28" ht="40.5" customHeight="1" x14ac:dyDescent="0.25">
      <c r="A167" s="232"/>
      <c r="B167" s="347" t="s">
        <v>312</v>
      </c>
      <c r="C167" s="350" t="s">
        <v>466</v>
      </c>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2"/>
      <c r="AB167" s="269"/>
    </row>
    <row r="168" spans="1:28" ht="231.75" customHeight="1" thickBot="1" x14ac:dyDescent="0.3">
      <c r="A168" s="232"/>
      <c r="B168" s="348" t="s">
        <v>310</v>
      </c>
      <c r="C168" s="482" t="s">
        <v>662</v>
      </c>
      <c r="D168" s="483"/>
      <c r="E168" s="483"/>
      <c r="F168" s="483"/>
      <c r="G168" s="483"/>
      <c r="H168" s="483"/>
      <c r="I168" s="483"/>
      <c r="J168" s="483"/>
      <c r="K168" s="483"/>
      <c r="L168" s="483"/>
      <c r="M168" s="483"/>
      <c r="N168" s="483"/>
      <c r="O168" s="483"/>
      <c r="P168" s="483"/>
      <c r="Q168" s="483"/>
      <c r="R168" s="483"/>
      <c r="S168" s="483"/>
      <c r="T168" s="483"/>
      <c r="U168" s="483"/>
      <c r="V168" s="483"/>
      <c r="W168" s="483"/>
      <c r="X168" s="483"/>
      <c r="Y168" s="483"/>
      <c r="Z168" s="483"/>
      <c r="AA168" s="484"/>
      <c r="AB168" s="272"/>
    </row>
    <row r="169" spans="1:28" ht="20.25" customHeight="1" thickBot="1" x14ac:dyDescent="0.3">
      <c r="A169" s="215" t="s">
        <v>465</v>
      </c>
      <c r="B169" s="215"/>
      <c r="C169" s="232"/>
      <c r="D169" s="232"/>
      <c r="E169" s="232"/>
      <c r="F169" s="232"/>
      <c r="G169" s="232"/>
      <c r="H169" s="232"/>
      <c r="I169" s="232"/>
      <c r="AB169" s="236"/>
    </row>
    <row r="170" spans="1:28" ht="40.5" customHeight="1" x14ac:dyDescent="0.25">
      <c r="A170" s="232"/>
      <c r="B170" s="266" t="s">
        <v>270</v>
      </c>
      <c r="C170" s="407" t="s">
        <v>464</v>
      </c>
      <c r="D170" s="408"/>
      <c r="E170" s="408"/>
      <c r="F170" s="408"/>
      <c r="G170" s="408"/>
      <c r="H170" s="408"/>
      <c r="I170" s="408"/>
      <c r="J170" s="408"/>
      <c r="K170" s="408"/>
      <c r="L170" s="408"/>
      <c r="M170" s="408"/>
      <c r="N170" s="408"/>
      <c r="O170" s="408"/>
      <c r="P170" s="408"/>
      <c r="Q170" s="408"/>
      <c r="R170" s="408"/>
      <c r="S170" s="408"/>
      <c r="T170" s="408"/>
      <c r="U170" s="408"/>
      <c r="V170" s="408"/>
      <c r="W170" s="408"/>
      <c r="X170" s="408"/>
      <c r="Y170" s="408"/>
      <c r="Z170" s="408"/>
      <c r="AA170" s="409"/>
      <c r="AB170" s="267"/>
    </row>
    <row r="171" spans="1:28" ht="40.5" customHeight="1" thickBot="1" x14ac:dyDescent="0.3">
      <c r="A171" s="232"/>
      <c r="B171" s="271" t="s">
        <v>268</v>
      </c>
      <c r="C171" s="434" t="s">
        <v>463</v>
      </c>
      <c r="D171" s="421"/>
      <c r="E171" s="421"/>
      <c r="F171" s="421"/>
      <c r="G171" s="421"/>
      <c r="H171" s="421"/>
      <c r="I171" s="421"/>
      <c r="J171" s="421"/>
      <c r="K171" s="421"/>
      <c r="L171" s="421"/>
      <c r="M171" s="421"/>
      <c r="N171" s="421"/>
      <c r="O171" s="421"/>
      <c r="P171" s="421"/>
      <c r="Q171" s="421"/>
      <c r="R171" s="421"/>
      <c r="S171" s="421"/>
      <c r="T171" s="421"/>
      <c r="U171" s="421"/>
      <c r="V171" s="421"/>
      <c r="W171" s="421"/>
      <c r="X171" s="421"/>
      <c r="Y171" s="421"/>
      <c r="Z171" s="421"/>
      <c r="AA171" s="422"/>
      <c r="AB171" s="272"/>
    </row>
    <row r="172" spans="1:28" ht="20.25" customHeight="1" thickBot="1" x14ac:dyDescent="0.3">
      <c r="A172" s="215"/>
      <c r="B172" s="215" t="s">
        <v>462</v>
      </c>
      <c r="C172" s="232"/>
      <c r="D172" s="232"/>
      <c r="E172" s="232"/>
      <c r="F172" s="232"/>
      <c r="G172" s="232"/>
      <c r="H172" s="232"/>
      <c r="I172" s="232"/>
      <c r="AB172" s="236"/>
    </row>
    <row r="173" spans="1:28" ht="61.5" customHeight="1" x14ac:dyDescent="0.25">
      <c r="A173" s="232"/>
      <c r="B173" s="266" t="s">
        <v>284</v>
      </c>
      <c r="C173" s="431" t="s">
        <v>461</v>
      </c>
      <c r="D173" s="432"/>
      <c r="E173" s="432"/>
      <c r="F173" s="432"/>
      <c r="G173" s="432"/>
      <c r="H173" s="432"/>
      <c r="I173" s="432"/>
      <c r="J173" s="432"/>
      <c r="K173" s="432"/>
      <c r="L173" s="432"/>
      <c r="M173" s="432"/>
      <c r="N173" s="432"/>
      <c r="O173" s="432"/>
      <c r="P173" s="432"/>
      <c r="Q173" s="432"/>
      <c r="R173" s="432"/>
      <c r="S173" s="432"/>
      <c r="T173" s="432"/>
      <c r="U173" s="432"/>
      <c r="V173" s="432"/>
      <c r="W173" s="432"/>
      <c r="X173" s="432"/>
      <c r="Y173" s="432"/>
      <c r="Z173" s="432"/>
      <c r="AA173" s="433"/>
      <c r="AB173" s="267"/>
    </row>
    <row r="174" spans="1:28" ht="41.25" customHeight="1" x14ac:dyDescent="0.25">
      <c r="A174" s="232"/>
      <c r="B174" s="268" t="s">
        <v>282</v>
      </c>
      <c r="C174" s="350" t="s">
        <v>460</v>
      </c>
      <c r="D174" s="351"/>
      <c r="E174" s="351"/>
      <c r="F174" s="351"/>
      <c r="G174" s="351"/>
      <c r="H174" s="351"/>
      <c r="I174" s="351"/>
      <c r="J174" s="351"/>
      <c r="K174" s="351"/>
      <c r="L174" s="351"/>
      <c r="M174" s="351"/>
      <c r="N174" s="351"/>
      <c r="O174" s="351"/>
      <c r="P174" s="351"/>
      <c r="Q174" s="351"/>
      <c r="R174" s="351"/>
      <c r="S174" s="351"/>
      <c r="T174" s="351"/>
      <c r="U174" s="351"/>
      <c r="V174" s="351"/>
      <c r="W174" s="351"/>
      <c r="X174" s="351"/>
      <c r="Y174" s="351"/>
      <c r="Z174" s="351"/>
      <c r="AA174" s="352"/>
      <c r="AB174" s="269"/>
    </row>
    <row r="175" spans="1:28" ht="41.25" customHeight="1" x14ac:dyDescent="0.25">
      <c r="A175" s="232"/>
      <c r="B175" s="268" t="s">
        <v>280</v>
      </c>
      <c r="C175" s="350" t="s">
        <v>459</v>
      </c>
      <c r="D175" s="351"/>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2"/>
      <c r="AB175" s="269"/>
    </row>
    <row r="176" spans="1:28" ht="41.25" customHeight="1" x14ac:dyDescent="0.25">
      <c r="A176" s="232"/>
      <c r="B176" s="268" t="s">
        <v>278</v>
      </c>
      <c r="C176" s="371" t="s">
        <v>458</v>
      </c>
      <c r="D176" s="371"/>
      <c r="E176" s="371"/>
      <c r="F176" s="371"/>
      <c r="G176" s="371"/>
      <c r="H176" s="371"/>
      <c r="I176" s="371"/>
      <c r="J176" s="371"/>
      <c r="K176" s="371"/>
      <c r="L176" s="371"/>
      <c r="M176" s="371"/>
      <c r="N176" s="371"/>
      <c r="O176" s="371"/>
      <c r="P176" s="371"/>
      <c r="Q176" s="371"/>
      <c r="R176" s="371"/>
      <c r="S176" s="371"/>
      <c r="T176" s="371"/>
      <c r="U176" s="371"/>
      <c r="V176" s="371"/>
      <c r="W176" s="371"/>
      <c r="X176" s="371"/>
      <c r="Y176" s="371"/>
      <c r="Z176" s="371"/>
      <c r="AA176" s="371"/>
      <c r="AB176" s="269"/>
    </row>
    <row r="177" spans="1:28" ht="39" customHeight="1" thickBot="1" x14ac:dyDescent="0.3">
      <c r="A177" s="232"/>
      <c r="B177" s="271" t="s">
        <v>276</v>
      </c>
      <c r="C177" s="349" t="s">
        <v>420</v>
      </c>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272"/>
    </row>
    <row r="178" spans="1:28" ht="20.25" customHeight="1" thickBot="1" x14ac:dyDescent="0.3">
      <c r="A178" s="215" t="s">
        <v>457</v>
      </c>
      <c r="B178" s="215"/>
      <c r="C178" s="232"/>
      <c r="D178" s="232"/>
      <c r="E178" s="232"/>
      <c r="F178" s="232"/>
      <c r="G178" s="232"/>
      <c r="H178" s="232"/>
      <c r="I178" s="232"/>
      <c r="AB178" s="236"/>
    </row>
    <row r="179" spans="1:28" ht="60" customHeight="1" thickBot="1" x14ac:dyDescent="0.3">
      <c r="A179" s="232"/>
      <c r="B179" s="283" t="s">
        <v>270</v>
      </c>
      <c r="C179" s="379" t="s">
        <v>456</v>
      </c>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284"/>
    </row>
    <row r="180" spans="1:28" ht="20.25" customHeight="1" thickBot="1" x14ac:dyDescent="0.3">
      <c r="A180" s="215" t="s">
        <v>455</v>
      </c>
      <c r="B180" s="215"/>
      <c r="C180" s="232"/>
      <c r="D180" s="232"/>
      <c r="E180" s="232"/>
      <c r="F180" s="232"/>
      <c r="G180" s="232"/>
      <c r="H180" s="232"/>
      <c r="I180" s="232"/>
      <c r="AB180" s="236"/>
    </row>
    <row r="181" spans="1:28" ht="39" customHeight="1" x14ac:dyDescent="0.25">
      <c r="A181" s="232"/>
      <c r="B181" s="266" t="s">
        <v>270</v>
      </c>
      <c r="C181" s="431" t="s">
        <v>454</v>
      </c>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c r="AA181" s="433"/>
      <c r="AB181" s="267"/>
    </row>
    <row r="182" spans="1:28" ht="60.75" customHeight="1" x14ac:dyDescent="0.25">
      <c r="A182" s="232"/>
      <c r="B182" s="268" t="s">
        <v>268</v>
      </c>
      <c r="C182" s="350" t="s">
        <v>453</v>
      </c>
      <c r="D182" s="351"/>
      <c r="E182" s="351"/>
      <c r="F182" s="351"/>
      <c r="G182" s="351"/>
      <c r="H182" s="351"/>
      <c r="I182" s="351"/>
      <c r="J182" s="351"/>
      <c r="K182" s="351"/>
      <c r="L182" s="351"/>
      <c r="M182" s="351"/>
      <c r="N182" s="351"/>
      <c r="O182" s="351"/>
      <c r="P182" s="351"/>
      <c r="Q182" s="351"/>
      <c r="R182" s="351"/>
      <c r="S182" s="351"/>
      <c r="T182" s="351"/>
      <c r="U182" s="351"/>
      <c r="V182" s="351"/>
      <c r="W182" s="351"/>
      <c r="X182" s="351"/>
      <c r="Y182" s="351"/>
      <c r="Z182" s="351"/>
      <c r="AA182" s="352"/>
      <c r="AB182" s="269"/>
    </row>
    <row r="183" spans="1:28" ht="61.5" customHeight="1" thickBot="1" x14ac:dyDescent="0.3">
      <c r="A183" s="232"/>
      <c r="B183" s="271" t="s">
        <v>292</v>
      </c>
      <c r="C183" s="434" t="s">
        <v>452</v>
      </c>
      <c r="D183" s="421"/>
      <c r="E183" s="421"/>
      <c r="F183" s="421"/>
      <c r="G183" s="421"/>
      <c r="H183" s="421"/>
      <c r="I183" s="421"/>
      <c r="J183" s="421"/>
      <c r="K183" s="421"/>
      <c r="L183" s="421"/>
      <c r="M183" s="421"/>
      <c r="N183" s="421"/>
      <c r="O183" s="421"/>
      <c r="P183" s="421"/>
      <c r="Q183" s="421"/>
      <c r="R183" s="421"/>
      <c r="S183" s="421"/>
      <c r="T183" s="421"/>
      <c r="U183" s="421"/>
      <c r="V183" s="421"/>
      <c r="W183" s="421"/>
      <c r="X183" s="421"/>
      <c r="Y183" s="421"/>
      <c r="Z183" s="421"/>
      <c r="AA183" s="422"/>
      <c r="AB183" s="272"/>
    </row>
    <row r="184" spans="1:28" ht="20.25" customHeight="1" thickBot="1" x14ac:dyDescent="0.3">
      <c r="A184" s="215" t="s">
        <v>451</v>
      </c>
      <c r="B184" s="215"/>
      <c r="C184" s="232"/>
      <c r="D184" s="232"/>
      <c r="E184" s="232"/>
      <c r="F184" s="232"/>
      <c r="G184" s="232"/>
      <c r="H184" s="232"/>
      <c r="I184" s="232"/>
      <c r="AB184" s="236"/>
    </row>
    <row r="185" spans="1:28" ht="61.5" customHeight="1" thickBot="1" x14ac:dyDescent="0.3">
      <c r="A185" s="232"/>
      <c r="B185" s="283" t="s">
        <v>270</v>
      </c>
      <c r="C185" s="381" t="s">
        <v>450</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3"/>
      <c r="AB185" s="284"/>
    </row>
    <row r="186" spans="1:28" ht="20.25" customHeight="1" thickBot="1" x14ac:dyDescent="0.3">
      <c r="A186" s="215" t="s">
        <v>449</v>
      </c>
      <c r="B186" s="215"/>
      <c r="C186" s="232"/>
      <c r="D186" s="232"/>
      <c r="E186" s="232"/>
      <c r="F186" s="232"/>
      <c r="G186" s="232"/>
      <c r="H186" s="232"/>
      <c r="I186" s="232"/>
      <c r="AB186" s="236"/>
    </row>
    <row r="187" spans="1:28" ht="60" customHeight="1" thickBot="1" x14ac:dyDescent="0.3">
      <c r="A187" s="232"/>
      <c r="B187" s="283" t="s">
        <v>270</v>
      </c>
      <c r="C187" s="381" t="s">
        <v>448</v>
      </c>
      <c r="D187" s="382"/>
      <c r="E187" s="382"/>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3"/>
      <c r="AB187" s="284"/>
    </row>
    <row r="188" spans="1:28" ht="20.25" customHeight="1" thickBot="1" x14ac:dyDescent="0.3">
      <c r="A188" s="215" t="s">
        <v>447</v>
      </c>
      <c r="B188" s="215"/>
      <c r="C188" s="232"/>
      <c r="D188" s="232"/>
      <c r="E188" s="232"/>
      <c r="F188" s="232"/>
      <c r="G188" s="232"/>
      <c r="H188" s="232"/>
      <c r="I188" s="232"/>
      <c r="AB188" s="236"/>
    </row>
    <row r="189" spans="1:28" ht="62.25" customHeight="1" x14ac:dyDescent="0.25">
      <c r="A189" s="232"/>
      <c r="B189" s="346" t="s">
        <v>270</v>
      </c>
      <c r="C189" s="431" t="s">
        <v>446</v>
      </c>
      <c r="D189" s="432"/>
      <c r="E189" s="432"/>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3"/>
      <c r="AB189" s="267"/>
    </row>
    <row r="190" spans="1:28" ht="39.75" customHeight="1" x14ac:dyDescent="0.25">
      <c r="A190" s="232"/>
      <c r="B190" s="268" t="s">
        <v>268</v>
      </c>
      <c r="C190" s="503" t="s">
        <v>445</v>
      </c>
      <c r="D190" s="504"/>
      <c r="E190" s="504"/>
      <c r="F190" s="504"/>
      <c r="G190" s="504"/>
      <c r="H190" s="504"/>
      <c r="I190" s="504"/>
      <c r="J190" s="504"/>
      <c r="K190" s="504"/>
      <c r="L190" s="504"/>
      <c r="M190" s="504"/>
      <c r="N190" s="504"/>
      <c r="O190" s="504"/>
      <c r="P190" s="504"/>
      <c r="Q190" s="504"/>
      <c r="R190" s="504"/>
      <c r="S190" s="504"/>
      <c r="T190" s="504"/>
      <c r="U190" s="504"/>
      <c r="V190" s="504"/>
      <c r="W190" s="504"/>
      <c r="X190" s="504"/>
      <c r="Y190" s="504"/>
      <c r="Z190" s="504"/>
      <c r="AA190" s="505"/>
      <c r="AB190" s="269"/>
    </row>
    <row r="191" spans="1:28" ht="115.5" customHeight="1" x14ac:dyDescent="0.25">
      <c r="A191" s="232"/>
      <c r="B191" s="268" t="s">
        <v>292</v>
      </c>
      <c r="C191" s="350" t="s">
        <v>444</v>
      </c>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2"/>
      <c r="AB191" s="269"/>
    </row>
    <row r="192" spans="1:28" ht="99" customHeight="1" thickBot="1" x14ac:dyDescent="0.3">
      <c r="A192" s="232"/>
      <c r="B192" s="271" t="s">
        <v>314</v>
      </c>
      <c r="C192" s="434" t="s">
        <v>443</v>
      </c>
      <c r="D192" s="421"/>
      <c r="E192" s="421"/>
      <c r="F192" s="421"/>
      <c r="G192" s="421"/>
      <c r="H192" s="421"/>
      <c r="I192" s="421"/>
      <c r="J192" s="421"/>
      <c r="K192" s="421"/>
      <c r="L192" s="421"/>
      <c r="M192" s="421"/>
      <c r="N192" s="421"/>
      <c r="O192" s="421"/>
      <c r="P192" s="421"/>
      <c r="Q192" s="421"/>
      <c r="R192" s="421"/>
      <c r="S192" s="421"/>
      <c r="T192" s="421"/>
      <c r="U192" s="421"/>
      <c r="V192" s="421"/>
      <c r="W192" s="421"/>
      <c r="X192" s="421"/>
      <c r="Y192" s="421"/>
      <c r="Z192" s="421"/>
      <c r="AA192" s="422"/>
      <c r="AB192" s="272"/>
    </row>
    <row r="193" spans="1:35" ht="20.25" customHeight="1" thickBot="1" x14ac:dyDescent="0.3">
      <c r="A193" s="215" t="s">
        <v>442</v>
      </c>
      <c r="B193" s="213"/>
      <c r="C193" s="237"/>
      <c r="D193" s="237"/>
      <c r="E193" s="237"/>
      <c r="F193" s="237"/>
      <c r="G193" s="237"/>
      <c r="H193" s="237"/>
      <c r="I193" s="237"/>
      <c r="J193" s="237"/>
      <c r="K193" s="237"/>
      <c r="L193" s="237"/>
      <c r="M193" s="237"/>
      <c r="N193" s="237"/>
      <c r="O193" s="237"/>
      <c r="P193" s="275"/>
      <c r="Q193" s="275"/>
      <c r="R193" s="237"/>
      <c r="S193" s="237"/>
      <c r="T193" s="237"/>
      <c r="U193" s="237"/>
      <c r="V193" s="237"/>
      <c r="W193" s="237"/>
      <c r="X193" s="275"/>
      <c r="Y193" s="237"/>
      <c r="Z193" s="237"/>
      <c r="AA193" s="237"/>
      <c r="AB193" s="238"/>
    </row>
    <row r="194" spans="1:35" ht="57.75" customHeight="1" x14ac:dyDescent="0.25">
      <c r="A194" s="207"/>
      <c r="B194" s="281" t="s">
        <v>270</v>
      </c>
      <c r="C194" s="407" t="s">
        <v>441</v>
      </c>
      <c r="D194" s="408"/>
      <c r="E194" s="408"/>
      <c r="F194" s="408"/>
      <c r="G194" s="408"/>
      <c r="H194" s="408"/>
      <c r="I194" s="408"/>
      <c r="J194" s="408"/>
      <c r="K194" s="408"/>
      <c r="L194" s="408"/>
      <c r="M194" s="408"/>
      <c r="N194" s="408"/>
      <c r="O194" s="408"/>
      <c r="P194" s="408"/>
      <c r="Q194" s="408"/>
      <c r="R194" s="408"/>
      <c r="S194" s="408"/>
      <c r="T194" s="408"/>
      <c r="U194" s="408"/>
      <c r="V194" s="408"/>
      <c r="W194" s="408"/>
      <c r="X194" s="408"/>
      <c r="Y194" s="408"/>
      <c r="Z194" s="408"/>
      <c r="AA194" s="408"/>
      <c r="AB194" s="267"/>
      <c r="AC194" s="240"/>
    </row>
    <row r="195" spans="1:35" ht="61.5" customHeight="1" x14ac:dyDescent="0.25">
      <c r="A195" s="207"/>
      <c r="B195" s="282" t="s">
        <v>268</v>
      </c>
      <c r="C195" s="350" t="s">
        <v>440</v>
      </c>
      <c r="D195" s="351"/>
      <c r="E195" s="351"/>
      <c r="F195" s="351"/>
      <c r="G195" s="351"/>
      <c r="H195" s="351"/>
      <c r="I195" s="351"/>
      <c r="J195" s="351"/>
      <c r="K195" s="351"/>
      <c r="L195" s="351"/>
      <c r="M195" s="351"/>
      <c r="N195" s="351"/>
      <c r="O195" s="351"/>
      <c r="P195" s="351"/>
      <c r="Q195" s="351"/>
      <c r="R195" s="351"/>
      <c r="S195" s="351"/>
      <c r="T195" s="351"/>
      <c r="U195" s="351"/>
      <c r="V195" s="351"/>
      <c r="W195" s="351"/>
      <c r="X195" s="351"/>
      <c r="Y195" s="351"/>
      <c r="Z195" s="351"/>
      <c r="AA195" s="352"/>
      <c r="AB195" s="269"/>
      <c r="AC195" s="240"/>
    </row>
    <row r="196" spans="1:35" ht="39.75" customHeight="1" x14ac:dyDescent="0.25">
      <c r="A196" s="207"/>
      <c r="B196" s="268" t="s">
        <v>292</v>
      </c>
      <c r="C196" s="384" t="s">
        <v>439</v>
      </c>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c r="AA196" s="385"/>
      <c r="AB196" s="269"/>
      <c r="AC196" s="240"/>
    </row>
    <row r="197" spans="1:35" ht="41.25" customHeight="1" x14ac:dyDescent="0.25">
      <c r="A197" s="207"/>
      <c r="B197" s="282" t="s">
        <v>314</v>
      </c>
      <c r="C197" s="350" t="s">
        <v>438</v>
      </c>
      <c r="D197" s="351"/>
      <c r="E197" s="351"/>
      <c r="F197" s="351"/>
      <c r="G197" s="351"/>
      <c r="H197" s="351"/>
      <c r="I197" s="351"/>
      <c r="J197" s="351"/>
      <c r="K197" s="351"/>
      <c r="L197" s="351"/>
      <c r="M197" s="351"/>
      <c r="N197" s="351"/>
      <c r="O197" s="351"/>
      <c r="P197" s="351"/>
      <c r="Q197" s="351"/>
      <c r="R197" s="351"/>
      <c r="S197" s="351"/>
      <c r="T197" s="351"/>
      <c r="U197" s="351"/>
      <c r="V197" s="351"/>
      <c r="W197" s="351"/>
      <c r="X197" s="351"/>
      <c r="Y197" s="351"/>
      <c r="Z197" s="351"/>
      <c r="AA197" s="351"/>
      <c r="AB197" s="269"/>
      <c r="AC197" s="240"/>
    </row>
    <row r="198" spans="1:35" ht="80.25" customHeight="1" x14ac:dyDescent="0.25">
      <c r="A198" s="207"/>
      <c r="B198" s="282" t="s">
        <v>312</v>
      </c>
      <c r="C198" s="350" t="s">
        <v>437</v>
      </c>
      <c r="D198" s="351"/>
      <c r="E198" s="351"/>
      <c r="F198" s="351"/>
      <c r="G198" s="351"/>
      <c r="H198" s="351"/>
      <c r="I198" s="351"/>
      <c r="J198" s="351"/>
      <c r="K198" s="351"/>
      <c r="L198" s="351"/>
      <c r="M198" s="351"/>
      <c r="N198" s="351"/>
      <c r="O198" s="351"/>
      <c r="P198" s="351"/>
      <c r="Q198" s="351"/>
      <c r="R198" s="351"/>
      <c r="S198" s="351"/>
      <c r="T198" s="351"/>
      <c r="U198" s="351"/>
      <c r="V198" s="351"/>
      <c r="W198" s="351"/>
      <c r="X198" s="351"/>
      <c r="Y198" s="351"/>
      <c r="Z198" s="351"/>
      <c r="AA198" s="351"/>
      <c r="AB198" s="269"/>
      <c r="AC198" s="241"/>
      <c r="AD198" s="241"/>
      <c r="AE198" s="241"/>
      <c r="AF198" s="241"/>
      <c r="AG198" s="241"/>
      <c r="AH198" s="241"/>
      <c r="AI198" s="241"/>
    </row>
    <row r="199" spans="1:35" ht="105.75" customHeight="1" x14ac:dyDescent="0.25">
      <c r="A199" s="207"/>
      <c r="B199" s="282" t="s">
        <v>310</v>
      </c>
      <c r="C199" s="384" t="s">
        <v>436</v>
      </c>
      <c r="D199" s="385"/>
      <c r="E199" s="385"/>
      <c r="F199" s="385"/>
      <c r="G199" s="385"/>
      <c r="H199" s="385"/>
      <c r="I199" s="385"/>
      <c r="J199" s="385"/>
      <c r="K199" s="385"/>
      <c r="L199" s="385"/>
      <c r="M199" s="385"/>
      <c r="N199" s="385"/>
      <c r="O199" s="385"/>
      <c r="P199" s="385"/>
      <c r="Q199" s="385"/>
      <c r="R199" s="385"/>
      <c r="S199" s="385"/>
      <c r="T199" s="385"/>
      <c r="U199" s="385"/>
      <c r="V199" s="385"/>
      <c r="W199" s="385"/>
      <c r="X199" s="385"/>
      <c r="Y199" s="385"/>
      <c r="Z199" s="385"/>
      <c r="AA199" s="385"/>
      <c r="AB199" s="269"/>
      <c r="AC199" s="240"/>
    </row>
    <row r="200" spans="1:35" ht="59.25" customHeight="1" x14ac:dyDescent="0.25">
      <c r="A200" s="232"/>
      <c r="B200" s="268" t="s">
        <v>309</v>
      </c>
      <c r="C200" s="481" t="s">
        <v>435</v>
      </c>
      <c r="D200" s="481"/>
      <c r="E200" s="481"/>
      <c r="F200" s="481"/>
      <c r="G200" s="481"/>
      <c r="H200" s="481"/>
      <c r="I200" s="481"/>
      <c r="J200" s="481"/>
      <c r="K200" s="481"/>
      <c r="L200" s="481"/>
      <c r="M200" s="481"/>
      <c r="N200" s="481"/>
      <c r="O200" s="481"/>
      <c r="P200" s="481"/>
      <c r="Q200" s="481"/>
      <c r="R200" s="481"/>
      <c r="S200" s="481"/>
      <c r="T200" s="481"/>
      <c r="U200" s="481"/>
      <c r="V200" s="481"/>
      <c r="W200" s="481"/>
      <c r="X200" s="481"/>
      <c r="Y200" s="481"/>
      <c r="Z200" s="481"/>
      <c r="AA200" s="481"/>
      <c r="AB200" s="269"/>
    </row>
    <row r="201" spans="1:35" ht="59.25" customHeight="1" x14ac:dyDescent="0.25">
      <c r="A201" s="207"/>
      <c r="B201" s="347" t="s">
        <v>307</v>
      </c>
      <c r="C201" s="384" t="s">
        <v>434</v>
      </c>
      <c r="D201" s="385"/>
      <c r="E201" s="385"/>
      <c r="F201" s="385"/>
      <c r="G201" s="385"/>
      <c r="H201" s="385"/>
      <c r="I201" s="385"/>
      <c r="J201" s="385"/>
      <c r="K201" s="385"/>
      <c r="L201" s="385"/>
      <c r="M201" s="385"/>
      <c r="N201" s="385"/>
      <c r="O201" s="385"/>
      <c r="P201" s="385"/>
      <c r="Q201" s="385"/>
      <c r="R201" s="385"/>
      <c r="S201" s="385"/>
      <c r="T201" s="385"/>
      <c r="U201" s="385"/>
      <c r="V201" s="385"/>
      <c r="W201" s="385"/>
      <c r="X201" s="385"/>
      <c r="Y201" s="385"/>
      <c r="Z201" s="385"/>
      <c r="AA201" s="385"/>
      <c r="AB201" s="269"/>
      <c r="AC201" s="240"/>
    </row>
    <row r="202" spans="1:35" ht="159.75" customHeight="1" thickBot="1" x14ac:dyDescent="0.3">
      <c r="A202" s="207"/>
      <c r="B202" s="271" t="s">
        <v>305</v>
      </c>
      <c r="C202" s="434" t="s">
        <v>433</v>
      </c>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272"/>
      <c r="AC202" s="240"/>
    </row>
    <row r="203" spans="1:35" ht="20.25" customHeight="1" thickBot="1" x14ac:dyDescent="0.3">
      <c r="A203" s="215" t="s">
        <v>432</v>
      </c>
      <c r="B203" s="215"/>
      <c r="C203" s="232"/>
      <c r="D203" s="232"/>
      <c r="E203" s="232"/>
      <c r="F203" s="232"/>
      <c r="G203" s="232"/>
      <c r="H203" s="232"/>
      <c r="I203" s="232"/>
      <c r="AB203" s="236"/>
    </row>
    <row r="204" spans="1:35" ht="48.75" customHeight="1" thickBot="1" x14ac:dyDescent="0.3">
      <c r="A204" s="232"/>
      <c r="B204" s="283" t="s">
        <v>270</v>
      </c>
      <c r="C204" s="379" t="s">
        <v>431</v>
      </c>
      <c r="D204" s="379"/>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284"/>
    </row>
    <row r="205" spans="1:35" ht="20.25" customHeight="1" thickBot="1" x14ac:dyDescent="0.3">
      <c r="A205" s="215" t="s">
        <v>430</v>
      </c>
      <c r="B205" s="215"/>
      <c r="C205" s="232"/>
      <c r="D205" s="232"/>
      <c r="E205" s="232"/>
      <c r="F205" s="232"/>
      <c r="G205" s="232"/>
      <c r="H205" s="232"/>
      <c r="I205" s="232"/>
      <c r="AB205" s="236"/>
    </row>
    <row r="206" spans="1:35" ht="59.25" customHeight="1" x14ac:dyDescent="0.25">
      <c r="A206" s="207"/>
      <c r="B206" s="266" t="s">
        <v>270</v>
      </c>
      <c r="C206" s="407" t="s">
        <v>429</v>
      </c>
      <c r="D206" s="408"/>
      <c r="E206" s="408"/>
      <c r="F206" s="408"/>
      <c r="G206" s="408"/>
      <c r="H206" s="408"/>
      <c r="I206" s="408"/>
      <c r="J206" s="408"/>
      <c r="K206" s="408"/>
      <c r="L206" s="408"/>
      <c r="M206" s="408"/>
      <c r="N206" s="408"/>
      <c r="O206" s="408"/>
      <c r="P206" s="408"/>
      <c r="Q206" s="408"/>
      <c r="R206" s="408"/>
      <c r="S206" s="408"/>
      <c r="T206" s="408"/>
      <c r="U206" s="408"/>
      <c r="V206" s="408"/>
      <c r="W206" s="408"/>
      <c r="X206" s="408"/>
      <c r="Y206" s="408"/>
      <c r="Z206" s="408"/>
      <c r="AA206" s="409"/>
      <c r="AB206" s="267"/>
    </row>
    <row r="207" spans="1:35" ht="35.25" customHeight="1" x14ac:dyDescent="0.25">
      <c r="A207" s="207"/>
      <c r="B207" s="268" t="s">
        <v>268</v>
      </c>
      <c r="C207" s="495" t="s">
        <v>428</v>
      </c>
      <c r="D207" s="496"/>
      <c r="E207" s="496"/>
      <c r="F207" s="496"/>
      <c r="G207" s="496"/>
      <c r="H207" s="496"/>
      <c r="I207" s="496"/>
      <c r="J207" s="496"/>
      <c r="K207" s="496"/>
      <c r="L207" s="496"/>
      <c r="M207" s="496"/>
      <c r="N207" s="496"/>
      <c r="O207" s="496"/>
      <c r="P207" s="496"/>
      <c r="Q207" s="496"/>
      <c r="R207" s="496"/>
      <c r="S207" s="496"/>
      <c r="T207" s="496"/>
      <c r="U207" s="496"/>
      <c r="V207" s="496"/>
      <c r="W207" s="496"/>
      <c r="X207" s="496"/>
      <c r="Y207" s="496"/>
      <c r="Z207" s="496"/>
      <c r="AA207" s="497"/>
      <c r="AB207" s="269"/>
    </row>
    <row r="208" spans="1:35" ht="48.75" customHeight="1" thickBot="1" x14ac:dyDescent="0.3">
      <c r="A208" s="207"/>
      <c r="B208" s="271" t="s">
        <v>292</v>
      </c>
      <c r="C208" s="349" t="s">
        <v>427</v>
      </c>
      <c r="D208" s="349"/>
      <c r="E208" s="349"/>
      <c r="F208" s="349"/>
      <c r="G208" s="349"/>
      <c r="H208" s="349"/>
      <c r="I208" s="349"/>
      <c r="J208" s="349"/>
      <c r="K208" s="349"/>
      <c r="L208" s="349"/>
      <c r="M208" s="349"/>
      <c r="N208" s="349"/>
      <c r="O208" s="349"/>
      <c r="P208" s="349"/>
      <c r="Q208" s="349"/>
      <c r="R208" s="349"/>
      <c r="S208" s="349"/>
      <c r="T208" s="349"/>
      <c r="U208" s="349"/>
      <c r="V208" s="349"/>
      <c r="W208" s="349"/>
      <c r="X208" s="349"/>
      <c r="Y208" s="349"/>
      <c r="Z208" s="349"/>
      <c r="AA208" s="349"/>
      <c r="AB208" s="272"/>
    </row>
    <row r="209" spans="1:29" ht="20.25" customHeight="1" thickBot="1" x14ac:dyDescent="0.3">
      <c r="A209" s="215" t="s">
        <v>426</v>
      </c>
      <c r="B209" s="215"/>
      <c r="C209" s="232"/>
      <c r="D209" s="232"/>
      <c r="E209" s="232"/>
      <c r="F209" s="232"/>
      <c r="G209" s="232"/>
      <c r="H209" s="232"/>
      <c r="I209" s="232"/>
      <c r="AB209" s="236"/>
    </row>
    <row r="210" spans="1:29" ht="58.5" customHeight="1" x14ac:dyDescent="0.25">
      <c r="A210" s="207"/>
      <c r="B210" s="281" t="s">
        <v>425</v>
      </c>
      <c r="C210" s="407" t="s">
        <v>424</v>
      </c>
      <c r="D210" s="408"/>
      <c r="E210" s="408"/>
      <c r="F210" s="408"/>
      <c r="G210" s="408"/>
      <c r="H210" s="408"/>
      <c r="I210" s="408"/>
      <c r="J210" s="408"/>
      <c r="K210" s="408"/>
      <c r="L210" s="408"/>
      <c r="M210" s="408"/>
      <c r="N210" s="408"/>
      <c r="O210" s="408"/>
      <c r="P210" s="408"/>
      <c r="Q210" s="408"/>
      <c r="R210" s="408"/>
      <c r="S210" s="408"/>
      <c r="T210" s="408"/>
      <c r="U210" s="408"/>
      <c r="V210" s="408"/>
      <c r="W210" s="408"/>
      <c r="X210" s="408"/>
      <c r="Y210" s="408"/>
      <c r="Z210" s="408"/>
      <c r="AA210" s="408"/>
      <c r="AB210" s="267"/>
      <c r="AC210" s="240"/>
    </row>
    <row r="211" spans="1:29" ht="39.75" customHeight="1" x14ac:dyDescent="0.25">
      <c r="A211" s="207"/>
      <c r="B211" s="282" t="s">
        <v>268</v>
      </c>
      <c r="C211" s="350" t="s">
        <v>423</v>
      </c>
      <c r="D211" s="351"/>
      <c r="E211" s="351"/>
      <c r="F211" s="351"/>
      <c r="G211" s="351"/>
      <c r="H211" s="351"/>
      <c r="I211" s="351"/>
      <c r="J211" s="351"/>
      <c r="K211" s="351"/>
      <c r="L211" s="351"/>
      <c r="M211" s="351"/>
      <c r="N211" s="351"/>
      <c r="O211" s="351"/>
      <c r="P211" s="351"/>
      <c r="Q211" s="351"/>
      <c r="R211" s="351"/>
      <c r="S211" s="351"/>
      <c r="T211" s="351"/>
      <c r="U211" s="351"/>
      <c r="V211" s="351"/>
      <c r="W211" s="351"/>
      <c r="X211" s="351"/>
      <c r="Y211" s="351"/>
      <c r="Z211" s="351"/>
      <c r="AA211" s="351"/>
      <c r="AB211" s="269"/>
      <c r="AC211" s="240"/>
    </row>
    <row r="212" spans="1:29" ht="40.5" customHeight="1" x14ac:dyDescent="0.25">
      <c r="A212" s="207"/>
      <c r="B212" s="282" t="s">
        <v>292</v>
      </c>
      <c r="C212" s="350" t="s">
        <v>422</v>
      </c>
      <c r="D212" s="351"/>
      <c r="E212" s="351"/>
      <c r="F212" s="351"/>
      <c r="G212" s="351"/>
      <c r="H212" s="351"/>
      <c r="I212" s="351"/>
      <c r="J212" s="351"/>
      <c r="K212" s="351"/>
      <c r="L212" s="351"/>
      <c r="M212" s="351"/>
      <c r="N212" s="351"/>
      <c r="O212" s="351"/>
      <c r="P212" s="351"/>
      <c r="Q212" s="351"/>
      <c r="R212" s="351"/>
      <c r="S212" s="351"/>
      <c r="T212" s="351"/>
      <c r="U212" s="351"/>
      <c r="V212" s="351"/>
      <c r="W212" s="351"/>
      <c r="X212" s="351"/>
      <c r="Y212" s="351"/>
      <c r="Z212" s="351"/>
      <c r="AA212" s="351"/>
      <c r="AB212" s="269"/>
      <c r="AC212" s="240"/>
    </row>
    <row r="213" spans="1:29" ht="57" customHeight="1" x14ac:dyDescent="0.25">
      <c r="A213" s="207"/>
      <c r="B213" s="282" t="s">
        <v>314</v>
      </c>
      <c r="C213" s="350" t="s">
        <v>421</v>
      </c>
      <c r="D213" s="351"/>
      <c r="E213" s="351"/>
      <c r="F213" s="351"/>
      <c r="G213" s="351"/>
      <c r="H213" s="351"/>
      <c r="I213" s="351"/>
      <c r="J213" s="351"/>
      <c r="K213" s="351"/>
      <c r="L213" s="351"/>
      <c r="M213" s="351"/>
      <c r="N213" s="351"/>
      <c r="O213" s="351"/>
      <c r="P213" s="351"/>
      <c r="Q213" s="351"/>
      <c r="R213" s="351"/>
      <c r="S213" s="351"/>
      <c r="T213" s="351"/>
      <c r="U213" s="351"/>
      <c r="V213" s="351"/>
      <c r="W213" s="351"/>
      <c r="X213" s="351"/>
      <c r="Y213" s="351"/>
      <c r="Z213" s="351"/>
      <c r="AA213" s="351"/>
      <c r="AB213" s="269"/>
      <c r="AC213" s="240"/>
    </row>
    <row r="214" spans="1:29" ht="41.25" customHeight="1" x14ac:dyDescent="0.25">
      <c r="A214" s="207"/>
      <c r="B214" s="282" t="s">
        <v>312</v>
      </c>
      <c r="C214" s="350" t="s">
        <v>420</v>
      </c>
      <c r="D214" s="351"/>
      <c r="E214" s="351"/>
      <c r="F214" s="351"/>
      <c r="G214" s="351"/>
      <c r="H214" s="351"/>
      <c r="I214" s="351"/>
      <c r="J214" s="351"/>
      <c r="K214" s="351"/>
      <c r="L214" s="351"/>
      <c r="M214" s="351"/>
      <c r="N214" s="351"/>
      <c r="O214" s="351"/>
      <c r="P214" s="351"/>
      <c r="Q214" s="351"/>
      <c r="R214" s="351"/>
      <c r="S214" s="351"/>
      <c r="T214" s="351"/>
      <c r="U214" s="351"/>
      <c r="V214" s="351"/>
      <c r="W214" s="351"/>
      <c r="X214" s="351"/>
      <c r="Y214" s="351"/>
      <c r="Z214" s="351"/>
      <c r="AA214" s="351"/>
      <c r="AB214" s="269"/>
      <c r="AC214" s="240"/>
    </row>
    <row r="215" spans="1:29" ht="58.5" customHeight="1" thickBot="1" x14ac:dyDescent="0.3">
      <c r="A215" s="207"/>
      <c r="B215" s="271" t="s">
        <v>310</v>
      </c>
      <c r="C215" s="434" t="s">
        <v>654</v>
      </c>
      <c r="D215" s="421"/>
      <c r="E215" s="421"/>
      <c r="F215" s="421"/>
      <c r="G215" s="421"/>
      <c r="H215" s="421"/>
      <c r="I215" s="421"/>
      <c r="J215" s="421"/>
      <c r="K215" s="421"/>
      <c r="L215" s="421"/>
      <c r="M215" s="421"/>
      <c r="N215" s="421"/>
      <c r="O215" s="421"/>
      <c r="P215" s="421"/>
      <c r="Q215" s="421"/>
      <c r="R215" s="421"/>
      <c r="S215" s="421"/>
      <c r="T215" s="421"/>
      <c r="U215" s="421"/>
      <c r="V215" s="421"/>
      <c r="W215" s="421"/>
      <c r="X215" s="421"/>
      <c r="Y215" s="421"/>
      <c r="Z215" s="421"/>
      <c r="AA215" s="422"/>
      <c r="AB215" s="272"/>
      <c r="AC215" s="240"/>
    </row>
    <row r="216" spans="1:29" ht="20.25" customHeight="1" thickBot="1" x14ac:dyDescent="0.3">
      <c r="A216" s="215" t="s">
        <v>419</v>
      </c>
      <c r="B216" s="215"/>
      <c r="C216" s="232"/>
      <c r="D216" s="232"/>
      <c r="E216" s="232"/>
      <c r="F216" s="232"/>
      <c r="G216" s="232"/>
      <c r="H216" s="232"/>
      <c r="I216" s="232"/>
      <c r="AB216" s="236"/>
    </row>
    <row r="217" spans="1:29" ht="40.5" customHeight="1" x14ac:dyDescent="0.25">
      <c r="A217" s="232"/>
      <c r="B217" s="346" t="s">
        <v>270</v>
      </c>
      <c r="C217" s="435" t="s">
        <v>418</v>
      </c>
      <c r="D217" s="436"/>
      <c r="E217" s="436"/>
      <c r="F217" s="436"/>
      <c r="G217" s="436"/>
      <c r="H217" s="436"/>
      <c r="I217" s="436"/>
      <c r="J217" s="436"/>
      <c r="K217" s="436"/>
      <c r="L217" s="436"/>
      <c r="M217" s="436"/>
      <c r="N217" s="436"/>
      <c r="O217" s="436"/>
      <c r="P217" s="436"/>
      <c r="Q217" s="436"/>
      <c r="R217" s="436"/>
      <c r="S217" s="436"/>
      <c r="T217" s="436"/>
      <c r="U217" s="436"/>
      <c r="V217" s="436"/>
      <c r="W217" s="436"/>
      <c r="X217" s="436"/>
      <c r="Y217" s="436"/>
      <c r="Z217" s="436"/>
      <c r="AA217" s="437"/>
      <c r="AB217" s="267"/>
    </row>
    <row r="218" spans="1:29" ht="294.75" customHeight="1" thickBot="1" x14ac:dyDescent="0.3">
      <c r="A218" s="232"/>
      <c r="B218" s="271" t="s">
        <v>268</v>
      </c>
      <c r="C218" s="353" t="s">
        <v>417</v>
      </c>
      <c r="D218" s="354"/>
      <c r="E218" s="354"/>
      <c r="F218" s="354"/>
      <c r="G218" s="354"/>
      <c r="H218" s="354"/>
      <c r="I218" s="354"/>
      <c r="J218" s="354"/>
      <c r="K218" s="354"/>
      <c r="L218" s="354"/>
      <c r="M218" s="354"/>
      <c r="N218" s="354"/>
      <c r="O218" s="354"/>
      <c r="P218" s="354"/>
      <c r="Q218" s="354"/>
      <c r="R218" s="354"/>
      <c r="S218" s="354"/>
      <c r="T218" s="354"/>
      <c r="U218" s="354"/>
      <c r="V218" s="354"/>
      <c r="W218" s="354"/>
      <c r="X218" s="354"/>
      <c r="Y218" s="354"/>
      <c r="Z218" s="354"/>
      <c r="AA218" s="355"/>
      <c r="AB218" s="272"/>
    </row>
    <row r="219" spans="1:29" ht="20.25" customHeight="1" thickBot="1" x14ac:dyDescent="0.3">
      <c r="A219" s="215" t="s">
        <v>416</v>
      </c>
      <c r="B219" s="215"/>
      <c r="C219" s="232"/>
      <c r="D219" s="232"/>
      <c r="E219" s="232"/>
      <c r="F219" s="232"/>
      <c r="G219" s="232"/>
      <c r="H219" s="232"/>
      <c r="I219" s="232"/>
      <c r="AB219" s="236"/>
    </row>
    <row r="220" spans="1:29" ht="37.5" customHeight="1" thickBot="1" x14ac:dyDescent="0.3">
      <c r="A220" s="232"/>
      <c r="B220" s="283" t="s">
        <v>270</v>
      </c>
      <c r="C220" s="379" t="s">
        <v>655</v>
      </c>
      <c r="D220" s="379"/>
      <c r="E220" s="379"/>
      <c r="F220" s="379"/>
      <c r="G220" s="379"/>
      <c r="H220" s="379"/>
      <c r="I220" s="379"/>
      <c r="J220" s="379"/>
      <c r="K220" s="379"/>
      <c r="L220" s="379"/>
      <c r="M220" s="379"/>
      <c r="N220" s="379"/>
      <c r="O220" s="379"/>
      <c r="P220" s="379"/>
      <c r="Q220" s="379"/>
      <c r="R220" s="379"/>
      <c r="S220" s="379"/>
      <c r="T220" s="379"/>
      <c r="U220" s="379"/>
      <c r="V220" s="379"/>
      <c r="W220" s="379"/>
      <c r="X220" s="379"/>
      <c r="Y220" s="379"/>
      <c r="Z220" s="379"/>
      <c r="AA220" s="379"/>
      <c r="AB220" s="284"/>
    </row>
    <row r="221" spans="1:29" ht="20.25" customHeight="1" thickBot="1" x14ac:dyDescent="0.3">
      <c r="A221" s="215" t="s">
        <v>415</v>
      </c>
      <c r="B221" s="215"/>
      <c r="C221" s="232"/>
      <c r="D221" s="232"/>
      <c r="E221" s="232"/>
      <c r="F221" s="232"/>
      <c r="G221" s="232"/>
      <c r="H221" s="232"/>
      <c r="I221" s="232"/>
      <c r="AB221" s="236"/>
    </row>
    <row r="222" spans="1:29" ht="39" customHeight="1" x14ac:dyDescent="0.25">
      <c r="A222" s="232"/>
      <c r="B222" s="281" t="s">
        <v>270</v>
      </c>
      <c r="C222" s="407" t="s">
        <v>414</v>
      </c>
      <c r="D222" s="408"/>
      <c r="E222" s="408"/>
      <c r="F222" s="408"/>
      <c r="G222" s="408"/>
      <c r="H222" s="408"/>
      <c r="I222" s="408"/>
      <c r="J222" s="408"/>
      <c r="K222" s="408"/>
      <c r="L222" s="408"/>
      <c r="M222" s="408"/>
      <c r="N222" s="408"/>
      <c r="O222" s="408"/>
      <c r="P222" s="408"/>
      <c r="Q222" s="408"/>
      <c r="R222" s="408"/>
      <c r="S222" s="408"/>
      <c r="T222" s="408"/>
      <c r="U222" s="408"/>
      <c r="V222" s="408"/>
      <c r="W222" s="408"/>
      <c r="X222" s="408"/>
      <c r="Y222" s="408"/>
      <c r="Z222" s="408"/>
      <c r="AA222" s="409"/>
      <c r="AB222" s="267"/>
    </row>
    <row r="223" spans="1:29" ht="79.5" customHeight="1" x14ac:dyDescent="0.25">
      <c r="A223" s="232"/>
      <c r="B223" s="347" t="s">
        <v>268</v>
      </c>
      <c r="C223" s="371" t="s">
        <v>413</v>
      </c>
      <c r="D223" s="371"/>
      <c r="E223" s="371"/>
      <c r="F223" s="371"/>
      <c r="G223" s="371"/>
      <c r="H223" s="371"/>
      <c r="I223" s="371"/>
      <c r="J223" s="371"/>
      <c r="K223" s="371"/>
      <c r="L223" s="371"/>
      <c r="M223" s="371"/>
      <c r="N223" s="371"/>
      <c r="O223" s="371"/>
      <c r="P223" s="371"/>
      <c r="Q223" s="371"/>
      <c r="R223" s="371"/>
      <c r="S223" s="371"/>
      <c r="T223" s="371"/>
      <c r="U223" s="371"/>
      <c r="V223" s="371"/>
      <c r="W223" s="371"/>
      <c r="X223" s="371"/>
      <c r="Y223" s="371"/>
      <c r="Z223" s="371"/>
      <c r="AA223" s="371"/>
      <c r="AB223" s="269"/>
    </row>
    <row r="224" spans="1:29" ht="38.25" customHeight="1" x14ac:dyDescent="0.25">
      <c r="A224" s="232"/>
      <c r="B224" s="282" t="s">
        <v>292</v>
      </c>
      <c r="C224" s="491" t="s">
        <v>412</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269"/>
    </row>
    <row r="225" spans="1:28" ht="39" customHeight="1" x14ac:dyDescent="0.25">
      <c r="A225" s="232"/>
      <c r="B225" s="282" t="s">
        <v>314</v>
      </c>
      <c r="C225" s="350" t="s">
        <v>411</v>
      </c>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2"/>
      <c r="AB225" s="269"/>
    </row>
    <row r="226" spans="1:28" ht="58.5" customHeight="1" x14ac:dyDescent="0.25">
      <c r="A226" s="232"/>
      <c r="B226" s="282" t="s">
        <v>312</v>
      </c>
      <c r="C226" s="350" t="s">
        <v>410</v>
      </c>
      <c r="D226" s="351"/>
      <c r="E226" s="351"/>
      <c r="F226" s="351"/>
      <c r="G226" s="351"/>
      <c r="H226" s="351"/>
      <c r="I226" s="351"/>
      <c r="J226" s="351"/>
      <c r="K226" s="351"/>
      <c r="L226" s="351"/>
      <c r="M226" s="351"/>
      <c r="N226" s="351"/>
      <c r="O226" s="351"/>
      <c r="P226" s="351"/>
      <c r="Q226" s="351"/>
      <c r="R226" s="351"/>
      <c r="S226" s="351"/>
      <c r="T226" s="351"/>
      <c r="U226" s="351"/>
      <c r="V226" s="351"/>
      <c r="W226" s="351"/>
      <c r="X226" s="351"/>
      <c r="Y226" s="351"/>
      <c r="Z226" s="351"/>
      <c r="AA226" s="352"/>
      <c r="AB226" s="269"/>
    </row>
    <row r="227" spans="1:28" ht="64.5" customHeight="1" x14ac:dyDescent="0.25">
      <c r="A227" s="232"/>
      <c r="B227" s="282" t="s">
        <v>310</v>
      </c>
      <c r="C227" s="350" t="s">
        <v>409</v>
      </c>
      <c r="D227" s="351"/>
      <c r="E227" s="351"/>
      <c r="F227" s="351"/>
      <c r="G227" s="351"/>
      <c r="H227" s="351"/>
      <c r="I227" s="351"/>
      <c r="J227" s="351"/>
      <c r="K227" s="351"/>
      <c r="L227" s="351"/>
      <c r="M227" s="351"/>
      <c r="N227" s="351"/>
      <c r="O227" s="351"/>
      <c r="P227" s="351"/>
      <c r="Q227" s="351"/>
      <c r="R227" s="351"/>
      <c r="S227" s="351"/>
      <c r="T227" s="351"/>
      <c r="U227" s="351"/>
      <c r="V227" s="351"/>
      <c r="W227" s="351"/>
      <c r="X227" s="351"/>
      <c r="Y227" s="351"/>
      <c r="Z227" s="351"/>
      <c r="AA227" s="352"/>
      <c r="AB227" s="269"/>
    </row>
    <row r="228" spans="1:28" ht="38.25" customHeight="1" x14ac:dyDescent="0.25">
      <c r="A228" s="232"/>
      <c r="B228" s="347" t="s">
        <v>309</v>
      </c>
      <c r="C228" s="384" t="s">
        <v>408</v>
      </c>
      <c r="D228" s="385"/>
      <c r="E228" s="385"/>
      <c r="F228" s="385"/>
      <c r="G228" s="385"/>
      <c r="H228" s="385"/>
      <c r="I228" s="385"/>
      <c r="J228" s="385"/>
      <c r="K228" s="385"/>
      <c r="L228" s="385"/>
      <c r="M228" s="385"/>
      <c r="N228" s="385"/>
      <c r="O228" s="385"/>
      <c r="P228" s="385"/>
      <c r="Q228" s="385"/>
      <c r="R228" s="385"/>
      <c r="S228" s="385"/>
      <c r="T228" s="385"/>
      <c r="U228" s="385"/>
      <c r="V228" s="385"/>
      <c r="W228" s="385"/>
      <c r="X228" s="385"/>
      <c r="Y228" s="385"/>
      <c r="Z228" s="385"/>
      <c r="AA228" s="386"/>
      <c r="AB228" s="269"/>
    </row>
    <row r="229" spans="1:28" ht="55.5" customHeight="1" thickBot="1" x14ac:dyDescent="0.3">
      <c r="A229" s="232"/>
      <c r="B229" s="348" t="s">
        <v>307</v>
      </c>
      <c r="C229" s="349" t="s">
        <v>407</v>
      </c>
      <c r="D229" s="349"/>
      <c r="E229" s="349"/>
      <c r="F229" s="349"/>
      <c r="G229" s="349"/>
      <c r="H229" s="349"/>
      <c r="I229" s="349"/>
      <c r="J229" s="349"/>
      <c r="K229" s="349"/>
      <c r="L229" s="349"/>
      <c r="M229" s="349"/>
      <c r="N229" s="349"/>
      <c r="O229" s="349"/>
      <c r="P229" s="349"/>
      <c r="Q229" s="349"/>
      <c r="R229" s="349"/>
      <c r="S229" s="349"/>
      <c r="T229" s="349"/>
      <c r="U229" s="349"/>
      <c r="V229" s="349"/>
      <c r="W229" s="349"/>
      <c r="X229" s="349"/>
      <c r="Y229" s="349"/>
      <c r="Z229" s="349"/>
      <c r="AA229" s="349"/>
      <c r="AB229" s="272"/>
    </row>
    <row r="230" spans="1:28" ht="20.25" customHeight="1" x14ac:dyDescent="0.25">
      <c r="A230" s="232"/>
      <c r="B230" s="213"/>
      <c r="C230" s="237"/>
      <c r="D230" s="237"/>
      <c r="E230" s="237"/>
      <c r="F230" s="237"/>
      <c r="G230" s="237"/>
      <c r="H230" s="237"/>
      <c r="I230" s="237"/>
      <c r="J230" s="237"/>
      <c r="K230" s="237"/>
      <c r="L230" s="237"/>
      <c r="M230" s="237"/>
      <c r="N230" s="237"/>
      <c r="O230" s="237"/>
      <c r="P230" s="275"/>
      <c r="Q230" s="275"/>
      <c r="R230" s="237"/>
      <c r="S230" s="237"/>
      <c r="T230" s="237"/>
      <c r="U230" s="237"/>
      <c r="V230" s="237"/>
      <c r="W230" s="237"/>
      <c r="X230" s="275"/>
      <c r="Y230" s="237"/>
      <c r="Z230" s="237"/>
      <c r="AA230" s="237"/>
      <c r="AB230" s="238"/>
    </row>
    <row r="231" spans="1:28" ht="20.25" customHeight="1" x14ac:dyDescent="0.25">
      <c r="A231" s="214"/>
      <c r="B231" s="207"/>
      <c r="C231" s="207"/>
      <c r="D231" s="207"/>
      <c r="E231" s="207"/>
      <c r="F231" s="207"/>
      <c r="G231" s="207"/>
      <c r="H231" s="207"/>
      <c r="I231" s="207"/>
      <c r="J231" s="207"/>
      <c r="K231" s="207"/>
      <c r="L231" s="207"/>
      <c r="M231" s="207"/>
      <c r="N231" s="207"/>
      <c r="O231" s="207"/>
      <c r="R231" s="207"/>
      <c r="S231" s="207"/>
      <c r="T231" s="207"/>
      <c r="AB231" s="236"/>
    </row>
    <row r="232" spans="1:28" ht="20.25" customHeight="1" thickBot="1" x14ac:dyDescent="0.3">
      <c r="A232" s="215" t="s">
        <v>406</v>
      </c>
      <c r="B232" s="215"/>
      <c r="C232" s="232"/>
      <c r="D232" s="232"/>
      <c r="E232" s="232"/>
      <c r="F232" s="232"/>
      <c r="G232" s="232"/>
      <c r="H232" s="232"/>
      <c r="I232" s="232"/>
      <c r="AB232" s="236"/>
    </row>
    <row r="233" spans="1:28" ht="59.25" customHeight="1" x14ac:dyDescent="0.25">
      <c r="A233" s="232"/>
      <c r="B233" s="266" t="s">
        <v>270</v>
      </c>
      <c r="C233" s="407" t="s">
        <v>405</v>
      </c>
      <c r="D233" s="408"/>
      <c r="E233" s="408"/>
      <c r="F233" s="408"/>
      <c r="G233" s="408"/>
      <c r="H233" s="408"/>
      <c r="I233" s="408"/>
      <c r="J233" s="408"/>
      <c r="K233" s="408"/>
      <c r="L233" s="408"/>
      <c r="M233" s="408"/>
      <c r="N233" s="408"/>
      <c r="O233" s="408"/>
      <c r="P233" s="408"/>
      <c r="Q233" s="408"/>
      <c r="R233" s="408"/>
      <c r="S233" s="408"/>
      <c r="T233" s="408"/>
      <c r="U233" s="408"/>
      <c r="V233" s="408"/>
      <c r="W233" s="408"/>
      <c r="X233" s="408"/>
      <c r="Y233" s="408"/>
      <c r="Z233" s="408"/>
      <c r="AA233" s="409"/>
      <c r="AB233" s="267"/>
    </row>
    <row r="234" spans="1:28" ht="99.75" customHeight="1" x14ac:dyDescent="0.25">
      <c r="A234" s="232"/>
      <c r="B234" s="268" t="s">
        <v>268</v>
      </c>
      <c r="C234" s="350" t="s">
        <v>404</v>
      </c>
      <c r="D234" s="351"/>
      <c r="E234" s="351"/>
      <c r="F234" s="351"/>
      <c r="G234" s="351"/>
      <c r="H234" s="351"/>
      <c r="I234" s="351"/>
      <c r="J234" s="351"/>
      <c r="K234" s="351"/>
      <c r="L234" s="351"/>
      <c r="M234" s="351"/>
      <c r="N234" s="351"/>
      <c r="O234" s="351"/>
      <c r="P234" s="351"/>
      <c r="Q234" s="351"/>
      <c r="R234" s="351"/>
      <c r="S234" s="351"/>
      <c r="T234" s="351"/>
      <c r="U234" s="351"/>
      <c r="V234" s="351"/>
      <c r="W234" s="351"/>
      <c r="X234" s="351"/>
      <c r="Y234" s="351"/>
      <c r="Z234" s="351"/>
      <c r="AA234" s="352"/>
      <c r="AB234" s="269"/>
    </row>
    <row r="235" spans="1:28" ht="40.5" customHeight="1" thickBot="1" x14ac:dyDescent="0.3">
      <c r="A235" s="232"/>
      <c r="B235" s="271" t="s">
        <v>292</v>
      </c>
      <c r="C235" s="349" t="s">
        <v>403</v>
      </c>
      <c r="D235" s="349"/>
      <c r="E235" s="349"/>
      <c r="F235" s="349"/>
      <c r="G235" s="349"/>
      <c r="H235" s="349"/>
      <c r="I235" s="349"/>
      <c r="J235" s="349"/>
      <c r="K235" s="349"/>
      <c r="L235" s="349"/>
      <c r="M235" s="349"/>
      <c r="N235" s="349"/>
      <c r="O235" s="349"/>
      <c r="P235" s="349"/>
      <c r="Q235" s="349"/>
      <c r="R235" s="349"/>
      <c r="S235" s="349"/>
      <c r="T235" s="349"/>
      <c r="U235" s="349"/>
      <c r="V235" s="349"/>
      <c r="W235" s="349"/>
      <c r="X235" s="349"/>
      <c r="Y235" s="349"/>
      <c r="Z235" s="349"/>
      <c r="AA235" s="349"/>
      <c r="AB235" s="272"/>
    </row>
    <row r="236" spans="1:28" ht="20.25" customHeight="1" thickBot="1" x14ac:dyDescent="0.3">
      <c r="A236" s="215" t="s">
        <v>402</v>
      </c>
      <c r="B236" s="215"/>
      <c r="C236" s="232"/>
      <c r="D236" s="232"/>
      <c r="E236" s="232"/>
      <c r="F236" s="232"/>
      <c r="G236" s="232"/>
      <c r="H236" s="232"/>
      <c r="I236" s="232"/>
      <c r="AB236" s="236"/>
    </row>
    <row r="237" spans="1:28" ht="60" customHeight="1" x14ac:dyDescent="0.25">
      <c r="A237" s="232"/>
      <c r="B237" s="266" t="s">
        <v>270</v>
      </c>
      <c r="C237" s="407" t="s">
        <v>401</v>
      </c>
      <c r="D237" s="408"/>
      <c r="E237" s="408"/>
      <c r="F237" s="408"/>
      <c r="G237" s="408"/>
      <c r="H237" s="408"/>
      <c r="I237" s="408"/>
      <c r="J237" s="408"/>
      <c r="K237" s="408"/>
      <c r="L237" s="408"/>
      <c r="M237" s="408"/>
      <c r="N237" s="408"/>
      <c r="O237" s="408"/>
      <c r="P237" s="408"/>
      <c r="Q237" s="408"/>
      <c r="R237" s="408"/>
      <c r="S237" s="408"/>
      <c r="T237" s="408"/>
      <c r="U237" s="408"/>
      <c r="V237" s="408"/>
      <c r="W237" s="408"/>
      <c r="X237" s="408"/>
      <c r="Y237" s="408"/>
      <c r="Z237" s="408"/>
      <c r="AA237" s="409"/>
      <c r="AB237" s="267"/>
    </row>
    <row r="238" spans="1:28" ht="57.75" customHeight="1" x14ac:dyDescent="0.25">
      <c r="A238" s="232"/>
      <c r="B238" s="268" t="s">
        <v>268</v>
      </c>
      <c r="C238" s="350" t="s">
        <v>400</v>
      </c>
      <c r="D238" s="351"/>
      <c r="E238" s="351"/>
      <c r="F238" s="351"/>
      <c r="G238" s="351"/>
      <c r="H238" s="351"/>
      <c r="I238" s="351"/>
      <c r="J238" s="351"/>
      <c r="K238" s="351"/>
      <c r="L238" s="351"/>
      <c r="M238" s="351"/>
      <c r="N238" s="351"/>
      <c r="O238" s="351"/>
      <c r="P238" s="351"/>
      <c r="Q238" s="351"/>
      <c r="R238" s="351"/>
      <c r="S238" s="351"/>
      <c r="T238" s="351"/>
      <c r="U238" s="351"/>
      <c r="V238" s="351"/>
      <c r="W238" s="351"/>
      <c r="X238" s="351"/>
      <c r="Y238" s="351"/>
      <c r="Z238" s="351"/>
      <c r="AA238" s="352"/>
      <c r="AB238" s="269"/>
    </row>
    <row r="239" spans="1:28" ht="41.25" customHeight="1" x14ac:dyDescent="0.25">
      <c r="A239" s="232"/>
      <c r="B239" s="268" t="s">
        <v>292</v>
      </c>
      <c r="C239" s="350" t="s">
        <v>399</v>
      </c>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2"/>
      <c r="AB239" s="269"/>
    </row>
    <row r="240" spans="1:28" ht="59.25" customHeight="1" x14ac:dyDescent="0.25">
      <c r="A240" s="232"/>
      <c r="B240" s="268" t="s">
        <v>314</v>
      </c>
      <c r="C240" s="350" t="s">
        <v>398</v>
      </c>
      <c r="D240" s="351"/>
      <c r="E240" s="351"/>
      <c r="F240" s="351"/>
      <c r="G240" s="351"/>
      <c r="H240" s="351"/>
      <c r="I240" s="351"/>
      <c r="J240" s="351"/>
      <c r="K240" s="351"/>
      <c r="L240" s="351"/>
      <c r="M240" s="351"/>
      <c r="N240" s="351"/>
      <c r="O240" s="351"/>
      <c r="P240" s="351"/>
      <c r="Q240" s="351"/>
      <c r="R240" s="351"/>
      <c r="S240" s="351"/>
      <c r="T240" s="351"/>
      <c r="U240" s="351"/>
      <c r="V240" s="351"/>
      <c r="W240" s="351"/>
      <c r="X240" s="351"/>
      <c r="Y240" s="351"/>
      <c r="Z240" s="351"/>
      <c r="AA240" s="352"/>
      <c r="AB240" s="269"/>
    </row>
    <row r="241" spans="1:28" ht="59.25" customHeight="1" x14ac:dyDescent="0.25">
      <c r="A241" s="232"/>
      <c r="B241" s="268" t="s">
        <v>312</v>
      </c>
      <c r="C241" s="350" t="s">
        <v>397</v>
      </c>
      <c r="D241" s="351"/>
      <c r="E241" s="351"/>
      <c r="F241" s="351"/>
      <c r="G241" s="351"/>
      <c r="H241" s="351"/>
      <c r="I241" s="351"/>
      <c r="J241" s="351"/>
      <c r="K241" s="351"/>
      <c r="L241" s="351"/>
      <c r="M241" s="351"/>
      <c r="N241" s="351"/>
      <c r="O241" s="351"/>
      <c r="P241" s="351"/>
      <c r="Q241" s="351"/>
      <c r="R241" s="351"/>
      <c r="S241" s="351"/>
      <c r="T241" s="351"/>
      <c r="U241" s="351"/>
      <c r="V241" s="351"/>
      <c r="W241" s="351"/>
      <c r="X241" s="351"/>
      <c r="Y241" s="351"/>
      <c r="Z241" s="351"/>
      <c r="AA241" s="352"/>
      <c r="AB241" s="269"/>
    </row>
    <row r="242" spans="1:28" ht="61.5" customHeight="1" x14ac:dyDescent="0.25">
      <c r="A242" s="232"/>
      <c r="B242" s="268" t="s">
        <v>310</v>
      </c>
      <c r="C242" s="350" t="s">
        <v>396</v>
      </c>
      <c r="D242" s="351"/>
      <c r="E242" s="351"/>
      <c r="F242" s="351"/>
      <c r="G242" s="351"/>
      <c r="H242" s="351"/>
      <c r="I242" s="351"/>
      <c r="J242" s="351"/>
      <c r="K242" s="351"/>
      <c r="L242" s="351"/>
      <c r="M242" s="351"/>
      <c r="N242" s="351"/>
      <c r="O242" s="351"/>
      <c r="P242" s="351"/>
      <c r="Q242" s="351"/>
      <c r="R242" s="351"/>
      <c r="S242" s="351"/>
      <c r="T242" s="351"/>
      <c r="U242" s="351"/>
      <c r="V242" s="351"/>
      <c r="W242" s="351"/>
      <c r="X242" s="351"/>
      <c r="Y242" s="351"/>
      <c r="Z242" s="351"/>
      <c r="AA242" s="352"/>
      <c r="AB242" s="269"/>
    </row>
    <row r="243" spans="1:28" ht="62.25" customHeight="1" thickBot="1" x14ac:dyDescent="0.3">
      <c r="A243" s="232"/>
      <c r="B243" s="271" t="s">
        <v>309</v>
      </c>
      <c r="C243" s="349" t="s">
        <v>395</v>
      </c>
      <c r="D243" s="349"/>
      <c r="E243" s="349"/>
      <c r="F243" s="349"/>
      <c r="G243" s="349"/>
      <c r="H243" s="349"/>
      <c r="I243" s="349"/>
      <c r="J243" s="349"/>
      <c r="K243" s="349"/>
      <c r="L243" s="349"/>
      <c r="M243" s="349"/>
      <c r="N243" s="349"/>
      <c r="O243" s="349"/>
      <c r="P243" s="349"/>
      <c r="Q243" s="349"/>
      <c r="R243" s="349"/>
      <c r="S243" s="349"/>
      <c r="T243" s="349"/>
      <c r="U243" s="349"/>
      <c r="V243" s="349"/>
      <c r="W243" s="349"/>
      <c r="X243" s="349"/>
      <c r="Y243" s="349"/>
      <c r="Z243" s="349"/>
      <c r="AA243" s="349"/>
      <c r="AB243" s="272"/>
    </row>
    <row r="244" spans="1:28" ht="20.25" customHeight="1" thickBot="1" x14ac:dyDescent="0.3">
      <c r="A244" s="215" t="s">
        <v>394</v>
      </c>
      <c r="B244" s="215"/>
      <c r="C244" s="232"/>
      <c r="D244" s="232"/>
      <c r="E244" s="232"/>
      <c r="F244" s="232"/>
      <c r="G244" s="232"/>
      <c r="H244" s="232"/>
      <c r="I244" s="232"/>
      <c r="AB244" s="236"/>
    </row>
    <row r="245" spans="1:28" ht="59.25" customHeight="1" x14ac:dyDescent="0.25">
      <c r="A245" s="232"/>
      <c r="B245" s="346" t="s">
        <v>270</v>
      </c>
      <c r="C245" s="431" t="s">
        <v>393</v>
      </c>
      <c r="D245" s="432"/>
      <c r="E245" s="432"/>
      <c r="F245" s="432"/>
      <c r="G245" s="432"/>
      <c r="H245" s="432"/>
      <c r="I245" s="432"/>
      <c r="J245" s="432"/>
      <c r="K245" s="432"/>
      <c r="L245" s="432"/>
      <c r="M245" s="432"/>
      <c r="N245" s="432"/>
      <c r="O245" s="432"/>
      <c r="P245" s="432"/>
      <c r="Q245" s="432"/>
      <c r="R245" s="432"/>
      <c r="S245" s="432"/>
      <c r="T245" s="432"/>
      <c r="U245" s="432"/>
      <c r="V245" s="432"/>
      <c r="W245" s="432"/>
      <c r="X245" s="432"/>
      <c r="Y245" s="432"/>
      <c r="Z245" s="432"/>
      <c r="AA245" s="433"/>
      <c r="AB245" s="267"/>
    </row>
    <row r="246" spans="1:28" ht="60" customHeight="1" thickBot="1" x14ac:dyDescent="0.3">
      <c r="A246" s="232"/>
      <c r="B246" s="348" t="s">
        <v>268</v>
      </c>
      <c r="C246" s="349" t="s">
        <v>392</v>
      </c>
      <c r="D246" s="349"/>
      <c r="E246" s="349"/>
      <c r="F246" s="349"/>
      <c r="G246" s="349"/>
      <c r="H246" s="349"/>
      <c r="I246" s="349"/>
      <c r="J246" s="349"/>
      <c r="K246" s="349"/>
      <c r="L246" s="349"/>
      <c r="M246" s="349"/>
      <c r="N246" s="349"/>
      <c r="O246" s="349"/>
      <c r="P246" s="349"/>
      <c r="Q246" s="349"/>
      <c r="R246" s="349"/>
      <c r="S246" s="349"/>
      <c r="T246" s="349"/>
      <c r="U246" s="349"/>
      <c r="V246" s="349"/>
      <c r="W246" s="349"/>
      <c r="X246" s="349"/>
      <c r="Y246" s="349"/>
      <c r="Z246" s="349"/>
      <c r="AA246" s="349"/>
      <c r="AB246" s="272"/>
    </row>
    <row r="247" spans="1:28" ht="20.25" customHeight="1" thickBot="1" x14ac:dyDescent="0.3">
      <c r="A247" s="215" t="s">
        <v>391</v>
      </c>
      <c r="B247" s="215"/>
      <c r="C247" s="232"/>
      <c r="D247" s="232"/>
      <c r="E247" s="232"/>
      <c r="F247" s="232"/>
      <c r="G247" s="232"/>
      <c r="H247" s="232"/>
      <c r="I247" s="232"/>
      <c r="AB247" s="236"/>
    </row>
    <row r="248" spans="1:28" ht="81" customHeight="1" x14ac:dyDescent="0.25">
      <c r="A248" s="232"/>
      <c r="B248" s="266" t="s">
        <v>270</v>
      </c>
      <c r="C248" s="380" t="s">
        <v>390</v>
      </c>
      <c r="D248" s="380"/>
      <c r="E248" s="380"/>
      <c r="F248" s="380"/>
      <c r="G248" s="380"/>
      <c r="H248" s="380"/>
      <c r="I248" s="380"/>
      <c r="J248" s="380"/>
      <c r="K248" s="380"/>
      <c r="L248" s="380"/>
      <c r="M248" s="380"/>
      <c r="N248" s="380"/>
      <c r="O248" s="380"/>
      <c r="P248" s="380"/>
      <c r="Q248" s="380"/>
      <c r="R248" s="380"/>
      <c r="S248" s="380"/>
      <c r="T248" s="380"/>
      <c r="U248" s="380"/>
      <c r="V248" s="380"/>
      <c r="W248" s="380"/>
      <c r="X248" s="380"/>
      <c r="Y248" s="380"/>
      <c r="Z248" s="380"/>
      <c r="AA248" s="380"/>
      <c r="AB248" s="267"/>
    </row>
    <row r="249" spans="1:28" ht="60.75" customHeight="1" thickBot="1" x14ac:dyDescent="0.3">
      <c r="A249" s="232"/>
      <c r="B249" s="271" t="s">
        <v>268</v>
      </c>
      <c r="C249" s="349" t="s">
        <v>389</v>
      </c>
      <c r="D249" s="349"/>
      <c r="E249" s="349"/>
      <c r="F249" s="349"/>
      <c r="G249" s="349"/>
      <c r="H249" s="349"/>
      <c r="I249" s="349"/>
      <c r="J249" s="349"/>
      <c r="K249" s="349"/>
      <c r="L249" s="349"/>
      <c r="M249" s="349"/>
      <c r="N249" s="349"/>
      <c r="O249" s="349"/>
      <c r="P249" s="349"/>
      <c r="Q249" s="349"/>
      <c r="R249" s="349"/>
      <c r="S249" s="349"/>
      <c r="T249" s="349"/>
      <c r="U249" s="349"/>
      <c r="V249" s="349"/>
      <c r="W249" s="349"/>
      <c r="X249" s="349"/>
      <c r="Y249" s="349"/>
      <c r="Z249" s="349"/>
      <c r="AA249" s="349"/>
      <c r="AB249" s="272"/>
    </row>
    <row r="250" spans="1:28" ht="20.25" customHeight="1" x14ac:dyDescent="0.25">
      <c r="A250" s="232"/>
      <c r="B250" s="213"/>
      <c r="C250" s="237"/>
      <c r="D250" s="237"/>
      <c r="E250" s="237"/>
      <c r="F250" s="237"/>
      <c r="G250" s="237"/>
      <c r="H250" s="237"/>
      <c r="I250" s="237"/>
      <c r="J250" s="237"/>
      <c r="K250" s="237"/>
      <c r="L250" s="237"/>
      <c r="M250" s="237"/>
      <c r="N250" s="237"/>
      <c r="O250" s="237"/>
      <c r="P250" s="275"/>
      <c r="Q250" s="275"/>
      <c r="R250" s="237"/>
      <c r="S250" s="237"/>
      <c r="T250" s="237"/>
      <c r="U250" s="237"/>
      <c r="V250" s="237"/>
      <c r="W250" s="237"/>
      <c r="X250" s="275"/>
      <c r="Y250" s="237"/>
      <c r="Z250" s="237"/>
      <c r="AA250" s="237"/>
      <c r="AB250" s="238"/>
    </row>
    <row r="251" spans="1:28" ht="20.25" customHeight="1" x14ac:dyDescent="0.25">
      <c r="A251" s="236"/>
      <c r="B251" s="213"/>
      <c r="C251" s="222"/>
      <c r="D251" s="213"/>
      <c r="E251" s="213"/>
      <c r="F251" s="213"/>
      <c r="G251" s="207"/>
      <c r="H251" s="213"/>
      <c r="I251" s="207"/>
      <c r="J251" s="207"/>
      <c r="K251" s="229"/>
      <c r="L251" s="229"/>
      <c r="M251" s="229"/>
      <c r="N251" s="229" t="s">
        <v>388</v>
      </c>
      <c r="O251" s="229"/>
      <c r="P251" s="222"/>
      <c r="Q251" s="222"/>
      <c r="R251" s="229"/>
      <c r="S251" s="229"/>
      <c r="T251" s="229"/>
      <c r="U251" s="222"/>
      <c r="V251" s="222"/>
      <c r="W251" s="222"/>
      <c r="X251" s="222"/>
      <c r="Y251" s="222"/>
      <c r="Z251" s="222"/>
      <c r="AA251" s="222"/>
      <c r="AB251" s="238"/>
    </row>
    <row r="252" spans="1:28" s="236" customFormat="1" ht="20.25" customHeight="1" thickBot="1" x14ac:dyDescent="0.45">
      <c r="A252" s="236" t="s">
        <v>387</v>
      </c>
      <c r="I252" s="236" t="s">
        <v>354</v>
      </c>
      <c r="P252" s="234"/>
      <c r="Q252" s="234"/>
      <c r="T252" s="234"/>
      <c r="U252" s="234"/>
      <c r="V252" s="234"/>
      <c r="W252" s="234"/>
      <c r="X252" s="234"/>
      <c r="Y252" s="234"/>
      <c r="Z252" s="234"/>
      <c r="AA252" s="234"/>
      <c r="AB252" s="234"/>
    </row>
    <row r="253" spans="1:28" s="236" customFormat="1" ht="42" customHeight="1" x14ac:dyDescent="0.4">
      <c r="B253" s="286" t="s">
        <v>288</v>
      </c>
      <c r="C253" s="444" t="s">
        <v>386</v>
      </c>
      <c r="D253" s="445"/>
      <c r="E253" s="445"/>
      <c r="F253" s="445"/>
      <c r="G253" s="445"/>
      <c r="H253" s="445"/>
      <c r="I253" s="445"/>
      <c r="J253" s="445"/>
      <c r="K253" s="445"/>
      <c r="L253" s="445"/>
      <c r="M253" s="445"/>
      <c r="N253" s="445"/>
      <c r="O253" s="445"/>
      <c r="P253" s="445"/>
      <c r="Q253" s="445"/>
      <c r="R253" s="445"/>
      <c r="S253" s="445"/>
      <c r="T253" s="445"/>
      <c r="U253" s="445"/>
      <c r="V253" s="445"/>
      <c r="W253" s="445"/>
      <c r="X253" s="445"/>
      <c r="Y253" s="445"/>
      <c r="Z253" s="445"/>
      <c r="AA253" s="446"/>
      <c r="AB253" s="267"/>
    </row>
    <row r="254" spans="1:28" s="236" customFormat="1" ht="39.75" customHeight="1" x14ac:dyDescent="0.4">
      <c r="B254" s="287" t="s">
        <v>286</v>
      </c>
      <c r="C254" s="410" t="s">
        <v>385</v>
      </c>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2"/>
      <c r="AB254" s="269"/>
    </row>
    <row r="255" spans="1:28" s="236" customFormat="1" ht="59.25" customHeight="1" x14ac:dyDescent="0.4">
      <c r="B255" s="287" t="s">
        <v>284</v>
      </c>
      <c r="C255" s="410" t="s">
        <v>384</v>
      </c>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2"/>
      <c r="AB255" s="269"/>
    </row>
    <row r="256" spans="1:28" s="236" customFormat="1" ht="38.25" customHeight="1" x14ac:dyDescent="0.4">
      <c r="B256" s="287" t="s">
        <v>282</v>
      </c>
      <c r="C256" s="410" t="s">
        <v>383</v>
      </c>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2"/>
      <c r="AB256" s="269"/>
    </row>
    <row r="257" spans="1:28" s="236" customFormat="1" ht="61.5" customHeight="1" x14ac:dyDescent="0.4">
      <c r="B257" s="287" t="s">
        <v>280</v>
      </c>
      <c r="C257" s="410" t="s">
        <v>382</v>
      </c>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2"/>
      <c r="AB257" s="269"/>
    </row>
    <row r="258" spans="1:28" s="236" customFormat="1" ht="58.5" customHeight="1" x14ac:dyDescent="0.4">
      <c r="B258" s="287" t="s">
        <v>278</v>
      </c>
      <c r="C258" s="410" t="s">
        <v>381</v>
      </c>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2"/>
      <c r="AB258" s="269"/>
    </row>
    <row r="259" spans="1:28" s="236" customFormat="1" ht="60.75" customHeight="1" thickBot="1" x14ac:dyDescent="0.45">
      <c r="B259" s="288" t="s">
        <v>276</v>
      </c>
      <c r="C259" s="443" t="s">
        <v>380</v>
      </c>
      <c r="D259" s="443"/>
      <c r="E259" s="443"/>
      <c r="F259" s="443"/>
      <c r="G259" s="443"/>
      <c r="H259" s="443"/>
      <c r="I259" s="443"/>
      <c r="J259" s="443"/>
      <c r="K259" s="443"/>
      <c r="L259" s="443"/>
      <c r="M259" s="443"/>
      <c r="N259" s="443"/>
      <c r="O259" s="443"/>
      <c r="P259" s="443"/>
      <c r="Q259" s="443"/>
      <c r="R259" s="443"/>
      <c r="S259" s="443"/>
      <c r="T259" s="443"/>
      <c r="U259" s="443"/>
      <c r="V259" s="443"/>
      <c r="W259" s="443"/>
      <c r="X259" s="443"/>
      <c r="Y259" s="443"/>
      <c r="Z259" s="443"/>
      <c r="AA259" s="443"/>
      <c r="AB259" s="272"/>
    </row>
    <row r="260" spans="1:28" s="236" customFormat="1" ht="20.25" customHeight="1" thickBot="1" x14ac:dyDescent="0.45">
      <c r="A260" s="236" t="s">
        <v>379</v>
      </c>
      <c r="G260" s="236" t="s">
        <v>354</v>
      </c>
      <c r="P260" s="234"/>
      <c r="Q260" s="234"/>
      <c r="T260" s="234"/>
      <c r="U260" s="234"/>
      <c r="V260" s="234"/>
      <c r="W260" s="234"/>
      <c r="X260" s="234"/>
      <c r="Y260" s="234"/>
      <c r="Z260" s="234"/>
      <c r="AA260" s="234"/>
      <c r="AB260" s="234"/>
    </row>
    <row r="261" spans="1:28" s="236" customFormat="1" ht="115.5" customHeight="1" x14ac:dyDescent="0.4">
      <c r="B261" s="345" t="s">
        <v>288</v>
      </c>
      <c r="C261" s="431" t="s">
        <v>378</v>
      </c>
      <c r="D261" s="432"/>
      <c r="E261" s="432"/>
      <c r="F261" s="432"/>
      <c r="G261" s="432"/>
      <c r="H261" s="432"/>
      <c r="I261" s="432"/>
      <c r="J261" s="432"/>
      <c r="K261" s="432"/>
      <c r="L261" s="432"/>
      <c r="M261" s="432"/>
      <c r="N261" s="432"/>
      <c r="O261" s="432"/>
      <c r="P261" s="432"/>
      <c r="Q261" s="432"/>
      <c r="R261" s="432"/>
      <c r="S261" s="432"/>
      <c r="T261" s="432"/>
      <c r="U261" s="432"/>
      <c r="V261" s="432"/>
      <c r="W261" s="432"/>
      <c r="X261" s="432"/>
      <c r="Y261" s="432"/>
      <c r="Z261" s="432"/>
      <c r="AA261" s="433"/>
      <c r="AB261" s="267"/>
    </row>
    <row r="262" spans="1:28" s="236" customFormat="1" ht="199.5" customHeight="1" x14ac:dyDescent="0.4">
      <c r="B262" s="287" t="s">
        <v>286</v>
      </c>
      <c r="C262" s="350" t="s">
        <v>377</v>
      </c>
      <c r="D262" s="351"/>
      <c r="E262" s="351"/>
      <c r="F262" s="351"/>
      <c r="G262" s="351"/>
      <c r="H262" s="351"/>
      <c r="I262" s="351"/>
      <c r="J262" s="351"/>
      <c r="K262" s="351"/>
      <c r="L262" s="351"/>
      <c r="M262" s="351"/>
      <c r="N262" s="351"/>
      <c r="O262" s="351"/>
      <c r="P262" s="351"/>
      <c r="Q262" s="351"/>
      <c r="R262" s="351"/>
      <c r="S262" s="351"/>
      <c r="T262" s="351"/>
      <c r="U262" s="351"/>
      <c r="V262" s="351"/>
      <c r="W262" s="351"/>
      <c r="X262" s="351"/>
      <c r="Y262" s="351"/>
      <c r="Z262" s="351"/>
      <c r="AA262" s="352"/>
      <c r="AB262" s="269"/>
    </row>
    <row r="263" spans="1:28" s="236" customFormat="1" ht="57.75" customHeight="1" x14ac:dyDescent="0.4">
      <c r="B263" s="287" t="s">
        <v>284</v>
      </c>
      <c r="C263" s="410" t="s">
        <v>376</v>
      </c>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2"/>
      <c r="AB263" s="269"/>
    </row>
    <row r="264" spans="1:28" s="236" customFormat="1" ht="38.25" customHeight="1" x14ac:dyDescent="0.4">
      <c r="B264" s="287" t="s">
        <v>282</v>
      </c>
      <c r="C264" s="410" t="s">
        <v>364</v>
      </c>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2"/>
      <c r="AB264" s="269"/>
    </row>
    <row r="265" spans="1:28" s="236" customFormat="1" ht="79.5" customHeight="1" x14ac:dyDescent="0.4">
      <c r="B265" s="287" t="s">
        <v>280</v>
      </c>
      <c r="C265" s="410" t="s">
        <v>375</v>
      </c>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2"/>
      <c r="AB265" s="269"/>
    </row>
    <row r="266" spans="1:28" s="236" customFormat="1" ht="57.75" customHeight="1" x14ac:dyDescent="0.4">
      <c r="B266" s="287" t="s">
        <v>278</v>
      </c>
      <c r="C266" s="410" t="s">
        <v>374</v>
      </c>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2"/>
      <c r="AB266" s="269"/>
    </row>
    <row r="267" spans="1:28" s="236" customFormat="1" ht="58.5" customHeight="1" x14ac:dyDescent="0.4">
      <c r="B267" s="287" t="s">
        <v>276</v>
      </c>
      <c r="C267" s="410" t="s">
        <v>373</v>
      </c>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2"/>
      <c r="AB267" s="269"/>
    </row>
    <row r="268" spans="1:28" s="236" customFormat="1" ht="55.5" customHeight="1" thickBot="1" x14ac:dyDescent="0.45">
      <c r="B268" s="288" t="s">
        <v>274</v>
      </c>
      <c r="C268" s="443" t="s">
        <v>372</v>
      </c>
      <c r="D268" s="443"/>
      <c r="E268" s="443"/>
      <c r="F268" s="443"/>
      <c r="G268" s="443"/>
      <c r="H268" s="443"/>
      <c r="I268" s="443"/>
      <c r="J268" s="443"/>
      <c r="K268" s="443"/>
      <c r="L268" s="443"/>
      <c r="M268" s="443"/>
      <c r="N268" s="443"/>
      <c r="O268" s="443"/>
      <c r="P268" s="443"/>
      <c r="Q268" s="443"/>
      <c r="R268" s="443"/>
      <c r="S268" s="443"/>
      <c r="T268" s="443"/>
      <c r="U268" s="443"/>
      <c r="V268" s="443"/>
      <c r="W268" s="443"/>
      <c r="X268" s="443"/>
      <c r="Y268" s="443"/>
      <c r="Z268" s="443"/>
      <c r="AA268" s="443"/>
      <c r="AB268" s="272"/>
    </row>
    <row r="269" spans="1:28" s="236" customFormat="1" ht="20.25" customHeight="1" thickBot="1" x14ac:dyDescent="0.45">
      <c r="A269" s="236" t="s">
        <v>371</v>
      </c>
      <c r="I269" s="236" t="s">
        <v>354</v>
      </c>
      <c r="P269" s="234"/>
      <c r="Q269" s="234"/>
      <c r="T269" s="234"/>
      <c r="U269" s="234"/>
      <c r="V269" s="234"/>
      <c r="W269" s="234"/>
      <c r="X269" s="234"/>
      <c r="Y269" s="234"/>
      <c r="Z269" s="234"/>
      <c r="AA269" s="234"/>
      <c r="AB269" s="234"/>
    </row>
    <row r="270" spans="1:28" s="236" customFormat="1" ht="179.25" customHeight="1" x14ac:dyDescent="0.4">
      <c r="B270" s="286" t="s">
        <v>288</v>
      </c>
      <c r="C270" s="407" t="s">
        <v>370</v>
      </c>
      <c r="D270" s="408"/>
      <c r="E270" s="408"/>
      <c r="F270" s="408"/>
      <c r="G270" s="408"/>
      <c r="H270" s="408"/>
      <c r="I270" s="408"/>
      <c r="J270" s="408"/>
      <c r="K270" s="408"/>
      <c r="L270" s="408"/>
      <c r="M270" s="408"/>
      <c r="N270" s="408"/>
      <c r="O270" s="408"/>
      <c r="P270" s="408"/>
      <c r="Q270" s="408"/>
      <c r="R270" s="408"/>
      <c r="S270" s="408"/>
      <c r="T270" s="408"/>
      <c r="U270" s="408"/>
      <c r="V270" s="408"/>
      <c r="W270" s="408"/>
      <c r="X270" s="408"/>
      <c r="Y270" s="408"/>
      <c r="Z270" s="408"/>
      <c r="AA270" s="409"/>
      <c r="AB270" s="267"/>
    </row>
    <row r="271" spans="1:28" s="236" customFormat="1" ht="56.25" customHeight="1" x14ac:dyDescent="0.4">
      <c r="B271" s="289" t="s">
        <v>286</v>
      </c>
      <c r="C271" s="413" t="s">
        <v>369</v>
      </c>
      <c r="D271" s="414"/>
      <c r="E271" s="414"/>
      <c r="F271" s="414"/>
      <c r="G271" s="414"/>
      <c r="H271" s="414"/>
      <c r="I271" s="414"/>
      <c r="J271" s="414"/>
      <c r="K271" s="414"/>
      <c r="L271" s="414"/>
      <c r="M271" s="414"/>
      <c r="N271" s="414"/>
      <c r="O271" s="414"/>
      <c r="P271" s="414"/>
      <c r="Q271" s="414"/>
      <c r="R271" s="414"/>
      <c r="S271" s="414"/>
      <c r="T271" s="414"/>
      <c r="U271" s="414"/>
      <c r="V271" s="414"/>
      <c r="W271" s="414"/>
      <c r="X271" s="414"/>
      <c r="Y271" s="414"/>
      <c r="Z271" s="414"/>
      <c r="AA271" s="415"/>
      <c r="AB271" s="269"/>
    </row>
    <row r="272" spans="1:28" s="236" customFormat="1" ht="59.25" customHeight="1" x14ac:dyDescent="0.4">
      <c r="B272" s="287" t="s">
        <v>284</v>
      </c>
      <c r="C272" s="410" t="s">
        <v>368</v>
      </c>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2"/>
      <c r="AB272" s="269"/>
    </row>
    <row r="273" spans="1:29" s="236" customFormat="1" ht="163.5" customHeight="1" x14ac:dyDescent="0.4">
      <c r="B273" s="287" t="s">
        <v>282</v>
      </c>
      <c r="C273" s="350" t="s">
        <v>367</v>
      </c>
      <c r="D273" s="351"/>
      <c r="E273" s="351"/>
      <c r="F273" s="351"/>
      <c r="G273" s="351"/>
      <c r="H273" s="351"/>
      <c r="I273" s="351"/>
      <c r="J273" s="351"/>
      <c r="K273" s="351"/>
      <c r="L273" s="351"/>
      <c r="M273" s="351"/>
      <c r="N273" s="351"/>
      <c r="O273" s="351"/>
      <c r="P273" s="351"/>
      <c r="Q273" s="351"/>
      <c r="R273" s="351"/>
      <c r="S273" s="351"/>
      <c r="T273" s="351"/>
      <c r="U273" s="351"/>
      <c r="V273" s="351"/>
      <c r="W273" s="351"/>
      <c r="X273" s="351"/>
      <c r="Y273" s="351"/>
      <c r="Z273" s="351"/>
      <c r="AA273" s="352"/>
      <c r="AB273" s="269"/>
    </row>
    <row r="274" spans="1:29" s="236" customFormat="1" ht="114.75" customHeight="1" x14ac:dyDescent="0.4">
      <c r="B274" s="287" t="s">
        <v>280</v>
      </c>
      <c r="C274" s="350" t="s">
        <v>366</v>
      </c>
      <c r="D274" s="351"/>
      <c r="E274" s="351"/>
      <c r="F274" s="351"/>
      <c r="G274" s="351"/>
      <c r="H274" s="351"/>
      <c r="I274" s="351"/>
      <c r="J274" s="351"/>
      <c r="K274" s="351"/>
      <c r="L274" s="351"/>
      <c r="M274" s="351"/>
      <c r="N274" s="351"/>
      <c r="O274" s="351"/>
      <c r="P274" s="351"/>
      <c r="Q274" s="351"/>
      <c r="R274" s="351"/>
      <c r="S274" s="351"/>
      <c r="T274" s="351"/>
      <c r="U274" s="351"/>
      <c r="V274" s="351"/>
      <c r="W274" s="351"/>
      <c r="X274" s="351"/>
      <c r="Y274" s="351"/>
      <c r="Z274" s="351"/>
      <c r="AA274" s="352"/>
      <c r="AB274" s="269"/>
    </row>
    <row r="275" spans="1:29" s="236" customFormat="1" ht="39" customHeight="1" x14ac:dyDescent="0.4">
      <c r="B275" s="287" t="s">
        <v>278</v>
      </c>
      <c r="C275" s="410" t="s">
        <v>365</v>
      </c>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2"/>
      <c r="AB275" s="269"/>
    </row>
    <row r="276" spans="1:29" s="236" customFormat="1" ht="40.5" customHeight="1" x14ac:dyDescent="0.4">
      <c r="B276" s="287" t="s">
        <v>276</v>
      </c>
      <c r="C276" s="410" t="s">
        <v>364</v>
      </c>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2"/>
      <c r="AB276" s="269"/>
    </row>
    <row r="277" spans="1:29" s="236" customFormat="1" ht="60" customHeight="1" x14ac:dyDescent="0.4">
      <c r="B277" s="289" t="s">
        <v>274</v>
      </c>
      <c r="C277" s="413" t="s">
        <v>363</v>
      </c>
      <c r="D277" s="414"/>
      <c r="E277" s="414"/>
      <c r="F277" s="414"/>
      <c r="G277" s="414"/>
      <c r="H277" s="414"/>
      <c r="I277" s="414"/>
      <c r="J277" s="414"/>
      <c r="K277" s="414"/>
      <c r="L277" s="414"/>
      <c r="M277" s="414"/>
      <c r="N277" s="414"/>
      <c r="O277" s="414"/>
      <c r="P277" s="414"/>
      <c r="Q277" s="414"/>
      <c r="R277" s="414"/>
      <c r="S277" s="414"/>
      <c r="T277" s="414"/>
      <c r="U277" s="414"/>
      <c r="V277" s="414"/>
      <c r="W277" s="414"/>
      <c r="X277" s="414"/>
      <c r="Y277" s="414"/>
      <c r="Z277" s="414"/>
      <c r="AA277" s="415"/>
      <c r="AB277" s="269"/>
    </row>
    <row r="278" spans="1:29" s="236" customFormat="1" ht="59.25" customHeight="1" thickBot="1" x14ac:dyDescent="0.45">
      <c r="B278" s="288" t="s">
        <v>272</v>
      </c>
      <c r="C278" s="443" t="s">
        <v>362</v>
      </c>
      <c r="D278" s="443"/>
      <c r="E278" s="443"/>
      <c r="F278" s="443"/>
      <c r="G278" s="443"/>
      <c r="H278" s="443"/>
      <c r="I278" s="443"/>
      <c r="J278" s="443"/>
      <c r="K278" s="443"/>
      <c r="L278" s="443"/>
      <c r="M278" s="443"/>
      <c r="N278" s="443"/>
      <c r="O278" s="443"/>
      <c r="P278" s="443"/>
      <c r="Q278" s="443"/>
      <c r="R278" s="443"/>
      <c r="S278" s="443"/>
      <c r="T278" s="443"/>
      <c r="U278" s="443"/>
      <c r="V278" s="443"/>
      <c r="W278" s="443"/>
      <c r="X278" s="443"/>
      <c r="Y278" s="443"/>
      <c r="Z278" s="443"/>
      <c r="AA278" s="443"/>
      <c r="AB278" s="272"/>
    </row>
    <row r="279" spans="1:29" ht="20.25" customHeight="1" thickBot="1" x14ac:dyDescent="0.3">
      <c r="A279" s="215" t="s">
        <v>361</v>
      </c>
      <c r="B279" s="215"/>
      <c r="C279" s="232"/>
      <c r="D279" s="232"/>
      <c r="E279" s="232"/>
      <c r="F279" s="232"/>
      <c r="G279" s="232"/>
      <c r="H279" s="232"/>
      <c r="I279" s="232"/>
      <c r="M279" s="236" t="s">
        <v>354</v>
      </c>
      <c r="AB279" s="234"/>
    </row>
    <row r="280" spans="1:29" ht="80.25" customHeight="1" x14ac:dyDescent="0.25">
      <c r="A280" s="232"/>
      <c r="B280" s="281" t="s">
        <v>270</v>
      </c>
      <c r="C280" s="407" t="s">
        <v>360</v>
      </c>
      <c r="D280" s="408"/>
      <c r="E280" s="408"/>
      <c r="F280" s="408"/>
      <c r="G280" s="408"/>
      <c r="H280" s="408"/>
      <c r="I280" s="408"/>
      <c r="J280" s="408"/>
      <c r="K280" s="408"/>
      <c r="L280" s="408"/>
      <c r="M280" s="408"/>
      <c r="N280" s="408"/>
      <c r="O280" s="408"/>
      <c r="P280" s="408"/>
      <c r="Q280" s="408"/>
      <c r="R280" s="408"/>
      <c r="S280" s="408"/>
      <c r="T280" s="408"/>
      <c r="U280" s="408"/>
      <c r="V280" s="408"/>
      <c r="W280" s="408"/>
      <c r="X280" s="408"/>
      <c r="Y280" s="408"/>
      <c r="Z280" s="408"/>
      <c r="AA280" s="409"/>
      <c r="AB280" s="267"/>
    </row>
    <row r="281" spans="1:29" ht="40.5" customHeight="1" thickBot="1" x14ac:dyDescent="0.3">
      <c r="A281" s="232"/>
      <c r="B281" s="271" t="s">
        <v>268</v>
      </c>
      <c r="C281" s="349" t="s">
        <v>359</v>
      </c>
      <c r="D281" s="349"/>
      <c r="E281" s="349"/>
      <c r="F281" s="349"/>
      <c r="G281" s="349"/>
      <c r="H281" s="349"/>
      <c r="I281" s="349"/>
      <c r="J281" s="349"/>
      <c r="K281" s="349"/>
      <c r="L281" s="349"/>
      <c r="M281" s="349"/>
      <c r="N281" s="349"/>
      <c r="O281" s="349"/>
      <c r="P281" s="349"/>
      <c r="Q281" s="349"/>
      <c r="R281" s="349"/>
      <c r="S281" s="349"/>
      <c r="T281" s="349"/>
      <c r="U281" s="349"/>
      <c r="V281" s="349"/>
      <c r="W281" s="349"/>
      <c r="X281" s="349"/>
      <c r="Y281" s="349"/>
      <c r="Z281" s="349"/>
      <c r="AA281" s="349"/>
      <c r="AB281" s="272"/>
    </row>
    <row r="282" spans="1:29" s="236" customFormat="1" ht="20.25" customHeight="1" thickBot="1" x14ac:dyDescent="0.45">
      <c r="A282" s="236" t="s">
        <v>358</v>
      </c>
    </row>
    <row r="283" spans="1:29" s="236" customFormat="1" ht="60.75" customHeight="1" x14ac:dyDescent="0.4">
      <c r="B283" s="286" t="s">
        <v>288</v>
      </c>
      <c r="C283" s="444" t="s">
        <v>357</v>
      </c>
      <c r="D283" s="445"/>
      <c r="E283" s="445"/>
      <c r="F283" s="445"/>
      <c r="G283" s="445"/>
      <c r="H283" s="445"/>
      <c r="I283" s="445"/>
      <c r="J283" s="445"/>
      <c r="K283" s="445"/>
      <c r="L283" s="445"/>
      <c r="M283" s="445"/>
      <c r="N283" s="445"/>
      <c r="O283" s="445"/>
      <c r="P283" s="445"/>
      <c r="Q283" s="445"/>
      <c r="R283" s="445"/>
      <c r="S283" s="445"/>
      <c r="T283" s="445"/>
      <c r="U283" s="445"/>
      <c r="V283" s="445"/>
      <c r="W283" s="445"/>
      <c r="X283" s="445"/>
      <c r="Y283" s="445"/>
      <c r="Z283" s="445"/>
      <c r="AA283" s="446"/>
      <c r="AB283" s="267"/>
    </row>
    <row r="284" spans="1:29" ht="41.25" customHeight="1" thickBot="1" x14ac:dyDescent="0.3">
      <c r="B284" s="348" t="s">
        <v>268</v>
      </c>
      <c r="C284" s="439" t="s">
        <v>356</v>
      </c>
      <c r="D284" s="439"/>
      <c r="E284" s="439"/>
      <c r="F284" s="439"/>
      <c r="G284" s="439"/>
      <c r="H284" s="439"/>
      <c r="I284" s="439"/>
      <c r="J284" s="439"/>
      <c r="K284" s="439"/>
      <c r="L284" s="439"/>
      <c r="M284" s="439"/>
      <c r="N284" s="439"/>
      <c r="O284" s="439"/>
      <c r="P284" s="439"/>
      <c r="Q284" s="439"/>
      <c r="R284" s="439"/>
      <c r="S284" s="439"/>
      <c r="T284" s="439"/>
      <c r="U284" s="439"/>
      <c r="V284" s="439"/>
      <c r="W284" s="439"/>
      <c r="X284" s="439"/>
      <c r="Y284" s="439"/>
      <c r="Z284" s="439"/>
      <c r="AA284" s="439"/>
      <c r="AB284" s="272"/>
      <c r="AC284" s="240"/>
    </row>
    <row r="285" spans="1:29" s="236" customFormat="1" ht="20.25" customHeight="1" thickBot="1" x14ac:dyDescent="0.45">
      <c r="A285" s="236" t="s">
        <v>355</v>
      </c>
      <c r="J285" s="236" t="s">
        <v>354</v>
      </c>
    </row>
    <row r="286" spans="1:29" s="236" customFormat="1" ht="108" customHeight="1" x14ac:dyDescent="0.4">
      <c r="B286" s="286" t="s">
        <v>288</v>
      </c>
      <c r="C286" s="444" t="s">
        <v>353</v>
      </c>
      <c r="D286" s="445"/>
      <c r="E286" s="445"/>
      <c r="F286" s="445"/>
      <c r="G286" s="445"/>
      <c r="H286" s="445"/>
      <c r="I286" s="445"/>
      <c r="J286" s="445"/>
      <c r="K286" s="445"/>
      <c r="L286" s="445"/>
      <c r="M286" s="445"/>
      <c r="N286" s="445"/>
      <c r="O286" s="445"/>
      <c r="P286" s="445"/>
      <c r="Q286" s="445"/>
      <c r="R286" s="445"/>
      <c r="S286" s="445"/>
      <c r="T286" s="445"/>
      <c r="U286" s="445"/>
      <c r="V286" s="445"/>
      <c r="W286" s="445"/>
      <c r="X286" s="445"/>
      <c r="Y286" s="445"/>
      <c r="Z286" s="445"/>
      <c r="AA286" s="446"/>
      <c r="AB286" s="267"/>
    </row>
    <row r="287" spans="1:29" s="236" customFormat="1" ht="59.25" customHeight="1" x14ac:dyDescent="0.4">
      <c r="B287" s="287" t="s">
        <v>286</v>
      </c>
      <c r="C287" s="410" t="s">
        <v>352</v>
      </c>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2"/>
      <c r="AB287" s="269"/>
    </row>
    <row r="288" spans="1:29" s="236" customFormat="1" ht="59.25" customHeight="1" x14ac:dyDescent="0.4">
      <c r="B288" s="287" t="s">
        <v>284</v>
      </c>
      <c r="C288" s="410" t="s">
        <v>351</v>
      </c>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2"/>
      <c r="AB288" s="269"/>
    </row>
    <row r="289" spans="1:32" s="236" customFormat="1" ht="59.25" customHeight="1" x14ac:dyDescent="0.4">
      <c r="B289" s="287" t="s">
        <v>282</v>
      </c>
      <c r="C289" s="410" t="s">
        <v>350</v>
      </c>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2"/>
      <c r="AB289" s="269"/>
    </row>
    <row r="290" spans="1:32" s="236" customFormat="1" ht="60.75" customHeight="1" x14ac:dyDescent="0.4">
      <c r="B290" s="287" t="s">
        <v>280</v>
      </c>
      <c r="C290" s="410" t="s">
        <v>349</v>
      </c>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2"/>
      <c r="AB290" s="269"/>
    </row>
    <row r="291" spans="1:32" s="236" customFormat="1" ht="38.25" customHeight="1" thickBot="1" x14ac:dyDescent="0.45">
      <c r="B291" s="288" t="s">
        <v>278</v>
      </c>
      <c r="C291" s="443" t="s">
        <v>348</v>
      </c>
      <c r="D291" s="443"/>
      <c r="E291" s="443"/>
      <c r="F291" s="443"/>
      <c r="G291" s="443"/>
      <c r="H291" s="443"/>
      <c r="I291" s="443"/>
      <c r="J291" s="443"/>
      <c r="K291" s="443"/>
      <c r="L291" s="443"/>
      <c r="M291" s="443"/>
      <c r="N291" s="443"/>
      <c r="O291" s="443"/>
      <c r="P291" s="443"/>
      <c r="Q291" s="443"/>
      <c r="R291" s="443"/>
      <c r="S291" s="443"/>
      <c r="T291" s="443"/>
      <c r="U291" s="443"/>
      <c r="V291" s="443"/>
      <c r="W291" s="443"/>
      <c r="X291" s="443"/>
      <c r="Y291" s="443"/>
      <c r="Z291" s="443"/>
      <c r="AA291" s="443"/>
      <c r="AB291" s="272"/>
    </row>
    <row r="292" spans="1:32" s="242" customFormat="1" ht="20.25" customHeight="1" thickBot="1" x14ac:dyDescent="0.3">
      <c r="A292" s="215" t="s">
        <v>347</v>
      </c>
      <c r="B292" s="213"/>
      <c r="C292" s="214"/>
      <c r="D292" s="214"/>
      <c r="E292" s="214"/>
      <c r="F292" s="214"/>
      <c r="G292" s="214"/>
      <c r="H292" s="214"/>
      <c r="I292" s="214"/>
      <c r="J292" s="214"/>
      <c r="K292" s="214"/>
      <c r="L292" s="214"/>
      <c r="M292" s="214"/>
      <c r="N292" s="214"/>
      <c r="O292" s="214"/>
      <c r="P292" s="234"/>
      <c r="Q292" s="234"/>
      <c r="R292" s="214"/>
      <c r="S292" s="214"/>
      <c r="T292" s="234"/>
      <c r="U292" s="234"/>
      <c r="V292" s="234"/>
      <c r="W292" s="234"/>
      <c r="X292" s="234"/>
      <c r="Y292" s="234"/>
      <c r="Z292" s="234"/>
      <c r="AA292" s="234"/>
      <c r="AB292" s="234"/>
      <c r="AC292" s="214"/>
      <c r="AD292" s="238"/>
      <c r="AE292" s="238"/>
      <c r="AF292" s="238"/>
    </row>
    <row r="293" spans="1:32" s="243" customFormat="1" ht="60.75" customHeight="1" x14ac:dyDescent="0.25">
      <c r="A293" s="228"/>
      <c r="B293" s="266" t="s">
        <v>288</v>
      </c>
      <c r="C293" s="438" t="s">
        <v>346</v>
      </c>
      <c r="D293" s="438"/>
      <c r="E293" s="438"/>
      <c r="F293" s="438"/>
      <c r="G293" s="438"/>
      <c r="H293" s="438"/>
      <c r="I293" s="438"/>
      <c r="J293" s="438"/>
      <c r="K293" s="438"/>
      <c r="L293" s="438"/>
      <c r="M293" s="438"/>
      <c r="N293" s="438"/>
      <c r="O293" s="438"/>
      <c r="P293" s="438"/>
      <c r="Q293" s="438"/>
      <c r="R293" s="438"/>
      <c r="S293" s="438"/>
      <c r="T293" s="438"/>
      <c r="U293" s="438"/>
      <c r="V293" s="438"/>
      <c r="W293" s="438"/>
      <c r="X293" s="438"/>
      <c r="Y293" s="438"/>
      <c r="Z293" s="438"/>
      <c r="AA293" s="438"/>
      <c r="AB293" s="267"/>
    </row>
    <row r="294" spans="1:32" s="242" customFormat="1" ht="59.25" customHeight="1" thickBot="1" x14ac:dyDescent="0.3">
      <c r="A294" s="215"/>
      <c r="B294" s="271" t="s">
        <v>286</v>
      </c>
      <c r="C294" s="439" t="s">
        <v>345</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272"/>
    </row>
    <row r="295" spans="1:32" s="236" customFormat="1" ht="20.25" customHeight="1" x14ac:dyDescent="0.4">
      <c r="A295" s="236" t="s">
        <v>344</v>
      </c>
      <c r="S295" s="234"/>
      <c r="T295" s="423"/>
      <c r="U295" s="423"/>
      <c r="V295" s="423"/>
      <c r="W295" s="423"/>
      <c r="X295" s="423"/>
      <c r="Y295" s="423"/>
      <c r="Z295" s="423"/>
      <c r="AA295" s="423"/>
      <c r="AB295" s="238"/>
    </row>
    <row r="296" spans="1:32" s="246" customFormat="1" ht="20.25" customHeight="1" thickBot="1" x14ac:dyDescent="0.3">
      <c r="A296" s="244"/>
      <c r="B296" s="215" t="s">
        <v>343</v>
      </c>
      <c r="C296" s="245"/>
      <c r="D296" s="245"/>
      <c r="E296" s="245"/>
      <c r="F296" s="245"/>
      <c r="G296" s="245"/>
      <c r="H296" s="245"/>
      <c r="I296" s="245"/>
      <c r="J296" s="244"/>
      <c r="K296" s="244"/>
      <c r="L296" s="244"/>
      <c r="M296" s="244"/>
      <c r="N296" s="244"/>
      <c r="O296" s="244"/>
      <c r="P296" s="242"/>
      <c r="Q296" s="242"/>
      <c r="R296" s="244"/>
      <c r="S296" s="252"/>
      <c r="T296" s="252"/>
      <c r="U296" s="242"/>
      <c r="V296" s="242"/>
      <c r="W296" s="242"/>
      <c r="X296" s="242"/>
      <c r="Y296" s="242"/>
      <c r="Z296" s="242"/>
      <c r="AA296" s="242"/>
      <c r="AB296" s="242"/>
    </row>
    <row r="297" spans="1:32" s="236" customFormat="1" ht="138" customHeight="1" x14ac:dyDescent="0.4">
      <c r="A297" s="733"/>
      <c r="B297" s="345" t="s">
        <v>288</v>
      </c>
      <c r="C297" s="406" t="s">
        <v>656</v>
      </c>
      <c r="D297" s="406"/>
      <c r="E297" s="406"/>
      <c r="F297" s="406"/>
      <c r="G297" s="406"/>
      <c r="H297" s="406"/>
      <c r="I297" s="406"/>
      <c r="J297" s="406"/>
      <c r="K297" s="406"/>
      <c r="L297" s="406"/>
      <c r="M297" s="406"/>
      <c r="N297" s="406"/>
      <c r="O297" s="406"/>
      <c r="P297" s="406"/>
      <c r="Q297" s="406"/>
      <c r="R297" s="406"/>
      <c r="S297" s="406"/>
      <c r="T297" s="406"/>
      <c r="U297" s="406"/>
      <c r="V297" s="406"/>
      <c r="W297" s="406"/>
      <c r="X297" s="406"/>
      <c r="Y297" s="406"/>
      <c r="Z297" s="406"/>
      <c r="AA297" s="406"/>
      <c r="AB297" s="290"/>
    </row>
    <row r="298" spans="1:32" s="236" customFormat="1" ht="139.5" customHeight="1" x14ac:dyDescent="0.4">
      <c r="A298" s="733"/>
      <c r="B298" s="289" t="s">
        <v>286</v>
      </c>
      <c r="C298" s="405" t="s">
        <v>342</v>
      </c>
      <c r="D298" s="405"/>
      <c r="E298" s="405"/>
      <c r="F298" s="405"/>
      <c r="G298" s="405"/>
      <c r="H298" s="405"/>
      <c r="I298" s="405"/>
      <c r="J298" s="405"/>
      <c r="K298" s="405"/>
      <c r="L298" s="405"/>
      <c r="M298" s="405"/>
      <c r="N298" s="405"/>
      <c r="O298" s="405"/>
      <c r="P298" s="405"/>
      <c r="Q298" s="405"/>
      <c r="R298" s="405"/>
      <c r="S298" s="405"/>
      <c r="T298" s="405"/>
      <c r="U298" s="405"/>
      <c r="V298" s="405"/>
      <c r="W298" s="405"/>
      <c r="X298" s="405"/>
      <c r="Y298" s="405"/>
      <c r="Z298" s="405"/>
      <c r="AA298" s="405"/>
      <c r="AB298" s="291"/>
    </row>
    <row r="299" spans="1:32" s="236" customFormat="1" ht="101.25" customHeight="1" thickBot="1" x14ac:dyDescent="0.45">
      <c r="A299" s="733"/>
      <c r="B299" s="288" t="s">
        <v>284</v>
      </c>
      <c r="C299" s="349" t="s">
        <v>341</v>
      </c>
      <c r="D299" s="349"/>
      <c r="E299" s="349"/>
      <c r="F299" s="349"/>
      <c r="G299" s="349"/>
      <c r="H299" s="349"/>
      <c r="I299" s="349"/>
      <c r="J299" s="349"/>
      <c r="K299" s="349"/>
      <c r="L299" s="349"/>
      <c r="M299" s="349"/>
      <c r="N299" s="349"/>
      <c r="O299" s="349"/>
      <c r="P299" s="349"/>
      <c r="Q299" s="349"/>
      <c r="R299" s="349"/>
      <c r="S299" s="349"/>
      <c r="T299" s="349"/>
      <c r="U299" s="349"/>
      <c r="V299" s="349"/>
      <c r="W299" s="349"/>
      <c r="X299" s="349"/>
      <c r="Y299" s="349"/>
      <c r="Z299" s="349"/>
      <c r="AA299" s="349"/>
      <c r="AB299" s="292"/>
    </row>
    <row r="300" spans="1:32" s="246" customFormat="1" ht="20.25" customHeight="1" thickBot="1" x14ac:dyDescent="0.3">
      <c r="A300" s="244"/>
      <c r="B300" s="215" t="s">
        <v>340</v>
      </c>
      <c r="C300" s="245"/>
      <c r="D300" s="245"/>
      <c r="E300" s="245"/>
      <c r="F300" s="245"/>
      <c r="G300" s="245"/>
      <c r="H300" s="245"/>
      <c r="I300" s="245"/>
      <c r="J300" s="244"/>
      <c r="K300" s="244"/>
      <c r="L300" s="244"/>
      <c r="M300" s="244"/>
      <c r="N300" s="244"/>
      <c r="O300" s="244"/>
      <c r="R300" s="244"/>
      <c r="S300" s="244"/>
      <c r="T300" s="244"/>
      <c r="AB300" s="293"/>
    </row>
    <row r="301" spans="1:32" s="236" customFormat="1" ht="153" customHeight="1" x14ac:dyDescent="0.4">
      <c r="B301" s="498" t="s">
        <v>288</v>
      </c>
      <c r="C301" s="500" t="s">
        <v>663</v>
      </c>
      <c r="D301" s="500"/>
      <c r="E301" s="500"/>
      <c r="F301" s="500"/>
      <c r="G301" s="500"/>
      <c r="H301" s="500"/>
      <c r="I301" s="500"/>
      <c r="J301" s="500"/>
      <c r="K301" s="500"/>
      <c r="L301" s="500"/>
      <c r="M301" s="500"/>
      <c r="N301" s="500"/>
      <c r="O301" s="500"/>
      <c r="P301" s="500"/>
      <c r="Q301" s="500"/>
      <c r="R301" s="500"/>
      <c r="S301" s="500"/>
      <c r="T301" s="500"/>
      <c r="U301" s="500"/>
      <c r="V301" s="500"/>
      <c r="W301" s="500"/>
      <c r="X301" s="500"/>
      <c r="Y301" s="500"/>
      <c r="Z301" s="500"/>
      <c r="AA301" s="500"/>
      <c r="AB301" s="267"/>
    </row>
    <row r="302" spans="1:32" s="236" customFormat="1" ht="328.5" customHeight="1" thickBot="1" x14ac:dyDescent="0.45">
      <c r="B302" s="499"/>
      <c r="C302" s="501"/>
      <c r="D302" s="501"/>
      <c r="E302" s="501"/>
      <c r="F302" s="501"/>
      <c r="G302" s="501"/>
      <c r="H302" s="501"/>
      <c r="I302" s="501"/>
      <c r="J302" s="501"/>
      <c r="K302" s="501"/>
      <c r="L302" s="501"/>
      <c r="M302" s="501"/>
      <c r="N302" s="501"/>
      <c r="O302" s="501"/>
      <c r="P302" s="501"/>
      <c r="Q302" s="501"/>
      <c r="R302" s="501"/>
      <c r="S302" s="501"/>
      <c r="T302" s="501"/>
      <c r="U302" s="501"/>
      <c r="V302" s="501"/>
      <c r="W302" s="501"/>
      <c r="X302" s="501"/>
      <c r="Y302" s="501"/>
      <c r="Z302" s="501"/>
      <c r="AA302" s="353"/>
      <c r="AB302" s="344"/>
    </row>
    <row r="303" spans="1:32" s="246" customFormat="1" ht="20.25" customHeight="1" thickBot="1" x14ac:dyDescent="0.3">
      <c r="A303" s="244"/>
      <c r="B303" s="215" t="s">
        <v>339</v>
      </c>
      <c r="C303" s="245"/>
      <c r="D303" s="245"/>
      <c r="E303" s="245"/>
      <c r="F303" s="245"/>
      <c r="G303" s="245"/>
      <c r="H303" s="245"/>
      <c r="I303" s="245"/>
      <c r="J303" s="244"/>
      <c r="K303" s="244"/>
      <c r="L303" s="244"/>
      <c r="M303" s="244"/>
      <c r="N303" s="244"/>
      <c r="O303" s="244"/>
      <c r="R303" s="244"/>
      <c r="S303" s="244"/>
      <c r="T303" s="244"/>
    </row>
    <row r="304" spans="1:32" s="236" customFormat="1" ht="409.5" customHeight="1" thickBot="1" x14ac:dyDescent="0.45">
      <c r="B304" s="294" t="s">
        <v>288</v>
      </c>
      <c r="C304" s="447" t="s">
        <v>668</v>
      </c>
      <c r="D304" s="447"/>
      <c r="E304" s="447"/>
      <c r="F304" s="447"/>
      <c r="G304" s="447"/>
      <c r="H304" s="447"/>
      <c r="I304" s="447"/>
      <c r="J304" s="447"/>
      <c r="K304" s="447"/>
      <c r="L304" s="447"/>
      <c r="M304" s="447"/>
      <c r="N304" s="447"/>
      <c r="O304" s="447"/>
      <c r="P304" s="447"/>
      <c r="Q304" s="447"/>
      <c r="R304" s="447"/>
      <c r="S304" s="447"/>
      <c r="T304" s="447"/>
      <c r="U304" s="447"/>
      <c r="V304" s="447"/>
      <c r="W304" s="447"/>
      <c r="X304" s="447"/>
      <c r="Y304" s="447"/>
      <c r="Z304" s="447"/>
      <c r="AA304" s="447"/>
      <c r="AB304" s="284"/>
    </row>
    <row r="305" spans="1:32" s="242" customFormat="1" ht="20.25" customHeight="1" x14ac:dyDescent="0.25">
      <c r="A305" s="215" t="s">
        <v>338</v>
      </c>
      <c r="B305" s="213"/>
      <c r="C305" s="214"/>
      <c r="D305" s="214"/>
      <c r="E305" s="214"/>
      <c r="F305" s="214"/>
      <c r="G305" s="214"/>
      <c r="H305" s="214"/>
      <c r="I305" s="214"/>
      <c r="J305" s="214"/>
      <c r="K305" s="214"/>
      <c r="L305" s="214"/>
      <c r="M305" s="214"/>
      <c r="N305" s="214"/>
      <c r="O305" s="214"/>
      <c r="P305" s="234"/>
      <c r="Q305" s="234"/>
      <c r="R305" s="214"/>
      <c r="S305" s="214"/>
      <c r="T305" s="234"/>
      <c r="U305" s="234"/>
      <c r="V305" s="234"/>
      <c r="W305" s="234"/>
      <c r="X305" s="234"/>
      <c r="Y305" s="234"/>
      <c r="Z305" s="234"/>
      <c r="AA305" s="234"/>
      <c r="AB305" s="234"/>
      <c r="AC305" s="214"/>
      <c r="AD305" s="238"/>
      <c r="AE305" s="238"/>
      <c r="AF305" s="238"/>
    </row>
    <row r="306" spans="1:32" s="242" customFormat="1" ht="20.25" customHeight="1" thickBot="1" x14ac:dyDescent="0.3">
      <c r="A306" s="215"/>
      <c r="B306" s="214" t="s">
        <v>337</v>
      </c>
      <c r="C306" s="214"/>
      <c r="D306" s="214"/>
      <c r="E306" s="214"/>
      <c r="F306" s="214"/>
      <c r="G306" s="214"/>
      <c r="H306" s="214"/>
      <c r="I306" s="214"/>
      <c r="J306" s="214"/>
      <c r="K306" s="214"/>
      <c r="L306" s="214"/>
      <c r="M306" s="214"/>
      <c r="N306" s="214"/>
      <c r="O306" s="214"/>
      <c r="P306" s="234"/>
      <c r="Q306" s="234"/>
      <c r="R306" s="214"/>
      <c r="S306" s="214"/>
      <c r="T306" s="234"/>
      <c r="U306" s="234"/>
      <c r="V306" s="234"/>
      <c r="W306" s="234"/>
      <c r="X306" s="234"/>
      <c r="Y306" s="234"/>
      <c r="Z306" s="234"/>
      <c r="AA306" s="234"/>
      <c r="AB306" s="234"/>
      <c r="AC306" s="214"/>
      <c r="AD306" s="238"/>
      <c r="AE306" s="238"/>
      <c r="AF306" s="238"/>
    </row>
    <row r="307" spans="1:32" s="243" customFormat="1" ht="60" customHeight="1" x14ac:dyDescent="0.25">
      <c r="A307" s="228"/>
      <c r="B307" s="281" t="s">
        <v>288</v>
      </c>
      <c r="C307" s="452" t="s">
        <v>336</v>
      </c>
      <c r="D307" s="506"/>
      <c r="E307" s="506"/>
      <c r="F307" s="506"/>
      <c r="G307" s="506"/>
      <c r="H307" s="506"/>
      <c r="I307" s="506"/>
      <c r="J307" s="506"/>
      <c r="K307" s="506"/>
      <c r="L307" s="506"/>
      <c r="M307" s="506"/>
      <c r="N307" s="506"/>
      <c r="O307" s="506"/>
      <c r="P307" s="506"/>
      <c r="Q307" s="506"/>
      <c r="R307" s="506"/>
      <c r="S307" s="506"/>
      <c r="T307" s="506"/>
      <c r="U307" s="506"/>
      <c r="V307" s="506"/>
      <c r="W307" s="506"/>
      <c r="X307" s="506"/>
      <c r="Y307" s="506"/>
      <c r="Z307" s="506"/>
      <c r="AA307" s="507"/>
      <c r="AB307" s="267"/>
    </row>
    <row r="308" spans="1:32" s="242" customFormat="1" ht="138.75" customHeight="1" x14ac:dyDescent="0.25">
      <c r="A308" s="215"/>
      <c r="B308" s="268" t="s">
        <v>286</v>
      </c>
      <c r="C308" s="440" t="s">
        <v>335</v>
      </c>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c r="AA308" s="442"/>
      <c r="AB308" s="269"/>
    </row>
    <row r="309" spans="1:32" s="243" customFormat="1" ht="58.5" customHeight="1" thickBot="1" x14ac:dyDescent="0.3">
      <c r="A309" s="228"/>
      <c r="B309" s="271" t="s">
        <v>284</v>
      </c>
      <c r="C309" s="439" t="s">
        <v>334</v>
      </c>
      <c r="D309" s="439"/>
      <c r="E309" s="439"/>
      <c r="F309" s="439"/>
      <c r="G309" s="439"/>
      <c r="H309" s="439"/>
      <c r="I309" s="439"/>
      <c r="J309" s="439"/>
      <c r="K309" s="439"/>
      <c r="L309" s="439"/>
      <c r="M309" s="439"/>
      <c r="N309" s="439"/>
      <c r="O309" s="439"/>
      <c r="P309" s="439"/>
      <c r="Q309" s="439"/>
      <c r="R309" s="439"/>
      <c r="S309" s="439"/>
      <c r="T309" s="439"/>
      <c r="U309" s="439"/>
      <c r="V309" s="439"/>
      <c r="W309" s="439"/>
      <c r="X309" s="439"/>
      <c r="Y309" s="439"/>
      <c r="Z309" s="439"/>
      <c r="AA309" s="439"/>
      <c r="AB309" s="272"/>
    </row>
    <row r="310" spans="1:32" s="242" customFormat="1" ht="20.25" customHeight="1" thickBot="1" x14ac:dyDescent="0.3">
      <c r="A310" s="215"/>
      <c r="B310" s="214" t="s">
        <v>333</v>
      </c>
      <c r="C310" s="214"/>
      <c r="D310" s="214"/>
      <c r="E310" s="214"/>
      <c r="F310" s="214"/>
      <c r="G310" s="214"/>
      <c r="H310" s="214"/>
      <c r="I310" s="214"/>
      <c r="J310" s="214"/>
      <c r="K310" s="214"/>
      <c r="L310" s="214"/>
      <c r="M310" s="214"/>
      <c r="N310" s="214"/>
      <c r="O310" s="214"/>
      <c r="P310" s="234"/>
      <c r="Q310" s="234"/>
      <c r="R310" s="214"/>
      <c r="S310" s="214"/>
      <c r="T310" s="234"/>
      <c r="U310" s="234"/>
      <c r="V310" s="234"/>
      <c r="W310" s="234"/>
      <c r="X310" s="234"/>
      <c r="Y310" s="234"/>
      <c r="Z310" s="234"/>
      <c r="AA310" s="234"/>
      <c r="AB310" s="234"/>
      <c r="AC310" s="214"/>
      <c r="AD310" s="238"/>
      <c r="AE310" s="238"/>
      <c r="AF310" s="238"/>
    </row>
    <row r="311" spans="1:32" s="243" customFormat="1" ht="60" customHeight="1" x14ac:dyDescent="0.25">
      <c r="A311" s="228"/>
      <c r="B311" s="346" t="s">
        <v>332</v>
      </c>
      <c r="C311" s="438" t="s">
        <v>331</v>
      </c>
      <c r="D311" s="438"/>
      <c r="E311" s="438"/>
      <c r="F311" s="438"/>
      <c r="G311" s="438"/>
      <c r="H311" s="438"/>
      <c r="I311" s="438"/>
      <c r="J311" s="438"/>
      <c r="K311" s="438"/>
      <c r="L311" s="438"/>
      <c r="M311" s="438"/>
      <c r="N311" s="438"/>
      <c r="O311" s="438"/>
      <c r="P311" s="438"/>
      <c r="Q311" s="438"/>
      <c r="R311" s="438"/>
      <c r="S311" s="438"/>
      <c r="T311" s="438"/>
      <c r="U311" s="438"/>
      <c r="V311" s="438"/>
      <c r="W311" s="438"/>
      <c r="X311" s="438"/>
      <c r="Y311" s="438"/>
      <c r="Z311" s="438"/>
      <c r="AA311" s="438"/>
      <c r="AB311" s="267"/>
    </row>
    <row r="312" spans="1:32" s="243" customFormat="1" ht="60" customHeight="1" thickBot="1" x14ac:dyDescent="0.3">
      <c r="A312" s="228"/>
      <c r="B312" s="271" t="s">
        <v>268</v>
      </c>
      <c r="C312" s="439" t="s">
        <v>330</v>
      </c>
      <c r="D312" s="439"/>
      <c r="E312" s="439"/>
      <c r="F312" s="439"/>
      <c r="G312" s="439"/>
      <c r="H312" s="439"/>
      <c r="I312" s="439"/>
      <c r="J312" s="439"/>
      <c r="K312" s="439"/>
      <c r="L312" s="439"/>
      <c r="M312" s="439"/>
      <c r="N312" s="439"/>
      <c r="O312" s="439"/>
      <c r="P312" s="439"/>
      <c r="Q312" s="439"/>
      <c r="R312" s="439"/>
      <c r="S312" s="439"/>
      <c r="T312" s="439"/>
      <c r="U312" s="439"/>
      <c r="V312" s="439"/>
      <c r="W312" s="439"/>
      <c r="X312" s="439"/>
      <c r="Y312" s="439"/>
      <c r="Z312" s="439"/>
      <c r="AA312" s="439"/>
      <c r="AB312" s="272"/>
    </row>
    <row r="313" spans="1:32" ht="20.25" customHeight="1" x14ac:dyDescent="0.25">
      <c r="A313" s="215" t="s">
        <v>329</v>
      </c>
      <c r="B313" s="215"/>
      <c r="C313" s="232"/>
      <c r="D313" s="232"/>
      <c r="E313" s="232"/>
      <c r="F313" s="232"/>
      <c r="G313" s="232"/>
      <c r="H313" s="232"/>
      <c r="I313" s="232"/>
      <c r="P313" s="234"/>
      <c r="Q313" s="234"/>
      <c r="T313" s="234"/>
      <c r="U313" s="234"/>
      <c r="V313" s="234"/>
      <c r="W313" s="234"/>
      <c r="X313" s="234"/>
      <c r="Y313" s="234"/>
      <c r="Z313" s="234"/>
      <c r="AA313" s="234"/>
      <c r="AB313" s="234"/>
    </row>
    <row r="314" spans="1:32" s="246" customFormat="1" ht="20.25" customHeight="1" thickBot="1" x14ac:dyDescent="0.3">
      <c r="A314" s="244"/>
      <c r="B314" s="215" t="s">
        <v>328</v>
      </c>
      <c r="C314" s="245"/>
      <c r="D314" s="245"/>
      <c r="E314" s="245"/>
      <c r="F314" s="245"/>
      <c r="G314" s="245"/>
      <c r="H314" s="245"/>
      <c r="I314" s="245"/>
      <c r="J314" s="244"/>
      <c r="K314" s="244"/>
      <c r="L314" s="244"/>
      <c r="M314" s="244"/>
      <c r="N314" s="244"/>
      <c r="O314" s="244"/>
      <c r="R314" s="244"/>
      <c r="S314" s="244"/>
      <c r="T314" s="244"/>
    </row>
    <row r="315" spans="1:32" s="242" customFormat="1" ht="57.75" customHeight="1" x14ac:dyDescent="0.25">
      <c r="A315" s="215"/>
      <c r="B315" s="281" t="s">
        <v>270</v>
      </c>
      <c r="C315" s="407" t="s">
        <v>327</v>
      </c>
      <c r="D315" s="408"/>
      <c r="E315" s="408"/>
      <c r="F315" s="408"/>
      <c r="G315" s="408"/>
      <c r="H315" s="408"/>
      <c r="I315" s="408"/>
      <c r="J315" s="408"/>
      <c r="K315" s="408"/>
      <c r="L315" s="408"/>
      <c r="M315" s="408"/>
      <c r="N315" s="408"/>
      <c r="O315" s="408"/>
      <c r="P315" s="408"/>
      <c r="Q315" s="408"/>
      <c r="R315" s="408"/>
      <c r="S315" s="408"/>
      <c r="T315" s="408"/>
      <c r="U315" s="408"/>
      <c r="V315" s="408"/>
      <c r="W315" s="408"/>
      <c r="X315" s="408"/>
      <c r="Y315" s="408"/>
      <c r="Z315" s="408"/>
      <c r="AA315" s="409"/>
      <c r="AB315" s="267"/>
    </row>
    <row r="316" spans="1:32" s="242" customFormat="1" ht="59.25" customHeight="1" x14ac:dyDescent="0.25">
      <c r="A316" s="215"/>
      <c r="B316" s="282" t="s">
        <v>268</v>
      </c>
      <c r="C316" s="350" t="s">
        <v>326</v>
      </c>
      <c r="D316" s="351"/>
      <c r="E316" s="351"/>
      <c r="F316" s="351"/>
      <c r="G316" s="351"/>
      <c r="H316" s="351"/>
      <c r="I316" s="351"/>
      <c r="J316" s="351"/>
      <c r="K316" s="351"/>
      <c r="L316" s="351"/>
      <c r="M316" s="351"/>
      <c r="N316" s="351"/>
      <c r="O316" s="351"/>
      <c r="P316" s="351"/>
      <c r="Q316" s="351"/>
      <c r="R316" s="351"/>
      <c r="S316" s="351"/>
      <c r="T316" s="351"/>
      <c r="U316" s="351"/>
      <c r="V316" s="351"/>
      <c r="W316" s="351"/>
      <c r="X316" s="351"/>
      <c r="Y316" s="351"/>
      <c r="Z316" s="351"/>
      <c r="AA316" s="352"/>
      <c r="AB316" s="269"/>
    </row>
    <row r="317" spans="1:32" s="242" customFormat="1" ht="40.5" customHeight="1" x14ac:dyDescent="0.25">
      <c r="A317" s="215"/>
      <c r="B317" s="282" t="s">
        <v>292</v>
      </c>
      <c r="C317" s="350" t="s">
        <v>325</v>
      </c>
      <c r="D317" s="351"/>
      <c r="E317" s="351"/>
      <c r="F317" s="351"/>
      <c r="G317" s="351"/>
      <c r="H317" s="351"/>
      <c r="I317" s="351"/>
      <c r="J317" s="351"/>
      <c r="K317" s="351"/>
      <c r="L317" s="351"/>
      <c r="M317" s="351"/>
      <c r="N317" s="351"/>
      <c r="O317" s="351"/>
      <c r="P317" s="351"/>
      <c r="Q317" s="351"/>
      <c r="R317" s="351"/>
      <c r="S317" s="351"/>
      <c r="T317" s="351"/>
      <c r="U317" s="351"/>
      <c r="V317" s="351"/>
      <c r="W317" s="351"/>
      <c r="X317" s="351"/>
      <c r="Y317" s="351"/>
      <c r="Z317" s="351"/>
      <c r="AA317" s="352"/>
      <c r="AB317" s="269"/>
    </row>
    <row r="318" spans="1:32" ht="60.75" customHeight="1" x14ac:dyDescent="0.25">
      <c r="A318" s="232"/>
      <c r="B318" s="282" t="s">
        <v>314</v>
      </c>
      <c r="C318" s="350" t="s">
        <v>324</v>
      </c>
      <c r="D318" s="351"/>
      <c r="E318" s="351"/>
      <c r="F318" s="351"/>
      <c r="G318" s="351"/>
      <c r="H318" s="351"/>
      <c r="I318" s="351"/>
      <c r="J318" s="351"/>
      <c r="K318" s="351"/>
      <c r="L318" s="351"/>
      <c r="M318" s="351"/>
      <c r="N318" s="351"/>
      <c r="O318" s="351"/>
      <c r="P318" s="351"/>
      <c r="Q318" s="351"/>
      <c r="R318" s="351"/>
      <c r="S318" s="351"/>
      <c r="T318" s="351"/>
      <c r="U318" s="351"/>
      <c r="V318" s="351"/>
      <c r="W318" s="351"/>
      <c r="X318" s="351"/>
      <c r="Y318" s="351"/>
      <c r="Z318" s="351"/>
      <c r="AA318" s="352"/>
      <c r="AB318" s="269"/>
    </row>
    <row r="319" spans="1:32" ht="99" customHeight="1" thickBot="1" x14ac:dyDescent="0.3">
      <c r="A319" s="232"/>
      <c r="B319" s="271" t="s">
        <v>312</v>
      </c>
      <c r="C319" s="434" t="s">
        <v>657</v>
      </c>
      <c r="D319" s="421"/>
      <c r="E319" s="421"/>
      <c r="F319" s="421"/>
      <c r="G319" s="421"/>
      <c r="H319" s="421"/>
      <c r="I319" s="421"/>
      <c r="J319" s="421"/>
      <c r="K319" s="421"/>
      <c r="L319" s="421"/>
      <c r="M319" s="421"/>
      <c r="N319" s="421"/>
      <c r="O319" s="421"/>
      <c r="P319" s="421"/>
      <c r="Q319" s="421"/>
      <c r="R319" s="421"/>
      <c r="S319" s="421"/>
      <c r="T319" s="421"/>
      <c r="U319" s="421"/>
      <c r="V319" s="421"/>
      <c r="W319" s="421"/>
      <c r="X319" s="421"/>
      <c r="Y319" s="421"/>
      <c r="Z319" s="421"/>
      <c r="AA319" s="422"/>
      <c r="AB319" s="272"/>
    </row>
    <row r="320" spans="1:32" s="246" customFormat="1" ht="20.25" customHeight="1" thickBot="1" x14ac:dyDescent="0.3">
      <c r="A320" s="244"/>
      <c r="B320" s="215" t="s">
        <v>323</v>
      </c>
      <c r="C320" s="245"/>
      <c r="D320" s="245"/>
      <c r="E320" s="245"/>
      <c r="F320" s="245"/>
      <c r="G320" s="245"/>
      <c r="H320" s="245"/>
      <c r="I320" s="245"/>
      <c r="J320" s="244"/>
      <c r="K320" s="244"/>
      <c r="L320" s="244"/>
      <c r="M320" s="244"/>
      <c r="N320" s="244"/>
      <c r="O320" s="244"/>
      <c r="P320" s="242"/>
      <c r="Q320" s="242"/>
      <c r="R320" s="244"/>
      <c r="S320" s="244"/>
      <c r="T320" s="252"/>
      <c r="U320" s="242"/>
      <c r="V320" s="242"/>
      <c r="W320" s="242"/>
      <c r="X320" s="242"/>
      <c r="Y320" s="242"/>
      <c r="Z320" s="242"/>
      <c r="AA320" s="242"/>
      <c r="AB320" s="242"/>
    </row>
    <row r="321" spans="1:28" ht="160.5" customHeight="1" thickBot="1" x14ac:dyDescent="0.3">
      <c r="A321" s="232"/>
      <c r="B321" s="283" t="s">
        <v>270</v>
      </c>
      <c r="C321" s="379" t="s">
        <v>664</v>
      </c>
      <c r="D321" s="379"/>
      <c r="E321" s="379"/>
      <c r="F321" s="379"/>
      <c r="G321" s="379"/>
      <c r="H321" s="379"/>
      <c r="I321" s="379"/>
      <c r="J321" s="379"/>
      <c r="K321" s="379"/>
      <c r="L321" s="379"/>
      <c r="M321" s="379"/>
      <c r="N321" s="379"/>
      <c r="O321" s="379"/>
      <c r="P321" s="379"/>
      <c r="Q321" s="379"/>
      <c r="R321" s="379"/>
      <c r="S321" s="379"/>
      <c r="T321" s="379"/>
      <c r="U321" s="379"/>
      <c r="V321" s="379"/>
      <c r="W321" s="379"/>
      <c r="X321" s="379"/>
      <c r="Y321" s="379"/>
      <c r="Z321" s="379"/>
      <c r="AA321" s="379"/>
      <c r="AB321" s="284"/>
    </row>
    <row r="322" spans="1:28" s="246" customFormat="1" ht="20.25" customHeight="1" thickBot="1" x14ac:dyDescent="0.3">
      <c r="A322" s="244"/>
      <c r="B322" s="215" t="s">
        <v>322</v>
      </c>
      <c r="C322" s="245"/>
      <c r="D322" s="245"/>
      <c r="E322" s="245"/>
      <c r="F322" s="245"/>
      <c r="G322" s="245"/>
      <c r="H322" s="245"/>
      <c r="I322" s="245"/>
      <c r="J322" s="244"/>
      <c r="K322" s="244"/>
      <c r="L322" s="244"/>
      <c r="M322" s="244"/>
      <c r="N322" s="244"/>
      <c r="O322" s="244"/>
      <c r="R322" s="244"/>
      <c r="S322" s="244"/>
      <c r="T322" s="244"/>
    </row>
    <row r="323" spans="1:28" ht="157.5" customHeight="1" thickBot="1" x14ac:dyDescent="0.3">
      <c r="A323" s="232"/>
      <c r="B323" s="283" t="s">
        <v>270</v>
      </c>
      <c r="C323" s="379" t="s">
        <v>665</v>
      </c>
      <c r="D323" s="379"/>
      <c r="E323" s="379"/>
      <c r="F323" s="379"/>
      <c r="G323" s="379"/>
      <c r="H323" s="379"/>
      <c r="I323" s="379"/>
      <c r="J323" s="379"/>
      <c r="K323" s="379"/>
      <c r="L323" s="379"/>
      <c r="M323" s="379"/>
      <c r="N323" s="379"/>
      <c r="O323" s="379"/>
      <c r="P323" s="379"/>
      <c r="Q323" s="379"/>
      <c r="R323" s="379"/>
      <c r="S323" s="379"/>
      <c r="T323" s="379"/>
      <c r="U323" s="379"/>
      <c r="V323" s="379"/>
      <c r="W323" s="379"/>
      <c r="X323" s="379"/>
      <c r="Y323" s="379"/>
      <c r="Z323" s="379"/>
      <c r="AA323" s="379"/>
      <c r="AB323" s="284"/>
    </row>
    <row r="324" spans="1:28" s="246" customFormat="1" ht="20.25" customHeight="1" thickBot="1" x14ac:dyDescent="0.3">
      <c r="A324" s="244"/>
      <c r="B324" s="215" t="s">
        <v>321</v>
      </c>
      <c r="C324" s="245"/>
      <c r="D324" s="245"/>
      <c r="E324" s="245"/>
      <c r="F324" s="245"/>
      <c r="G324" s="245"/>
      <c r="H324" s="245"/>
      <c r="I324" s="245"/>
      <c r="J324" s="244"/>
      <c r="K324" s="244"/>
      <c r="L324" s="244"/>
      <c r="M324" s="244"/>
      <c r="N324" s="244"/>
      <c r="O324" s="244"/>
      <c r="R324" s="244"/>
      <c r="S324" s="244"/>
      <c r="T324" s="244"/>
    </row>
    <row r="325" spans="1:28" ht="84.75" customHeight="1" x14ac:dyDescent="0.25">
      <c r="A325" s="232"/>
      <c r="B325" s="416" t="s">
        <v>270</v>
      </c>
      <c r="C325" s="380" t="s">
        <v>666</v>
      </c>
      <c r="D325" s="380"/>
      <c r="E325" s="380"/>
      <c r="F325" s="380"/>
      <c r="G325" s="380"/>
      <c r="H325" s="380"/>
      <c r="I325" s="380"/>
      <c r="J325" s="380"/>
      <c r="K325" s="380"/>
      <c r="L325" s="380"/>
      <c r="M325" s="380"/>
      <c r="N325" s="380"/>
      <c r="O325" s="380"/>
      <c r="P325" s="380"/>
      <c r="Q325" s="380"/>
      <c r="R325" s="380"/>
      <c r="S325" s="380"/>
      <c r="T325" s="380"/>
      <c r="U325" s="380"/>
      <c r="V325" s="380"/>
      <c r="W325" s="380"/>
      <c r="X325" s="380"/>
      <c r="Y325" s="380"/>
      <c r="Z325" s="380"/>
      <c r="AA325" s="380"/>
      <c r="AB325" s="267"/>
    </row>
    <row r="326" spans="1:28" ht="81" customHeight="1" x14ac:dyDescent="0.25">
      <c r="A326" s="232"/>
      <c r="B326" s="417"/>
      <c r="C326" s="371" t="s">
        <v>658</v>
      </c>
      <c r="D326" s="371"/>
      <c r="E326" s="371"/>
      <c r="F326" s="371"/>
      <c r="G326" s="371"/>
      <c r="H326" s="371"/>
      <c r="I326" s="371"/>
      <c r="J326" s="371"/>
      <c r="K326" s="371"/>
      <c r="L326" s="371"/>
      <c r="M326" s="371"/>
      <c r="N326" s="371"/>
      <c r="O326" s="371"/>
      <c r="P326" s="371"/>
      <c r="Q326" s="371"/>
      <c r="R326" s="371"/>
      <c r="S326" s="371"/>
      <c r="T326" s="371"/>
      <c r="U326" s="371"/>
      <c r="V326" s="371"/>
      <c r="W326" s="371"/>
      <c r="X326" s="371"/>
      <c r="Y326" s="371"/>
      <c r="Z326" s="371"/>
      <c r="AA326" s="371"/>
      <c r="AB326" s="269"/>
    </row>
    <row r="327" spans="1:28" ht="81" customHeight="1" thickBot="1" x14ac:dyDescent="0.3">
      <c r="A327" s="232"/>
      <c r="B327" s="418"/>
      <c r="C327" s="349" t="s">
        <v>667</v>
      </c>
      <c r="D327" s="349"/>
      <c r="E327" s="349"/>
      <c r="F327" s="349"/>
      <c r="G327" s="349"/>
      <c r="H327" s="349"/>
      <c r="I327" s="349"/>
      <c r="J327" s="349"/>
      <c r="K327" s="349"/>
      <c r="L327" s="349"/>
      <c r="M327" s="349"/>
      <c r="N327" s="349"/>
      <c r="O327" s="349"/>
      <c r="P327" s="349"/>
      <c r="Q327" s="349"/>
      <c r="R327" s="349"/>
      <c r="S327" s="349"/>
      <c r="T327" s="349"/>
      <c r="U327" s="349"/>
      <c r="V327" s="349"/>
      <c r="W327" s="349"/>
      <c r="X327" s="349"/>
      <c r="Y327" s="349"/>
      <c r="Z327" s="349"/>
      <c r="AA327" s="349"/>
      <c r="AB327" s="272"/>
    </row>
    <row r="328" spans="1:28" s="242" customFormat="1" ht="20.25" customHeight="1" x14ac:dyDescent="0.25">
      <c r="A328" s="247" t="s">
        <v>320</v>
      </c>
      <c r="B328" s="215"/>
      <c r="C328" s="232"/>
      <c r="D328" s="232"/>
      <c r="E328" s="232"/>
      <c r="F328" s="232"/>
      <c r="G328" s="232"/>
      <c r="H328" s="232"/>
      <c r="I328" s="232"/>
      <c r="J328" s="208"/>
      <c r="K328" s="208"/>
      <c r="L328" s="208"/>
      <c r="M328" s="208"/>
      <c r="N328" s="208"/>
      <c r="O328" s="208"/>
      <c r="P328" s="208"/>
      <c r="Q328" s="208"/>
      <c r="R328" s="208"/>
      <c r="S328" s="208"/>
      <c r="T328" s="423"/>
      <c r="U328" s="423"/>
      <c r="V328" s="423"/>
      <c r="W328" s="423"/>
      <c r="X328" s="423"/>
      <c r="Y328" s="423"/>
      <c r="Z328" s="423"/>
      <c r="AA328" s="423"/>
      <c r="AB328" s="238"/>
    </row>
    <row r="329" spans="1:28" s="242" customFormat="1" ht="20.25" customHeight="1" thickBot="1" x14ac:dyDescent="0.3">
      <c r="A329" s="247"/>
      <c r="B329" s="247" t="s">
        <v>319</v>
      </c>
      <c r="C329" s="232"/>
      <c r="D329" s="232"/>
      <c r="E329" s="232"/>
      <c r="F329" s="232"/>
      <c r="G329" s="232"/>
      <c r="H329" s="232"/>
      <c r="I329" s="232"/>
      <c r="J329" s="208"/>
      <c r="K329" s="208"/>
      <c r="L329" s="208"/>
      <c r="M329" s="208"/>
      <c r="N329" s="208"/>
      <c r="O329" s="208"/>
      <c r="P329" s="274"/>
      <c r="Q329" s="274"/>
      <c r="R329" s="208"/>
      <c r="S329" s="208"/>
      <c r="T329" s="238"/>
      <c r="U329" s="238"/>
      <c r="V329" s="238"/>
      <c r="W329" s="238"/>
      <c r="X329" s="274"/>
      <c r="Y329" s="238"/>
      <c r="Z329" s="238"/>
      <c r="AA329" s="238"/>
      <c r="AB329" s="238"/>
    </row>
    <row r="330" spans="1:28" s="242" customFormat="1" ht="80.25" customHeight="1" x14ac:dyDescent="0.25">
      <c r="A330" s="215"/>
      <c r="B330" s="281" t="s">
        <v>270</v>
      </c>
      <c r="C330" s="407" t="s">
        <v>318</v>
      </c>
      <c r="D330" s="408"/>
      <c r="E330" s="408"/>
      <c r="F330" s="408"/>
      <c r="G330" s="408"/>
      <c r="H330" s="408"/>
      <c r="I330" s="408"/>
      <c r="J330" s="408"/>
      <c r="K330" s="408"/>
      <c r="L330" s="408"/>
      <c r="M330" s="408"/>
      <c r="N330" s="408"/>
      <c r="O330" s="408"/>
      <c r="P330" s="408"/>
      <c r="Q330" s="408"/>
      <c r="R330" s="408"/>
      <c r="S330" s="408"/>
      <c r="T330" s="408"/>
      <c r="U330" s="408"/>
      <c r="V330" s="408"/>
      <c r="W330" s="408"/>
      <c r="X330" s="408"/>
      <c r="Y330" s="408"/>
      <c r="Z330" s="408"/>
      <c r="AA330" s="409"/>
      <c r="AB330" s="267"/>
    </row>
    <row r="331" spans="1:28" s="242" customFormat="1" ht="81" customHeight="1" x14ac:dyDescent="0.25">
      <c r="A331" s="215"/>
      <c r="B331" s="282" t="s">
        <v>268</v>
      </c>
      <c r="C331" s="350" t="s">
        <v>317</v>
      </c>
      <c r="D331" s="351"/>
      <c r="E331" s="351"/>
      <c r="F331" s="351"/>
      <c r="G331" s="351"/>
      <c r="H331" s="351"/>
      <c r="I331" s="351"/>
      <c r="J331" s="351"/>
      <c r="K331" s="351"/>
      <c r="L331" s="351"/>
      <c r="M331" s="351"/>
      <c r="N331" s="351"/>
      <c r="O331" s="351"/>
      <c r="P331" s="351"/>
      <c r="Q331" s="351"/>
      <c r="R331" s="351"/>
      <c r="S331" s="351"/>
      <c r="T331" s="351"/>
      <c r="U331" s="351"/>
      <c r="V331" s="351"/>
      <c r="W331" s="351"/>
      <c r="X331" s="351"/>
      <c r="Y331" s="351"/>
      <c r="Z331" s="351"/>
      <c r="AA331" s="352"/>
      <c r="AB331" s="269"/>
    </row>
    <row r="332" spans="1:28" s="242" customFormat="1" ht="78.75" customHeight="1" x14ac:dyDescent="0.25">
      <c r="A332" s="215"/>
      <c r="B332" s="268" t="s">
        <v>316</v>
      </c>
      <c r="C332" s="384" t="s">
        <v>315</v>
      </c>
      <c r="D332" s="385"/>
      <c r="E332" s="385"/>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6"/>
      <c r="AB332" s="269"/>
    </row>
    <row r="333" spans="1:28" s="242" customFormat="1" ht="120.75" customHeight="1" x14ac:dyDescent="0.25">
      <c r="A333" s="215"/>
      <c r="B333" s="282" t="s">
        <v>314</v>
      </c>
      <c r="C333" s="350" t="s">
        <v>313</v>
      </c>
      <c r="D333" s="351"/>
      <c r="E333" s="351"/>
      <c r="F333" s="351"/>
      <c r="G333" s="351"/>
      <c r="H333" s="351"/>
      <c r="I333" s="351"/>
      <c r="J333" s="351"/>
      <c r="K333" s="351"/>
      <c r="L333" s="351"/>
      <c r="M333" s="351"/>
      <c r="N333" s="351"/>
      <c r="O333" s="351"/>
      <c r="P333" s="351"/>
      <c r="Q333" s="351"/>
      <c r="R333" s="351"/>
      <c r="S333" s="351"/>
      <c r="T333" s="351"/>
      <c r="U333" s="351"/>
      <c r="V333" s="351"/>
      <c r="W333" s="351"/>
      <c r="X333" s="351"/>
      <c r="Y333" s="351"/>
      <c r="Z333" s="351"/>
      <c r="AA333" s="352"/>
      <c r="AB333" s="269"/>
    </row>
    <row r="334" spans="1:28" s="242" customFormat="1" ht="66.75" customHeight="1" x14ac:dyDescent="0.25">
      <c r="A334" s="215"/>
      <c r="B334" s="282" t="s">
        <v>312</v>
      </c>
      <c r="C334" s="350" t="s">
        <v>311</v>
      </c>
      <c r="D334" s="351"/>
      <c r="E334" s="351"/>
      <c r="F334" s="351"/>
      <c r="G334" s="351"/>
      <c r="H334" s="351"/>
      <c r="I334" s="351"/>
      <c r="J334" s="351"/>
      <c r="K334" s="351"/>
      <c r="L334" s="351"/>
      <c r="M334" s="351"/>
      <c r="N334" s="351"/>
      <c r="O334" s="351"/>
      <c r="P334" s="351"/>
      <c r="Q334" s="351"/>
      <c r="R334" s="351"/>
      <c r="S334" s="351"/>
      <c r="T334" s="351"/>
      <c r="U334" s="351"/>
      <c r="V334" s="351"/>
      <c r="W334" s="351"/>
      <c r="X334" s="351"/>
      <c r="Y334" s="351"/>
      <c r="Z334" s="351"/>
      <c r="AA334" s="352"/>
      <c r="AB334" s="269"/>
    </row>
    <row r="335" spans="1:28" s="242" customFormat="1" ht="61.5" customHeight="1" x14ac:dyDescent="0.25">
      <c r="A335" s="215"/>
      <c r="B335" s="268" t="s">
        <v>310</v>
      </c>
      <c r="C335" s="384" t="s">
        <v>308</v>
      </c>
      <c r="D335" s="385"/>
      <c r="E335" s="385"/>
      <c r="F335" s="385"/>
      <c r="G335" s="385"/>
      <c r="H335" s="385"/>
      <c r="I335" s="385"/>
      <c r="J335" s="385"/>
      <c r="K335" s="385"/>
      <c r="L335" s="385"/>
      <c r="M335" s="385"/>
      <c r="N335" s="385"/>
      <c r="O335" s="385"/>
      <c r="P335" s="385"/>
      <c r="Q335" s="385"/>
      <c r="R335" s="385"/>
      <c r="S335" s="385"/>
      <c r="T335" s="385"/>
      <c r="U335" s="385"/>
      <c r="V335" s="385"/>
      <c r="W335" s="385"/>
      <c r="X335" s="385"/>
      <c r="Y335" s="385"/>
      <c r="Z335" s="385"/>
      <c r="AA335" s="386"/>
      <c r="AB335" s="269"/>
    </row>
    <row r="336" spans="1:28" ht="57" customHeight="1" x14ac:dyDescent="0.25">
      <c r="A336" s="232"/>
      <c r="B336" s="347" t="s">
        <v>309</v>
      </c>
      <c r="C336" s="384" t="s">
        <v>308</v>
      </c>
      <c r="D336" s="385"/>
      <c r="E336" s="385"/>
      <c r="F336" s="385"/>
      <c r="G336" s="385"/>
      <c r="H336" s="385"/>
      <c r="I336" s="385"/>
      <c r="J336" s="385"/>
      <c r="K336" s="385"/>
      <c r="L336" s="385"/>
      <c r="M336" s="385"/>
      <c r="N336" s="385"/>
      <c r="O336" s="385"/>
      <c r="P336" s="385"/>
      <c r="Q336" s="385"/>
      <c r="R336" s="385"/>
      <c r="S336" s="385"/>
      <c r="T336" s="385"/>
      <c r="U336" s="385"/>
      <c r="V336" s="385"/>
      <c r="W336" s="385"/>
      <c r="X336" s="385"/>
      <c r="Y336" s="385"/>
      <c r="Z336" s="385"/>
      <c r="AA336" s="386"/>
      <c r="AB336" s="269"/>
    </row>
    <row r="337" spans="1:28" ht="36.75" customHeight="1" x14ac:dyDescent="0.25">
      <c r="A337" s="232"/>
      <c r="B337" s="282" t="s">
        <v>307</v>
      </c>
      <c r="C337" s="350" t="s">
        <v>306</v>
      </c>
      <c r="D337" s="351"/>
      <c r="E337" s="351"/>
      <c r="F337" s="351"/>
      <c r="G337" s="351"/>
      <c r="H337" s="351"/>
      <c r="I337" s="351"/>
      <c r="J337" s="351"/>
      <c r="K337" s="351"/>
      <c r="L337" s="351"/>
      <c r="M337" s="351"/>
      <c r="N337" s="351"/>
      <c r="O337" s="351"/>
      <c r="P337" s="351"/>
      <c r="Q337" s="351"/>
      <c r="R337" s="351"/>
      <c r="S337" s="351"/>
      <c r="T337" s="351"/>
      <c r="U337" s="351"/>
      <c r="V337" s="351"/>
      <c r="W337" s="351"/>
      <c r="X337" s="351"/>
      <c r="Y337" s="351"/>
      <c r="Z337" s="351"/>
      <c r="AA337" s="352"/>
      <c r="AB337" s="269"/>
    </row>
    <row r="338" spans="1:28" ht="58.5" customHeight="1" x14ac:dyDescent="0.25">
      <c r="A338" s="232"/>
      <c r="B338" s="282" t="s">
        <v>305</v>
      </c>
      <c r="C338" s="350" t="s">
        <v>304</v>
      </c>
      <c r="D338" s="351"/>
      <c r="E338" s="351"/>
      <c r="F338" s="351"/>
      <c r="G338" s="351"/>
      <c r="H338" s="351"/>
      <c r="I338" s="351"/>
      <c r="J338" s="351"/>
      <c r="K338" s="351"/>
      <c r="L338" s="351"/>
      <c r="M338" s="351"/>
      <c r="N338" s="351"/>
      <c r="O338" s="351"/>
      <c r="P338" s="351"/>
      <c r="Q338" s="351"/>
      <c r="R338" s="351"/>
      <c r="S338" s="351"/>
      <c r="T338" s="351"/>
      <c r="U338" s="351"/>
      <c r="V338" s="351"/>
      <c r="W338" s="351"/>
      <c r="X338" s="351"/>
      <c r="Y338" s="351"/>
      <c r="Z338" s="351"/>
      <c r="AA338" s="352"/>
      <c r="AB338" s="269"/>
    </row>
    <row r="339" spans="1:28" s="242" customFormat="1" ht="36" customHeight="1" x14ac:dyDescent="0.25">
      <c r="A339" s="215"/>
      <c r="B339" s="295" t="s">
        <v>303</v>
      </c>
      <c r="C339" s="350" t="s">
        <v>302</v>
      </c>
      <c r="D339" s="351"/>
      <c r="E339" s="351"/>
      <c r="F339" s="351"/>
      <c r="G339" s="351"/>
      <c r="H339" s="351"/>
      <c r="I339" s="351"/>
      <c r="J339" s="351"/>
      <c r="K339" s="351"/>
      <c r="L339" s="351"/>
      <c r="M339" s="351"/>
      <c r="N339" s="351"/>
      <c r="O339" s="351"/>
      <c r="P339" s="351"/>
      <c r="Q339" s="351"/>
      <c r="R339" s="351"/>
      <c r="S339" s="351"/>
      <c r="T339" s="351"/>
      <c r="U339" s="351"/>
      <c r="V339" s="351"/>
      <c r="W339" s="351"/>
      <c r="X339" s="351"/>
      <c r="Y339" s="351"/>
      <c r="Z339" s="351"/>
      <c r="AA339" s="352"/>
      <c r="AB339" s="269"/>
    </row>
    <row r="340" spans="1:28" s="242" customFormat="1" ht="78" customHeight="1" x14ac:dyDescent="0.25">
      <c r="A340" s="215"/>
      <c r="B340" s="295" t="s">
        <v>301</v>
      </c>
      <c r="C340" s="350" t="s">
        <v>300</v>
      </c>
      <c r="D340" s="351"/>
      <c r="E340" s="351"/>
      <c r="F340" s="351"/>
      <c r="G340" s="351"/>
      <c r="H340" s="351"/>
      <c r="I340" s="351"/>
      <c r="J340" s="351"/>
      <c r="K340" s="351"/>
      <c r="L340" s="351"/>
      <c r="M340" s="351"/>
      <c r="N340" s="351"/>
      <c r="O340" s="351"/>
      <c r="P340" s="351"/>
      <c r="Q340" s="351"/>
      <c r="R340" s="351"/>
      <c r="S340" s="351"/>
      <c r="T340" s="351"/>
      <c r="U340" s="351"/>
      <c r="V340" s="351"/>
      <c r="W340" s="351"/>
      <c r="X340" s="351"/>
      <c r="Y340" s="351"/>
      <c r="Z340" s="351"/>
      <c r="AA340" s="352"/>
      <c r="AB340" s="269"/>
    </row>
    <row r="341" spans="1:28" s="242" customFormat="1" ht="57" customHeight="1" x14ac:dyDescent="0.25">
      <c r="A341" s="215"/>
      <c r="B341" s="268" t="s">
        <v>299</v>
      </c>
      <c r="C341" s="384" t="s">
        <v>298</v>
      </c>
      <c r="D341" s="385"/>
      <c r="E341" s="385"/>
      <c r="F341" s="385"/>
      <c r="G341" s="385"/>
      <c r="H341" s="385"/>
      <c r="I341" s="385"/>
      <c r="J341" s="385"/>
      <c r="K341" s="385"/>
      <c r="L341" s="385"/>
      <c r="M341" s="385"/>
      <c r="N341" s="385"/>
      <c r="O341" s="385"/>
      <c r="P341" s="385"/>
      <c r="Q341" s="385"/>
      <c r="R341" s="385"/>
      <c r="S341" s="385"/>
      <c r="T341" s="385"/>
      <c r="U341" s="385"/>
      <c r="V341" s="385"/>
      <c r="W341" s="385"/>
      <c r="X341" s="385"/>
      <c r="Y341" s="385"/>
      <c r="Z341" s="385"/>
      <c r="AA341" s="386"/>
      <c r="AB341" s="269"/>
    </row>
    <row r="342" spans="1:28" s="242" customFormat="1" ht="348.75" customHeight="1" thickBot="1" x14ac:dyDescent="0.3">
      <c r="A342" s="215"/>
      <c r="B342" s="280" t="s">
        <v>297</v>
      </c>
      <c r="C342" s="488" t="s">
        <v>296</v>
      </c>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90"/>
      <c r="AB342" s="272"/>
    </row>
    <row r="343" spans="1:28" s="242" customFormat="1" ht="20.25" customHeight="1" thickBot="1" x14ac:dyDescent="0.3">
      <c r="A343" s="247"/>
      <c r="B343" s="247" t="s">
        <v>295</v>
      </c>
      <c r="C343" s="232"/>
      <c r="D343" s="232"/>
      <c r="E343" s="232"/>
      <c r="F343" s="232"/>
      <c r="G343" s="232"/>
      <c r="H343" s="232"/>
      <c r="I343" s="232"/>
      <c r="J343" s="208"/>
      <c r="K343" s="208"/>
      <c r="L343" s="208"/>
      <c r="M343" s="208"/>
      <c r="N343" s="208"/>
      <c r="O343" s="208"/>
      <c r="P343" s="274"/>
      <c r="Q343" s="274"/>
      <c r="R343" s="208"/>
      <c r="S343" s="208"/>
      <c r="T343" s="238"/>
      <c r="U343" s="238"/>
      <c r="V343" s="238"/>
      <c r="W343" s="238"/>
      <c r="X343" s="274"/>
      <c r="Y343" s="238"/>
      <c r="Z343" s="238"/>
      <c r="AA343" s="238"/>
      <c r="AB343" s="238"/>
    </row>
    <row r="344" spans="1:28" s="242" customFormat="1" ht="57.75" customHeight="1" x14ac:dyDescent="0.25">
      <c r="A344" s="215"/>
      <c r="B344" s="346" t="s">
        <v>288</v>
      </c>
      <c r="C344" s="431" t="s">
        <v>290</v>
      </c>
      <c r="D344" s="432"/>
      <c r="E344" s="432"/>
      <c r="F344" s="432"/>
      <c r="G344" s="432"/>
      <c r="H344" s="432"/>
      <c r="I344" s="432"/>
      <c r="J344" s="432"/>
      <c r="K344" s="432"/>
      <c r="L344" s="432"/>
      <c r="M344" s="432"/>
      <c r="N344" s="432"/>
      <c r="O344" s="432"/>
      <c r="P344" s="432"/>
      <c r="Q344" s="432"/>
      <c r="R344" s="432"/>
      <c r="S344" s="432"/>
      <c r="T344" s="432"/>
      <c r="U344" s="432"/>
      <c r="V344" s="432"/>
      <c r="W344" s="432"/>
      <c r="X344" s="432"/>
      <c r="Y344" s="432"/>
      <c r="Z344" s="432"/>
      <c r="AA344" s="433"/>
      <c r="AB344" s="267"/>
    </row>
    <row r="345" spans="1:28" s="242" customFormat="1" ht="261.75" customHeight="1" x14ac:dyDescent="0.25">
      <c r="A345" s="215"/>
      <c r="B345" s="282" t="s">
        <v>286</v>
      </c>
      <c r="C345" s="478" t="s">
        <v>293</v>
      </c>
      <c r="D345" s="479"/>
      <c r="E345" s="479"/>
      <c r="F345" s="479"/>
      <c r="G345" s="479"/>
      <c r="H345" s="479"/>
      <c r="I345" s="479"/>
      <c r="J345" s="479"/>
      <c r="K345" s="479"/>
      <c r="L345" s="479"/>
      <c r="M345" s="479"/>
      <c r="N345" s="479"/>
      <c r="O345" s="479"/>
      <c r="P345" s="479"/>
      <c r="Q345" s="479"/>
      <c r="R345" s="479"/>
      <c r="S345" s="479"/>
      <c r="T345" s="479"/>
      <c r="U345" s="479"/>
      <c r="V345" s="479"/>
      <c r="W345" s="479"/>
      <c r="X345" s="479"/>
      <c r="Y345" s="479"/>
      <c r="Z345" s="479"/>
      <c r="AA345" s="480"/>
      <c r="AB345" s="269"/>
    </row>
    <row r="346" spans="1:28" s="242" customFormat="1" ht="62.25" customHeight="1" thickBot="1" x14ac:dyDescent="0.3">
      <c r="A346" s="215"/>
      <c r="B346" s="280" t="s">
        <v>292</v>
      </c>
      <c r="C346" s="349" t="s">
        <v>291</v>
      </c>
      <c r="D346" s="349"/>
      <c r="E346" s="349"/>
      <c r="F346" s="349"/>
      <c r="G346" s="349"/>
      <c r="H346" s="349"/>
      <c r="I346" s="349"/>
      <c r="J346" s="349"/>
      <c r="K346" s="349"/>
      <c r="L346" s="349"/>
      <c r="M346" s="349"/>
      <c r="N346" s="349"/>
      <c r="O346" s="349"/>
      <c r="P346" s="349"/>
      <c r="Q346" s="349"/>
      <c r="R346" s="349"/>
      <c r="S346" s="349"/>
      <c r="T346" s="349"/>
      <c r="U346" s="349"/>
      <c r="V346" s="349"/>
      <c r="W346" s="349"/>
      <c r="X346" s="349"/>
      <c r="Y346" s="349"/>
      <c r="Z346" s="349"/>
      <c r="AA346" s="349"/>
      <c r="AB346" s="272"/>
    </row>
    <row r="347" spans="1:28" s="242" customFormat="1" ht="20.25" customHeight="1" thickBot="1" x14ac:dyDescent="0.3">
      <c r="A347" s="247"/>
      <c r="B347" s="247" t="s">
        <v>294</v>
      </c>
      <c r="C347" s="232"/>
      <c r="D347" s="232"/>
      <c r="E347" s="232"/>
      <c r="F347" s="232"/>
      <c r="G347" s="232"/>
      <c r="H347" s="232"/>
      <c r="I347" s="232"/>
      <c r="J347" s="208"/>
      <c r="K347" s="208"/>
      <c r="L347" s="208"/>
      <c r="M347" s="208"/>
      <c r="N347" s="208"/>
      <c r="O347" s="208"/>
      <c r="P347" s="274"/>
      <c r="Q347" s="274"/>
      <c r="R347" s="208"/>
      <c r="S347" s="208"/>
      <c r="T347" s="238"/>
      <c r="U347" s="238"/>
      <c r="V347" s="238"/>
      <c r="W347" s="238"/>
      <c r="X347" s="274"/>
      <c r="Y347" s="238"/>
      <c r="Z347" s="238"/>
      <c r="AA347" s="238"/>
      <c r="AB347" s="238"/>
    </row>
    <row r="348" spans="1:28" s="242" customFormat="1" ht="39.75" customHeight="1" x14ac:dyDescent="0.25">
      <c r="A348" s="215"/>
      <c r="B348" s="281" t="s">
        <v>288</v>
      </c>
      <c r="C348" s="407" t="s">
        <v>290</v>
      </c>
      <c r="D348" s="408"/>
      <c r="E348" s="408"/>
      <c r="F348" s="408"/>
      <c r="G348" s="408"/>
      <c r="H348" s="408"/>
      <c r="I348" s="408"/>
      <c r="J348" s="408"/>
      <c r="K348" s="408"/>
      <c r="L348" s="408"/>
      <c r="M348" s="408"/>
      <c r="N348" s="408"/>
      <c r="O348" s="408"/>
      <c r="P348" s="408"/>
      <c r="Q348" s="408"/>
      <c r="R348" s="408"/>
      <c r="S348" s="408"/>
      <c r="T348" s="408"/>
      <c r="U348" s="408"/>
      <c r="V348" s="408"/>
      <c r="W348" s="408"/>
      <c r="X348" s="408"/>
      <c r="Y348" s="408"/>
      <c r="Z348" s="408"/>
      <c r="AA348" s="409"/>
      <c r="AB348" s="267"/>
    </row>
    <row r="349" spans="1:28" s="242" customFormat="1" ht="262.5" customHeight="1" x14ac:dyDescent="0.25">
      <c r="A349" s="215"/>
      <c r="B349" s="282" t="s">
        <v>286</v>
      </c>
      <c r="C349" s="478" t="s">
        <v>293</v>
      </c>
      <c r="D349" s="479"/>
      <c r="E349" s="479"/>
      <c r="F349" s="479"/>
      <c r="G349" s="479"/>
      <c r="H349" s="479"/>
      <c r="I349" s="479"/>
      <c r="J349" s="479"/>
      <c r="K349" s="479"/>
      <c r="L349" s="479"/>
      <c r="M349" s="479"/>
      <c r="N349" s="479"/>
      <c r="O349" s="479"/>
      <c r="P349" s="479"/>
      <c r="Q349" s="479"/>
      <c r="R349" s="479"/>
      <c r="S349" s="479"/>
      <c r="T349" s="479"/>
      <c r="U349" s="479"/>
      <c r="V349" s="479"/>
      <c r="W349" s="479"/>
      <c r="X349" s="479"/>
      <c r="Y349" s="479"/>
      <c r="Z349" s="479"/>
      <c r="AA349" s="480"/>
      <c r="AB349" s="269"/>
    </row>
    <row r="350" spans="1:28" s="242" customFormat="1" ht="77.25" customHeight="1" thickBot="1" x14ac:dyDescent="0.3">
      <c r="A350" s="215"/>
      <c r="B350" s="280" t="s">
        <v>292</v>
      </c>
      <c r="C350" s="434" t="s">
        <v>291</v>
      </c>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2"/>
      <c r="AB350" s="272"/>
    </row>
    <row r="351" spans="1:28" s="242" customFormat="1" ht="20.25" customHeight="1" thickBot="1" x14ac:dyDescent="0.3">
      <c r="A351" s="215" t="s">
        <v>289</v>
      </c>
      <c r="B351" s="248"/>
      <c r="C351" s="237"/>
      <c r="D351" s="237"/>
      <c r="E351" s="237"/>
      <c r="F351" s="237"/>
      <c r="G351" s="237"/>
      <c r="H351" s="237"/>
      <c r="I351" s="237"/>
      <c r="J351" s="237"/>
      <c r="K351" s="237"/>
      <c r="L351" s="237"/>
      <c r="M351" s="237"/>
      <c r="N351" s="237"/>
      <c r="O351" s="237"/>
      <c r="P351" s="275"/>
      <c r="Q351" s="275"/>
      <c r="R351" s="237"/>
      <c r="S351" s="237"/>
      <c r="T351" s="237"/>
      <c r="U351" s="237"/>
      <c r="V351" s="237"/>
      <c r="W351" s="237"/>
      <c r="X351" s="275"/>
      <c r="Y351" s="237"/>
      <c r="Z351" s="237"/>
      <c r="AA351" s="237"/>
      <c r="AB351" s="238"/>
    </row>
    <row r="352" spans="1:28" s="242" customFormat="1" ht="62.25" customHeight="1" x14ac:dyDescent="0.25">
      <c r="A352" s="215"/>
      <c r="B352" s="279" t="s">
        <v>288</v>
      </c>
      <c r="C352" s="407" t="s">
        <v>287</v>
      </c>
      <c r="D352" s="408"/>
      <c r="E352" s="408"/>
      <c r="F352" s="408"/>
      <c r="G352" s="408"/>
      <c r="H352" s="408"/>
      <c r="I352" s="408"/>
      <c r="J352" s="408"/>
      <c r="K352" s="408"/>
      <c r="L352" s="408"/>
      <c r="M352" s="408"/>
      <c r="N352" s="408"/>
      <c r="O352" s="408"/>
      <c r="P352" s="408"/>
      <c r="Q352" s="408"/>
      <c r="R352" s="408"/>
      <c r="S352" s="408"/>
      <c r="T352" s="408"/>
      <c r="U352" s="408"/>
      <c r="V352" s="408"/>
      <c r="W352" s="408"/>
      <c r="X352" s="408"/>
      <c r="Y352" s="408"/>
      <c r="Z352" s="408"/>
      <c r="AA352" s="409"/>
      <c r="AB352" s="267"/>
    </row>
    <row r="353" spans="1:28" s="242" customFormat="1" ht="40.5" customHeight="1" x14ac:dyDescent="0.25">
      <c r="A353" s="215"/>
      <c r="B353" s="296" t="s">
        <v>286</v>
      </c>
      <c r="C353" s="384" t="s">
        <v>285</v>
      </c>
      <c r="D353" s="385"/>
      <c r="E353" s="385"/>
      <c r="F353" s="385"/>
      <c r="G353" s="385"/>
      <c r="H353" s="385"/>
      <c r="I353" s="385"/>
      <c r="J353" s="385"/>
      <c r="K353" s="385"/>
      <c r="L353" s="385"/>
      <c r="M353" s="385"/>
      <c r="N353" s="385"/>
      <c r="O353" s="385"/>
      <c r="P353" s="385"/>
      <c r="Q353" s="385"/>
      <c r="R353" s="385"/>
      <c r="S353" s="385"/>
      <c r="T353" s="385"/>
      <c r="U353" s="385"/>
      <c r="V353" s="385"/>
      <c r="W353" s="385"/>
      <c r="X353" s="385"/>
      <c r="Y353" s="385"/>
      <c r="Z353" s="385"/>
      <c r="AA353" s="386"/>
      <c r="AB353" s="269"/>
    </row>
    <row r="354" spans="1:28" s="242" customFormat="1" ht="143.25" customHeight="1" x14ac:dyDescent="0.25">
      <c r="A354" s="215"/>
      <c r="B354" s="295" t="s">
        <v>284</v>
      </c>
      <c r="C354" s="350" t="s">
        <v>283</v>
      </c>
      <c r="D354" s="351"/>
      <c r="E354" s="351"/>
      <c r="F354" s="351"/>
      <c r="G354" s="351"/>
      <c r="H354" s="351"/>
      <c r="I354" s="351"/>
      <c r="J354" s="351"/>
      <c r="K354" s="351"/>
      <c r="L354" s="351"/>
      <c r="M354" s="351"/>
      <c r="N354" s="351"/>
      <c r="O354" s="351"/>
      <c r="P354" s="351"/>
      <c r="Q354" s="351"/>
      <c r="R354" s="351"/>
      <c r="S354" s="351"/>
      <c r="T354" s="351"/>
      <c r="U354" s="351"/>
      <c r="V354" s="351"/>
      <c r="W354" s="351"/>
      <c r="X354" s="351"/>
      <c r="Y354" s="351"/>
      <c r="Z354" s="351"/>
      <c r="AA354" s="352"/>
      <c r="AB354" s="269"/>
    </row>
    <row r="355" spans="1:28" s="242" customFormat="1" ht="39.75" customHeight="1" x14ac:dyDescent="0.25">
      <c r="A355" s="215"/>
      <c r="B355" s="295" t="s">
        <v>282</v>
      </c>
      <c r="C355" s="350" t="s">
        <v>281</v>
      </c>
      <c r="D355" s="351"/>
      <c r="E355" s="351"/>
      <c r="F355" s="351"/>
      <c r="G355" s="351"/>
      <c r="H355" s="351"/>
      <c r="I355" s="351"/>
      <c r="J355" s="351"/>
      <c r="K355" s="351"/>
      <c r="L355" s="351"/>
      <c r="M355" s="351"/>
      <c r="N355" s="351"/>
      <c r="O355" s="351"/>
      <c r="P355" s="351"/>
      <c r="Q355" s="351"/>
      <c r="R355" s="351"/>
      <c r="S355" s="351"/>
      <c r="T355" s="351"/>
      <c r="U355" s="351"/>
      <c r="V355" s="351"/>
      <c r="W355" s="351"/>
      <c r="X355" s="351"/>
      <c r="Y355" s="351"/>
      <c r="Z355" s="351"/>
      <c r="AA355" s="352"/>
      <c r="AB355" s="269"/>
    </row>
    <row r="356" spans="1:28" s="242" customFormat="1" ht="58.5" customHeight="1" x14ac:dyDescent="0.25">
      <c r="A356" s="215"/>
      <c r="B356" s="295" t="s">
        <v>280</v>
      </c>
      <c r="C356" s="350" t="s">
        <v>279</v>
      </c>
      <c r="D356" s="351"/>
      <c r="E356" s="351"/>
      <c r="F356" s="351"/>
      <c r="G356" s="351"/>
      <c r="H356" s="351"/>
      <c r="I356" s="351"/>
      <c r="J356" s="351"/>
      <c r="K356" s="351"/>
      <c r="L356" s="351"/>
      <c r="M356" s="351"/>
      <c r="N356" s="351"/>
      <c r="O356" s="351"/>
      <c r="P356" s="351"/>
      <c r="Q356" s="351"/>
      <c r="R356" s="351"/>
      <c r="S356" s="351"/>
      <c r="T356" s="351"/>
      <c r="U356" s="351"/>
      <c r="V356" s="351"/>
      <c r="W356" s="351"/>
      <c r="X356" s="351"/>
      <c r="Y356" s="351"/>
      <c r="Z356" s="351"/>
      <c r="AA356" s="352"/>
      <c r="AB356" s="269"/>
    </row>
    <row r="357" spans="1:28" s="242" customFormat="1" ht="66.75" customHeight="1" x14ac:dyDescent="0.25">
      <c r="A357" s="215"/>
      <c r="B357" s="295" t="s">
        <v>278</v>
      </c>
      <c r="C357" s="350" t="s">
        <v>277</v>
      </c>
      <c r="D357" s="351"/>
      <c r="E357" s="351"/>
      <c r="F357" s="351"/>
      <c r="G357" s="351"/>
      <c r="H357" s="351"/>
      <c r="I357" s="351"/>
      <c r="J357" s="351"/>
      <c r="K357" s="351"/>
      <c r="L357" s="351"/>
      <c r="M357" s="351"/>
      <c r="N357" s="351"/>
      <c r="O357" s="351"/>
      <c r="P357" s="351"/>
      <c r="Q357" s="351"/>
      <c r="R357" s="351"/>
      <c r="S357" s="351"/>
      <c r="T357" s="351"/>
      <c r="U357" s="351"/>
      <c r="V357" s="351"/>
      <c r="W357" s="351"/>
      <c r="X357" s="351"/>
      <c r="Y357" s="351"/>
      <c r="Z357" s="351"/>
      <c r="AA357" s="352"/>
      <c r="AB357" s="269"/>
    </row>
    <row r="358" spans="1:28" s="242" customFormat="1" ht="81" customHeight="1" x14ac:dyDescent="0.25">
      <c r="A358" s="215"/>
      <c r="B358" s="295" t="s">
        <v>276</v>
      </c>
      <c r="C358" s="350" t="s">
        <v>275</v>
      </c>
      <c r="D358" s="351"/>
      <c r="E358" s="351"/>
      <c r="F358" s="351"/>
      <c r="G358" s="351"/>
      <c r="H358" s="351"/>
      <c r="I358" s="351"/>
      <c r="J358" s="351"/>
      <c r="K358" s="351"/>
      <c r="L358" s="351"/>
      <c r="M358" s="351"/>
      <c r="N358" s="351"/>
      <c r="O358" s="351"/>
      <c r="P358" s="351"/>
      <c r="Q358" s="351"/>
      <c r="R358" s="351"/>
      <c r="S358" s="351"/>
      <c r="T358" s="351"/>
      <c r="U358" s="351"/>
      <c r="V358" s="351"/>
      <c r="W358" s="351"/>
      <c r="X358" s="351"/>
      <c r="Y358" s="351"/>
      <c r="Z358" s="351"/>
      <c r="AA358" s="352"/>
      <c r="AB358" s="269"/>
    </row>
    <row r="359" spans="1:28" s="242" customFormat="1" ht="39.75" customHeight="1" x14ac:dyDescent="0.25">
      <c r="A359" s="215"/>
      <c r="B359" s="295" t="s">
        <v>274</v>
      </c>
      <c r="C359" s="350" t="s">
        <v>273</v>
      </c>
      <c r="D359" s="351"/>
      <c r="E359" s="351"/>
      <c r="F359" s="351"/>
      <c r="G359" s="351"/>
      <c r="H359" s="351"/>
      <c r="I359" s="351"/>
      <c r="J359" s="351"/>
      <c r="K359" s="351"/>
      <c r="L359" s="351"/>
      <c r="M359" s="351"/>
      <c r="N359" s="351"/>
      <c r="O359" s="351"/>
      <c r="P359" s="351"/>
      <c r="Q359" s="351"/>
      <c r="R359" s="351"/>
      <c r="S359" s="351"/>
      <c r="T359" s="351"/>
      <c r="U359" s="351"/>
      <c r="V359" s="351"/>
      <c r="W359" s="351"/>
      <c r="X359" s="351"/>
      <c r="Y359" s="351"/>
      <c r="Z359" s="351"/>
      <c r="AA359" s="352"/>
      <c r="AB359" s="269"/>
    </row>
    <row r="360" spans="1:28" s="242" customFormat="1" ht="36" customHeight="1" thickBot="1" x14ac:dyDescent="0.3">
      <c r="A360" s="215"/>
      <c r="B360" s="280" t="s">
        <v>272</v>
      </c>
      <c r="C360" s="434" t="s">
        <v>271</v>
      </c>
      <c r="D360" s="421"/>
      <c r="E360" s="421"/>
      <c r="F360" s="421"/>
      <c r="G360" s="421"/>
      <c r="H360" s="421"/>
      <c r="I360" s="421"/>
      <c r="J360" s="421"/>
      <c r="K360" s="421"/>
      <c r="L360" s="421"/>
      <c r="M360" s="421"/>
      <c r="N360" s="421"/>
      <c r="O360" s="421"/>
      <c r="P360" s="421"/>
      <c r="Q360" s="421"/>
      <c r="R360" s="421"/>
      <c r="S360" s="421"/>
      <c r="T360" s="421"/>
      <c r="U360" s="421"/>
      <c r="V360" s="421"/>
      <c r="W360" s="421"/>
      <c r="X360" s="421"/>
      <c r="Y360" s="421"/>
      <c r="Z360" s="421"/>
      <c r="AA360" s="422"/>
      <c r="AB360" s="272"/>
    </row>
    <row r="361" spans="1:28" s="242" customFormat="1" ht="20.25" customHeight="1" thickBot="1" x14ac:dyDescent="0.3">
      <c r="A361" s="215" t="s">
        <v>673</v>
      </c>
      <c r="B361" s="248"/>
      <c r="C361" s="264"/>
      <c r="D361" s="264"/>
      <c r="E361" s="264"/>
      <c r="F361" s="264"/>
      <c r="G361" s="264"/>
      <c r="H361" s="264"/>
      <c r="I361" s="264"/>
      <c r="J361" s="264"/>
      <c r="K361" s="264"/>
      <c r="L361" s="264"/>
      <c r="M361" s="264"/>
      <c r="N361" s="264"/>
      <c r="O361" s="264"/>
      <c r="P361" s="275"/>
      <c r="Q361" s="275"/>
      <c r="R361" s="264"/>
      <c r="S361" s="264"/>
      <c r="T361" s="264"/>
      <c r="U361" s="264"/>
      <c r="V361" s="264"/>
      <c r="W361" s="264"/>
      <c r="X361" s="275"/>
      <c r="Y361" s="264"/>
      <c r="Z361" s="264"/>
      <c r="AA361" s="264"/>
      <c r="AB361" s="263"/>
    </row>
    <row r="362" spans="1:28" s="242" customFormat="1" ht="40.5" customHeight="1" x14ac:dyDescent="0.25">
      <c r="A362" s="215"/>
      <c r="B362" s="279" t="s">
        <v>288</v>
      </c>
      <c r="C362" s="380" t="s">
        <v>670</v>
      </c>
      <c r="D362" s="380"/>
      <c r="E362" s="380"/>
      <c r="F362" s="380"/>
      <c r="G362" s="380"/>
      <c r="H362" s="380"/>
      <c r="I362" s="380"/>
      <c r="J362" s="380"/>
      <c r="K362" s="380"/>
      <c r="L362" s="380"/>
      <c r="M362" s="380"/>
      <c r="N362" s="380"/>
      <c r="O362" s="380"/>
      <c r="P362" s="380"/>
      <c r="Q362" s="380"/>
      <c r="R362" s="380"/>
      <c r="S362" s="380"/>
      <c r="T362" s="380"/>
      <c r="U362" s="380"/>
      <c r="V362" s="380"/>
      <c r="W362" s="380"/>
      <c r="X362" s="380"/>
      <c r="Y362" s="380"/>
      <c r="Z362" s="380"/>
      <c r="AA362" s="380"/>
      <c r="AB362" s="267"/>
    </row>
    <row r="363" spans="1:28" s="242" customFormat="1" ht="40.5" customHeight="1" thickBot="1" x14ac:dyDescent="0.3">
      <c r="A363" s="215"/>
      <c r="B363" s="280" t="s">
        <v>286</v>
      </c>
      <c r="C363" s="349" t="s">
        <v>671</v>
      </c>
      <c r="D363" s="349"/>
      <c r="E363" s="349"/>
      <c r="F363" s="349"/>
      <c r="G363" s="349"/>
      <c r="H363" s="349"/>
      <c r="I363" s="349"/>
      <c r="J363" s="349"/>
      <c r="K363" s="349"/>
      <c r="L363" s="349"/>
      <c r="M363" s="349"/>
      <c r="N363" s="349"/>
      <c r="O363" s="349"/>
      <c r="P363" s="349"/>
      <c r="Q363" s="349"/>
      <c r="R363" s="349"/>
      <c r="S363" s="349"/>
      <c r="T363" s="349"/>
      <c r="U363" s="349"/>
      <c r="V363" s="349"/>
      <c r="W363" s="349"/>
      <c r="X363" s="349"/>
      <c r="Y363" s="349"/>
      <c r="Z363" s="349"/>
      <c r="AA363" s="349"/>
      <c r="AB363" s="272"/>
    </row>
    <row r="364" spans="1:28" ht="20.25" customHeight="1" thickBot="1" x14ac:dyDescent="0.3">
      <c r="A364" s="215" t="s">
        <v>672</v>
      </c>
      <c r="B364" s="215"/>
      <c r="C364" s="232"/>
      <c r="D364" s="232"/>
      <c r="E364" s="232"/>
      <c r="F364" s="232"/>
      <c r="G364" s="232"/>
      <c r="H364" s="249"/>
      <c r="I364" s="249"/>
      <c r="J364" s="249"/>
      <c r="K364" s="249"/>
      <c r="L364" s="250"/>
      <c r="M364" s="251"/>
      <c r="N364" s="251"/>
      <c r="O364" s="251"/>
      <c r="P364" s="251"/>
      <c r="Q364" s="251"/>
      <c r="R364" s="251"/>
      <c r="S364" s="251"/>
      <c r="T364" s="251"/>
      <c r="U364" s="251"/>
      <c r="V364" s="251"/>
      <c r="W364" s="251"/>
      <c r="X364" s="251"/>
      <c r="Y364" s="251"/>
      <c r="Z364" s="251"/>
      <c r="AA364" s="251"/>
      <c r="AB364" s="251"/>
    </row>
    <row r="365" spans="1:28" ht="141" customHeight="1" x14ac:dyDescent="0.25">
      <c r="A365" s="213"/>
      <c r="B365" s="281" t="s">
        <v>270</v>
      </c>
      <c r="C365" s="380" t="s">
        <v>269</v>
      </c>
      <c r="D365" s="380"/>
      <c r="E365" s="380"/>
      <c r="F365" s="380"/>
      <c r="G365" s="380"/>
      <c r="H365" s="380"/>
      <c r="I365" s="380"/>
      <c r="J365" s="380"/>
      <c r="K365" s="380"/>
      <c r="L365" s="380"/>
      <c r="M365" s="380"/>
      <c r="N365" s="380"/>
      <c r="O365" s="380"/>
      <c r="P365" s="380"/>
      <c r="Q365" s="380"/>
      <c r="R365" s="380"/>
      <c r="S365" s="380"/>
      <c r="T365" s="380"/>
      <c r="U365" s="380"/>
      <c r="V365" s="380"/>
      <c r="W365" s="380"/>
      <c r="X365" s="380"/>
      <c r="Y365" s="380"/>
      <c r="Z365" s="380"/>
      <c r="AA365" s="380"/>
      <c r="AB365" s="267"/>
    </row>
    <row r="366" spans="1:28" ht="57" customHeight="1" thickBot="1" x14ac:dyDescent="0.3">
      <c r="A366" s="213"/>
      <c r="B366" s="271" t="s">
        <v>268</v>
      </c>
      <c r="C366" s="349" t="s">
        <v>267</v>
      </c>
      <c r="D366" s="349"/>
      <c r="E366" s="349"/>
      <c r="F366" s="349"/>
      <c r="G366" s="349"/>
      <c r="H366" s="349"/>
      <c r="I366" s="349"/>
      <c r="J366" s="349"/>
      <c r="K366" s="349"/>
      <c r="L366" s="349"/>
      <c r="M366" s="349"/>
      <c r="N366" s="349"/>
      <c r="O366" s="349"/>
      <c r="P366" s="349"/>
      <c r="Q366" s="349"/>
      <c r="R366" s="349"/>
      <c r="S366" s="349"/>
      <c r="T366" s="349"/>
      <c r="U366" s="349"/>
      <c r="V366" s="349"/>
      <c r="W366" s="349"/>
      <c r="X366" s="349"/>
      <c r="Y366" s="349"/>
      <c r="Z366" s="349"/>
      <c r="AA366" s="349"/>
      <c r="AB366" s="272"/>
    </row>
    <row r="367" spans="1:28" s="242" customFormat="1" ht="20.25" customHeight="1" x14ac:dyDescent="0.25">
      <c r="A367" s="215"/>
      <c r="B367" s="213"/>
      <c r="C367" s="237"/>
      <c r="D367" s="237"/>
      <c r="E367" s="237"/>
      <c r="F367" s="237"/>
      <c r="G367" s="237"/>
      <c r="H367" s="237"/>
      <c r="I367" s="237"/>
      <c r="J367" s="237"/>
      <c r="K367" s="237"/>
      <c r="L367" s="237"/>
      <c r="M367" s="237"/>
      <c r="N367" s="237"/>
      <c r="O367" s="237"/>
      <c r="P367" s="275"/>
      <c r="Q367" s="275"/>
      <c r="R367" s="237"/>
      <c r="S367" s="237"/>
      <c r="T367" s="237"/>
      <c r="U367" s="237"/>
      <c r="V367" s="237"/>
      <c r="W367" s="237"/>
      <c r="X367" s="275"/>
      <c r="Y367" s="237"/>
      <c r="Z367" s="237"/>
      <c r="AA367" s="237"/>
      <c r="AB367" s="238"/>
    </row>
    <row r="368" spans="1:28" s="242" customFormat="1" ht="20.25" customHeight="1" x14ac:dyDescent="0.25">
      <c r="A368" s="252"/>
      <c r="B368" s="252"/>
      <c r="C368" s="252"/>
      <c r="D368" s="252"/>
      <c r="E368" s="252"/>
      <c r="F368" s="252"/>
      <c r="G368" s="252"/>
      <c r="H368" s="252"/>
      <c r="AB368" s="234"/>
    </row>
    <row r="369" spans="1:28" s="222" customFormat="1" ht="20.25" customHeight="1" thickBot="1" x14ac:dyDescent="0.3">
      <c r="A369" s="213"/>
      <c r="B369" s="213"/>
      <c r="C369" s="253"/>
      <c r="D369" s="253"/>
      <c r="E369" s="253"/>
      <c r="F369" s="253"/>
      <c r="G369" s="253"/>
      <c r="H369" s="253"/>
      <c r="I369" s="253"/>
      <c r="J369" s="253"/>
      <c r="K369" s="253"/>
      <c r="L369" s="253"/>
      <c r="M369" s="253"/>
      <c r="N369" s="253"/>
      <c r="O369" s="253"/>
      <c r="P369" s="253"/>
      <c r="Q369" s="253"/>
      <c r="R369" s="253"/>
      <c r="S369" s="253"/>
      <c r="T369" s="253"/>
      <c r="U369" s="253"/>
      <c r="V369" s="253"/>
      <c r="W369" s="253"/>
      <c r="X369" s="253"/>
      <c r="Y369" s="253"/>
      <c r="Z369" s="253"/>
      <c r="AA369" s="253"/>
      <c r="AB369" s="253"/>
    </row>
    <row r="370" spans="1:28" s="242" customFormat="1" ht="20.25" customHeight="1" thickTop="1" x14ac:dyDescent="0.25">
      <c r="A370" s="402" t="s">
        <v>266</v>
      </c>
      <c r="B370" s="403"/>
      <c r="C370" s="403"/>
      <c r="D370" s="403"/>
      <c r="E370" s="403"/>
      <c r="F370" s="403"/>
      <c r="G370" s="403"/>
      <c r="H370" s="403"/>
      <c r="I370" s="403"/>
      <c r="J370" s="403"/>
      <c r="K370" s="403"/>
      <c r="L370" s="403"/>
      <c r="M370" s="403"/>
      <c r="N370" s="403"/>
      <c r="O370" s="403"/>
      <c r="P370" s="403"/>
      <c r="Q370" s="403"/>
      <c r="R370" s="403"/>
      <c r="S370" s="403"/>
      <c r="T370" s="403"/>
      <c r="U370" s="403"/>
      <c r="V370" s="403"/>
      <c r="W370" s="403"/>
      <c r="X370" s="403"/>
      <c r="Y370" s="403"/>
      <c r="Z370" s="403"/>
      <c r="AA370" s="403"/>
      <c r="AB370" s="404"/>
    </row>
    <row r="371" spans="1:28" s="242" customFormat="1" ht="20.25" customHeight="1" x14ac:dyDescent="0.25">
      <c r="A371" s="254" t="s">
        <v>263</v>
      </c>
      <c r="B371" s="400" t="s">
        <v>265</v>
      </c>
      <c r="C371" s="400"/>
      <c r="D371" s="400"/>
      <c r="E371" s="400"/>
      <c r="F371" s="400"/>
      <c r="G371" s="400"/>
      <c r="H371" s="400"/>
      <c r="I371" s="400"/>
      <c r="J371" s="400"/>
      <c r="K371" s="400"/>
      <c r="L371" s="400"/>
      <c r="M371" s="400"/>
      <c r="N371" s="400"/>
      <c r="O371" s="400"/>
      <c r="P371" s="400"/>
      <c r="Q371" s="400"/>
      <c r="R371" s="400"/>
      <c r="S371" s="400"/>
      <c r="T371" s="400"/>
      <c r="U371" s="400"/>
      <c r="V371" s="400"/>
      <c r="W371" s="400"/>
      <c r="X371" s="400"/>
      <c r="Y371" s="400"/>
      <c r="Z371" s="400"/>
      <c r="AA371" s="400"/>
      <c r="AB371" s="401"/>
    </row>
    <row r="372" spans="1:28" s="242" customFormat="1" ht="20.25" customHeight="1" x14ac:dyDescent="0.25">
      <c r="A372" s="255"/>
      <c r="B372" s="400"/>
      <c r="C372" s="400"/>
      <c r="D372" s="400"/>
      <c r="E372" s="400"/>
      <c r="F372" s="400"/>
      <c r="G372" s="400"/>
      <c r="H372" s="400"/>
      <c r="I372" s="400"/>
      <c r="J372" s="400"/>
      <c r="K372" s="400"/>
      <c r="L372" s="400"/>
      <c r="M372" s="400"/>
      <c r="N372" s="400"/>
      <c r="O372" s="400"/>
      <c r="P372" s="400"/>
      <c r="Q372" s="400"/>
      <c r="R372" s="400"/>
      <c r="S372" s="400"/>
      <c r="T372" s="400"/>
      <c r="U372" s="400"/>
      <c r="V372" s="400"/>
      <c r="W372" s="400"/>
      <c r="X372" s="400"/>
      <c r="Y372" s="400"/>
      <c r="Z372" s="400"/>
      <c r="AA372" s="400"/>
      <c r="AB372" s="401"/>
    </row>
    <row r="373" spans="1:28" s="242" customFormat="1" ht="20.25" customHeight="1" x14ac:dyDescent="0.25">
      <c r="A373" s="254" t="s">
        <v>263</v>
      </c>
      <c r="B373" s="218" t="s">
        <v>264</v>
      </c>
      <c r="C373" s="222"/>
      <c r="D373" s="222"/>
      <c r="E373" s="222"/>
      <c r="F373" s="222"/>
      <c r="G373" s="222"/>
      <c r="H373" s="222"/>
      <c r="I373" s="222"/>
      <c r="J373" s="222"/>
      <c r="K373" s="222"/>
      <c r="L373" s="222"/>
      <c r="M373" s="222"/>
      <c r="N373" s="222"/>
      <c r="O373" s="222"/>
      <c r="P373" s="222"/>
      <c r="Q373" s="222"/>
      <c r="R373" s="222"/>
      <c r="S373" s="222"/>
      <c r="T373" s="222"/>
      <c r="U373" s="222"/>
      <c r="V373" s="222"/>
      <c r="W373" s="222"/>
      <c r="X373" s="222"/>
      <c r="Y373" s="222"/>
      <c r="Z373" s="222"/>
      <c r="AA373" s="222"/>
      <c r="AB373" s="256"/>
    </row>
    <row r="374" spans="1:28" s="242" customFormat="1" ht="20.25" customHeight="1" x14ac:dyDescent="0.25">
      <c r="A374" s="254" t="s">
        <v>263</v>
      </c>
      <c r="B374" s="218" t="s">
        <v>262</v>
      </c>
      <c r="C374" s="222"/>
      <c r="D374" s="222"/>
      <c r="E374" s="222"/>
      <c r="F374" s="222"/>
      <c r="G374" s="222"/>
      <c r="H374" s="222"/>
      <c r="I374" s="222"/>
      <c r="J374" s="222"/>
      <c r="K374" s="222"/>
      <c r="L374" s="222"/>
      <c r="M374" s="222"/>
      <c r="N374" s="222"/>
      <c r="O374" s="222"/>
      <c r="P374" s="222"/>
      <c r="Q374" s="222"/>
      <c r="R374" s="222"/>
      <c r="S374" s="222"/>
      <c r="T374" s="222"/>
      <c r="U374" s="222"/>
      <c r="V374" s="222"/>
      <c r="W374" s="222"/>
      <c r="X374" s="222"/>
      <c r="Y374" s="222"/>
      <c r="Z374" s="222"/>
      <c r="AA374" s="222"/>
      <c r="AB374" s="256"/>
    </row>
    <row r="375" spans="1:28" s="242" customFormat="1" ht="20.25" customHeight="1" thickBot="1" x14ac:dyDescent="0.3">
      <c r="A375" s="257"/>
      <c r="B375" s="258" t="s">
        <v>674</v>
      </c>
      <c r="C375" s="258"/>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c r="Z375" s="258"/>
      <c r="AA375" s="258"/>
      <c r="AB375" s="259"/>
    </row>
    <row r="376" spans="1:28" s="242" customFormat="1" ht="20.25" customHeight="1" thickTop="1" x14ac:dyDescent="0.25">
      <c r="A376" s="252"/>
      <c r="B376" s="252"/>
      <c r="C376" s="252"/>
      <c r="D376" s="252"/>
      <c r="E376" s="252"/>
      <c r="F376" s="252"/>
      <c r="G376" s="252"/>
      <c r="H376" s="252"/>
      <c r="AB376" s="234"/>
    </row>
    <row r="377" spans="1:28" s="242" customFormat="1" ht="20.25" customHeight="1" x14ac:dyDescent="0.25">
      <c r="A377" s="252"/>
      <c r="B377" s="252"/>
      <c r="C377" s="252"/>
      <c r="D377" s="252"/>
      <c r="E377" s="252"/>
      <c r="F377" s="252"/>
      <c r="G377" s="252"/>
      <c r="H377" s="252"/>
      <c r="AB377" s="234"/>
    </row>
    <row r="378" spans="1:28" s="242" customFormat="1" ht="20.25" customHeight="1" x14ac:dyDescent="0.25">
      <c r="A378" s="252"/>
      <c r="B378" s="252"/>
      <c r="C378" s="252"/>
      <c r="D378" s="252"/>
      <c r="E378" s="252"/>
      <c r="F378" s="252"/>
      <c r="G378" s="252"/>
      <c r="H378" s="252"/>
      <c r="AB378" s="234"/>
    </row>
    <row r="379" spans="1:28" s="242" customFormat="1" ht="20.25" customHeight="1" x14ac:dyDescent="0.25">
      <c r="A379" s="252"/>
      <c r="B379" s="252"/>
      <c r="C379" s="252"/>
      <c r="D379" s="252"/>
      <c r="E379" s="252"/>
      <c r="F379" s="252"/>
      <c r="G379" s="252"/>
      <c r="H379" s="252"/>
      <c r="AB379" s="234"/>
    </row>
    <row r="380" spans="1:28" s="242" customFormat="1" ht="20.25" customHeight="1" x14ac:dyDescent="0.25">
      <c r="A380" s="214"/>
      <c r="B380" s="214"/>
      <c r="C380" s="214"/>
      <c r="D380" s="252"/>
      <c r="E380" s="252"/>
      <c r="F380" s="252"/>
      <c r="G380" s="252"/>
      <c r="H380" s="252"/>
      <c r="AB380" s="234"/>
    </row>
    <row r="381" spans="1:28" s="242" customFormat="1" ht="20.25" customHeight="1" x14ac:dyDescent="0.25">
      <c r="A381" s="252"/>
      <c r="B381" s="252"/>
      <c r="C381" s="252"/>
      <c r="D381" s="252"/>
      <c r="E381" s="252"/>
      <c r="F381" s="252"/>
      <c r="G381" s="252"/>
      <c r="H381" s="252"/>
      <c r="AB381" s="234"/>
    </row>
    <row r="382" spans="1:28" s="242" customFormat="1" ht="20.25" customHeight="1" x14ac:dyDescent="0.25">
      <c r="A382" s="218"/>
      <c r="B382" s="252"/>
      <c r="C382" s="252"/>
      <c r="D382" s="252"/>
      <c r="E382" s="252"/>
      <c r="F382" s="252"/>
      <c r="G382" s="252"/>
      <c r="H382" s="252"/>
      <c r="AB382" s="234"/>
    </row>
    <row r="383" spans="1:28" s="242" customFormat="1" ht="20.25" customHeight="1" x14ac:dyDescent="0.25">
      <c r="A383" s="252"/>
      <c r="B383" s="252"/>
      <c r="C383" s="252"/>
      <c r="D383" s="252"/>
      <c r="E383" s="252"/>
      <c r="F383" s="252"/>
      <c r="G383" s="252"/>
      <c r="H383" s="252"/>
      <c r="AB383" s="234"/>
    </row>
    <row r="384" spans="1:28" s="242" customFormat="1" ht="20.25" customHeight="1" x14ac:dyDescent="0.25">
      <c r="A384" s="252"/>
      <c r="B384" s="214"/>
      <c r="C384" s="214"/>
      <c r="D384" s="214"/>
      <c r="E384" s="214"/>
      <c r="F384" s="252"/>
      <c r="G384" s="252"/>
      <c r="H384" s="252"/>
      <c r="AB384" s="234"/>
    </row>
    <row r="385" spans="1:28" s="242" customFormat="1" ht="20.25" customHeight="1" x14ac:dyDescent="0.25">
      <c r="A385" s="252"/>
      <c r="B385" s="214"/>
      <c r="C385" s="214"/>
      <c r="D385" s="214"/>
      <c r="E385" s="214"/>
      <c r="F385" s="252"/>
      <c r="G385" s="252"/>
      <c r="H385" s="252"/>
      <c r="AB385" s="234"/>
    </row>
    <row r="386" spans="1:28" s="242" customFormat="1" ht="20.25" customHeight="1" x14ac:dyDescent="0.25">
      <c r="A386" s="252"/>
      <c r="B386" s="214"/>
      <c r="C386" s="214"/>
      <c r="D386" s="214"/>
      <c r="E386" s="214"/>
      <c r="F386" s="252"/>
      <c r="G386" s="252"/>
      <c r="H386" s="252"/>
      <c r="AB386" s="234"/>
    </row>
    <row r="387" spans="1:28" s="242" customFormat="1" ht="20.25" customHeight="1" x14ac:dyDescent="0.25">
      <c r="A387" s="252"/>
      <c r="B387" s="252"/>
      <c r="C387" s="252"/>
      <c r="D387" s="252"/>
      <c r="E387" s="252"/>
      <c r="F387" s="252"/>
      <c r="G387" s="252"/>
      <c r="H387" s="252"/>
      <c r="AB387" s="234"/>
    </row>
    <row r="388" spans="1:28" s="242" customFormat="1" ht="20.25" customHeight="1" x14ac:dyDescent="0.25">
      <c r="A388" s="218"/>
      <c r="B388" s="252"/>
      <c r="C388" s="252"/>
      <c r="D388" s="252"/>
      <c r="E388" s="252"/>
      <c r="F388" s="252"/>
      <c r="G388" s="252"/>
      <c r="H388" s="252"/>
      <c r="AB388" s="234"/>
    </row>
    <row r="389" spans="1:28" s="242" customFormat="1" ht="20.25" customHeight="1" x14ac:dyDescent="0.25">
      <c r="A389" s="218"/>
      <c r="B389" s="252"/>
      <c r="C389" s="252"/>
      <c r="D389" s="252"/>
      <c r="E389" s="252"/>
      <c r="F389" s="252"/>
      <c r="G389" s="252"/>
      <c r="H389" s="252"/>
      <c r="AB389" s="234"/>
    </row>
    <row r="390" spans="1:28" s="242" customFormat="1" ht="20.25" customHeight="1" x14ac:dyDescent="0.25">
      <c r="A390" s="213"/>
      <c r="B390" s="213"/>
      <c r="C390" s="214"/>
      <c r="D390" s="214"/>
      <c r="F390" s="213"/>
      <c r="G390" s="213"/>
      <c r="H390" s="252"/>
      <c r="Y390" s="213"/>
      <c r="AB390" s="234"/>
    </row>
    <row r="391" spans="1:28" s="242" customFormat="1" ht="20.25" customHeight="1" x14ac:dyDescent="0.25">
      <c r="A391" s="218"/>
      <c r="B391" s="218"/>
      <c r="C391" s="218"/>
      <c r="D391" s="218"/>
      <c r="F391" s="218"/>
      <c r="G391" s="218"/>
      <c r="H391" s="252"/>
      <c r="Y391" s="218"/>
      <c r="AB391" s="234"/>
    </row>
    <row r="392" spans="1:28" s="242" customFormat="1" ht="20.25" customHeight="1" x14ac:dyDescent="0.25">
      <c r="A392" s="213"/>
      <c r="B392" s="213"/>
      <c r="C392" s="214"/>
      <c r="D392" s="214"/>
      <c r="F392" s="213"/>
      <c r="G392" s="213"/>
      <c r="H392" s="252"/>
      <c r="Y392" s="213"/>
      <c r="AB392" s="234"/>
    </row>
    <row r="393" spans="1:28" s="242" customFormat="1" ht="20.25" customHeight="1" x14ac:dyDescent="0.25">
      <c r="A393" s="218"/>
      <c r="B393" s="218"/>
      <c r="C393" s="214"/>
      <c r="D393" s="214"/>
      <c r="F393" s="218"/>
      <c r="G393" s="218"/>
      <c r="H393" s="252"/>
      <c r="Y393" s="218"/>
      <c r="AB393" s="234"/>
    </row>
    <row r="394" spans="1:28" s="242" customFormat="1" ht="20.25" customHeight="1" x14ac:dyDescent="0.25">
      <c r="A394" s="218"/>
      <c r="B394" s="218"/>
      <c r="C394" s="218"/>
      <c r="D394" s="218"/>
      <c r="F394" s="218"/>
      <c r="G394" s="218"/>
      <c r="H394" s="252"/>
      <c r="Y394" s="218"/>
      <c r="AB394" s="234"/>
    </row>
    <row r="395" spans="1:28" s="242" customFormat="1" ht="20.25" customHeight="1" x14ac:dyDescent="0.25">
      <c r="A395" s="213"/>
      <c r="B395" s="213"/>
      <c r="C395" s="214"/>
      <c r="D395" s="214"/>
      <c r="F395" s="213"/>
      <c r="G395" s="213"/>
      <c r="H395" s="252"/>
      <c r="Y395" s="213"/>
      <c r="AB395" s="234"/>
    </row>
    <row r="396" spans="1:28" s="242" customFormat="1" ht="20.25" customHeight="1" x14ac:dyDescent="0.25">
      <c r="A396" s="218"/>
      <c r="B396" s="218"/>
      <c r="C396" s="214"/>
      <c r="D396" s="214"/>
      <c r="F396" s="218"/>
      <c r="G396" s="218"/>
      <c r="H396" s="252"/>
      <c r="Y396" s="218"/>
      <c r="AB396" s="234"/>
    </row>
    <row r="397" spans="1:28" s="242" customFormat="1" ht="20.25" customHeight="1" x14ac:dyDescent="0.25">
      <c r="A397" s="218"/>
      <c r="B397" s="218"/>
      <c r="C397" s="218"/>
      <c r="D397" s="218"/>
      <c r="F397" s="218"/>
      <c r="G397" s="218"/>
      <c r="H397" s="252"/>
      <c r="Y397" s="218"/>
      <c r="AB397" s="234"/>
    </row>
    <row r="398" spans="1:28" s="242" customFormat="1" ht="20.25" customHeight="1" x14ac:dyDescent="0.25">
      <c r="A398" s="213"/>
      <c r="B398" s="213"/>
      <c r="C398" s="214"/>
      <c r="D398" s="214"/>
      <c r="F398" s="213"/>
      <c r="G398" s="213"/>
      <c r="H398" s="252"/>
      <c r="Y398" s="213"/>
      <c r="AB398" s="234"/>
    </row>
    <row r="399" spans="1:28" s="242" customFormat="1" ht="20.25" customHeight="1" x14ac:dyDescent="0.25">
      <c r="A399" s="218"/>
      <c r="B399" s="218"/>
      <c r="C399" s="214"/>
      <c r="D399" s="214"/>
      <c r="E399" s="218"/>
      <c r="F399" s="218"/>
      <c r="G399" s="218"/>
      <c r="H399" s="252"/>
      <c r="AB399" s="234"/>
    </row>
    <row r="400" spans="1:28" s="242" customFormat="1" ht="20.25" customHeight="1" x14ac:dyDescent="0.25">
      <c r="A400" s="218"/>
      <c r="B400" s="218"/>
      <c r="C400" s="218"/>
      <c r="D400" s="218"/>
      <c r="E400" s="218"/>
      <c r="F400" s="218"/>
      <c r="G400" s="218"/>
      <c r="H400" s="252"/>
      <c r="AB400" s="234"/>
    </row>
    <row r="401" spans="1:28" s="242" customFormat="1" ht="20.25" customHeight="1" x14ac:dyDescent="0.25">
      <c r="A401" s="218"/>
      <c r="B401" s="252"/>
      <c r="C401" s="252"/>
      <c r="AB401" s="234"/>
    </row>
    <row r="402" spans="1:28" s="242" customFormat="1" ht="20.25" customHeight="1" x14ac:dyDescent="0.25">
      <c r="A402" s="252"/>
      <c r="B402" s="252"/>
      <c r="C402" s="252"/>
      <c r="AB402" s="234"/>
    </row>
    <row r="403" spans="1:28" s="242" customFormat="1" ht="20.25" customHeight="1" x14ac:dyDescent="0.25">
      <c r="A403" s="218"/>
      <c r="B403" s="252"/>
      <c r="C403" s="252"/>
      <c r="AB403" s="234"/>
    </row>
    <row r="404" spans="1:28" s="242" customFormat="1" ht="20.25" customHeight="1" x14ac:dyDescent="0.25">
      <c r="A404" s="218"/>
      <c r="B404" s="252"/>
      <c r="C404" s="252"/>
      <c r="AB404" s="234"/>
    </row>
    <row r="405" spans="1:28" s="242" customFormat="1" ht="20.25" customHeight="1" x14ac:dyDescent="0.25">
      <c r="A405" s="218"/>
      <c r="B405" s="252"/>
      <c r="C405" s="252"/>
      <c r="AB405" s="234"/>
    </row>
    <row r="406" spans="1:28" s="242" customFormat="1" ht="20.25" customHeight="1" x14ac:dyDescent="0.25">
      <c r="A406" s="252"/>
      <c r="B406" s="252"/>
      <c r="C406" s="252"/>
      <c r="AB406" s="234"/>
    </row>
    <row r="407" spans="1:28" s="242" customFormat="1" ht="20.25" customHeight="1" x14ac:dyDescent="0.25">
      <c r="A407" s="214"/>
      <c r="B407" s="214"/>
      <c r="Q407" s="277"/>
      <c r="X407" s="277"/>
      <c r="AA407" s="213"/>
      <c r="AB407" s="234"/>
    </row>
    <row r="408" spans="1:28" s="242" customFormat="1" ht="20.25" customHeight="1" x14ac:dyDescent="0.25">
      <c r="A408" s="214"/>
      <c r="B408" s="214"/>
      <c r="C408" s="213"/>
      <c r="AB408" s="234"/>
    </row>
    <row r="409" spans="1:28" s="242" customFormat="1" ht="20.25" customHeight="1" x14ac:dyDescent="0.25">
      <c r="A409" s="218"/>
      <c r="B409" s="218"/>
      <c r="C409" s="260"/>
      <c r="AB409" s="234"/>
    </row>
    <row r="410" spans="1:28" s="242" customFormat="1" ht="20.25" customHeight="1" x14ac:dyDescent="0.25">
      <c r="A410" s="218"/>
      <c r="B410" s="218"/>
      <c r="C410" s="218"/>
      <c r="AB410" s="234"/>
    </row>
    <row r="411" spans="1:28" s="242" customFormat="1" ht="20.25" customHeight="1" x14ac:dyDescent="0.25">
      <c r="A411" s="218"/>
      <c r="B411" s="252"/>
      <c r="C411" s="252"/>
      <c r="AB411" s="234"/>
    </row>
    <row r="412" spans="1:28" s="242" customFormat="1" ht="20.25" customHeight="1" x14ac:dyDescent="0.25">
      <c r="A412" s="218"/>
      <c r="B412" s="252"/>
      <c r="C412" s="252"/>
      <c r="AB412" s="234"/>
    </row>
    <row r="413" spans="1:28" s="242" customFormat="1" ht="20.25" customHeight="1" x14ac:dyDescent="0.25">
      <c r="A413" s="252"/>
      <c r="B413" s="252"/>
      <c r="C413" s="252"/>
      <c r="AB413" s="234"/>
    </row>
    <row r="414" spans="1:28" s="242" customFormat="1" ht="20.25" customHeight="1" x14ac:dyDescent="0.25">
      <c r="A414" s="214"/>
      <c r="B414" s="214"/>
      <c r="C414" s="214"/>
      <c r="AB414" s="234"/>
    </row>
    <row r="415" spans="1:28" s="242" customFormat="1" ht="20.25" customHeight="1" x14ac:dyDescent="0.25">
      <c r="A415" s="218"/>
      <c r="B415" s="218"/>
      <c r="C415" s="218"/>
      <c r="AB415" s="234"/>
    </row>
    <row r="416" spans="1:28" s="242" customFormat="1" ht="20.25" customHeight="1" x14ac:dyDescent="0.25">
      <c r="A416" s="218"/>
      <c r="B416" s="252"/>
      <c r="C416" s="252"/>
      <c r="AB416" s="234"/>
    </row>
    <row r="417" spans="1:28" s="242" customFormat="1" ht="20.25" customHeight="1" x14ac:dyDescent="0.25">
      <c r="A417" s="214"/>
      <c r="B417" s="261"/>
      <c r="C417" s="261"/>
      <c r="AB417" s="234"/>
    </row>
    <row r="418" spans="1:28" s="242" customFormat="1" ht="20.25" customHeight="1" x14ac:dyDescent="0.25">
      <c r="A418" s="214"/>
      <c r="B418" s="261"/>
      <c r="C418" s="261"/>
      <c r="AB418" s="234"/>
    </row>
    <row r="419" spans="1:28" s="242" customFormat="1" ht="20.25" customHeight="1" x14ac:dyDescent="0.25">
      <c r="A419" s="214"/>
      <c r="B419" s="261"/>
      <c r="C419" s="261"/>
      <c r="AB419" s="234"/>
    </row>
    <row r="420" spans="1:28" s="242" customFormat="1" ht="20.25" customHeight="1" x14ac:dyDescent="0.25">
      <c r="A420" s="261"/>
      <c r="B420" s="261"/>
      <c r="C420" s="261"/>
      <c r="AB420" s="234"/>
    </row>
    <row r="421" spans="1:28" s="242" customFormat="1" ht="20.25" customHeight="1" x14ac:dyDescent="0.25">
      <c r="A421" s="214"/>
      <c r="B421" s="214"/>
      <c r="C421" s="214"/>
      <c r="AB421" s="234"/>
    </row>
    <row r="422" spans="1:28" s="242" customFormat="1" ht="20.25" customHeight="1" x14ac:dyDescent="0.25">
      <c r="A422" s="214"/>
      <c r="B422" s="214"/>
      <c r="C422" s="214"/>
      <c r="AB422" s="234"/>
    </row>
    <row r="423" spans="1:28" s="242" customFormat="1" ht="20.25" customHeight="1" x14ac:dyDescent="0.25">
      <c r="A423" s="214"/>
      <c r="B423" s="214"/>
      <c r="C423" s="214"/>
      <c r="AB423" s="234"/>
    </row>
    <row r="424" spans="1:28" s="242" customFormat="1" ht="20.25" customHeight="1" x14ac:dyDescent="0.25">
      <c r="A424" s="214"/>
      <c r="B424" s="261"/>
      <c r="C424" s="261"/>
      <c r="AB424" s="234"/>
    </row>
    <row r="425" spans="1:28" s="242" customFormat="1" ht="20.25" customHeight="1" x14ac:dyDescent="0.25">
      <c r="A425" s="214"/>
      <c r="B425" s="261"/>
      <c r="C425" s="261"/>
      <c r="AB425" s="234"/>
    </row>
    <row r="426" spans="1:28" s="242" customFormat="1" ht="20.25" customHeight="1" x14ac:dyDescent="0.25">
      <c r="A426" s="214"/>
      <c r="B426" s="214"/>
      <c r="C426" s="214"/>
      <c r="AB426" s="234"/>
    </row>
    <row r="427" spans="1:28" s="242" customFormat="1" ht="20.25" customHeight="1" x14ac:dyDescent="0.25">
      <c r="A427" s="214"/>
      <c r="B427" s="214"/>
      <c r="C427" s="214"/>
      <c r="AB427" s="234"/>
    </row>
    <row r="428" spans="1:28" s="242" customFormat="1" ht="20.25" customHeight="1" x14ac:dyDescent="0.25">
      <c r="A428" s="214"/>
      <c r="B428" s="214"/>
      <c r="C428" s="214"/>
      <c r="AB428" s="234"/>
    </row>
    <row r="429" spans="1:28" s="242" customFormat="1" ht="20.25" customHeight="1" x14ac:dyDescent="0.25">
      <c r="A429" s="214"/>
      <c r="B429" s="214"/>
      <c r="C429" s="214"/>
      <c r="AB429" s="236"/>
    </row>
    <row r="430" spans="1:28" s="242" customFormat="1" ht="20.25" customHeight="1" x14ac:dyDescent="0.25">
      <c r="A430" s="214"/>
      <c r="B430" s="214"/>
      <c r="C430" s="214"/>
      <c r="AB430" s="236"/>
    </row>
    <row r="431" spans="1:28" ht="20.25" customHeight="1" x14ac:dyDescent="0.25">
      <c r="A431" s="228"/>
      <c r="B431" s="262"/>
      <c r="C431" s="262"/>
      <c r="D431" s="207"/>
      <c r="E431" s="207"/>
      <c r="F431" s="207"/>
      <c r="G431" s="207"/>
      <c r="H431" s="207"/>
      <c r="I431" s="207"/>
      <c r="J431" s="207"/>
      <c r="K431" s="207"/>
      <c r="L431" s="207"/>
      <c r="M431" s="207"/>
      <c r="N431" s="207"/>
      <c r="O431" s="207"/>
      <c r="R431" s="207"/>
      <c r="S431" s="207"/>
      <c r="T431" s="207"/>
      <c r="AB431" s="236"/>
    </row>
    <row r="432" spans="1:28" ht="20.25" customHeight="1" x14ac:dyDescent="0.25">
      <c r="A432" s="228"/>
      <c r="B432" s="262"/>
      <c r="C432" s="262"/>
      <c r="D432" s="207"/>
      <c r="E432" s="207"/>
      <c r="F432" s="207"/>
      <c r="G432" s="207"/>
      <c r="H432" s="207"/>
      <c r="I432" s="207"/>
      <c r="J432" s="207"/>
      <c r="K432" s="207"/>
      <c r="L432" s="207"/>
      <c r="M432" s="207"/>
      <c r="N432" s="207"/>
      <c r="O432" s="207"/>
      <c r="R432" s="207"/>
      <c r="S432" s="207"/>
      <c r="T432" s="207"/>
      <c r="AB432" s="236"/>
    </row>
    <row r="433" spans="1:28" ht="20.25" customHeight="1" x14ac:dyDescent="0.25">
      <c r="A433" s="262"/>
      <c r="B433" s="262"/>
      <c r="C433" s="262"/>
      <c r="D433" s="207"/>
      <c r="E433" s="207"/>
      <c r="F433" s="207"/>
      <c r="G433" s="207"/>
      <c r="H433" s="207"/>
      <c r="I433" s="207"/>
      <c r="J433" s="207"/>
      <c r="K433" s="207"/>
      <c r="L433" s="207"/>
      <c r="M433" s="207"/>
      <c r="N433" s="207"/>
      <c r="O433" s="207"/>
      <c r="R433" s="207"/>
      <c r="S433" s="207"/>
      <c r="T433" s="207"/>
      <c r="AB433" s="236"/>
    </row>
    <row r="434" spans="1:28" ht="20.25" customHeight="1" x14ac:dyDescent="0.25">
      <c r="A434" s="262"/>
      <c r="B434" s="262"/>
      <c r="C434" s="262"/>
      <c r="D434" s="207"/>
      <c r="E434" s="207"/>
      <c r="F434" s="207"/>
      <c r="G434" s="207"/>
      <c r="H434" s="207"/>
      <c r="I434" s="207"/>
      <c r="J434" s="207"/>
      <c r="K434" s="207"/>
      <c r="L434" s="207"/>
      <c r="M434" s="207"/>
      <c r="N434" s="207"/>
      <c r="O434" s="207"/>
      <c r="R434" s="207"/>
      <c r="S434" s="207"/>
      <c r="T434" s="207"/>
      <c r="AB434" s="236"/>
    </row>
    <row r="435" spans="1:28" ht="20.25" customHeight="1" x14ac:dyDescent="0.25">
      <c r="A435" s="228"/>
      <c r="B435" s="262"/>
      <c r="C435" s="262"/>
      <c r="D435" s="207"/>
      <c r="E435" s="207"/>
      <c r="F435" s="207"/>
      <c r="G435" s="207"/>
      <c r="H435" s="207"/>
      <c r="I435" s="207"/>
      <c r="J435" s="207"/>
      <c r="K435" s="207"/>
      <c r="L435" s="207"/>
      <c r="M435" s="207"/>
      <c r="N435" s="207"/>
      <c r="O435" s="207"/>
      <c r="R435" s="207"/>
      <c r="S435" s="207"/>
      <c r="T435" s="207"/>
      <c r="AB435" s="234"/>
    </row>
    <row r="436" spans="1:28" ht="20.25" customHeight="1" x14ac:dyDescent="0.25">
      <c r="A436" s="228"/>
      <c r="B436" s="262"/>
      <c r="C436" s="262"/>
      <c r="D436" s="207"/>
      <c r="E436" s="207"/>
      <c r="F436" s="207"/>
      <c r="G436" s="207"/>
      <c r="H436" s="207"/>
      <c r="I436" s="207"/>
      <c r="J436" s="207"/>
      <c r="K436" s="207"/>
      <c r="L436" s="207"/>
      <c r="M436" s="207"/>
      <c r="N436" s="207"/>
      <c r="O436" s="207"/>
      <c r="R436" s="207"/>
      <c r="S436" s="207"/>
      <c r="T436" s="207"/>
      <c r="AB436" s="234"/>
    </row>
    <row r="437" spans="1:28" ht="20.25" customHeight="1" x14ac:dyDescent="0.25">
      <c r="A437" s="214"/>
      <c r="B437" s="214"/>
      <c r="C437" s="214"/>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c r="AA437" s="222"/>
      <c r="AB437" s="234"/>
    </row>
    <row r="438" spans="1:28" ht="20.25" customHeight="1" x14ac:dyDescent="0.25">
      <c r="A438" s="214"/>
      <c r="B438" s="214"/>
      <c r="C438" s="214"/>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c r="AA438" s="222"/>
      <c r="AB438" s="234"/>
    </row>
    <row r="439" spans="1:28" ht="20.25" customHeight="1" x14ac:dyDescent="0.25">
      <c r="A439" s="214"/>
      <c r="B439" s="214"/>
      <c r="C439" s="214"/>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c r="AA439" s="222"/>
      <c r="AB439" s="234"/>
    </row>
    <row r="440" spans="1:28" ht="20.25" customHeight="1" x14ac:dyDescent="0.25">
      <c r="A440" s="214"/>
      <c r="B440" s="214"/>
      <c r="C440" s="214"/>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c r="AA440" s="222"/>
      <c r="AB440" s="234"/>
    </row>
    <row r="441" spans="1:28" ht="20.25" customHeight="1" x14ac:dyDescent="0.25">
      <c r="A441" s="214"/>
      <c r="B441" s="214"/>
      <c r="C441" s="214"/>
      <c r="D441" s="222"/>
      <c r="E441" s="222"/>
      <c r="F441" s="222"/>
      <c r="G441" s="222"/>
      <c r="H441" s="222"/>
      <c r="I441" s="222"/>
      <c r="J441" s="222"/>
      <c r="K441" s="222"/>
      <c r="L441" s="222"/>
      <c r="M441" s="222"/>
      <c r="N441" s="222"/>
      <c r="O441" s="222"/>
      <c r="P441" s="222"/>
      <c r="Q441" s="222"/>
      <c r="R441" s="222"/>
      <c r="S441" s="222"/>
      <c r="T441" s="222"/>
      <c r="U441" s="222"/>
      <c r="V441" s="222"/>
      <c r="W441" s="222"/>
      <c r="X441" s="222"/>
      <c r="Y441" s="222"/>
      <c r="Z441" s="222"/>
      <c r="AA441" s="222"/>
      <c r="AB441" s="234"/>
    </row>
    <row r="442" spans="1:28" ht="20.25" customHeight="1" x14ac:dyDescent="0.25">
      <c r="A442" s="214"/>
      <c r="B442" s="214"/>
      <c r="C442" s="214"/>
      <c r="D442" s="222"/>
      <c r="E442" s="222"/>
      <c r="F442" s="222"/>
      <c r="G442" s="222"/>
      <c r="H442" s="222"/>
      <c r="I442" s="222"/>
      <c r="J442" s="222"/>
      <c r="K442" s="222"/>
      <c r="L442" s="222"/>
      <c r="M442" s="222"/>
      <c r="N442" s="222"/>
      <c r="O442" s="222"/>
      <c r="P442" s="222"/>
      <c r="Q442" s="222"/>
      <c r="R442" s="222"/>
      <c r="S442" s="222"/>
      <c r="T442" s="222"/>
      <c r="U442" s="222"/>
      <c r="V442" s="222"/>
      <c r="W442" s="222"/>
      <c r="X442" s="222"/>
      <c r="Y442" s="222"/>
      <c r="Z442" s="222"/>
      <c r="AA442" s="222"/>
      <c r="AB442" s="234"/>
    </row>
    <row r="443" spans="1:28" ht="20.25" customHeight="1" x14ac:dyDescent="0.25">
      <c r="A443" s="214"/>
      <c r="B443" s="214"/>
      <c r="C443" s="214"/>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c r="AA443" s="222"/>
      <c r="AB443" s="234"/>
    </row>
    <row r="444" spans="1:28" ht="20.25" customHeight="1" x14ac:dyDescent="0.25">
      <c r="A444" s="214"/>
      <c r="B444" s="214"/>
      <c r="C444" s="214"/>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c r="AA444" s="222"/>
      <c r="AB444" s="234"/>
    </row>
    <row r="445" spans="1:28" ht="20.25" customHeight="1" x14ac:dyDescent="0.25">
      <c r="A445" s="214"/>
      <c r="B445" s="214"/>
      <c r="C445" s="214"/>
      <c r="D445" s="222"/>
      <c r="E445" s="222"/>
      <c r="F445" s="222"/>
      <c r="G445" s="222"/>
      <c r="H445" s="222"/>
      <c r="I445" s="222"/>
      <c r="J445" s="222"/>
      <c r="K445" s="222"/>
      <c r="L445" s="222"/>
      <c r="M445" s="222"/>
      <c r="N445" s="222"/>
      <c r="O445" s="222"/>
      <c r="P445" s="222"/>
      <c r="Q445" s="222"/>
      <c r="R445" s="222"/>
      <c r="S445" s="222"/>
      <c r="T445" s="222"/>
      <c r="U445" s="222"/>
      <c r="V445" s="222"/>
      <c r="W445" s="222"/>
      <c r="X445" s="222"/>
      <c r="Y445" s="222"/>
      <c r="Z445" s="222"/>
      <c r="AA445" s="222"/>
      <c r="AB445" s="234"/>
    </row>
    <row r="446" spans="1:28" ht="20.25" customHeight="1" x14ac:dyDescent="0.25">
      <c r="A446" s="214"/>
      <c r="B446" s="214"/>
      <c r="C446" s="214"/>
      <c r="D446" s="222"/>
      <c r="E446" s="222"/>
      <c r="F446" s="222"/>
      <c r="G446" s="222"/>
      <c r="H446" s="222"/>
      <c r="I446" s="222"/>
      <c r="J446" s="222"/>
      <c r="K446" s="222"/>
      <c r="L446" s="222"/>
      <c r="M446" s="222"/>
      <c r="N446" s="222"/>
      <c r="O446" s="222"/>
      <c r="P446" s="222"/>
      <c r="Q446" s="222"/>
      <c r="R446" s="222"/>
      <c r="S446" s="222"/>
      <c r="T446" s="222"/>
      <c r="U446" s="222"/>
      <c r="V446" s="222"/>
      <c r="W446" s="222"/>
      <c r="X446" s="222"/>
      <c r="Y446" s="222"/>
      <c r="Z446" s="222"/>
      <c r="AA446" s="222"/>
      <c r="AB446" s="236"/>
    </row>
    <row r="447" spans="1:28" ht="20.25" customHeight="1" x14ac:dyDescent="0.25">
      <c r="A447" s="214"/>
      <c r="B447" s="214"/>
      <c r="C447" s="214"/>
      <c r="D447" s="222"/>
      <c r="E447" s="222"/>
      <c r="F447" s="222"/>
      <c r="G447" s="222"/>
      <c r="H447" s="222"/>
      <c r="I447" s="222"/>
      <c r="J447" s="222"/>
      <c r="K447" s="222"/>
      <c r="L447" s="222"/>
      <c r="M447" s="222"/>
      <c r="N447" s="222"/>
      <c r="O447" s="222"/>
      <c r="P447" s="222"/>
      <c r="Q447" s="222"/>
      <c r="R447" s="222"/>
      <c r="S447" s="222"/>
      <c r="T447" s="222"/>
      <c r="U447" s="222"/>
      <c r="V447" s="222"/>
      <c r="W447" s="222"/>
      <c r="X447" s="222"/>
      <c r="Y447" s="222"/>
      <c r="Z447" s="222"/>
      <c r="AA447" s="222"/>
      <c r="AB447" s="236"/>
    </row>
    <row r="448" spans="1:28" ht="20.25" customHeight="1" x14ac:dyDescent="0.25">
      <c r="A448" s="262"/>
      <c r="B448" s="262"/>
      <c r="C448" s="262"/>
      <c r="D448" s="207"/>
      <c r="E448" s="207"/>
      <c r="F448" s="207"/>
      <c r="G448" s="207"/>
      <c r="H448" s="207"/>
      <c r="I448" s="207"/>
      <c r="J448" s="207"/>
      <c r="K448" s="207"/>
      <c r="L448" s="207"/>
      <c r="M448" s="207"/>
      <c r="N448" s="207"/>
      <c r="O448" s="207"/>
      <c r="R448" s="207"/>
      <c r="S448" s="207"/>
      <c r="T448" s="207"/>
      <c r="AB448" s="234"/>
    </row>
    <row r="449" spans="1:28" ht="20.25" customHeight="1" x14ac:dyDescent="0.25">
      <c r="A449" s="228"/>
      <c r="B449" s="262"/>
      <c r="C449" s="262"/>
      <c r="D449" s="207"/>
      <c r="E449" s="207"/>
      <c r="F449" s="207"/>
      <c r="G449" s="207"/>
      <c r="H449" s="207"/>
      <c r="I449" s="207"/>
      <c r="J449" s="207"/>
      <c r="K449" s="207"/>
      <c r="L449" s="207"/>
      <c r="M449" s="207"/>
      <c r="N449" s="207"/>
      <c r="O449" s="207"/>
      <c r="R449" s="207"/>
      <c r="S449" s="207"/>
      <c r="T449" s="207"/>
      <c r="AB449" s="234"/>
    </row>
    <row r="450" spans="1:28" s="222" customFormat="1" ht="20.25" customHeight="1" x14ac:dyDescent="0.25">
      <c r="A450" s="261"/>
      <c r="B450" s="214"/>
      <c r="C450" s="214"/>
      <c r="AB450" s="234"/>
    </row>
    <row r="451" spans="1:28" s="222" customFormat="1" ht="20.25" customHeight="1" x14ac:dyDescent="0.25">
      <c r="A451" s="261"/>
      <c r="B451" s="214"/>
      <c r="C451" s="214"/>
      <c r="AB451" s="234"/>
    </row>
    <row r="452" spans="1:28" s="222" customFormat="1" ht="20.25" customHeight="1" x14ac:dyDescent="0.25">
      <c r="A452" s="261"/>
      <c r="B452" s="214"/>
      <c r="C452" s="214"/>
      <c r="AB452" s="234"/>
    </row>
    <row r="453" spans="1:28" s="222" customFormat="1" ht="20.25" customHeight="1" x14ac:dyDescent="0.25">
      <c r="A453" s="261"/>
      <c r="B453" s="214"/>
      <c r="C453" s="214"/>
      <c r="AB453" s="234"/>
    </row>
    <row r="454" spans="1:28" s="222" customFormat="1" ht="20.25" customHeight="1" x14ac:dyDescent="0.25">
      <c r="A454" s="261"/>
      <c r="B454" s="214"/>
      <c r="C454" s="214"/>
      <c r="AB454" s="234"/>
    </row>
    <row r="455" spans="1:28" s="222" customFormat="1" ht="20.25" customHeight="1" x14ac:dyDescent="0.25">
      <c r="A455" s="261"/>
      <c r="B455" s="214"/>
      <c r="C455" s="214"/>
      <c r="AB455" s="236"/>
    </row>
    <row r="456" spans="1:28" s="222" customFormat="1" ht="20.25" customHeight="1" x14ac:dyDescent="0.25">
      <c r="A456" s="214"/>
      <c r="B456" s="261"/>
      <c r="C456" s="261"/>
      <c r="AB456" s="236"/>
    </row>
    <row r="457" spans="1:28" ht="20.25" customHeight="1" x14ac:dyDescent="0.25">
      <c r="A457" s="228"/>
      <c r="B457" s="262"/>
      <c r="C457" s="262"/>
      <c r="D457" s="207"/>
      <c r="E457" s="207"/>
      <c r="F457" s="207"/>
      <c r="G457" s="207"/>
      <c r="H457" s="207"/>
      <c r="I457" s="207"/>
      <c r="J457" s="207"/>
      <c r="K457" s="207"/>
      <c r="L457" s="207"/>
      <c r="M457" s="207"/>
      <c r="N457" s="207"/>
      <c r="O457" s="207"/>
      <c r="R457" s="207"/>
      <c r="S457" s="207"/>
      <c r="T457" s="207"/>
      <c r="AB457" s="236"/>
    </row>
    <row r="458" spans="1:28" ht="20.25" customHeight="1" x14ac:dyDescent="0.25">
      <c r="A458" s="262"/>
      <c r="B458" s="262"/>
      <c r="C458" s="262"/>
      <c r="D458" s="207"/>
      <c r="E458" s="207"/>
      <c r="F458" s="207"/>
      <c r="G458" s="207"/>
      <c r="H458" s="207"/>
      <c r="I458" s="207"/>
      <c r="J458" s="207"/>
      <c r="K458" s="207"/>
      <c r="L458" s="207"/>
      <c r="M458" s="207"/>
      <c r="N458" s="207"/>
      <c r="O458" s="207"/>
      <c r="R458" s="207"/>
      <c r="S458" s="207"/>
      <c r="T458" s="207"/>
      <c r="AB458" s="236"/>
    </row>
    <row r="459" spans="1:28" ht="20.25" customHeight="1" x14ac:dyDescent="0.25">
      <c r="A459" s="262"/>
      <c r="B459" s="262"/>
      <c r="C459" s="262"/>
      <c r="D459" s="207"/>
      <c r="E459" s="207"/>
      <c r="F459" s="207"/>
      <c r="G459" s="207"/>
      <c r="H459" s="207"/>
      <c r="I459" s="207"/>
      <c r="J459" s="207"/>
      <c r="K459" s="207"/>
      <c r="L459" s="207"/>
      <c r="M459" s="207"/>
      <c r="N459" s="207"/>
      <c r="O459" s="207"/>
      <c r="R459" s="207"/>
      <c r="S459" s="207"/>
      <c r="T459" s="207"/>
      <c r="AB459" s="236"/>
    </row>
    <row r="460" spans="1:28" ht="20.25" customHeight="1" x14ac:dyDescent="0.25">
      <c r="A460" s="228"/>
      <c r="B460" s="262"/>
      <c r="C460" s="262"/>
      <c r="D460" s="207"/>
      <c r="E460" s="207"/>
      <c r="F460" s="207"/>
      <c r="G460" s="207"/>
      <c r="H460" s="207"/>
      <c r="I460" s="207"/>
      <c r="J460" s="207"/>
      <c r="K460" s="207"/>
      <c r="L460" s="207"/>
      <c r="M460" s="207"/>
      <c r="N460" s="207"/>
      <c r="O460" s="207"/>
      <c r="R460" s="207"/>
      <c r="S460" s="207"/>
      <c r="T460" s="207"/>
      <c r="AB460" s="236"/>
    </row>
    <row r="461" spans="1:28" ht="20.25" customHeight="1" x14ac:dyDescent="0.25">
      <c r="A461" s="214"/>
      <c r="B461" s="214"/>
      <c r="C461" s="261"/>
      <c r="D461" s="222"/>
      <c r="E461" s="222"/>
      <c r="F461" s="222"/>
      <c r="G461" s="222"/>
      <c r="H461" s="222"/>
      <c r="I461" s="222"/>
      <c r="J461" s="222"/>
      <c r="K461" s="222"/>
      <c r="L461" s="222"/>
      <c r="M461" s="222"/>
      <c r="N461" s="222"/>
      <c r="O461" s="222"/>
      <c r="P461" s="222"/>
      <c r="Q461" s="222"/>
      <c r="R461" s="222"/>
      <c r="S461" s="222"/>
      <c r="T461" s="222"/>
      <c r="U461" s="222"/>
      <c r="V461" s="222"/>
      <c r="W461" s="222"/>
      <c r="X461" s="222"/>
      <c r="Y461" s="222"/>
      <c r="Z461" s="222"/>
      <c r="AA461" s="222"/>
      <c r="AB461" s="236"/>
    </row>
    <row r="462" spans="1:28" ht="20.25" customHeight="1" x14ac:dyDescent="0.25">
      <c r="A462" s="214"/>
      <c r="B462" s="214"/>
      <c r="C462" s="261"/>
      <c r="D462" s="222"/>
      <c r="E462" s="222"/>
      <c r="F462" s="222"/>
      <c r="G462" s="222"/>
      <c r="H462" s="222"/>
      <c r="I462" s="222"/>
      <c r="J462" s="222"/>
      <c r="K462" s="222"/>
      <c r="L462" s="222"/>
      <c r="M462" s="222"/>
      <c r="N462" s="222"/>
      <c r="O462" s="222"/>
      <c r="P462" s="222"/>
      <c r="Q462" s="222"/>
      <c r="R462" s="222"/>
      <c r="S462" s="222"/>
      <c r="T462" s="222"/>
      <c r="U462" s="222"/>
      <c r="V462" s="222"/>
      <c r="W462" s="222"/>
      <c r="X462" s="222"/>
      <c r="Y462" s="222"/>
      <c r="Z462" s="222"/>
      <c r="AA462" s="222"/>
      <c r="AB462" s="236"/>
    </row>
    <row r="463" spans="1:28" ht="20.25" customHeight="1" x14ac:dyDescent="0.25">
      <c r="A463" s="214"/>
      <c r="B463" s="214"/>
      <c r="C463" s="261"/>
      <c r="D463" s="222"/>
      <c r="E463" s="222"/>
      <c r="F463" s="222"/>
      <c r="G463" s="222"/>
      <c r="H463" s="222"/>
      <c r="I463" s="222"/>
      <c r="J463" s="222"/>
      <c r="K463" s="222"/>
      <c r="L463" s="222"/>
      <c r="M463" s="222"/>
      <c r="N463" s="222"/>
      <c r="O463" s="222"/>
      <c r="P463" s="222"/>
      <c r="Q463" s="222"/>
      <c r="R463" s="222"/>
      <c r="S463" s="222"/>
      <c r="T463" s="222"/>
      <c r="U463" s="222"/>
      <c r="V463" s="222"/>
      <c r="W463" s="222"/>
      <c r="X463" s="222"/>
      <c r="Y463" s="222"/>
      <c r="Z463" s="222"/>
      <c r="AA463" s="222"/>
      <c r="AB463" s="236"/>
    </row>
    <row r="464" spans="1:28" ht="20.25" customHeight="1" x14ac:dyDescent="0.25">
      <c r="A464" s="214"/>
      <c r="B464" s="214"/>
      <c r="C464" s="261"/>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c r="AA464" s="222"/>
      <c r="AB464" s="236"/>
    </row>
    <row r="465" spans="1:28" ht="20.25" customHeight="1" x14ac:dyDescent="0.25">
      <c r="A465" s="214"/>
      <c r="B465" s="214"/>
      <c r="C465" s="261"/>
      <c r="D465" s="222"/>
      <c r="E465" s="222"/>
      <c r="F465" s="222"/>
      <c r="G465" s="222"/>
      <c r="H465" s="222"/>
      <c r="I465" s="222"/>
      <c r="J465" s="222"/>
      <c r="K465" s="222"/>
      <c r="L465" s="222"/>
      <c r="M465" s="222"/>
      <c r="N465" s="222"/>
      <c r="O465" s="222"/>
      <c r="P465" s="222"/>
      <c r="Q465" s="222"/>
      <c r="R465" s="222"/>
      <c r="S465" s="222"/>
      <c r="T465" s="222"/>
      <c r="U465" s="222"/>
      <c r="V465" s="222"/>
      <c r="W465" s="222"/>
      <c r="X465" s="222"/>
      <c r="Y465" s="222"/>
      <c r="Z465" s="222"/>
      <c r="AA465" s="222"/>
      <c r="AB465" s="236"/>
    </row>
    <row r="466" spans="1:28" ht="20.25" customHeight="1" x14ac:dyDescent="0.25">
      <c r="A466" s="214"/>
      <c r="B466" s="214"/>
      <c r="C466" s="261"/>
      <c r="D466" s="222"/>
      <c r="E466" s="222"/>
      <c r="F466" s="222"/>
      <c r="G466" s="222"/>
      <c r="H466" s="222"/>
      <c r="I466" s="222"/>
      <c r="J466" s="222"/>
      <c r="K466" s="222"/>
      <c r="L466" s="222"/>
      <c r="M466" s="222"/>
      <c r="N466" s="222"/>
      <c r="O466" s="222"/>
      <c r="P466" s="222"/>
      <c r="Q466" s="222"/>
      <c r="R466" s="222"/>
      <c r="S466" s="222"/>
      <c r="T466" s="222"/>
      <c r="U466" s="222"/>
      <c r="V466" s="222"/>
      <c r="W466" s="222"/>
      <c r="X466" s="222"/>
      <c r="Y466" s="222"/>
      <c r="Z466" s="222"/>
      <c r="AA466" s="222"/>
      <c r="AB466" s="236"/>
    </row>
    <row r="467" spans="1:28" ht="20.25" customHeight="1" x14ac:dyDescent="0.25">
      <c r="A467" s="214"/>
      <c r="B467" s="214"/>
      <c r="C467" s="261"/>
      <c r="D467" s="222"/>
      <c r="E467" s="222"/>
      <c r="F467" s="222"/>
      <c r="G467" s="222"/>
      <c r="H467" s="222"/>
      <c r="I467" s="222"/>
      <c r="J467" s="222"/>
      <c r="K467" s="222"/>
      <c r="L467" s="222"/>
      <c r="M467" s="222"/>
      <c r="N467" s="222"/>
      <c r="O467" s="222"/>
      <c r="P467" s="222"/>
      <c r="Q467" s="222"/>
      <c r="R467" s="222"/>
      <c r="S467" s="222"/>
      <c r="T467" s="222"/>
      <c r="U467" s="222"/>
      <c r="V467" s="222"/>
      <c r="W467" s="222"/>
      <c r="X467" s="222"/>
      <c r="Y467" s="222"/>
      <c r="Z467" s="222"/>
      <c r="AA467" s="222"/>
      <c r="AB467" s="236"/>
    </row>
    <row r="468" spans="1:28" ht="20.25" customHeight="1" x14ac:dyDescent="0.25">
      <c r="A468" s="214"/>
      <c r="B468" s="214"/>
      <c r="C468" s="261"/>
      <c r="D468" s="222"/>
      <c r="E468" s="222"/>
      <c r="F468" s="222"/>
      <c r="G468" s="222"/>
      <c r="H468" s="222"/>
      <c r="I468" s="222"/>
      <c r="J468" s="222"/>
      <c r="K468" s="222"/>
      <c r="L468" s="222"/>
      <c r="M468" s="222"/>
      <c r="N468" s="222"/>
      <c r="O468" s="222"/>
      <c r="P468" s="222"/>
      <c r="Q468" s="222"/>
      <c r="R468" s="222"/>
      <c r="S468" s="222"/>
      <c r="T468" s="222"/>
      <c r="U468" s="222"/>
      <c r="V468" s="222"/>
      <c r="W468" s="222"/>
      <c r="X468" s="222"/>
      <c r="Y468" s="222"/>
      <c r="Z468" s="222"/>
      <c r="AA468" s="222"/>
      <c r="AB468" s="236"/>
    </row>
    <row r="469" spans="1:28" ht="20.25" customHeight="1" x14ac:dyDescent="0.25">
      <c r="A469" s="214"/>
      <c r="B469" s="214"/>
      <c r="C469" s="261"/>
      <c r="D469" s="222"/>
      <c r="E469" s="222"/>
      <c r="F469" s="222"/>
      <c r="G469" s="222"/>
      <c r="H469" s="222"/>
      <c r="I469" s="222"/>
      <c r="J469" s="222"/>
      <c r="K469" s="222"/>
      <c r="L469" s="222"/>
      <c r="M469" s="222"/>
      <c r="N469" s="222"/>
      <c r="O469" s="222"/>
      <c r="P469" s="222"/>
      <c r="Q469" s="222"/>
      <c r="R469" s="222"/>
      <c r="S469" s="222"/>
      <c r="T469" s="222"/>
      <c r="U469" s="222"/>
      <c r="V469" s="222"/>
      <c r="W469" s="222"/>
      <c r="X469" s="222"/>
      <c r="Y469" s="222"/>
      <c r="Z469" s="222"/>
      <c r="AA469" s="222"/>
      <c r="AB469" s="236"/>
    </row>
    <row r="470" spans="1:28" ht="20.25" customHeight="1" x14ac:dyDescent="0.25">
      <c r="A470" s="214"/>
      <c r="B470" s="214"/>
      <c r="C470" s="261"/>
      <c r="D470" s="222"/>
      <c r="E470" s="222"/>
      <c r="F470" s="222"/>
      <c r="G470" s="222"/>
      <c r="H470" s="222"/>
      <c r="I470" s="222"/>
      <c r="J470" s="222"/>
      <c r="K470" s="222"/>
      <c r="L470" s="222"/>
      <c r="M470" s="222"/>
      <c r="N470" s="222"/>
      <c r="O470" s="222"/>
      <c r="P470" s="222"/>
      <c r="Q470" s="222"/>
      <c r="R470" s="222"/>
      <c r="S470" s="222"/>
      <c r="T470" s="222"/>
      <c r="U470" s="222"/>
      <c r="V470" s="222"/>
      <c r="W470" s="222"/>
      <c r="X470" s="222"/>
      <c r="Y470" s="222"/>
      <c r="Z470" s="222"/>
      <c r="AA470" s="222"/>
    </row>
    <row r="471" spans="1:28" ht="20.25" customHeight="1" x14ac:dyDescent="0.25">
      <c r="A471" s="214"/>
      <c r="B471" s="214"/>
      <c r="C471" s="261"/>
      <c r="D471" s="222"/>
      <c r="E471" s="222"/>
      <c r="F471" s="222"/>
      <c r="G471" s="222"/>
      <c r="H471" s="222"/>
      <c r="I471" s="222"/>
      <c r="J471" s="222"/>
      <c r="K471" s="222"/>
      <c r="L471" s="222"/>
      <c r="M471" s="222"/>
      <c r="N471" s="222"/>
      <c r="O471" s="222"/>
      <c r="P471" s="222"/>
      <c r="Q471" s="222"/>
      <c r="R471" s="222"/>
      <c r="S471" s="222"/>
      <c r="T471" s="222"/>
      <c r="U471" s="222"/>
      <c r="V471" s="222"/>
      <c r="W471" s="222"/>
      <c r="X471" s="222"/>
      <c r="Y471" s="222"/>
      <c r="Z471" s="222"/>
      <c r="AA471" s="222"/>
    </row>
    <row r="472" spans="1:28" ht="20.25" customHeight="1" x14ac:dyDescent="0.25">
      <c r="A472" s="214"/>
      <c r="B472" s="214"/>
      <c r="C472" s="261"/>
      <c r="D472" s="222"/>
      <c r="E472" s="222"/>
      <c r="F472" s="222"/>
      <c r="G472" s="222"/>
      <c r="H472" s="222"/>
      <c r="I472" s="222"/>
      <c r="J472" s="222"/>
      <c r="K472" s="222"/>
      <c r="L472" s="222"/>
      <c r="M472" s="222"/>
      <c r="N472" s="222"/>
      <c r="O472" s="222"/>
      <c r="P472" s="222"/>
      <c r="Q472" s="222"/>
      <c r="R472" s="222"/>
      <c r="S472" s="222"/>
      <c r="T472" s="222"/>
      <c r="U472" s="222"/>
      <c r="V472" s="222"/>
      <c r="W472" s="222"/>
      <c r="X472" s="222"/>
      <c r="Y472" s="222"/>
      <c r="Z472" s="222"/>
      <c r="AA472" s="222"/>
    </row>
    <row r="473" spans="1:28" ht="20.25" customHeight="1" x14ac:dyDescent="0.25">
      <c r="A473" s="214"/>
      <c r="B473" s="214"/>
      <c r="C473" s="261"/>
      <c r="D473" s="222"/>
      <c r="E473" s="222"/>
      <c r="F473" s="222"/>
      <c r="G473" s="222"/>
      <c r="H473" s="222"/>
      <c r="I473" s="222"/>
      <c r="J473" s="222"/>
      <c r="K473" s="222"/>
      <c r="L473" s="222"/>
      <c r="M473" s="222"/>
      <c r="N473" s="222"/>
      <c r="O473" s="222"/>
      <c r="P473" s="222"/>
      <c r="Q473" s="222"/>
      <c r="R473" s="222"/>
      <c r="S473" s="222"/>
      <c r="T473" s="222"/>
      <c r="U473" s="222"/>
      <c r="V473" s="222"/>
      <c r="W473" s="222"/>
      <c r="X473" s="222"/>
      <c r="Y473" s="222"/>
      <c r="Z473" s="222"/>
      <c r="AA473" s="222"/>
      <c r="AB473" s="243"/>
    </row>
    <row r="474" spans="1:28" ht="20.25" customHeight="1" x14ac:dyDescent="0.25">
      <c r="A474" s="214"/>
      <c r="B474" s="214"/>
      <c r="C474" s="261"/>
      <c r="D474" s="222"/>
      <c r="E474" s="222"/>
      <c r="F474" s="222"/>
      <c r="G474" s="222"/>
      <c r="H474" s="222"/>
      <c r="I474" s="222"/>
      <c r="J474" s="222"/>
      <c r="K474" s="222"/>
      <c r="L474" s="222"/>
      <c r="M474" s="222"/>
      <c r="N474" s="222"/>
      <c r="O474" s="222"/>
      <c r="P474" s="222"/>
      <c r="Q474" s="222"/>
      <c r="R474" s="222"/>
      <c r="S474" s="222"/>
      <c r="T474" s="222"/>
      <c r="U474" s="222"/>
      <c r="V474" s="222"/>
      <c r="W474" s="222"/>
      <c r="X474" s="222"/>
      <c r="Y474" s="222"/>
      <c r="Z474" s="222"/>
      <c r="AA474" s="222"/>
      <c r="AB474" s="243"/>
    </row>
    <row r="475" spans="1:28" s="243" customFormat="1" ht="20.25" customHeight="1" x14ac:dyDescent="0.25">
      <c r="A475" s="214"/>
      <c r="B475" s="261"/>
      <c r="C475" s="261"/>
      <c r="D475" s="261"/>
      <c r="E475" s="261"/>
      <c r="F475" s="261"/>
      <c r="G475" s="261"/>
    </row>
    <row r="476" spans="1:28" s="243" customFormat="1" ht="20.25" customHeight="1" x14ac:dyDescent="0.25">
      <c r="A476" s="214"/>
      <c r="B476" s="261"/>
      <c r="C476" s="261"/>
      <c r="D476" s="261"/>
      <c r="E476" s="261"/>
      <c r="F476" s="261"/>
      <c r="G476" s="261"/>
    </row>
    <row r="477" spans="1:28" s="243" customFormat="1" ht="20.25" customHeight="1" x14ac:dyDescent="0.25">
      <c r="A477" s="261"/>
      <c r="B477" s="261"/>
      <c r="C477" s="261"/>
      <c r="D477" s="261"/>
      <c r="E477" s="261"/>
      <c r="F477" s="261"/>
      <c r="G477" s="261"/>
    </row>
    <row r="478" spans="1:28" s="243" customFormat="1" ht="20.25" customHeight="1" x14ac:dyDescent="0.25">
      <c r="A478" s="214"/>
      <c r="B478" s="261"/>
      <c r="C478" s="261"/>
      <c r="D478" s="261"/>
      <c r="E478" s="261"/>
      <c r="F478" s="261"/>
      <c r="G478" s="261"/>
    </row>
    <row r="479" spans="1:28" s="243" customFormat="1" ht="20.25" customHeight="1" x14ac:dyDescent="0.25">
      <c r="A479" s="214"/>
      <c r="B479" s="214"/>
      <c r="C479" s="214"/>
      <c r="D479" s="214"/>
      <c r="E479" s="214"/>
      <c r="F479" s="214"/>
      <c r="G479" s="261"/>
    </row>
    <row r="480" spans="1:28" s="243" customFormat="1" ht="20.25" customHeight="1" x14ac:dyDescent="0.25">
      <c r="A480" s="214"/>
      <c r="B480" s="214"/>
      <c r="C480" s="214"/>
      <c r="D480" s="214"/>
      <c r="E480" s="214"/>
      <c r="F480" s="214"/>
      <c r="G480" s="261"/>
    </row>
    <row r="481" spans="1:25" s="243" customFormat="1" ht="20.25" customHeight="1" x14ac:dyDescent="0.25">
      <c r="A481" s="214"/>
      <c r="B481" s="214"/>
      <c r="C481" s="214"/>
      <c r="D481" s="214"/>
      <c r="E481" s="214"/>
      <c r="F481" s="214"/>
      <c r="G481" s="261"/>
    </row>
    <row r="482" spans="1:25" s="243" customFormat="1" ht="20.25" customHeight="1" x14ac:dyDescent="0.25">
      <c r="A482" s="214"/>
      <c r="B482" s="261"/>
      <c r="C482" s="261"/>
      <c r="D482" s="261"/>
      <c r="E482" s="261"/>
      <c r="F482" s="261"/>
      <c r="G482" s="261"/>
    </row>
    <row r="483" spans="1:25" s="243" customFormat="1" ht="20.25" customHeight="1" x14ac:dyDescent="0.25">
      <c r="A483" s="261"/>
      <c r="B483" s="261"/>
      <c r="C483" s="261"/>
      <c r="D483" s="261"/>
      <c r="E483" s="261"/>
      <c r="F483" s="261"/>
      <c r="G483" s="261"/>
    </row>
    <row r="484" spans="1:25" s="243" customFormat="1" ht="20.25" customHeight="1" x14ac:dyDescent="0.25">
      <c r="A484" s="214"/>
      <c r="B484" s="261"/>
      <c r="C484" s="261"/>
      <c r="D484" s="261"/>
      <c r="E484" s="261"/>
      <c r="F484" s="261"/>
      <c r="G484" s="261"/>
    </row>
    <row r="485" spans="1:25" s="243" customFormat="1" ht="20.25" customHeight="1" x14ac:dyDescent="0.25">
      <c r="A485" s="214"/>
      <c r="B485" s="214"/>
      <c r="C485" s="214"/>
      <c r="D485" s="214"/>
      <c r="E485" s="214"/>
      <c r="F485" s="214"/>
      <c r="G485" s="261"/>
    </row>
    <row r="486" spans="1:25" s="243" customFormat="1" ht="20.25" customHeight="1" x14ac:dyDescent="0.25">
      <c r="A486" s="214"/>
      <c r="B486" s="214"/>
      <c r="C486" s="214"/>
      <c r="D486" s="214"/>
      <c r="E486" s="214"/>
      <c r="F486" s="214"/>
      <c r="G486" s="261"/>
    </row>
    <row r="487" spans="1:25" s="243" customFormat="1" ht="20.25" customHeight="1" x14ac:dyDescent="0.25">
      <c r="A487" s="214"/>
      <c r="B487" s="214"/>
      <c r="C487" s="214"/>
      <c r="D487" s="214"/>
      <c r="E487" s="214"/>
      <c r="F487" s="214"/>
      <c r="G487" s="261"/>
    </row>
    <row r="488" spans="1:25" s="243" customFormat="1" ht="20.25" customHeight="1" x14ac:dyDescent="0.25">
      <c r="A488" s="214"/>
      <c r="B488" s="214"/>
      <c r="C488" s="214"/>
      <c r="D488" s="214"/>
      <c r="E488" s="214"/>
      <c r="F488" s="214"/>
      <c r="G488" s="261"/>
    </row>
    <row r="489" spans="1:25" s="243" customFormat="1" ht="20.25" customHeight="1" x14ac:dyDescent="0.25">
      <c r="A489" s="214"/>
      <c r="B489" s="214"/>
      <c r="C489" s="214"/>
      <c r="D489" s="214"/>
      <c r="E489" s="214"/>
      <c r="F489" s="214"/>
      <c r="G489" s="261"/>
    </row>
    <row r="490" spans="1:25" s="243" customFormat="1" ht="20.25" customHeight="1" x14ac:dyDescent="0.25">
      <c r="A490" s="214"/>
      <c r="B490" s="261"/>
      <c r="C490" s="261"/>
      <c r="D490" s="261"/>
      <c r="E490" s="261"/>
      <c r="F490" s="261"/>
      <c r="G490" s="261"/>
    </row>
    <row r="491" spans="1:25" s="243" customFormat="1" ht="20.25" customHeight="1" x14ac:dyDescent="0.25">
      <c r="A491" s="261"/>
      <c r="B491" s="261"/>
      <c r="C491" s="261"/>
      <c r="D491" s="261"/>
      <c r="E491" s="261"/>
      <c r="F491" s="261"/>
      <c r="G491" s="261"/>
    </row>
    <row r="492" spans="1:25" s="243" customFormat="1" ht="20.25" customHeight="1" x14ac:dyDescent="0.25">
      <c r="A492" s="214"/>
      <c r="B492" s="261"/>
      <c r="C492" s="261"/>
      <c r="D492" s="261"/>
      <c r="E492" s="261"/>
      <c r="F492" s="261"/>
      <c r="G492" s="261"/>
    </row>
    <row r="493" spans="1:25" s="243" customFormat="1" ht="20.25" customHeight="1" x14ac:dyDescent="0.25">
      <c r="A493" s="261"/>
      <c r="B493" s="261"/>
      <c r="C493" s="261"/>
      <c r="D493" s="261"/>
      <c r="E493" s="261"/>
      <c r="F493" s="261"/>
      <c r="G493" s="261"/>
    </row>
    <row r="494" spans="1:25" s="243" customFormat="1" ht="20.25" customHeight="1" x14ac:dyDescent="0.25">
      <c r="A494" s="214"/>
      <c r="B494" s="214"/>
      <c r="C494" s="214"/>
      <c r="D494" s="214"/>
      <c r="F494" s="214"/>
      <c r="G494" s="214"/>
      <c r="Y494" s="214"/>
    </row>
    <row r="495" spans="1:25" s="243" customFormat="1" ht="20.25" customHeight="1" x14ac:dyDescent="0.25">
      <c r="A495" s="214"/>
      <c r="B495" s="214"/>
      <c r="C495" s="214"/>
      <c r="D495" s="214"/>
      <c r="F495" s="214"/>
      <c r="G495" s="214"/>
      <c r="Y495" s="214"/>
    </row>
    <row r="496" spans="1:25" s="243" customFormat="1" ht="20.25" customHeight="1" x14ac:dyDescent="0.25">
      <c r="A496" s="214"/>
      <c r="B496" s="214"/>
      <c r="C496" s="214"/>
      <c r="D496" s="214"/>
      <c r="F496" s="214"/>
      <c r="G496" s="214"/>
      <c r="Y496" s="214"/>
    </row>
    <row r="497" spans="1:25" s="243" customFormat="1" ht="20.25" customHeight="1" x14ac:dyDescent="0.25">
      <c r="A497" s="214"/>
      <c r="B497" s="214"/>
      <c r="C497" s="214"/>
      <c r="D497" s="214"/>
      <c r="F497" s="214"/>
      <c r="G497" s="214"/>
      <c r="Y497" s="214"/>
    </row>
    <row r="498" spans="1:25" s="243" customFormat="1" ht="20.25" customHeight="1" x14ac:dyDescent="0.25">
      <c r="A498" s="214"/>
      <c r="B498" s="214"/>
      <c r="C498" s="214"/>
      <c r="D498" s="214"/>
      <c r="F498" s="214"/>
      <c r="G498" s="214"/>
      <c r="Y498" s="214"/>
    </row>
    <row r="499" spans="1:25" s="243" customFormat="1" ht="20.25" customHeight="1" x14ac:dyDescent="0.25">
      <c r="A499" s="214"/>
      <c r="B499" s="214"/>
      <c r="C499" s="214"/>
      <c r="D499" s="214"/>
      <c r="F499" s="214"/>
      <c r="G499" s="214"/>
      <c r="Y499" s="214"/>
    </row>
    <row r="500" spans="1:25" s="243" customFormat="1" ht="20.25" customHeight="1" x14ac:dyDescent="0.25">
      <c r="A500" s="214"/>
      <c r="B500" s="214"/>
      <c r="C500" s="214"/>
      <c r="D500" s="214"/>
      <c r="F500" s="214"/>
      <c r="G500" s="214"/>
      <c r="Y500" s="214"/>
    </row>
    <row r="501" spans="1:25" s="243" customFormat="1" ht="20.25" customHeight="1" x14ac:dyDescent="0.25">
      <c r="A501" s="214"/>
      <c r="B501" s="214"/>
      <c r="C501" s="214"/>
      <c r="D501" s="214"/>
      <c r="F501" s="214"/>
      <c r="G501" s="214"/>
      <c r="Y501" s="214"/>
    </row>
    <row r="502" spans="1:25" s="243" customFormat="1" ht="20.25" customHeight="1" x14ac:dyDescent="0.25">
      <c r="A502" s="214"/>
      <c r="B502" s="214"/>
      <c r="C502" s="214"/>
      <c r="D502" s="214"/>
      <c r="F502" s="214"/>
      <c r="G502" s="214"/>
      <c r="Y502" s="214"/>
    </row>
    <row r="503" spans="1:25" s="243" customFormat="1" ht="20.25" customHeight="1" x14ac:dyDescent="0.25">
      <c r="A503" s="214"/>
      <c r="B503" s="214"/>
      <c r="C503" s="214"/>
      <c r="D503" s="214"/>
      <c r="F503" s="214"/>
      <c r="G503" s="214"/>
      <c r="Y503" s="214"/>
    </row>
    <row r="504" spans="1:25" s="243" customFormat="1" ht="20.25" customHeight="1" x14ac:dyDescent="0.25">
      <c r="A504" s="214"/>
      <c r="B504" s="214"/>
      <c r="C504" s="214"/>
      <c r="D504" s="214"/>
      <c r="F504" s="214"/>
      <c r="G504" s="214"/>
      <c r="Y504" s="214"/>
    </row>
    <row r="505" spans="1:25" s="243" customFormat="1" ht="20.25" customHeight="1" x14ac:dyDescent="0.25">
      <c r="A505" s="214"/>
      <c r="B505" s="214"/>
      <c r="C505" s="214"/>
      <c r="D505" s="214"/>
      <c r="F505" s="214"/>
      <c r="G505" s="214"/>
      <c r="Y505" s="214"/>
    </row>
    <row r="506" spans="1:25" s="243" customFormat="1" ht="20.25" customHeight="1" x14ac:dyDescent="0.25">
      <c r="A506" s="214"/>
      <c r="B506" s="214"/>
      <c r="C506" s="214"/>
      <c r="D506" s="214"/>
      <c r="F506" s="214"/>
      <c r="G506" s="214"/>
      <c r="Y506" s="214"/>
    </row>
    <row r="507" spans="1:25" s="243" customFormat="1" ht="20.25" customHeight="1" x14ac:dyDescent="0.25">
      <c r="A507" s="214"/>
      <c r="B507" s="214"/>
      <c r="C507" s="214"/>
      <c r="D507" s="214"/>
      <c r="F507" s="214"/>
      <c r="G507" s="214"/>
      <c r="Y507" s="214"/>
    </row>
    <row r="508" spans="1:25" s="243" customFormat="1" ht="20.25" customHeight="1" x14ac:dyDescent="0.25">
      <c r="A508" s="214"/>
      <c r="B508" s="214"/>
      <c r="C508" s="214"/>
      <c r="D508" s="214"/>
      <c r="E508" s="214"/>
      <c r="F508" s="214"/>
      <c r="G508" s="214"/>
    </row>
    <row r="509" spans="1:25" s="243" customFormat="1" ht="20.25" customHeight="1" x14ac:dyDescent="0.25">
      <c r="A509" s="214"/>
      <c r="B509" s="261"/>
      <c r="C509" s="261"/>
      <c r="D509" s="261"/>
      <c r="E509" s="261"/>
      <c r="F509" s="261"/>
      <c r="G509" s="261"/>
    </row>
    <row r="510" spans="1:25" s="243" customFormat="1" ht="20.25" customHeight="1" x14ac:dyDescent="0.25">
      <c r="A510" s="261"/>
      <c r="B510" s="261"/>
      <c r="C510" s="261"/>
      <c r="D510" s="261"/>
      <c r="E510" s="261"/>
      <c r="F510" s="261"/>
      <c r="G510" s="261"/>
    </row>
    <row r="511" spans="1:25" s="243" customFormat="1" ht="20.25" customHeight="1" x14ac:dyDescent="0.25">
      <c r="A511" s="214"/>
      <c r="B511" s="261"/>
      <c r="C511" s="261"/>
      <c r="D511" s="261"/>
      <c r="E511" s="261"/>
      <c r="F511" s="261"/>
      <c r="G511" s="261"/>
    </row>
    <row r="512" spans="1:25" s="243" customFormat="1" ht="20.25" customHeight="1" x14ac:dyDescent="0.25">
      <c r="A512" s="214"/>
      <c r="B512" s="214"/>
      <c r="C512" s="214"/>
      <c r="D512" s="214"/>
      <c r="E512" s="214"/>
      <c r="F512" s="261"/>
      <c r="G512" s="261"/>
    </row>
    <row r="513" spans="1:28" s="243" customFormat="1" ht="20.25" customHeight="1" x14ac:dyDescent="0.25">
      <c r="A513" s="214"/>
      <c r="B513" s="214"/>
      <c r="C513" s="214"/>
      <c r="D513" s="214"/>
      <c r="E513" s="214"/>
      <c r="F513" s="261"/>
      <c r="G513" s="261"/>
    </row>
    <row r="514" spans="1:28" s="243" customFormat="1" ht="20.25" customHeight="1" x14ac:dyDescent="0.25">
      <c r="A514" s="214"/>
      <c r="B514" s="214"/>
      <c r="C514" s="214"/>
      <c r="D514" s="214"/>
      <c r="E514" s="214"/>
      <c r="F514" s="261"/>
      <c r="G514" s="261"/>
    </row>
    <row r="515" spans="1:28" s="243" customFormat="1" ht="20.25" customHeight="1" x14ac:dyDescent="0.25">
      <c r="A515" s="214"/>
      <c r="B515" s="214"/>
      <c r="C515" s="214"/>
      <c r="D515" s="214"/>
      <c r="E515" s="214"/>
      <c r="F515" s="261"/>
      <c r="G515" s="261"/>
    </row>
    <row r="516" spans="1:28" s="243" customFormat="1" ht="20.25" customHeight="1" x14ac:dyDescent="0.25">
      <c r="A516" s="214"/>
      <c r="B516" s="214"/>
      <c r="C516" s="214"/>
      <c r="D516" s="214"/>
      <c r="E516" s="214"/>
      <c r="F516" s="261"/>
      <c r="G516" s="261"/>
    </row>
    <row r="517" spans="1:28" s="243" customFormat="1" ht="20.25" customHeight="1" x14ac:dyDescent="0.25">
      <c r="A517" s="214"/>
      <c r="B517" s="214"/>
      <c r="C517" s="214"/>
      <c r="D517" s="214"/>
      <c r="E517" s="214"/>
      <c r="F517" s="261"/>
      <c r="G517" s="261"/>
    </row>
    <row r="518" spans="1:28" s="243" customFormat="1" ht="20.25" customHeight="1" x14ac:dyDescent="0.25">
      <c r="A518" s="214"/>
      <c r="B518" s="214"/>
      <c r="C518" s="214"/>
      <c r="D518" s="214"/>
      <c r="E518" s="214"/>
      <c r="F518" s="261"/>
      <c r="G518" s="261"/>
    </row>
    <row r="519" spans="1:28" s="243" customFormat="1" ht="20.25" customHeight="1" x14ac:dyDescent="0.25">
      <c r="A519" s="214"/>
      <c r="B519" s="214"/>
      <c r="C519" s="214"/>
      <c r="D519" s="214"/>
      <c r="E519" s="214"/>
      <c r="F519" s="261"/>
      <c r="G519" s="261"/>
    </row>
    <row r="520" spans="1:28" s="243" customFormat="1" ht="20.25" customHeight="1" x14ac:dyDescent="0.25">
      <c r="A520" s="214"/>
      <c r="B520" s="214"/>
      <c r="C520" s="214"/>
      <c r="D520" s="214"/>
      <c r="E520" s="214"/>
      <c r="F520" s="261"/>
      <c r="G520" s="261"/>
    </row>
    <row r="521" spans="1:28" s="243" customFormat="1" ht="20.25" customHeight="1" x14ac:dyDescent="0.25">
      <c r="A521" s="214"/>
      <c r="B521" s="214"/>
      <c r="C521" s="214"/>
      <c r="D521" s="214"/>
      <c r="F521" s="261"/>
      <c r="G521" s="261"/>
      <c r="P521" s="278"/>
      <c r="Z521" s="214"/>
    </row>
    <row r="522" spans="1:28" s="243" customFormat="1" ht="20.25" customHeight="1" x14ac:dyDescent="0.25">
      <c r="A522" s="214"/>
      <c r="B522" s="214"/>
      <c r="C522" s="214"/>
      <c r="D522" s="214"/>
      <c r="F522" s="261"/>
      <c r="G522" s="261"/>
      <c r="P522" s="278"/>
      <c r="Z522" s="214"/>
    </row>
    <row r="523" spans="1:28" s="243" customFormat="1" ht="20.25" customHeight="1" x14ac:dyDescent="0.25">
      <c r="A523" s="214"/>
      <c r="B523" s="214"/>
      <c r="C523" s="214"/>
      <c r="D523" s="214"/>
      <c r="F523" s="261"/>
      <c r="G523" s="261"/>
      <c r="P523" s="278"/>
      <c r="Z523" s="214"/>
    </row>
    <row r="524" spans="1:28" s="243" customFormat="1" ht="20.25" customHeight="1" x14ac:dyDescent="0.25">
      <c r="A524" s="214"/>
      <c r="B524" s="214"/>
      <c r="C524" s="214"/>
      <c r="D524" s="214"/>
      <c r="F524" s="261"/>
      <c r="G524" s="261"/>
      <c r="P524" s="278"/>
      <c r="Z524" s="214"/>
    </row>
    <row r="525" spans="1:28" s="243" customFormat="1" ht="20.25" customHeight="1" x14ac:dyDescent="0.25">
      <c r="A525" s="214"/>
      <c r="B525" s="214"/>
      <c r="C525" s="214"/>
      <c r="D525" s="214"/>
      <c r="F525" s="261"/>
      <c r="G525" s="261"/>
      <c r="P525" s="278"/>
      <c r="Z525" s="214"/>
    </row>
    <row r="526" spans="1:28" s="243" customFormat="1" ht="20.25" customHeight="1" x14ac:dyDescent="0.25">
      <c r="A526" s="214"/>
      <c r="B526" s="214"/>
      <c r="C526" s="214"/>
      <c r="D526" s="214"/>
      <c r="E526" s="214"/>
      <c r="F526" s="261"/>
      <c r="G526" s="261"/>
      <c r="AB526" s="207"/>
    </row>
    <row r="527" spans="1:28" s="243" customFormat="1" ht="20.25" customHeight="1" x14ac:dyDescent="0.25">
      <c r="A527" s="214"/>
      <c r="B527" s="214"/>
      <c r="C527" s="214"/>
      <c r="D527" s="214"/>
      <c r="E527" s="214"/>
      <c r="F527" s="261"/>
      <c r="G527" s="261"/>
      <c r="AB527" s="207"/>
    </row>
  </sheetData>
  <mergeCells count="292">
    <mergeCell ref="C157:AA157"/>
    <mergeCell ref="C150:AA150"/>
    <mergeCell ref="C90:AA90"/>
    <mergeCell ref="C109:AA109"/>
    <mergeCell ref="B301:B302"/>
    <mergeCell ref="C301:AA302"/>
    <mergeCell ref="C362:AA362"/>
    <mergeCell ref="C363:AA363"/>
    <mergeCell ref="C151:AA151"/>
    <mergeCell ref="C156:AA156"/>
    <mergeCell ref="C173:AA173"/>
    <mergeCell ref="C214:AA214"/>
    <mergeCell ref="C355:AA355"/>
    <mergeCell ref="C207:AA207"/>
    <mergeCell ref="C210:AA210"/>
    <mergeCell ref="C182:AA182"/>
    <mergeCell ref="C211:AA211"/>
    <mergeCell ref="C190:AA190"/>
    <mergeCell ref="C195:AA195"/>
    <mergeCell ref="C191:AA191"/>
    <mergeCell ref="C192:AA192"/>
    <mergeCell ref="C194:AA194"/>
    <mergeCell ref="C359:AA359"/>
    <mergeCell ref="C330:AA330"/>
    <mergeCell ref="T295:AA295"/>
    <mergeCell ref="C344:AA344"/>
    <mergeCell ref="C349:AA349"/>
    <mergeCell ref="C342:AA342"/>
    <mergeCell ref="C339:AA339"/>
    <mergeCell ref="C181:AA181"/>
    <mergeCell ref="C165:AA165"/>
    <mergeCell ref="C176:AA176"/>
    <mergeCell ref="C289:AA289"/>
    <mergeCell ref="C283:AA283"/>
    <mergeCell ref="C284:AA284"/>
    <mergeCell ref="C224:AA224"/>
    <mergeCell ref="C326:AA326"/>
    <mergeCell ref="C267:AA267"/>
    <mergeCell ref="C274:AA274"/>
    <mergeCell ref="C307:AA307"/>
    <mergeCell ref="C130:AA130"/>
    <mergeCell ref="C134:AA134"/>
    <mergeCell ref="C145:AA145"/>
    <mergeCell ref="C105:AA105"/>
    <mergeCell ref="C122:AA122"/>
    <mergeCell ref="C121:AA121"/>
    <mergeCell ref="C126:AA126"/>
    <mergeCell ref="C44:AA44"/>
    <mergeCell ref="C52:AA52"/>
    <mergeCell ref="C72:AA72"/>
    <mergeCell ref="C86:AA86"/>
    <mergeCell ref="C89:AA89"/>
    <mergeCell ref="C73:AA73"/>
    <mergeCell ref="C87:AA87"/>
    <mergeCell ref="C82:AA82"/>
    <mergeCell ref="C290:AA290"/>
    <mergeCell ref="C198:AA198"/>
    <mergeCell ref="C264:AA264"/>
    <mergeCell ref="C253:AA253"/>
    <mergeCell ref="C248:AA248"/>
    <mergeCell ref="C185:AA185"/>
    <mergeCell ref="C196:AA196"/>
    <mergeCell ref="C170:AA170"/>
    <mergeCell ref="C177:AA177"/>
    <mergeCell ref="C175:AA175"/>
    <mergeCell ref="C174:AA174"/>
    <mergeCell ref="C183:AA183"/>
    <mergeCell ref="C187:AA187"/>
    <mergeCell ref="C263:AA263"/>
    <mergeCell ref="C220:AA220"/>
    <mergeCell ref="C208:AA208"/>
    <mergeCell ref="C202:AA202"/>
    <mergeCell ref="C206:AA206"/>
    <mergeCell ref="C212:AA212"/>
    <mergeCell ref="C159:AA159"/>
    <mergeCell ref="C155:AA155"/>
    <mergeCell ref="C179:AA179"/>
    <mergeCell ref="C200:AA200"/>
    <mergeCell ref="C201:AA201"/>
    <mergeCell ref="C163:AA163"/>
    <mergeCell ref="C95:AA95"/>
    <mergeCell ref="C161:AA161"/>
    <mergeCell ref="C225:AA225"/>
    <mergeCell ref="C168:AA168"/>
    <mergeCell ref="C167:AA167"/>
    <mergeCell ref="C99:AA99"/>
    <mergeCell ref="C118:AA118"/>
    <mergeCell ref="C141:AA141"/>
    <mergeCell ref="C133:AA133"/>
    <mergeCell ref="C123:AA123"/>
    <mergeCell ref="C146:AA146"/>
    <mergeCell ref="C143:AA143"/>
    <mergeCell ref="C128:AA128"/>
    <mergeCell ref="C138:AA138"/>
    <mergeCell ref="C139:AA139"/>
    <mergeCell ref="C137:AA137"/>
    <mergeCell ref="C103:AA103"/>
    <mergeCell ref="C108:AA108"/>
    <mergeCell ref="C360:AA360"/>
    <mergeCell ref="C357:AA357"/>
    <mergeCell ref="C358:AA358"/>
    <mergeCell ref="C354:AA354"/>
    <mergeCell ref="C356:AA356"/>
    <mergeCell ref="C365:AA365"/>
    <mergeCell ref="C265:AA265"/>
    <mergeCell ref="C259:AA259"/>
    <mergeCell ref="C228:AA228"/>
    <mergeCell ref="C346:AA346"/>
    <mergeCell ref="C315:AA315"/>
    <mergeCell ref="C325:AA325"/>
    <mergeCell ref="C332:AA332"/>
    <mergeCell ref="C331:AA331"/>
    <mergeCell ref="C345:AA345"/>
    <mergeCell ref="C262:AA262"/>
    <mergeCell ref="C293:AA293"/>
    <mergeCell ref="C327:AA327"/>
    <mergeCell ref="C312:AA312"/>
    <mergeCell ref="C323:AA323"/>
    <mergeCell ref="C318:AA318"/>
    <mergeCell ref="C287:AA287"/>
    <mergeCell ref="C278:AA278"/>
    <mergeCell ref="C291:AA291"/>
    <mergeCell ref="C337:AA337"/>
    <mergeCell ref="C338:AA338"/>
    <mergeCell ref="C321:AA321"/>
    <mergeCell ref="C341:AA341"/>
    <mergeCell ref="C112:AA112"/>
    <mergeCell ref="C131:AA131"/>
    <mergeCell ref="C124:AA124"/>
    <mergeCell ref="C120:AA120"/>
    <mergeCell ref="C127:AA127"/>
    <mergeCell ref="C119:AA119"/>
    <mergeCell ref="C117:AA117"/>
    <mergeCell ref="C116:AA116"/>
    <mergeCell ref="C135:AA135"/>
    <mergeCell ref="C132:AA132"/>
    <mergeCell ref="C258:AA258"/>
    <mergeCell ref="C240:AA240"/>
    <mergeCell ref="C316:AA316"/>
    <mergeCell ref="C333:AA333"/>
    <mergeCell ref="C334:AA334"/>
    <mergeCell ref="C319:AA319"/>
    <mergeCell ref="C294:AA294"/>
    <mergeCell ref="C148:AA148"/>
    <mergeCell ref="C149:AA149"/>
    <mergeCell ref="C153:AA153"/>
    <mergeCell ref="C14:G14"/>
    <mergeCell ref="C15:G15"/>
    <mergeCell ref="C16:G16"/>
    <mergeCell ref="K22:S23"/>
    <mergeCell ref="H22:J23"/>
    <mergeCell ref="U25:AB26"/>
    <mergeCell ref="C43:AA43"/>
    <mergeCell ref="A34:AB34"/>
    <mergeCell ref="H16:AB16"/>
    <mergeCell ref="H17:AB18"/>
    <mergeCell ref="C17:G18"/>
    <mergeCell ref="H20:AB21"/>
    <mergeCell ref="P14:Q15"/>
    <mergeCell ref="X14:Y15"/>
    <mergeCell ref="Z14:AA15"/>
    <mergeCell ref="AB14:AB15"/>
    <mergeCell ref="AJ41:AL42"/>
    <mergeCell ref="C76:AA76"/>
    <mergeCell ref="C80:AA80"/>
    <mergeCell ref="C57:AA57"/>
    <mergeCell ref="C56:AA56"/>
    <mergeCell ref="C49:AA49"/>
    <mergeCell ref="W58:AB58"/>
    <mergeCell ref="C65:AA65"/>
    <mergeCell ref="C55:AA55"/>
    <mergeCell ref="C64:AA64"/>
    <mergeCell ref="C61:AA61"/>
    <mergeCell ref="C74:AA74"/>
    <mergeCell ref="C62:AA62"/>
    <mergeCell ref="C69:AA69"/>
    <mergeCell ref="C59:AA59"/>
    <mergeCell ref="C50:AA50"/>
    <mergeCell ref="C48:AA48"/>
    <mergeCell ref="C51:AA51"/>
    <mergeCell ref="C53:AA53"/>
    <mergeCell ref="W47:AB47"/>
    <mergeCell ref="W54:AB54"/>
    <mergeCell ref="C60:AA60"/>
    <mergeCell ref="C70:AA70"/>
    <mergeCell ref="C45:AA45"/>
    <mergeCell ref="C223:AA223"/>
    <mergeCell ref="C255:AA255"/>
    <mergeCell ref="C254:AA254"/>
    <mergeCell ref="C245:AA245"/>
    <mergeCell ref="C353:AA353"/>
    <mergeCell ref="C350:AA350"/>
    <mergeCell ref="C348:AA348"/>
    <mergeCell ref="C275:AA275"/>
    <mergeCell ref="T328:AA328"/>
    <mergeCell ref="C311:AA311"/>
    <mergeCell ref="C309:AA309"/>
    <mergeCell ref="C308:AA308"/>
    <mergeCell ref="C335:AA335"/>
    <mergeCell ref="C268:AA268"/>
    <mergeCell ref="C272:AA272"/>
    <mergeCell ref="C299:AA299"/>
    <mergeCell ref="C281:AA281"/>
    <mergeCell ref="C261:AA261"/>
    <mergeCell ref="C286:AA286"/>
    <mergeCell ref="C304:AA304"/>
    <mergeCell ref="C256:AA256"/>
    <mergeCell ref="C288:AA288"/>
    <mergeCell ref="C280:AA280"/>
    <mergeCell ref="C270:AA270"/>
    <mergeCell ref="C199:AA199"/>
    <mergeCell ref="C189:AA189"/>
    <mergeCell ref="C197:AA197"/>
    <mergeCell ref="C171:AA171"/>
    <mergeCell ref="C222:AA222"/>
    <mergeCell ref="C204:AA204"/>
    <mergeCell ref="C215:AA215"/>
    <mergeCell ref="C213:AA213"/>
    <mergeCell ref="C166:AA166"/>
    <mergeCell ref="C217:AA217"/>
    <mergeCell ref="B371:AB372"/>
    <mergeCell ref="C317:AA317"/>
    <mergeCell ref="C249:AA249"/>
    <mergeCell ref="C229:AA229"/>
    <mergeCell ref="A370:AB370"/>
    <mergeCell ref="C298:AA298"/>
    <mergeCell ref="C242:AA242"/>
    <mergeCell ref="C241:AA241"/>
    <mergeCell ref="C340:AA340"/>
    <mergeCell ref="C297:AA297"/>
    <mergeCell ref="C233:AA233"/>
    <mergeCell ref="C237:AA237"/>
    <mergeCell ref="C243:AA243"/>
    <mergeCell ref="C276:AA276"/>
    <mergeCell ref="C277:AA277"/>
    <mergeCell ref="C257:AA257"/>
    <mergeCell ref="C273:AA273"/>
    <mergeCell ref="C271:AA271"/>
    <mergeCell ref="B325:B327"/>
    <mergeCell ref="C239:AA239"/>
    <mergeCell ref="C266:AA266"/>
    <mergeCell ref="C366:AA366"/>
    <mergeCell ref="C352:AA352"/>
    <mergeCell ref="C336:AA336"/>
    <mergeCell ref="C158:AA158"/>
    <mergeCell ref="C136:AA136"/>
    <mergeCell ref="C160:AA160"/>
    <mergeCell ref="G9:AB10"/>
    <mergeCell ref="G11:AB12"/>
    <mergeCell ref="A28:T29"/>
    <mergeCell ref="A1:AB2"/>
    <mergeCell ref="H14:I15"/>
    <mergeCell ref="J14:K15"/>
    <mergeCell ref="L14:M15"/>
    <mergeCell ref="N14:O15"/>
    <mergeCell ref="R14:S15"/>
    <mergeCell ref="H19:S19"/>
    <mergeCell ref="C19:G21"/>
    <mergeCell ref="C46:AA46"/>
    <mergeCell ref="W63:AB63"/>
    <mergeCell ref="W22:AB23"/>
    <mergeCell ref="A14:B23"/>
    <mergeCell ref="T14:U15"/>
    <mergeCell ref="V14:W15"/>
    <mergeCell ref="A9:F10"/>
    <mergeCell ref="C22:G23"/>
    <mergeCell ref="A11:F12"/>
    <mergeCell ref="A25:T26"/>
    <mergeCell ref="C246:AA246"/>
    <mergeCell ref="C227:AA227"/>
    <mergeCell ref="C218:AA218"/>
    <mergeCell ref="C235:AA235"/>
    <mergeCell ref="C234:AA234"/>
    <mergeCell ref="C238:AA238"/>
    <mergeCell ref="C226:AA226"/>
    <mergeCell ref="A3:AB3"/>
    <mergeCell ref="A5:G5"/>
    <mergeCell ref="A6:J7"/>
    <mergeCell ref="K6:AB7"/>
    <mergeCell ref="C164:AA164"/>
    <mergeCell ref="U28:AB29"/>
    <mergeCell ref="T22:V23"/>
    <mergeCell ref="A31:H31"/>
    <mergeCell ref="C101:AA101"/>
    <mergeCell ref="C84:AA84"/>
    <mergeCell ref="C106:AA106"/>
    <mergeCell ref="C92:AA92"/>
    <mergeCell ref="C94:AA94"/>
    <mergeCell ref="C114:AA114"/>
    <mergeCell ref="C97:AA97"/>
    <mergeCell ref="C111:AA111"/>
    <mergeCell ref="C110:AA110"/>
  </mergeCells>
  <phoneticPr fontId="2"/>
  <dataValidations count="1">
    <dataValidation type="list" allowBlank="1" showInputMessage="1" showErrorMessage="1" sqref="AB43:AB46 AB297:AB301 AB48:AB53 AB344:AB346 AB348:AB350 AB330:AB342 AB325:AB327 AB323 AB321 AB315:AB319 AB311:AB312 AB307:AB309 AB304 AB365:AB366 AB293:AB294 AB286:AB291 AB283:AB284 AB280:AB281 AB270:AB278 AB261:AB268 AB253:AB259 AB248:AB249 AB245:AB246 AB237:AB243 AB233:AB235 AB222:AB229 AB220 AB217:AB218 AB210:AB215 AB206:AB208 AB204 AB194:AB202 AB189:AB192 AB187 AB185 AB181:AB183 AB179 AB173:AB177 AB170:AB171 AB163:AB168 AB155:AB161 AB153 AB148:AB151 AB145:AB146 AB143 AB141 AB130:AB139 AB126:AB128 AB116:AB124 AB114 AB108:AB112 AB105:AB106 AB103 AB101 AB99 AB97 AB94:AB95 AB92 AB89:AB90 AB86:AB87 AB84 AB82 AB80 AB76 AB72:AB74 AB69:AB70 AB64:AB65 AB59:AB62 AB55:AB57 AB352:AB360 AB362:AB363">
      <formula1>$AD$42:$AF$42</formula1>
    </dataValidation>
  </dataValidations>
  <printOptions horizontalCentered="1"/>
  <pageMargins left="0.59055118110236227" right="0.39370078740157483" top="0.70866141732283472" bottom="0.44" header="0.4" footer="0"/>
  <pageSetup paperSize="9" scale="90" fitToHeight="0" orientation="portrait" r:id="rId1"/>
  <headerFooter alignWithMargins="0">
    <oddHeader>&amp;R&amp;"MS UI Gothic,標準"&amp;9運営状況点検書（定期巡回・随時対応型訪問介護看護）</oddHeader>
    <oddFooter>&amp;C&amp;"MS UI Gothic,標準"&amp;9&amp;P</oddFooter>
  </headerFooter>
  <rowBreaks count="8" manualBreakCount="8">
    <brk id="39" max="27" man="1"/>
    <brk id="76" max="27" man="1"/>
    <brk id="141" max="27" man="1"/>
    <brk id="229" max="27" man="1"/>
    <brk id="246" max="27" man="1"/>
    <brk id="284" max="27" man="1"/>
    <brk id="302" max="27" man="1"/>
    <brk id="323"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activeCell="C42" sqref="C42:X44"/>
    </sheetView>
  </sheetViews>
  <sheetFormatPr defaultColWidth="3.125" defaultRowHeight="26.25" x14ac:dyDescent="0.4"/>
  <cols>
    <col min="1" max="1" width="2.375" style="310" customWidth="1"/>
    <col min="2" max="2" width="4" style="310" customWidth="1"/>
    <col min="3" max="18" width="3.125" style="310" customWidth="1"/>
    <col min="19" max="21" width="3.125" style="298" customWidth="1"/>
    <col min="22" max="22" width="0.5" style="298" customWidth="1"/>
    <col min="23" max="24" width="3.125" style="298" hidden="1" customWidth="1"/>
    <col min="25" max="27" width="3.125" style="337" customWidth="1"/>
    <col min="28" max="16384" width="3.125" style="298"/>
  </cols>
  <sheetData>
    <row r="1" spans="1:27" ht="33.75" customHeight="1" x14ac:dyDescent="0.25">
      <c r="A1" s="577" t="s">
        <v>644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row>
    <row r="2" spans="1:27" x14ac:dyDescent="0.25">
      <c r="A2" s="299" t="s">
        <v>643</v>
      </c>
      <c r="B2" s="300"/>
      <c r="C2" s="300"/>
      <c r="D2" s="300"/>
      <c r="E2" s="301"/>
      <c r="F2" s="301"/>
      <c r="G2" s="301"/>
      <c r="H2" s="301"/>
      <c r="I2" s="301"/>
      <c r="J2" s="301"/>
      <c r="K2" s="301"/>
      <c r="L2" s="301"/>
      <c r="M2" s="301"/>
      <c r="N2" s="300"/>
      <c r="O2" s="300"/>
      <c r="P2" s="300"/>
      <c r="Q2" s="302"/>
      <c r="R2" s="303"/>
      <c r="S2" s="304"/>
      <c r="T2" s="305"/>
      <c r="U2" s="305"/>
      <c r="V2" s="306"/>
      <c r="W2" s="306"/>
      <c r="X2" s="306"/>
      <c r="Y2" s="306"/>
      <c r="Z2" s="306"/>
      <c r="AA2" s="306"/>
    </row>
    <row r="3" spans="1:27" ht="15" customHeight="1" x14ac:dyDescent="0.25">
      <c r="A3" s="307"/>
      <c r="B3" s="308"/>
      <c r="C3" s="309"/>
      <c r="D3" s="309"/>
      <c r="E3" s="309"/>
      <c r="F3" s="309"/>
      <c r="G3" s="309"/>
      <c r="H3" s="309"/>
      <c r="I3" s="309"/>
      <c r="U3" s="311"/>
      <c r="V3" s="311"/>
      <c r="W3" s="311"/>
      <c r="X3" s="311"/>
      <c r="Y3" s="539" t="s">
        <v>617</v>
      </c>
      <c r="Z3" s="540"/>
      <c r="AA3" s="541"/>
    </row>
    <row r="4" spans="1:27" ht="7.5" customHeight="1" x14ac:dyDescent="0.25">
      <c r="A4" s="309"/>
      <c r="B4" s="578" t="s">
        <v>616</v>
      </c>
      <c r="C4" s="579" t="s">
        <v>642</v>
      </c>
      <c r="D4" s="510"/>
      <c r="E4" s="510"/>
      <c r="F4" s="510"/>
      <c r="G4" s="510"/>
      <c r="H4" s="510"/>
      <c r="I4" s="510"/>
      <c r="J4" s="510"/>
      <c r="K4" s="510"/>
      <c r="L4" s="510"/>
      <c r="M4" s="510"/>
      <c r="N4" s="510"/>
      <c r="O4" s="510"/>
      <c r="P4" s="510"/>
      <c r="Q4" s="510"/>
      <c r="R4" s="510"/>
      <c r="S4" s="510"/>
      <c r="T4" s="510"/>
      <c r="U4" s="510"/>
      <c r="V4" s="510"/>
      <c r="W4" s="510"/>
      <c r="X4" s="510"/>
      <c r="Y4" s="572"/>
      <c r="Z4" s="572"/>
      <c r="AA4" s="572"/>
    </row>
    <row r="5" spans="1:27" ht="14.25" x14ac:dyDescent="0.25">
      <c r="A5" s="309"/>
      <c r="B5" s="578"/>
      <c r="C5" s="510"/>
      <c r="D5" s="510"/>
      <c r="E5" s="510"/>
      <c r="F5" s="510"/>
      <c r="G5" s="510"/>
      <c r="H5" s="510"/>
      <c r="I5" s="510"/>
      <c r="J5" s="510"/>
      <c r="K5" s="510"/>
      <c r="L5" s="510"/>
      <c r="M5" s="510"/>
      <c r="N5" s="510"/>
      <c r="O5" s="510"/>
      <c r="P5" s="510"/>
      <c r="Q5" s="510"/>
      <c r="R5" s="510"/>
      <c r="S5" s="510"/>
      <c r="T5" s="510"/>
      <c r="U5" s="510"/>
      <c r="V5" s="510"/>
      <c r="W5" s="510"/>
      <c r="X5" s="510"/>
      <c r="Y5" s="572"/>
      <c r="Z5" s="572"/>
      <c r="AA5" s="572"/>
    </row>
    <row r="6" spans="1:27" ht="7.5" customHeight="1" x14ac:dyDescent="0.25">
      <c r="A6" s="309"/>
      <c r="B6" s="578"/>
      <c r="C6" s="510"/>
      <c r="D6" s="510"/>
      <c r="E6" s="510"/>
      <c r="F6" s="510"/>
      <c r="G6" s="510"/>
      <c r="H6" s="510"/>
      <c r="I6" s="510"/>
      <c r="J6" s="510"/>
      <c r="K6" s="510"/>
      <c r="L6" s="510"/>
      <c r="M6" s="510"/>
      <c r="N6" s="510"/>
      <c r="O6" s="510"/>
      <c r="P6" s="510"/>
      <c r="Q6" s="510"/>
      <c r="R6" s="510"/>
      <c r="S6" s="510"/>
      <c r="T6" s="510"/>
      <c r="U6" s="510"/>
      <c r="V6" s="510"/>
      <c r="W6" s="510"/>
      <c r="X6" s="510"/>
      <c r="Y6" s="572"/>
      <c r="Z6" s="572"/>
      <c r="AA6" s="572"/>
    </row>
    <row r="7" spans="1:27" ht="4.5" customHeight="1" x14ac:dyDescent="0.25">
      <c r="A7" s="309"/>
      <c r="B7" s="312"/>
      <c r="C7" s="512" t="s">
        <v>641</v>
      </c>
      <c r="D7" s="513"/>
      <c r="E7" s="513"/>
      <c r="F7" s="513"/>
      <c r="G7" s="513"/>
      <c r="H7" s="513"/>
      <c r="I7" s="513"/>
      <c r="J7" s="513"/>
      <c r="K7" s="513"/>
      <c r="L7" s="513"/>
      <c r="M7" s="513"/>
      <c r="N7" s="513"/>
      <c r="O7" s="513"/>
      <c r="P7" s="513"/>
      <c r="Q7" s="513"/>
      <c r="R7" s="513"/>
      <c r="S7" s="513"/>
      <c r="T7" s="513"/>
      <c r="U7" s="513"/>
      <c r="V7" s="513"/>
      <c r="W7" s="513"/>
      <c r="X7" s="513"/>
      <c r="Y7" s="513"/>
      <c r="Z7" s="513"/>
      <c r="AA7" s="514"/>
    </row>
    <row r="8" spans="1:27" ht="15" customHeight="1" x14ac:dyDescent="0.25">
      <c r="A8" s="309"/>
      <c r="B8" s="544" t="s">
        <v>628</v>
      </c>
      <c r="C8" s="518"/>
      <c r="D8" s="519"/>
      <c r="E8" s="519"/>
      <c r="F8" s="519"/>
      <c r="G8" s="519"/>
      <c r="H8" s="519"/>
      <c r="I8" s="519"/>
      <c r="J8" s="519"/>
      <c r="K8" s="519"/>
      <c r="L8" s="519"/>
      <c r="M8" s="519"/>
      <c r="N8" s="519"/>
      <c r="O8" s="519"/>
      <c r="P8" s="519"/>
      <c r="Q8" s="519"/>
      <c r="R8" s="519"/>
      <c r="S8" s="519"/>
      <c r="T8" s="519"/>
      <c r="U8" s="519"/>
      <c r="V8" s="519"/>
      <c r="W8" s="519"/>
      <c r="X8" s="519"/>
      <c r="Y8" s="519"/>
      <c r="Z8" s="519"/>
      <c r="AA8" s="520"/>
    </row>
    <row r="9" spans="1:27" ht="23.25" customHeight="1" x14ac:dyDescent="0.25">
      <c r="A9" s="309"/>
      <c r="B9" s="545"/>
      <c r="C9" s="510" t="s">
        <v>640</v>
      </c>
      <c r="D9" s="510"/>
      <c r="E9" s="510"/>
      <c r="F9" s="510"/>
      <c r="G9" s="510"/>
      <c r="H9" s="510"/>
      <c r="I9" s="510"/>
      <c r="J9" s="510"/>
      <c r="K9" s="510"/>
      <c r="L9" s="510"/>
      <c r="M9" s="510"/>
      <c r="N9" s="510"/>
      <c r="O9" s="510"/>
      <c r="P9" s="510"/>
      <c r="Q9" s="510"/>
      <c r="R9" s="510"/>
      <c r="S9" s="510"/>
      <c r="T9" s="510"/>
      <c r="U9" s="510"/>
      <c r="V9" s="510"/>
      <c r="W9" s="510"/>
      <c r="X9" s="510"/>
      <c r="Y9" s="572"/>
      <c r="Z9" s="572"/>
      <c r="AA9" s="572"/>
    </row>
    <row r="10" spans="1:27" ht="23.25" customHeight="1" x14ac:dyDescent="0.25">
      <c r="A10" s="309"/>
      <c r="B10" s="545"/>
      <c r="C10" s="546" t="s">
        <v>639</v>
      </c>
      <c r="D10" s="546"/>
      <c r="E10" s="546"/>
      <c r="F10" s="546"/>
      <c r="G10" s="546"/>
      <c r="H10" s="546"/>
      <c r="I10" s="546"/>
      <c r="J10" s="546"/>
      <c r="K10" s="546"/>
      <c r="L10" s="546"/>
      <c r="M10" s="546"/>
      <c r="N10" s="546"/>
      <c r="O10" s="546"/>
      <c r="P10" s="546"/>
      <c r="Q10" s="546"/>
      <c r="R10" s="546"/>
      <c r="S10" s="546"/>
      <c r="T10" s="546"/>
      <c r="U10" s="546"/>
      <c r="V10" s="546"/>
      <c r="W10" s="546"/>
      <c r="X10" s="546"/>
      <c r="Y10" s="521"/>
      <c r="Z10" s="522"/>
      <c r="AA10" s="523"/>
    </row>
    <row r="11" spans="1:27" ht="11.25" customHeight="1" x14ac:dyDescent="0.25">
      <c r="A11" s="309"/>
      <c r="B11" s="545"/>
      <c r="C11" s="575" t="s">
        <v>638</v>
      </c>
      <c r="D11" s="576"/>
      <c r="E11" s="576"/>
      <c r="F11" s="576"/>
      <c r="G11" s="576"/>
      <c r="H11" s="576"/>
      <c r="I11" s="576"/>
      <c r="J11" s="576"/>
      <c r="K11" s="576"/>
      <c r="L11" s="576"/>
      <c r="M11" s="576"/>
      <c r="N11" s="576"/>
      <c r="O11" s="576"/>
      <c r="P11" s="576"/>
      <c r="Q11" s="576"/>
      <c r="R11" s="576"/>
      <c r="S11" s="576"/>
      <c r="T11" s="576"/>
      <c r="U11" s="576"/>
      <c r="V11" s="313"/>
      <c r="W11" s="314"/>
      <c r="X11" s="314"/>
      <c r="Y11" s="527"/>
      <c r="Z11" s="528"/>
      <c r="AA11" s="529"/>
    </row>
    <row r="12" spans="1:27" ht="22.5" customHeight="1" x14ac:dyDescent="0.25">
      <c r="A12" s="309"/>
      <c r="B12" s="545"/>
      <c r="C12" s="510" t="s">
        <v>637</v>
      </c>
      <c r="D12" s="510"/>
      <c r="E12" s="510"/>
      <c r="F12" s="510"/>
      <c r="G12" s="510"/>
      <c r="H12" s="510"/>
      <c r="I12" s="510"/>
      <c r="J12" s="510"/>
      <c r="K12" s="510"/>
      <c r="L12" s="510"/>
      <c r="M12" s="510"/>
      <c r="N12" s="510"/>
      <c r="O12" s="510"/>
      <c r="P12" s="510"/>
      <c r="Q12" s="510"/>
      <c r="R12" s="510"/>
      <c r="S12" s="510"/>
      <c r="T12" s="510"/>
      <c r="U12" s="510"/>
      <c r="V12" s="510"/>
      <c r="W12" s="510"/>
      <c r="X12" s="510"/>
      <c r="Y12" s="572"/>
      <c r="Z12" s="572"/>
      <c r="AA12" s="572"/>
    </row>
    <row r="13" spans="1:27" ht="23.25" customHeight="1" x14ac:dyDescent="0.25">
      <c r="A13" s="309"/>
      <c r="B13" s="545"/>
      <c r="C13" s="546" t="s">
        <v>636</v>
      </c>
      <c r="D13" s="546"/>
      <c r="E13" s="546"/>
      <c r="F13" s="546"/>
      <c r="G13" s="546"/>
      <c r="H13" s="546"/>
      <c r="I13" s="546"/>
      <c r="J13" s="546"/>
      <c r="K13" s="546"/>
      <c r="L13" s="546"/>
      <c r="M13" s="546"/>
      <c r="N13" s="546"/>
      <c r="O13" s="546"/>
      <c r="P13" s="546"/>
      <c r="Q13" s="546"/>
      <c r="R13" s="546"/>
      <c r="S13" s="546"/>
      <c r="T13" s="546"/>
      <c r="U13" s="546"/>
      <c r="V13" s="546"/>
      <c r="W13" s="510"/>
      <c r="X13" s="510"/>
      <c r="Y13" s="572"/>
      <c r="Z13" s="572"/>
      <c r="AA13" s="572"/>
    </row>
    <row r="14" spans="1:27" ht="26.25" customHeight="1" x14ac:dyDescent="0.25">
      <c r="A14" s="309"/>
      <c r="B14" s="545"/>
      <c r="C14" s="573" t="s">
        <v>635</v>
      </c>
      <c r="D14" s="573"/>
      <c r="E14" s="573"/>
      <c r="F14" s="573"/>
      <c r="G14" s="573"/>
      <c r="H14" s="573"/>
      <c r="I14" s="573"/>
      <c r="J14" s="573"/>
      <c r="K14" s="573"/>
      <c r="L14" s="573"/>
      <c r="M14" s="573"/>
      <c r="N14" s="573"/>
      <c r="O14" s="573"/>
      <c r="P14" s="573"/>
      <c r="Q14" s="573"/>
      <c r="R14" s="573"/>
      <c r="S14" s="573"/>
      <c r="T14" s="573"/>
      <c r="U14" s="573"/>
      <c r="V14" s="573"/>
      <c r="W14" s="315"/>
      <c r="X14" s="315"/>
      <c r="Y14" s="574" t="s">
        <v>634</v>
      </c>
      <c r="Z14" s="574"/>
      <c r="AA14" s="574"/>
    </row>
    <row r="15" spans="1:27" ht="18" customHeight="1" x14ac:dyDescent="0.25">
      <c r="A15" s="309"/>
      <c r="B15" s="316"/>
      <c r="C15" s="512" t="s">
        <v>633</v>
      </c>
      <c r="D15" s="513"/>
      <c r="E15" s="513"/>
      <c r="F15" s="513"/>
      <c r="G15" s="513"/>
      <c r="H15" s="513"/>
      <c r="I15" s="513"/>
      <c r="J15" s="513"/>
      <c r="K15" s="513"/>
      <c r="L15" s="513"/>
      <c r="M15" s="513"/>
      <c r="N15" s="513"/>
      <c r="O15" s="513"/>
      <c r="P15" s="513"/>
      <c r="Q15" s="513"/>
      <c r="R15" s="513"/>
      <c r="S15" s="513"/>
      <c r="T15" s="513"/>
      <c r="U15" s="513"/>
      <c r="V15" s="514"/>
      <c r="W15" s="315"/>
      <c r="X15" s="315"/>
      <c r="Y15" s="521"/>
      <c r="Z15" s="522"/>
      <c r="AA15" s="523"/>
    </row>
    <row r="16" spans="1:27" ht="18" customHeight="1" x14ac:dyDescent="0.25">
      <c r="A16" s="309"/>
      <c r="B16" s="317" t="s">
        <v>632</v>
      </c>
      <c r="C16" s="518"/>
      <c r="D16" s="519"/>
      <c r="E16" s="519"/>
      <c r="F16" s="519"/>
      <c r="G16" s="519"/>
      <c r="H16" s="519"/>
      <c r="I16" s="519"/>
      <c r="J16" s="519"/>
      <c r="K16" s="519"/>
      <c r="L16" s="519"/>
      <c r="M16" s="519"/>
      <c r="N16" s="519"/>
      <c r="O16" s="519"/>
      <c r="P16" s="519"/>
      <c r="Q16" s="519"/>
      <c r="R16" s="519"/>
      <c r="S16" s="519"/>
      <c r="T16" s="519"/>
      <c r="U16" s="519"/>
      <c r="V16" s="520"/>
      <c r="W16" s="318"/>
      <c r="X16" s="318"/>
      <c r="Y16" s="547"/>
      <c r="Z16" s="547"/>
      <c r="AA16" s="547"/>
    </row>
    <row r="17" spans="1:27" ht="28.5" customHeight="1" x14ac:dyDescent="0.25">
      <c r="A17" s="307" t="s">
        <v>631</v>
      </c>
      <c r="B17" s="308"/>
      <c r="C17" s="309"/>
      <c r="D17" s="309"/>
      <c r="E17" s="309"/>
      <c r="F17" s="309"/>
      <c r="G17" s="309"/>
      <c r="H17" s="309"/>
      <c r="I17" s="309"/>
      <c r="U17" s="311"/>
      <c r="V17" s="311"/>
      <c r="W17" s="311"/>
      <c r="X17" s="311"/>
      <c r="Y17" s="298"/>
      <c r="Z17" s="298"/>
      <c r="AA17" s="298"/>
    </row>
    <row r="18" spans="1:27" ht="7.5" customHeight="1" x14ac:dyDescent="0.25">
      <c r="A18" s="309"/>
      <c r="B18" s="312"/>
      <c r="C18" s="530" t="s">
        <v>630</v>
      </c>
      <c r="D18" s="513"/>
      <c r="E18" s="513"/>
      <c r="F18" s="513"/>
      <c r="G18" s="513"/>
      <c r="H18" s="513"/>
      <c r="I18" s="513"/>
      <c r="J18" s="513"/>
      <c r="K18" s="513"/>
      <c r="L18" s="513"/>
      <c r="M18" s="513"/>
      <c r="N18" s="513"/>
      <c r="O18" s="513"/>
      <c r="P18" s="513"/>
      <c r="Q18" s="513"/>
      <c r="R18" s="513"/>
      <c r="S18" s="513"/>
      <c r="T18" s="513"/>
      <c r="U18" s="513"/>
      <c r="V18" s="513"/>
      <c r="W18" s="513"/>
      <c r="X18" s="514"/>
      <c r="Y18" s="521"/>
      <c r="Z18" s="522"/>
      <c r="AA18" s="523"/>
    </row>
    <row r="19" spans="1:27" ht="14.25" x14ac:dyDescent="0.25">
      <c r="A19" s="309"/>
      <c r="B19" s="319" t="s">
        <v>616</v>
      </c>
      <c r="C19" s="515"/>
      <c r="D19" s="542"/>
      <c r="E19" s="542"/>
      <c r="F19" s="542"/>
      <c r="G19" s="542"/>
      <c r="H19" s="542"/>
      <c r="I19" s="542"/>
      <c r="J19" s="542"/>
      <c r="K19" s="542"/>
      <c r="L19" s="542"/>
      <c r="M19" s="542"/>
      <c r="N19" s="542"/>
      <c r="O19" s="542"/>
      <c r="P19" s="542"/>
      <c r="Q19" s="542"/>
      <c r="R19" s="542"/>
      <c r="S19" s="542"/>
      <c r="T19" s="542"/>
      <c r="U19" s="542"/>
      <c r="V19" s="542"/>
      <c r="W19" s="542"/>
      <c r="X19" s="517"/>
      <c r="Y19" s="524"/>
      <c r="Z19" s="525"/>
      <c r="AA19" s="526"/>
    </row>
    <row r="20" spans="1:27" ht="7.5" customHeight="1" x14ac:dyDescent="0.25">
      <c r="A20" s="309"/>
      <c r="B20" s="320"/>
      <c r="C20" s="518"/>
      <c r="D20" s="519"/>
      <c r="E20" s="519"/>
      <c r="F20" s="519"/>
      <c r="G20" s="519"/>
      <c r="H20" s="519"/>
      <c r="I20" s="519"/>
      <c r="J20" s="519"/>
      <c r="K20" s="519"/>
      <c r="L20" s="519"/>
      <c r="M20" s="519"/>
      <c r="N20" s="519"/>
      <c r="O20" s="519"/>
      <c r="P20" s="519"/>
      <c r="Q20" s="519"/>
      <c r="R20" s="519"/>
      <c r="S20" s="519"/>
      <c r="T20" s="519"/>
      <c r="U20" s="519"/>
      <c r="V20" s="519"/>
      <c r="W20" s="519"/>
      <c r="X20" s="520"/>
      <c r="Y20" s="527"/>
      <c r="Z20" s="528"/>
      <c r="AA20" s="529"/>
    </row>
    <row r="21" spans="1:27" ht="7.5" customHeight="1" x14ac:dyDescent="0.25">
      <c r="A21" s="309"/>
      <c r="B21" s="312"/>
      <c r="C21" s="551" t="s">
        <v>629</v>
      </c>
      <c r="D21" s="552"/>
      <c r="E21" s="552"/>
      <c r="F21" s="552"/>
      <c r="G21" s="552"/>
      <c r="H21" s="552"/>
      <c r="I21" s="552"/>
      <c r="J21" s="552"/>
      <c r="K21" s="552"/>
      <c r="L21" s="552"/>
      <c r="M21" s="552"/>
      <c r="N21" s="552"/>
      <c r="O21" s="552"/>
      <c r="P21" s="552"/>
      <c r="Q21" s="552"/>
      <c r="R21" s="552"/>
      <c r="S21" s="552"/>
      <c r="T21" s="552"/>
      <c r="U21" s="552"/>
      <c r="V21" s="552"/>
      <c r="W21" s="552"/>
      <c r="X21" s="553"/>
      <c r="Y21" s="560"/>
      <c r="Z21" s="561"/>
      <c r="AA21" s="562"/>
    </row>
    <row r="22" spans="1:27" ht="13.5" customHeight="1" x14ac:dyDescent="0.25">
      <c r="A22" s="309"/>
      <c r="B22" s="319" t="s">
        <v>628</v>
      </c>
      <c r="C22" s="554"/>
      <c r="D22" s="555"/>
      <c r="E22" s="555"/>
      <c r="F22" s="555"/>
      <c r="G22" s="555"/>
      <c r="H22" s="555"/>
      <c r="I22" s="555"/>
      <c r="J22" s="555"/>
      <c r="K22" s="555"/>
      <c r="L22" s="555"/>
      <c r="M22" s="555"/>
      <c r="N22" s="555"/>
      <c r="O22" s="555"/>
      <c r="P22" s="555"/>
      <c r="Q22" s="555"/>
      <c r="R22" s="555"/>
      <c r="S22" s="555"/>
      <c r="T22" s="555"/>
      <c r="U22" s="555"/>
      <c r="V22" s="555"/>
      <c r="W22" s="555"/>
      <c r="X22" s="556"/>
      <c r="Y22" s="563"/>
      <c r="Z22" s="564"/>
      <c r="AA22" s="565"/>
    </row>
    <row r="23" spans="1:27" ht="7.5" customHeight="1" x14ac:dyDescent="0.25">
      <c r="A23" s="309"/>
      <c r="B23" s="320"/>
      <c r="C23" s="557"/>
      <c r="D23" s="558"/>
      <c r="E23" s="558"/>
      <c r="F23" s="558"/>
      <c r="G23" s="558"/>
      <c r="H23" s="558"/>
      <c r="I23" s="558"/>
      <c r="J23" s="558"/>
      <c r="K23" s="558"/>
      <c r="L23" s="558"/>
      <c r="M23" s="558"/>
      <c r="N23" s="558"/>
      <c r="O23" s="558"/>
      <c r="P23" s="558"/>
      <c r="Q23" s="558"/>
      <c r="R23" s="558"/>
      <c r="S23" s="558"/>
      <c r="T23" s="558"/>
      <c r="U23" s="558"/>
      <c r="V23" s="558"/>
      <c r="W23" s="558"/>
      <c r="X23" s="559"/>
      <c r="Y23" s="566"/>
      <c r="Z23" s="567"/>
      <c r="AA23" s="568"/>
    </row>
    <row r="24" spans="1:27" ht="7.5" customHeight="1" x14ac:dyDescent="0.25">
      <c r="A24" s="309"/>
      <c r="B24" s="312"/>
      <c r="C24" s="512" t="s">
        <v>627</v>
      </c>
      <c r="D24" s="513"/>
      <c r="E24" s="513"/>
      <c r="F24" s="513"/>
      <c r="G24" s="513"/>
      <c r="H24" s="513"/>
      <c r="I24" s="513"/>
      <c r="J24" s="513"/>
      <c r="K24" s="513"/>
      <c r="L24" s="513"/>
      <c r="M24" s="513"/>
      <c r="N24" s="513"/>
      <c r="O24" s="513"/>
      <c r="P24" s="513"/>
      <c r="Q24" s="513"/>
      <c r="R24" s="513"/>
      <c r="S24" s="513"/>
      <c r="T24" s="513"/>
      <c r="U24" s="513"/>
      <c r="V24" s="513"/>
      <c r="W24" s="513"/>
      <c r="X24" s="514"/>
      <c r="Y24" s="521"/>
      <c r="Z24" s="522"/>
      <c r="AA24" s="523"/>
    </row>
    <row r="25" spans="1:27" ht="14.25" x14ac:dyDescent="0.25">
      <c r="A25" s="309"/>
      <c r="B25" s="321" t="s">
        <v>284</v>
      </c>
      <c r="C25" s="515"/>
      <c r="D25" s="516"/>
      <c r="E25" s="516"/>
      <c r="F25" s="516"/>
      <c r="G25" s="516"/>
      <c r="H25" s="516"/>
      <c r="I25" s="516"/>
      <c r="J25" s="516"/>
      <c r="K25" s="516"/>
      <c r="L25" s="516"/>
      <c r="M25" s="516"/>
      <c r="N25" s="516"/>
      <c r="O25" s="516"/>
      <c r="P25" s="516"/>
      <c r="Q25" s="516"/>
      <c r="R25" s="516"/>
      <c r="S25" s="516"/>
      <c r="T25" s="516"/>
      <c r="U25" s="516"/>
      <c r="V25" s="516"/>
      <c r="W25" s="516"/>
      <c r="X25" s="517"/>
      <c r="Y25" s="524"/>
      <c r="Z25" s="525"/>
      <c r="AA25" s="526"/>
    </row>
    <row r="26" spans="1:27" ht="7.5" customHeight="1" x14ac:dyDescent="0.25">
      <c r="A26" s="309"/>
      <c r="B26" s="319"/>
      <c r="C26" s="569"/>
      <c r="D26" s="570"/>
      <c r="E26" s="570"/>
      <c r="F26" s="570"/>
      <c r="G26" s="570"/>
      <c r="H26" s="570"/>
      <c r="I26" s="570"/>
      <c r="J26" s="570"/>
      <c r="K26" s="570"/>
      <c r="L26" s="570"/>
      <c r="M26" s="570"/>
      <c r="N26" s="570"/>
      <c r="O26" s="570"/>
      <c r="P26" s="570"/>
      <c r="Q26" s="570"/>
      <c r="R26" s="570"/>
      <c r="S26" s="570"/>
      <c r="T26" s="570"/>
      <c r="U26" s="570"/>
      <c r="V26" s="570"/>
      <c r="W26" s="570"/>
      <c r="X26" s="571"/>
      <c r="Y26" s="548"/>
      <c r="Z26" s="549"/>
      <c r="AA26" s="550"/>
    </row>
    <row r="27" spans="1:27" ht="7.5" customHeight="1" x14ac:dyDescent="0.25">
      <c r="A27" s="309"/>
      <c r="B27" s="312"/>
      <c r="C27" s="512" t="s">
        <v>626</v>
      </c>
      <c r="D27" s="513"/>
      <c r="E27" s="513"/>
      <c r="F27" s="513"/>
      <c r="G27" s="513"/>
      <c r="H27" s="513"/>
      <c r="I27" s="513"/>
      <c r="J27" s="513"/>
      <c r="K27" s="513"/>
      <c r="L27" s="513"/>
      <c r="M27" s="513"/>
      <c r="N27" s="513"/>
      <c r="O27" s="513"/>
      <c r="P27" s="513"/>
      <c r="Q27" s="513"/>
      <c r="R27" s="513"/>
      <c r="S27" s="513"/>
      <c r="T27" s="513"/>
      <c r="U27" s="513"/>
      <c r="V27" s="513"/>
      <c r="W27" s="513"/>
      <c r="X27" s="514"/>
      <c r="Y27" s="521"/>
      <c r="Z27" s="522"/>
      <c r="AA27" s="523"/>
    </row>
    <row r="28" spans="1:27" ht="13.5" customHeight="1" x14ac:dyDescent="0.25">
      <c r="A28" s="309"/>
      <c r="B28" s="319" t="s">
        <v>625</v>
      </c>
      <c r="C28" s="515"/>
      <c r="D28" s="542"/>
      <c r="E28" s="542"/>
      <c r="F28" s="542"/>
      <c r="G28" s="542"/>
      <c r="H28" s="542"/>
      <c r="I28" s="542"/>
      <c r="J28" s="542"/>
      <c r="K28" s="542"/>
      <c r="L28" s="542"/>
      <c r="M28" s="542"/>
      <c r="N28" s="542"/>
      <c r="O28" s="542"/>
      <c r="P28" s="542"/>
      <c r="Q28" s="542"/>
      <c r="R28" s="542"/>
      <c r="S28" s="542"/>
      <c r="T28" s="542"/>
      <c r="U28" s="542"/>
      <c r="V28" s="542"/>
      <c r="W28" s="542"/>
      <c r="X28" s="517"/>
      <c r="Y28" s="524"/>
      <c r="Z28" s="525"/>
      <c r="AA28" s="526"/>
    </row>
    <row r="29" spans="1:27" ht="7.5" customHeight="1" x14ac:dyDescent="0.25">
      <c r="A29" s="309"/>
      <c r="B29" s="320"/>
      <c r="C29" s="518"/>
      <c r="D29" s="519"/>
      <c r="E29" s="519"/>
      <c r="F29" s="519"/>
      <c r="G29" s="519"/>
      <c r="H29" s="519"/>
      <c r="I29" s="519"/>
      <c r="J29" s="519"/>
      <c r="K29" s="519"/>
      <c r="L29" s="519"/>
      <c r="M29" s="519"/>
      <c r="N29" s="519"/>
      <c r="O29" s="519"/>
      <c r="P29" s="519"/>
      <c r="Q29" s="519"/>
      <c r="R29" s="519"/>
      <c r="S29" s="519"/>
      <c r="T29" s="519"/>
      <c r="U29" s="519"/>
      <c r="V29" s="519"/>
      <c r="W29" s="519"/>
      <c r="X29" s="520"/>
      <c r="Y29" s="527"/>
      <c r="Z29" s="528"/>
      <c r="AA29" s="529"/>
    </row>
    <row r="30" spans="1:27" ht="7.5" customHeight="1" x14ac:dyDescent="0.25">
      <c r="A30" s="309"/>
      <c r="B30" s="312"/>
      <c r="C30" s="512" t="s">
        <v>624</v>
      </c>
      <c r="D30" s="513"/>
      <c r="E30" s="513"/>
      <c r="F30" s="513"/>
      <c r="G30" s="513"/>
      <c r="H30" s="513"/>
      <c r="I30" s="513"/>
      <c r="J30" s="513"/>
      <c r="K30" s="513"/>
      <c r="L30" s="513"/>
      <c r="M30" s="513"/>
      <c r="N30" s="513"/>
      <c r="O30" s="513"/>
      <c r="P30" s="513"/>
      <c r="Q30" s="513"/>
      <c r="R30" s="513"/>
      <c r="S30" s="513"/>
      <c r="T30" s="513"/>
      <c r="U30" s="513"/>
      <c r="V30" s="513"/>
      <c r="W30" s="513"/>
      <c r="X30" s="514"/>
      <c r="Y30" s="521"/>
      <c r="Z30" s="522"/>
      <c r="AA30" s="523"/>
    </row>
    <row r="31" spans="1:27" ht="13.5" customHeight="1" x14ac:dyDescent="0.25">
      <c r="A31" s="309"/>
      <c r="B31" s="319" t="s">
        <v>623</v>
      </c>
      <c r="C31" s="515"/>
      <c r="D31" s="516"/>
      <c r="E31" s="516"/>
      <c r="F31" s="516"/>
      <c r="G31" s="516"/>
      <c r="H31" s="516"/>
      <c r="I31" s="516"/>
      <c r="J31" s="516"/>
      <c r="K31" s="516"/>
      <c r="L31" s="516"/>
      <c r="M31" s="516"/>
      <c r="N31" s="516"/>
      <c r="O31" s="516"/>
      <c r="P31" s="516"/>
      <c r="Q31" s="516"/>
      <c r="R31" s="516"/>
      <c r="S31" s="516"/>
      <c r="T31" s="516"/>
      <c r="U31" s="516"/>
      <c r="V31" s="516"/>
      <c r="W31" s="516"/>
      <c r="X31" s="517"/>
      <c r="Y31" s="524"/>
      <c r="Z31" s="525"/>
      <c r="AA31" s="526"/>
    </row>
    <row r="32" spans="1:27" ht="7.5" customHeight="1" x14ac:dyDescent="0.25">
      <c r="A32" s="309"/>
      <c r="B32" s="320"/>
      <c r="C32" s="518"/>
      <c r="D32" s="519"/>
      <c r="E32" s="519"/>
      <c r="F32" s="519"/>
      <c r="G32" s="519"/>
      <c r="H32" s="519"/>
      <c r="I32" s="519"/>
      <c r="J32" s="519"/>
      <c r="K32" s="519"/>
      <c r="L32" s="519"/>
      <c r="M32" s="519"/>
      <c r="N32" s="519"/>
      <c r="O32" s="519"/>
      <c r="P32" s="519"/>
      <c r="Q32" s="519"/>
      <c r="R32" s="519"/>
      <c r="S32" s="519"/>
      <c r="T32" s="519"/>
      <c r="U32" s="519"/>
      <c r="V32" s="519"/>
      <c r="W32" s="519"/>
      <c r="X32" s="520"/>
      <c r="Y32" s="527"/>
      <c r="Z32" s="528"/>
      <c r="AA32" s="529"/>
    </row>
    <row r="33" spans="1:27" ht="7.5" customHeight="1" x14ac:dyDescent="0.25">
      <c r="A33" s="309"/>
      <c r="B33" s="312"/>
      <c r="C33" s="512" t="s">
        <v>622</v>
      </c>
      <c r="D33" s="513"/>
      <c r="E33" s="513"/>
      <c r="F33" s="513"/>
      <c r="G33" s="513"/>
      <c r="H33" s="513"/>
      <c r="I33" s="513"/>
      <c r="J33" s="513"/>
      <c r="K33" s="513"/>
      <c r="L33" s="513"/>
      <c r="M33" s="513"/>
      <c r="N33" s="513"/>
      <c r="O33" s="513"/>
      <c r="P33" s="513"/>
      <c r="Q33" s="513"/>
      <c r="R33" s="513"/>
      <c r="S33" s="513"/>
      <c r="T33" s="513"/>
      <c r="U33" s="513"/>
      <c r="V33" s="513"/>
      <c r="W33" s="513"/>
      <c r="X33" s="514"/>
      <c r="Y33" s="521"/>
      <c r="Z33" s="522"/>
      <c r="AA33" s="523"/>
    </row>
    <row r="34" spans="1:27" ht="13.5" customHeight="1" x14ac:dyDescent="0.25">
      <c r="A34" s="309"/>
      <c r="B34" s="319" t="s">
        <v>278</v>
      </c>
      <c r="C34" s="515"/>
      <c r="D34" s="516"/>
      <c r="E34" s="516"/>
      <c r="F34" s="516"/>
      <c r="G34" s="516"/>
      <c r="H34" s="516"/>
      <c r="I34" s="516"/>
      <c r="J34" s="516"/>
      <c r="K34" s="516"/>
      <c r="L34" s="516"/>
      <c r="M34" s="516"/>
      <c r="N34" s="516"/>
      <c r="O34" s="516"/>
      <c r="P34" s="516"/>
      <c r="Q34" s="516"/>
      <c r="R34" s="516"/>
      <c r="S34" s="516"/>
      <c r="T34" s="516"/>
      <c r="U34" s="516"/>
      <c r="V34" s="516"/>
      <c r="W34" s="516"/>
      <c r="X34" s="517"/>
      <c r="Y34" s="524"/>
      <c r="Z34" s="525"/>
      <c r="AA34" s="526"/>
    </row>
    <row r="35" spans="1:27" ht="7.5" customHeight="1" x14ac:dyDescent="0.25">
      <c r="A35" s="309"/>
      <c r="B35" s="320"/>
      <c r="C35" s="518"/>
      <c r="D35" s="519"/>
      <c r="E35" s="519"/>
      <c r="F35" s="519"/>
      <c r="G35" s="519"/>
      <c r="H35" s="519"/>
      <c r="I35" s="519"/>
      <c r="J35" s="519"/>
      <c r="K35" s="519"/>
      <c r="L35" s="519"/>
      <c r="M35" s="519"/>
      <c r="N35" s="519"/>
      <c r="O35" s="519"/>
      <c r="P35" s="519"/>
      <c r="Q35" s="519"/>
      <c r="R35" s="519"/>
      <c r="S35" s="519"/>
      <c r="T35" s="519"/>
      <c r="U35" s="519"/>
      <c r="V35" s="519"/>
      <c r="W35" s="519"/>
      <c r="X35" s="520"/>
      <c r="Y35" s="527"/>
      <c r="Z35" s="528"/>
      <c r="AA35" s="529"/>
    </row>
    <row r="36" spans="1:27" ht="7.5" customHeight="1" x14ac:dyDescent="0.25">
      <c r="A36" s="309"/>
      <c r="B36" s="312"/>
      <c r="C36" s="530" t="s">
        <v>621</v>
      </c>
      <c r="D36" s="513"/>
      <c r="E36" s="513"/>
      <c r="F36" s="513"/>
      <c r="G36" s="513"/>
      <c r="H36" s="513"/>
      <c r="I36" s="513"/>
      <c r="J36" s="513"/>
      <c r="K36" s="513"/>
      <c r="L36" s="513"/>
      <c r="M36" s="513"/>
      <c r="N36" s="513"/>
      <c r="O36" s="513"/>
      <c r="P36" s="513"/>
      <c r="Q36" s="513"/>
      <c r="R36" s="513"/>
      <c r="S36" s="513"/>
      <c r="T36" s="513"/>
      <c r="U36" s="513"/>
      <c r="V36" s="513"/>
      <c r="W36" s="513"/>
      <c r="X36" s="514"/>
      <c r="Y36" s="521"/>
      <c r="Z36" s="522"/>
      <c r="AA36" s="523"/>
    </row>
    <row r="37" spans="1:27" ht="14.25" x14ac:dyDescent="0.25">
      <c r="A37" s="309"/>
      <c r="B37" s="319" t="s">
        <v>309</v>
      </c>
      <c r="C37" s="515"/>
      <c r="D37" s="542"/>
      <c r="E37" s="542"/>
      <c r="F37" s="542"/>
      <c r="G37" s="542"/>
      <c r="H37" s="542"/>
      <c r="I37" s="542"/>
      <c r="J37" s="542"/>
      <c r="K37" s="542"/>
      <c r="L37" s="542"/>
      <c r="M37" s="542"/>
      <c r="N37" s="542"/>
      <c r="O37" s="542"/>
      <c r="P37" s="542"/>
      <c r="Q37" s="542"/>
      <c r="R37" s="542"/>
      <c r="S37" s="542"/>
      <c r="T37" s="542"/>
      <c r="U37" s="542"/>
      <c r="V37" s="542"/>
      <c r="W37" s="542"/>
      <c r="X37" s="517"/>
      <c r="Y37" s="524"/>
      <c r="Z37" s="525"/>
      <c r="AA37" s="526"/>
    </row>
    <row r="38" spans="1:27" ht="7.5" customHeight="1" x14ac:dyDescent="0.25">
      <c r="A38" s="309"/>
      <c r="B38" s="320"/>
      <c r="C38" s="518"/>
      <c r="D38" s="519"/>
      <c r="E38" s="519"/>
      <c r="F38" s="519"/>
      <c r="G38" s="519"/>
      <c r="H38" s="519"/>
      <c r="I38" s="519"/>
      <c r="J38" s="519"/>
      <c r="K38" s="519"/>
      <c r="L38" s="519"/>
      <c r="M38" s="519"/>
      <c r="N38" s="519"/>
      <c r="O38" s="519"/>
      <c r="P38" s="519"/>
      <c r="Q38" s="519"/>
      <c r="R38" s="519"/>
      <c r="S38" s="519"/>
      <c r="T38" s="519"/>
      <c r="U38" s="519"/>
      <c r="V38" s="519"/>
      <c r="W38" s="519"/>
      <c r="X38" s="520"/>
      <c r="Y38" s="527"/>
      <c r="Z38" s="528"/>
      <c r="AA38" s="529"/>
    </row>
    <row r="39" spans="1:27" ht="7.5" customHeight="1" x14ac:dyDescent="0.25">
      <c r="A39" s="309"/>
      <c r="B39" s="312"/>
      <c r="C39" s="530" t="s">
        <v>620</v>
      </c>
      <c r="D39" s="513"/>
      <c r="E39" s="513"/>
      <c r="F39" s="513"/>
      <c r="G39" s="513"/>
      <c r="H39" s="513"/>
      <c r="I39" s="513"/>
      <c r="J39" s="513"/>
      <c r="K39" s="513"/>
      <c r="L39" s="513"/>
      <c r="M39" s="513"/>
      <c r="N39" s="513"/>
      <c r="O39" s="513"/>
      <c r="P39" s="513"/>
      <c r="Q39" s="513"/>
      <c r="R39" s="513"/>
      <c r="S39" s="513"/>
      <c r="T39" s="513"/>
      <c r="U39" s="513"/>
      <c r="V39" s="513"/>
      <c r="W39" s="513"/>
      <c r="X39" s="514"/>
      <c r="Y39" s="521"/>
      <c r="Z39" s="522"/>
      <c r="AA39" s="523"/>
    </row>
    <row r="40" spans="1:27" ht="14.25" x14ac:dyDescent="0.25">
      <c r="A40" s="309"/>
      <c r="B40" s="319" t="s">
        <v>307</v>
      </c>
      <c r="C40" s="533"/>
      <c r="D40" s="516"/>
      <c r="E40" s="516"/>
      <c r="F40" s="516"/>
      <c r="G40" s="516"/>
      <c r="H40" s="516"/>
      <c r="I40" s="516"/>
      <c r="J40" s="516"/>
      <c r="K40" s="516"/>
      <c r="L40" s="516"/>
      <c r="M40" s="516"/>
      <c r="N40" s="516"/>
      <c r="O40" s="516"/>
      <c r="P40" s="516"/>
      <c r="Q40" s="516"/>
      <c r="R40" s="516"/>
      <c r="S40" s="516"/>
      <c r="T40" s="516"/>
      <c r="U40" s="516"/>
      <c r="V40" s="516"/>
      <c r="W40" s="516"/>
      <c r="X40" s="517"/>
      <c r="Y40" s="524"/>
      <c r="Z40" s="525"/>
      <c r="AA40" s="526"/>
    </row>
    <row r="41" spans="1:27" ht="7.5" customHeight="1" x14ac:dyDescent="0.25">
      <c r="A41" s="309"/>
      <c r="B41" s="320"/>
      <c r="C41" s="518"/>
      <c r="D41" s="519"/>
      <c r="E41" s="519"/>
      <c r="F41" s="519"/>
      <c r="G41" s="519"/>
      <c r="H41" s="519"/>
      <c r="I41" s="519"/>
      <c r="J41" s="519"/>
      <c r="K41" s="519"/>
      <c r="L41" s="519"/>
      <c r="M41" s="519"/>
      <c r="N41" s="519"/>
      <c r="O41" s="519"/>
      <c r="P41" s="519"/>
      <c r="Q41" s="519"/>
      <c r="R41" s="519"/>
      <c r="S41" s="519"/>
      <c r="T41" s="519"/>
      <c r="U41" s="519"/>
      <c r="V41" s="519"/>
      <c r="W41" s="519"/>
      <c r="X41" s="520"/>
      <c r="Y41" s="527"/>
      <c r="Z41" s="528"/>
      <c r="AA41" s="529"/>
    </row>
    <row r="42" spans="1:27" ht="7.5" customHeight="1" x14ac:dyDescent="0.25">
      <c r="A42" s="309"/>
      <c r="B42" s="312"/>
      <c r="C42" s="530" t="s">
        <v>619</v>
      </c>
      <c r="D42" s="513"/>
      <c r="E42" s="513"/>
      <c r="F42" s="513"/>
      <c r="G42" s="513"/>
      <c r="H42" s="513"/>
      <c r="I42" s="513"/>
      <c r="J42" s="513"/>
      <c r="K42" s="513"/>
      <c r="L42" s="513"/>
      <c r="M42" s="513"/>
      <c r="N42" s="513"/>
      <c r="O42" s="513"/>
      <c r="P42" s="513"/>
      <c r="Q42" s="513"/>
      <c r="R42" s="513"/>
      <c r="S42" s="513"/>
      <c r="T42" s="513"/>
      <c r="U42" s="513"/>
      <c r="V42" s="513"/>
      <c r="W42" s="513"/>
      <c r="X42" s="514"/>
      <c r="Y42" s="521"/>
      <c r="Z42" s="522"/>
      <c r="AA42" s="523"/>
    </row>
    <row r="43" spans="1:27" ht="14.25" x14ac:dyDescent="0.25">
      <c r="A43" s="309"/>
      <c r="B43" s="319" t="s">
        <v>305</v>
      </c>
      <c r="C43" s="533"/>
      <c r="D43" s="516"/>
      <c r="E43" s="516"/>
      <c r="F43" s="516"/>
      <c r="G43" s="516"/>
      <c r="H43" s="516"/>
      <c r="I43" s="516"/>
      <c r="J43" s="516"/>
      <c r="K43" s="516"/>
      <c r="L43" s="516"/>
      <c r="M43" s="516"/>
      <c r="N43" s="516"/>
      <c r="O43" s="516"/>
      <c r="P43" s="516"/>
      <c r="Q43" s="516"/>
      <c r="R43" s="516"/>
      <c r="S43" s="516"/>
      <c r="T43" s="516"/>
      <c r="U43" s="516"/>
      <c r="V43" s="516"/>
      <c r="W43" s="516"/>
      <c r="X43" s="517"/>
      <c r="Y43" s="524"/>
      <c r="Z43" s="525"/>
      <c r="AA43" s="526"/>
    </row>
    <row r="44" spans="1:27" ht="7.5" customHeight="1" x14ac:dyDescent="0.25">
      <c r="A44" s="309"/>
      <c r="B44" s="320"/>
      <c r="C44" s="518"/>
      <c r="D44" s="519"/>
      <c r="E44" s="519"/>
      <c r="F44" s="519"/>
      <c r="G44" s="519"/>
      <c r="H44" s="519"/>
      <c r="I44" s="519"/>
      <c r="J44" s="519"/>
      <c r="K44" s="519"/>
      <c r="L44" s="519"/>
      <c r="M44" s="519"/>
      <c r="N44" s="519"/>
      <c r="O44" s="519"/>
      <c r="P44" s="519"/>
      <c r="Q44" s="519"/>
      <c r="R44" s="519"/>
      <c r="S44" s="519"/>
      <c r="T44" s="519"/>
      <c r="U44" s="519"/>
      <c r="V44" s="519"/>
      <c r="W44" s="519"/>
      <c r="X44" s="520"/>
      <c r="Y44" s="527"/>
      <c r="Z44" s="528"/>
      <c r="AA44" s="529"/>
    </row>
    <row r="45" spans="1:27" ht="9" customHeight="1" x14ac:dyDescent="0.25">
      <c r="A45" s="309"/>
      <c r="B45" s="300"/>
      <c r="C45" s="322"/>
      <c r="D45" s="322"/>
      <c r="E45" s="322"/>
      <c r="F45" s="322"/>
      <c r="G45" s="322"/>
      <c r="H45" s="322"/>
      <c r="I45" s="322"/>
      <c r="J45" s="322"/>
      <c r="K45" s="322"/>
      <c r="L45" s="322"/>
      <c r="M45" s="322"/>
      <c r="N45" s="322"/>
      <c r="O45" s="322"/>
      <c r="P45" s="322"/>
      <c r="Q45" s="322"/>
      <c r="R45" s="322"/>
      <c r="S45" s="322"/>
      <c r="T45" s="322"/>
      <c r="U45" s="322"/>
      <c r="V45" s="322"/>
      <c r="W45" s="322"/>
      <c r="X45" s="322"/>
      <c r="Y45" s="323"/>
      <c r="Z45" s="323"/>
      <c r="AA45" s="323"/>
    </row>
    <row r="46" spans="1:27" ht="15" customHeight="1" x14ac:dyDescent="0.25">
      <c r="A46" s="299" t="s">
        <v>618</v>
      </c>
      <c r="B46" s="300"/>
      <c r="C46" s="322"/>
      <c r="D46" s="322"/>
      <c r="E46" s="322"/>
      <c r="F46" s="322"/>
      <c r="G46" s="322"/>
      <c r="H46" s="322"/>
      <c r="I46" s="322"/>
      <c r="J46" s="322"/>
      <c r="K46" s="322"/>
      <c r="L46" s="322"/>
      <c r="M46" s="322"/>
      <c r="N46" s="322"/>
      <c r="O46" s="322"/>
      <c r="P46" s="322"/>
      <c r="Q46" s="322"/>
      <c r="R46" s="322"/>
      <c r="S46" s="322"/>
      <c r="T46" s="322"/>
      <c r="U46" s="322"/>
      <c r="V46" s="322"/>
      <c r="W46" s="322"/>
      <c r="X46" s="322"/>
      <c r="Y46" s="323"/>
      <c r="Z46" s="323"/>
      <c r="AA46" s="323"/>
    </row>
    <row r="47" spans="1:27" ht="18" customHeight="1" x14ac:dyDescent="0.25">
      <c r="A47" s="298"/>
      <c r="B47" s="300"/>
      <c r="C47" s="300"/>
      <c r="D47" s="300"/>
      <c r="E47" s="301"/>
      <c r="F47" s="301"/>
      <c r="G47" s="301"/>
      <c r="H47" s="301"/>
      <c r="I47" s="301"/>
      <c r="J47" s="301"/>
      <c r="K47" s="301"/>
      <c r="L47" s="301"/>
      <c r="M47" s="301"/>
      <c r="N47" s="300"/>
      <c r="O47" s="300"/>
      <c r="P47" s="300"/>
      <c r="Q47" s="302"/>
      <c r="R47" s="303"/>
      <c r="S47" s="304"/>
      <c r="T47" s="305"/>
      <c r="U47" s="305"/>
      <c r="V47" s="306"/>
      <c r="W47" s="306"/>
      <c r="X47" s="306"/>
      <c r="Y47" s="539" t="s">
        <v>617</v>
      </c>
      <c r="Z47" s="540"/>
      <c r="AA47" s="541"/>
    </row>
    <row r="48" spans="1:27" ht="7.5" customHeight="1" x14ac:dyDescent="0.25">
      <c r="A48" s="309"/>
      <c r="B48" s="312"/>
      <c r="C48" s="530" t="s">
        <v>676</v>
      </c>
      <c r="D48" s="531"/>
      <c r="E48" s="531"/>
      <c r="F48" s="531"/>
      <c r="G48" s="531"/>
      <c r="H48" s="531"/>
      <c r="I48" s="531"/>
      <c r="J48" s="531"/>
      <c r="K48" s="531"/>
      <c r="L48" s="531"/>
      <c r="M48" s="531"/>
      <c r="N48" s="531"/>
      <c r="O48" s="531"/>
      <c r="P48" s="531"/>
      <c r="Q48" s="531"/>
      <c r="R48" s="531"/>
      <c r="S48" s="531"/>
      <c r="T48" s="531"/>
      <c r="U48" s="531"/>
      <c r="V48" s="531"/>
      <c r="W48" s="531"/>
      <c r="X48" s="531"/>
      <c r="Y48" s="531"/>
      <c r="Z48" s="531"/>
      <c r="AA48" s="532"/>
    </row>
    <row r="49" spans="1:38" ht="9" customHeight="1" x14ac:dyDescent="0.25">
      <c r="A49" s="309"/>
      <c r="B49" s="319" t="s">
        <v>616</v>
      </c>
      <c r="C49" s="533"/>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5"/>
    </row>
    <row r="50" spans="1:38" ht="3.75" customHeight="1" x14ac:dyDescent="0.25">
      <c r="A50" s="309"/>
      <c r="B50" s="319"/>
      <c r="C50" s="536"/>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8"/>
    </row>
    <row r="51" spans="1:38" ht="23.25" customHeight="1" x14ac:dyDescent="0.25">
      <c r="A51" s="309"/>
      <c r="B51" s="544"/>
      <c r="C51" s="510" t="s">
        <v>615</v>
      </c>
      <c r="D51" s="510"/>
      <c r="E51" s="510"/>
      <c r="F51" s="510"/>
      <c r="G51" s="510"/>
      <c r="H51" s="510"/>
      <c r="I51" s="510"/>
      <c r="J51" s="510"/>
      <c r="K51" s="510"/>
      <c r="L51" s="510"/>
      <c r="M51" s="510"/>
      <c r="N51" s="510"/>
      <c r="O51" s="510"/>
      <c r="P51" s="510"/>
      <c r="Q51" s="510"/>
      <c r="R51" s="510"/>
      <c r="S51" s="510"/>
      <c r="T51" s="510"/>
      <c r="U51" s="510"/>
      <c r="V51" s="510"/>
      <c r="W51" s="510"/>
      <c r="X51" s="510"/>
      <c r="Y51" s="543"/>
      <c r="Z51" s="543"/>
      <c r="AA51" s="543"/>
      <c r="AL51" s="305"/>
    </row>
    <row r="52" spans="1:38" ht="23.25" customHeight="1" x14ac:dyDescent="0.25">
      <c r="A52" s="309"/>
      <c r="B52" s="545"/>
      <c r="C52" s="510" t="s">
        <v>614</v>
      </c>
      <c r="D52" s="510"/>
      <c r="E52" s="510"/>
      <c r="F52" s="510"/>
      <c r="G52" s="510"/>
      <c r="H52" s="510"/>
      <c r="I52" s="510"/>
      <c r="J52" s="510"/>
      <c r="K52" s="510"/>
      <c r="L52" s="510"/>
      <c r="M52" s="510"/>
      <c r="N52" s="510"/>
      <c r="O52" s="510"/>
      <c r="P52" s="510"/>
      <c r="Q52" s="510"/>
      <c r="R52" s="510"/>
      <c r="S52" s="510"/>
      <c r="T52" s="510"/>
      <c r="U52" s="510"/>
      <c r="V52" s="510"/>
      <c r="W52" s="510"/>
      <c r="X52" s="510"/>
      <c r="Y52" s="543"/>
      <c r="Z52" s="543"/>
      <c r="AA52" s="543"/>
    </row>
    <row r="53" spans="1:38" ht="23.25" customHeight="1" x14ac:dyDescent="0.25">
      <c r="A53" s="309"/>
      <c r="B53" s="545"/>
      <c r="C53" s="510" t="s">
        <v>613</v>
      </c>
      <c r="D53" s="510"/>
      <c r="E53" s="510"/>
      <c r="F53" s="510"/>
      <c r="G53" s="510"/>
      <c r="H53" s="510"/>
      <c r="I53" s="510"/>
      <c r="J53" s="510"/>
      <c r="K53" s="510"/>
      <c r="L53" s="510"/>
      <c r="M53" s="510"/>
      <c r="N53" s="510"/>
      <c r="O53" s="510"/>
      <c r="P53" s="510"/>
      <c r="Q53" s="510"/>
      <c r="R53" s="510"/>
      <c r="S53" s="510"/>
      <c r="T53" s="510"/>
      <c r="U53" s="510"/>
      <c r="V53" s="510"/>
      <c r="W53" s="510"/>
      <c r="X53" s="510"/>
      <c r="Y53" s="543"/>
      <c r="Z53" s="543"/>
      <c r="AA53" s="543"/>
    </row>
    <row r="54" spans="1:38" ht="23.25" customHeight="1" x14ac:dyDescent="0.25">
      <c r="A54" s="309"/>
      <c r="B54" s="545"/>
      <c r="C54" s="546" t="s">
        <v>612</v>
      </c>
      <c r="D54" s="546"/>
      <c r="E54" s="546"/>
      <c r="F54" s="546"/>
      <c r="G54" s="546"/>
      <c r="H54" s="546"/>
      <c r="I54" s="546"/>
      <c r="J54" s="546"/>
      <c r="K54" s="546"/>
      <c r="L54" s="546"/>
      <c r="M54" s="546"/>
      <c r="N54" s="546"/>
      <c r="O54" s="546"/>
      <c r="P54" s="546"/>
      <c r="Q54" s="546"/>
      <c r="R54" s="546"/>
      <c r="S54" s="546"/>
      <c r="T54" s="546"/>
      <c r="U54" s="546"/>
      <c r="V54" s="546"/>
      <c r="W54" s="510"/>
      <c r="X54" s="510"/>
      <c r="Y54" s="543"/>
      <c r="Z54" s="543"/>
      <c r="AA54" s="543"/>
    </row>
    <row r="55" spans="1:38" ht="6" customHeight="1" x14ac:dyDescent="0.25">
      <c r="A55" s="309"/>
      <c r="B55" s="312"/>
      <c r="C55" s="530" t="s">
        <v>611</v>
      </c>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2"/>
    </row>
    <row r="56" spans="1:38" ht="12" customHeight="1" x14ac:dyDescent="0.25">
      <c r="A56" s="309"/>
      <c r="B56" s="319" t="s">
        <v>268</v>
      </c>
      <c r="C56" s="533"/>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5"/>
    </row>
    <row r="57" spans="1:38" ht="12.75" customHeight="1" x14ac:dyDescent="0.25">
      <c r="A57" s="309"/>
      <c r="B57" s="319"/>
      <c r="C57" s="536"/>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8"/>
    </row>
    <row r="58" spans="1:38" ht="17.25" customHeight="1" x14ac:dyDescent="0.25">
      <c r="A58" s="309"/>
      <c r="B58" s="508"/>
      <c r="C58" s="510" t="s">
        <v>610</v>
      </c>
      <c r="D58" s="510"/>
      <c r="E58" s="510"/>
      <c r="F58" s="510"/>
      <c r="G58" s="510"/>
      <c r="H58" s="510"/>
      <c r="I58" s="510"/>
      <c r="J58" s="510"/>
      <c r="K58" s="510"/>
      <c r="L58" s="510"/>
      <c r="M58" s="510" t="s">
        <v>609</v>
      </c>
      <c r="N58" s="510"/>
      <c r="O58" s="510"/>
      <c r="P58" s="510"/>
      <c r="Q58" s="510"/>
      <c r="R58" s="510"/>
      <c r="S58" s="510"/>
      <c r="T58" s="510"/>
      <c r="U58" s="510"/>
      <c r="V58" s="510"/>
      <c r="W58" s="510"/>
      <c r="X58" s="510"/>
      <c r="Y58" s="510"/>
      <c r="Z58" s="510"/>
      <c r="AA58" s="510"/>
    </row>
    <row r="59" spans="1:38" ht="29.25" customHeight="1" x14ac:dyDescent="0.25">
      <c r="A59" s="309"/>
      <c r="B59" s="509"/>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D59" s="305"/>
    </row>
    <row r="60" spans="1:38" s="326" customFormat="1" x14ac:dyDescent="0.25">
      <c r="A60" s="324"/>
      <c r="B60" s="325"/>
      <c r="C60" s="325"/>
      <c r="D60" s="325"/>
      <c r="E60" s="325"/>
      <c r="F60" s="325"/>
      <c r="G60" s="325"/>
      <c r="H60" s="325"/>
      <c r="Y60" s="306"/>
      <c r="Z60" s="306"/>
      <c r="AA60" s="306"/>
    </row>
    <row r="61" spans="1:38" s="326" customFormat="1" x14ac:dyDescent="0.25">
      <c r="A61" s="324"/>
      <c r="B61" s="325"/>
      <c r="C61" s="325"/>
      <c r="D61" s="325"/>
      <c r="E61" s="325"/>
      <c r="F61" s="325"/>
      <c r="G61" s="325"/>
      <c r="H61" s="325"/>
      <c r="Y61" s="306"/>
      <c r="Z61" s="306"/>
      <c r="AA61" s="306"/>
    </row>
    <row r="62" spans="1:38" s="326" customFormat="1" x14ac:dyDescent="0.25">
      <c r="A62" s="300"/>
      <c r="B62" s="300"/>
      <c r="C62" s="304"/>
      <c r="D62" s="304"/>
      <c r="F62" s="300"/>
      <c r="G62" s="300"/>
      <c r="H62" s="325"/>
      <c r="V62" s="300"/>
      <c r="Y62" s="306"/>
      <c r="Z62" s="306"/>
      <c r="AA62" s="306"/>
    </row>
    <row r="63" spans="1:38" s="326" customFormat="1" x14ac:dyDescent="0.25">
      <c r="A63" s="302"/>
      <c r="B63" s="302"/>
      <c r="C63" s="302"/>
      <c r="D63" s="302"/>
      <c r="F63" s="302"/>
      <c r="G63" s="302"/>
      <c r="H63" s="325"/>
      <c r="V63" s="302"/>
      <c r="Y63" s="306"/>
      <c r="Z63" s="306"/>
      <c r="AA63" s="306"/>
    </row>
    <row r="64" spans="1:38" s="326" customFormat="1" x14ac:dyDescent="0.25">
      <c r="A64" s="300"/>
      <c r="B64" s="300"/>
      <c r="C64" s="304"/>
      <c r="D64" s="304"/>
      <c r="F64" s="300"/>
      <c r="G64" s="300"/>
      <c r="H64" s="325"/>
      <c r="V64" s="300"/>
      <c r="Y64" s="306"/>
      <c r="Z64" s="306"/>
      <c r="AA64" s="306"/>
    </row>
    <row r="65" spans="1:27" s="326" customFormat="1" x14ac:dyDescent="0.25">
      <c r="A65" s="302"/>
      <c r="B65" s="302"/>
      <c r="C65" s="304"/>
      <c r="D65" s="304"/>
      <c r="F65" s="302"/>
      <c r="G65" s="302"/>
      <c r="H65" s="325"/>
      <c r="V65" s="302"/>
      <c r="Y65" s="306"/>
      <c r="Z65" s="306"/>
      <c r="AA65" s="306"/>
    </row>
    <row r="66" spans="1:27" s="326" customFormat="1" x14ac:dyDescent="0.25">
      <c r="A66" s="302"/>
      <c r="B66" s="302"/>
      <c r="C66" s="302"/>
      <c r="D66" s="302"/>
      <c r="F66" s="302"/>
      <c r="G66" s="302"/>
      <c r="H66" s="325"/>
      <c r="V66" s="302"/>
      <c r="Y66" s="306"/>
      <c r="Z66" s="306"/>
      <c r="AA66" s="306"/>
    </row>
    <row r="67" spans="1:27" s="326" customFormat="1" x14ac:dyDescent="0.25">
      <c r="A67" s="300"/>
      <c r="B67" s="300"/>
      <c r="C67" s="304"/>
      <c r="D67" s="304"/>
      <c r="F67" s="300"/>
      <c r="G67" s="300"/>
      <c r="H67" s="325"/>
      <c r="V67" s="300"/>
      <c r="Y67" s="306"/>
      <c r="Z67" s="306"/>
      <c r="AA67" s="306"/>
    </row>
    <row r="68" spans="1:27" s="326" customFormat="1" x14ac:dyDescent="0.25">
      <c r="A68" s="302"/>
      <c r="B68" s="302"/>
      <c r="C68" s="304"/>
      <c r="D68" s="304"/>
      <c r="F68" s="302"/>
      <c r="G68" s="302"/>
      <c r="H68" s="325"/>
      <c r="V68" s="302"/>
      <c r="Y68" s="306"/>
      <c r="Z68" s="306"/>
      <c r="AA68" s="306"/>
    </row>
    <row r="69" spans="1:27" s="326" customFormat="1" x14ac:dyDescent="0.25">
      <c r="A69" s="302"/>
      <c r="B69" s="302"/>
      <c r="C69" s="302"/>
      <c r="D69" s="302"/>
      <c r="F69" s="302"/>
      <c r="G69" s="302"/>
      <c r="H69" s="325"/>
      <c r="V69" s="302"/>
      <c r="Y69" s="306"/>
      <c r="Z69" s="306"/>
      <c r="AA69" s="306"/>
    </row>
    <row r="70" spans="1:27" s="326" customFormat="1" x14ac:dyDescent="0.25">
      <c r="A70" s="300"/>
      <c r="B70" s="300"/>
      <c r="C70" s="304"/>
      <c r="D70" s="304"/>
      <c r="F70" s="300"/>
      <c r="G70" s="300"/>
      <c r="H70" s="325"/>
      <c r="V70" s="300"/>
      <c r="Y70" s="306"/>
      <c r="Z70" s="306"/>
      <c r="AA70" s="306"/>
    </row>
    <row r="71" spans="1:27" s="326" customFormat="1" x14ac:dyDescent="0.25">
      <c r="A71" s="302"/>
      <c r="B71" s="302"/>
      <c r="C71" s="304"/>
      <c r="D71" s="304"/>
      <c r="E71" s="302"/>
      <c r="F71" s="302"/>
      <c r="G71" s="302"/>
      <c r="H71" s="325"/>
      <c r="Y71" s="306"/>
      <c r="Z71" s="306"/>
      <c r="AA71" s="306"/>
    </row>
    <row r="72" spans="1:27" s="326" customFormat="1" x14ac:dyDescent="0.25">
      <c r="A72" s="302"/>
      <c r="B72" s="302"/>
      <c r="C72" s="302"/>
      <c r="D72" s="302"/>
      <c r="E72" s="302"/>
      <c r="F72" s="302"/>
      <c r="G72" s="302"/>
      <c r="H72" s="325"/>
      <c r="Y72" s="306"/>
      <c r="Z72" s="306"/>
      <c r="AA72" s="306"/>
    </row>
    <row r="73" spans="1:27" s="326" customFormat="1" x14ac:dyDescent="0.25">
      <c r="A73" s="327"/>
      <c r="B73" s="325"/>
      <c r="C73" s="325"/>
      <c r="Y73" s="306"/>
      <c r="Z73" s="306"/>
      <c r="AA73" s="306"/>
    </row>
    <row r="74" spans="1:27" s="326" customFormat="1" x14ac:dyDescent="0.25">
      <c r="A74" s="325"/>
      <c r="B74" s="325"/>
      <c r="C74" s="325"/>
      <c r="Y74" s="306"/>
      <c r="Z74" s="306"/>
      <c r="AA74" s="306"/>
    </row>
    <row r="75" spans="1:27" s="326" customFormat="1" x14ac:dyDescent="0.25">
      <c r="A75" s="324"/>
      <c r="B75" s="325"/>
      <c r="C75" s="325"/>
      <c r="Y75" s="306"/>
      <c r="Z75" s="306"/>
      <c r="AA75" s="306"/>
    </row>
    <row r="76" spans="1:27" s="326" customFormat="1" x14ac:dyDescent="0.25">
      <c r="A76" s="327"/>
      <c r="B76" s="325"/>
      <c r="C76" s="325"/>
      <c r="Y76" s="306"/>
      <c r="Z76" s="306"/>
      <c r="AA76" s="306"/>
    </row>
    <row r="77" spans="1:27" s="326" customFormat="1" x14ac:dyDescent="0.25">
      <c r="A77" s="324"/>
      <c r="B77" s="325"/>
      <c r="C77" s="325"/>
      <c r="Y77" s="306"/>
      <c r="Z77" s="306"/>
      <c r="AA77" s="306"/>
    </row>
    <row r="78" spans="1:27" s="326" customFormat="1" x14ac:dyDescent="0.25">
      <c r="A78" s="325"/>
      <c r="B78" s="325"/>
      <c r="C78" s="325"/>
      <c r="Y78" s="306"/>
      <c r="Z78" s="306"/>
      <c r="AA78" s="306"/>
    </row>
    <row r="79" spans="1:27" s="326" customFormat="1" x14ac:dyDescent="0.25">
      <c r="A79" s="304"/>
      <c r="B79" s="304"/>
      <c r="X79" s="300"/>
      <c r="Y79" s="306"/>
      <c r="Z79" s="306"/>
      <c r="AA79" s="306"/>
    </row>
    <row r="80" spans="1:27" s="326" customFormat="1" x14ac:dyDescent="0.25">
      <c r="A80" s="304"/>
      <c r="B80" s="304"/>
      <c r="C80" s="328"/>
      <c r="Y80" s="306"/>
      <c r="Z80" s="306"/>
      <c r="AA80" s="306"/>
    </row>
    <row r="81" spans="1:27" s="326" customFormat="1" x14ac:dyDescent="0.25">
      <c r="A81" s="302"/>
      <c r="B81" s="302"/>
      <c r="C81" s="329"/>
      <c r="Y81" s="306"/>
      <c r="Z81" s="306"/>
      <c r="AA81" s="306"/>
    </row>
    <row r="82" spans="1:27" s="326" customFormat="1" x14ac:dyDescent="0.25">
      <c r="A82" s="302"/>
      <c r="B82" s="302"/>
      <c r="C82" s="302"/>
      <c r="Y82" s="306"/>
      <c r="Z82" s="306"/>
      <c r="AA82" s="306"/>
    </row>
    <row r="83" spans="1:27" s="326" customFormat="1" x14ac:dyDescent="0.25">
      <c r="A83" s="327"/>
      <c r="B83" s="325"/>
      <c r="C83" s="325"/>
      <c r="Y83" s="306"/>
      <c r="Z83" s="306"/>
      <c r="AA83" s="306"/>
    </row>
    <row r="84" spans="1:27" s="326" customFormat="1" x14ac:dyDescent="0.25">
      <c r="A84" s="327"/>
      <c r="B84" s="325"/>
      <c r="C84" s="325"/>
      <c r="Y84" s="306"/>
      <c r="Z84" s="306"/>
      <c r="AA84" s="306"/>
    </row>
    <row r="85" spans="1:27" s="326" customFormat="1" x14ac:dyDescent="0.25">
      <c r="A85" s="325"/>
      <c r="B85" s="325"/>
      <c r="C85" s="325"/>
      <c r="Y85" s="306"/>
      <c r="Z85" s="306"/>
      <c r="AA85" s="306"/>
    </row>
    <row r="86" spans="1:27" s="326" customFormat="1" x14ac:dyDescent="0.25">
      <c r="A86" s="304"/>
      <c r="B86" s="304"/>
      <c r="C86" s="304"/>
      <c r="Y86" s="306"/>
      <c r="Z86" s="306"/>
      <c r="AA86" s="306"/>
    </row>
    <row r="87" spans="1:27" s="326" customFormat="1" x14ac:dyDescent="0.25">
      <c r="A87" s="302"/>
      <c r="B87" s="302"/>
      <c r="C87" s="302"/>
      <c r="Y87" s="306"/>
      <c r="Z87" s="306"/>
      <c r="AA87" s="306"/>
    </row>
    <row r="88" spans="1:27" s="326" customFormat="1" x14ac:dyDescent="0.25">
      <c r="A88" s="327"/>
      <c r="B88" s="325"/>
      <c r="C88" s="325"/>
      <c r="Y88" s="306"/>
      <c r="Z88" s="306"/>
      <c r="AA88" s="306"/>
    </row>
    <row r="89" spans="1:27" s="326" customFormat="1" x14ac:dyDescent="0.25">
      <c r="A89" s="304"/>
      <c r="B89" s="330"/>
      <c r="C89" s="330"/>
      <c r="Y89" s="306"/>
      <c r="Z89" s="306"/>
      <c r="AA89" s="306"/>
    </row>
    <row r="90" spans="1:27" s="326" customFormat="1" x14ac:dyDescent="0.25">
      <c r="A90" s="304"/>
      <c r="B90" s="330"/>
      <c r="C90" s="330"/>
      <c r="Y90" s="306"/>
      <c r="Z90" s="306"/>
      <c r="AA90" s="306"/>
    </row>
    <row r="91" spans="1:27" s="326" customFormat="1" x14ac:dyDescent="0.25">
      <c r="A91" s="304"/>
      <c r="B91" s="330"/>
      <c r="C91" s="330"/>
      <c r="Y91" s="306"/>
      <c r="Z91" s="306"/>
      <c r="AA91" s="306"/>
    </row>
    <row r="92" spans="1:27" s="326" customFormat="1" x14ac:dyDescent="0.25">
      <c r="A92" s="330"/>
      <c r="B92" s="330"/>
      <c r="C92" s="330"/>
      <c r="Y92" s="306"/>
      <c r="Z92" s="306"/>
      <c r="AA92" s="306"/>
    </row>
    <row r="93" spans="1:27" s="326" customFormat="1" x14ac:dyDescent="0.25">
      <c r="A93" s="304"/>
      <c r="B93" s="304"/>
      <c r="C93" s="304"/>
      <c r="Y93" s="306"/>
      <c r="Z93" s="306"/>
      <c r="AA93" s="306"/>
    </row>
    <row r="94" spans="1:27" s="326" customFormat="1" x14ac:dyDescent="0.25">
      <c r="A94" s="331"/>
      <c r="B94" s="331"/>
      <c r="C94" s="331"/>
      <c r="Y94" s="306"/>
      <c r="Z94" s="306"/>
      <c r="AA94" s="306"/>
    </row>
    <row r="95" spans="1:27" s="326" customFormat="1" x14ac:dyDescent="0.25">
      <c r="A95" s="331"/>
      <c r="B95" s="331"/>
      <c r="C95" s="331"/>
      <c r="Y95" s="306"/>
      <c r="Z95" s="306"/>
      <c r="AA95" s="306"/>
    </row>
    <row r="96" spans="1:27" s="326" customFormat="1" x14ac:dyDescent="0.25">
      <c r="A96" s="332"/>
      <c r="B96" s="330"/>
      <c r="C96" s="330"/>
      <c r="Y96" s="306"/>
      <c r="Z96" s="306"/>
      <c r="AA96" s="306"/>
    </row>
    <row r="97" spans="1:27" s="326" customFormat="1" x14ac:dyDescent="0.25">
      <c r="A97" s="332"/>
      <c r="B97" s="330"/>
      <c r="C97" s="330"/>
      <c r="Y97" s="306"/>
      <c r="Z97" s="306"/>
      <c r="AA97" s="306"/>
    </row>
    <row r="98" spans="1:27" s="326" customFormat="1" x14ac:dyDescent="0.25">
      <c r="A98" s="304"/>
      <c r="B98" s="304"/>
      <c r="C98" s="304"/>
      <c r="Y98" s="306"/>
      <c r="Z98" s="306"/>
      <c r="AA98" s="306"/>
    </row>
    <row r="99" spans="1:27" s="326" customFormat="1" x14ac:dyDescent="0.25">
      <c r="A99" s="304"/>
      <c r="B99" s="304"/>
      <c r="C99" s="304"/>
      <c r="Y99" s="306"/>
      <c r="Z99" s="306"/>
      <c r="AA99" s="306"/>
    </row>
    <row r="100" spans="1:27" s="326" customFormat="1" x14ac:dyDescent="0.25">
      <c r="A100" s="304"/>
      <c r="B100" s="304"/>
      <c r="C100" s="304"/>
      <c r="Y100" s="306"/>
      <c r="Z100" s="306"/>
      <c r="AA100" s="306"/>
    </row>
    <row r="101" spans="1:27" s="326" customFormat="1" x14ac:dyDescent="0.25">
      <c r="A101" s="332"/>
      <c r="B101" s="332"/>
      <c r="C101" s="332"/>
      <c r="Y101" s="333"/>
      <c r="Z101" s="333"/>
      <c r="AA101" s="333"/>
    </row>
    <row r="102" spans="1:27" s="326" customFormat="1" x14ac:dyDescent="0.25">
      <c r="A102" s="304"/>
      <c r="B102" s="304"/>
      <c r="C102" s="304"/>
      <c r="Y102" s="333"/>
      <c r="Z102" s="333"/>
      <c r="AA102" s="333"/>
    </row>
    <row r="103" spans="1:27" x14ac:dyDescent="0.25">
      <c r="A103" s="334"/>
      <c r="B103" s="335"/>
      <c r="C103" s="335"/>
      <c r="D103" s="298"/>
      <c r="E103" s="298"/>
      <c r="F103" s="298"/>
      <c r="G103" s="298"/>
      <c r="H103" s="298"/>
      <c r="I103" s="298"/>
      <c r="J103" s="298"/>
      <c r="K103" s="298"/>
      <c r="L103" s="298"/>
      <c r="M103" s="298"/>
      <c r="N103" s="298"/>
      <c r="O103" s="298"/>
      <c r="P103" s="298"/>
      <c r="Q103" s="298"/>
      <c r="R103" s="298"/>
      <c r="Y103" s="333"/>
      <c r="Z103" s="333"/>
      <c r="AA103" s="333"/>
    </row>
    <row r="104" spans="1:27" x14ac:dyDescent="0.25">
      <c r="A104" s="334"/>
      <c r="B104" s="335"/>
      <c r="C104" s="335"/>
      <c r="D104" s="298"/>
      <c r="E104" s="298"/>
      <c r="F104" s="298"/>
      <c r="G104" s="298"/>
      <c r="H104" s="298"/>
      <c r="I104" s="298"/>
      <c r="J104" s="298"/>
      <c r="K104" s="298"/>
      <c r="L104" s="298"/>
      <c r="M104" s="298"/>
      <c r="N104" s="298"/>
      <c r="O104" s="298"/>
      <c r="P104" s="298"/>
      <c r="Q104" s="298"/>
      <c r="R104" s="298"/>
      <c r="Y104" s="333"/>
      <c r="Z104" s="333"/>
      <c r="AA104" s="333"/>
    </row>
    <row r="105" spans="1:27" x14ac:dyDescent="0.25">
      <c r="A105" s="335"/>
      <c r="B105" s="335"/>
      <c r="C105" s="335"/>
      <c r="D105" s="298"/>
      <c r="E105" s="298"/>
      <c r="F105" s="298"/>
      <c r="G105" s="298"/>
      <c r="H105" s="298"/>
      <c r="I105" s="298"/>
      <c r="J105" s="298"/>
      <c r="K105" s="298"/>
      <c r="L105" s="298"/>
      <c r="M105" s="298"/>
      <c r="N105" s="298"/>
      <c r="O105" s="298"/>
      <c r="P105" s="298"/>
      <c r="Q105" s="298"/>
      <c r="R105" s="298"/>
      <c r="Y105" s="333"/>
      <c r="Z105" s="333"/>
      <c r="AA105" s="333"/>
    </row>
    <row r="106" spans="1:27" x14ac:dyDescent="0.25">
      <c r="A106" s="335"/>
      <c r="B106" s="335"/>
      <c r="C106" s="335"/>
      <c r="D106" s="298"/>
      <c r="E106" s="298"/>
      <c r="F106" s="298"/>
      <c r="G106" s="298"/>
      <c r="H106" s="298"/>
      <c r="I106" s="298"/>
      <c r="J106" s="298"/>
      <c r="K106" s="298"/>
      <c r="L106" s="298"/>
      <c r="M106" s="298"/>
      <c r="N106" s="298"/>
      <c r="O106" s="298"/>
      <c r="P106" s="298"/>
      <c r="Q106" s="298"/>
      <c r="R106" s="298"/>
      <c r="Y106" s="333"/>
      <c r="Z106" s="333"/>
      <c r="AA106" s="333"/>
    </row>
    <row r="107" spans="1:27" x14ac:dyDescent="0.25">
      <c r="A107" s="336"/>
      <c r="B107" s="335"/>
      <c r="C107" s="335"/>
      <c r="D107" s="298"/>
      <c r="E107" s="298"/>
      <c r="F107" s="298"/>
      <c r="G107" s="298"/>
      <c r="H107" s="298"/>
      <c r="I107" s="298"/>
      <c r="J107" s="298"/>
      <c r="K107" s="298"/>
      <c r="L107" s="298"/>
      <c r="M107" s="298"/>
      <c r="N107" s="298"/>
      <c r="O107" s="298"/>
      <c r="P107" s="298"/>
      <c r="Q107" s="298"/>
      <c r="R107" s="298"/>
      <c r="Y107" s="306"/>
      <c r="Z107" s="306"/>
      <c r="AA107" s="333"/>
    </row>
    <row r="108" spans="1:27" x14ac:dyDescent="0.25">
      <c r="A108" s="334"/>
      <c r="B108" s="335"/>
      <c r="C108" s="335"/>
      <c r="D108" s="298"/>
      <c r="E108" s="298"/>
      <c r="F108" s="298"/>
      <c r="G108" s="298"/>
      <c r="H108" s="298"/>
      <c r="I108" s="298"/>
      <c r="J108" s="298"/>
      <c r="K108" s="298"/>
      <c r="L108" s="298"/>
      <c r="M108" s="298"/>
      <c r="N108" s="298"/>
      <c r="O108" s="298"/>
      <c r="P108" s="298"/>
      <c r="Q108" s="298"/>
      <c r="R108" s="298"/>
      <c r="Y108" s="306"/>
      <c r="Z108" s="306"/>
      <c r="AA108" s="333"/>
    </row>
    <row r="109" spans="1:27" x14ac:dyDescent="0.25">
      <c r="A109" s="304"/>
      <c r="B109" s="304"/>
      <c r="C109" s="304"/>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6"/>
      <c r="Z109" s="306"/>
      <c r="AA109" s="333"/>
    </row>
    <row r="110" spans="1:27" x14ac:dyDescent="0.25">
      <c r="A110" s="304"/>
      <c r="B110" s="304"/>
      <c r="C110" s="304"/>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6"/>
      <c r="Z110" s="306"/>
      <c r="AA110" s="333"/>
    </row>
    <row r="111" spans="1:27" x14ac:dyDescent="0.25">
      <c r="A111" s="304"/>
      <c r="B111" s="304"/>
      <c r="C111" s="304"/>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6"/>
      <c r="Z111" s="306"/>
      <c r="AA111" s="333"/>
    </row>
    <row r="112" spans="1:27" x14ac:dyDescent="0.25">
      <c r="A112" s="304"/>
      <c r="B112" s="304"/>
      <c r="C112" s="304"/>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6"/>
      <c r="Z112" s="306"/>
      <c r="AA112" s="333"/>
    </row>
    <row r="113" spans="1:27" x14ac:dyDescent="0.25">
      <c r="A113" s="304"/>
      <c r="B113" s="304"/>
      <c r="C113" s="304"/>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6"/>
      <c r="Z113" s="306"/>
      <c r="AA113" s="333"/>
    </row>
    <row r="114" spans="1:27" x14ac:dyDescent="0.25">
      <c r="A114" s="304"/>
      <c r="B114" s="304"/>
      <c r="C114" s="304"/>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6"/>
      <c r="Z114" s="306"/>
      <c r="AA114" s="333"/>
    </row>
    <row r="115" spans="1:27" x14ac:dyDescent="0.25">
      <c r="A115" s="304"/>
      <c r="B115" s="304"/>
      <c r="C115" s="304"/>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6"/>
      <c r="Z115" s="306"/>
      <c r="AA115" s="333"/>
    </row>
    <row r="116" spans="1:27" x14ac:dyDescent="0.25">
      <c r="A116" s="304"/>
      <c r="B116" s="304"/>
      <c r="C116" s="304"/>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6"/>
      <c r="Z116" s="306"/>
      <c r="AA116" s="333"/>
    </row>
    <row r="117" spans="1:27" x14ac:dyDescent="0.25">
      <c r="A117" s="304"/>
      <c r="B117" s="304"/>
      <c r="C117" s="304"/>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6"/>
      <c r="Z117" s="306"/>
      <c r="AA117" s="333"/>
    </row>
    <row r="118" spans="1:27" x14ac:dyDescent="0.25">
      <c r="A118" s="304"/>
      <c r="B118" s="304"/>
      <c r="C118" s="304"/>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33"/>
      <c r="Z118" s="333"/>
      <c r="AA118" s="333"/>
    </row>
    <row r="119" spans="1:27" x14ac:dyDescent="0.25">
      <c r="A119" s="331"/>
      <c r="B119" s="331"/>
      <c r="C119" s="331"/>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33"/>
      <c r="Z119" s="333"/>
      <c r="AA119" s="333"/>
    </row>
    <row r="120" spans="1:27" x14ac:dyDescent="0.25">
      <c r="A120" s="335"/>
      <c r="B120" s="335"/>
      <c r="C120" s="335"/>
      <c r="D120" s="298"/>
      <c r="E120" s="298"/>
      <c r="F120" s="298"/>
      <c r="G120" s="298"/>
      <c r="H120" s="298"/>
      <c r="I120" s="298"/>
      <c r="J120" s="298"/>
      <c r="K120" s="298"/>
      <c r="L120" s="298"/>
      <c r="M120" s="298"/>
      <c r="N120" s="298"/>
      <c r="O120" s="298"/>
      <c r="P120" s="298"/>
      <c r="Q120" s="298"/>
      <c r="R120" s="298"/>
      <c r="Y120" s="306"/>
      <c r="Z120" s="306"/>
      <c r="AA120" s="306"/>
    </row>
    <row r="121" spans="1:27" x14ac:dyDescent="0.25">
      <c r="A121" s="334"/>
      <c r="B121" s="335"/>
      <c r="C121" s="335"/>
      <c r="D121" s="298"/>
      <c r="E121" s="298"/>
      <c r="F121" s="298"/>
      <c r="G121" s="298"/>
      <c r="H121" s="298"/>
      <c r="I121" s="298"/>
      <c r="J121" s="298"/>
      <c r="K121" s="298"/>
      <c r="L121" s="298"/>
      <c r="M121" s="298"/>
      <c r="N121" s="298"/>
      <c r="O121" s="298"/>
      <c r="P121" s="298"/>
      <c r="Q121" s="298"/>
      <c r="R121" s="298"/>
      <c r="Y121" s="306"/>
      <c r="Z121" s="306"/>
      <c r="AA121" s="306"/>
    </row>
    <row r="122" spans="1:27" s="305" customFormat="1" x14ac:dyDescent="0.25">
      <c r="A122" s="330"/>
      <c r="B122" s="304"/>
      <c r="C122" s="304"/>
      <c r="Y122" s="306"/>
      <c r="Z122" s="306"/>
      <c r="AA122" s="306"/>
    </row>
    <row r="123" spans="1:27" s="305" customFormat="1" x14ac:dyDescent="0.25">
      <c r="A123" s="330"/>
      <c r="B123" s="304"/>
      <c r="C123" s="304"/>
      <c r="Y123" s="306"/>
      <c r="Z123" s="306"/>
      <c r="AA123" s="306"/>
    </row>
    <row r="124" spans="1:27" s="305" customFormat="1" x14ac:dyDescent="0.25">
      <c r="A124" s="330"/>
      <c r="B124" s="304"/>
      <c r="C124" s="304"/>
      <c r="Y124" s="306"/>
      <c r="Z124" s="306"/>
      <c r="AA124" s="306"/>
    </row>
    <row r="125" spans="1:27" s="305" customFormat="1" x14ac:dyDescent="0.25">
      <c r="A125" s="330"/>
      <c r="B125" s="304"/>
      <c r="C125" s="304"/>
      <c r="Y125" s="306"/>
      <c r="Z125" s="306"/>
      <c r="AA125" s="306"/>
    </row>
    <row r="126" spans="1:27" s="305" customFormat="1" x14ac:dyDescent="0.25">
      <c r="A126" s="330"/>
      <c r="B126" s="304"/>
      <c r="C126" s="304"/>
      <c r="Y126" s="306"/>
      <c r="Z126" s="306"/>
      <c r="AA126" s="306"/>
    </row>
    <row r="127" spans="1:27" s="305" customFormat="1" x14ac:dyDescent="0.25">
      <c r="A127" s="330"/>
      <c r="B127" s="331"/>
      <c r="C127" s="331"/>
      <c r="Y127" s="333"/>
      <c r="Z127" s="333"/>
      <c r="AA127" s="333"/>
    </row>
    <row r="128" spans="1:27" s="305" customFormat="1" x14ac:dyDescent="0.25">
      <c r="A128" s="304"/>
      <c r="B128" s="330"/>
      <c r="C128" s="330"/>
      <c r="Y128" s="333"/>
      <c r="Z128" s="333"/>
      <c r="AA128" s="333"/>
    </row>
    <row r="129" spans="1:27" x14ac:dyDescent="0.25">
      <c r="A129" s="334"/>
      <c r="B129" s="335"/>
      <c r="C129" s="335"/>
      <c r="D129" s="298"/>
      <c r="E129" s="298"/>
      <c r="F129" s="298"/>
      <c r="G129" s="298"/>
      <c r="H129" s="298"/>
      <c r="I129" s="298"/>
      <c r="J129" s="298"/>
      <c r="K129" s="298"/>
      <c r="L129" s="298"/>
      <c r="M129" s="298"/>
      <c r="N129" s="298"/>
      <c r="O129" s="298"/>
      <c r="P129" s="298"/>
      <c r="Q129" s="298"/>
      <c r="R129" s="298"/>
      <c r="Y129" s="333"/>
      <c r="Z129" s="333"/>
      <c r="AA129" s="333"/>
    </row>
    <row r="130" spans="1:27" x14ac:dyDescent="0.25">
      <c r="A130" s="335"/>
      <c r="B130" s="335"/>
      <c r="C130" s="335"/>
      <c r="D130" s="298"/>
      <c r="E130" s="298"/>
      <c r="F130" s="298"/>
      <c r="G130" s="298"/>
      <c r="H130" s="298"/>
      <c r="I130" s="298"/>
      <c r="J130" s="298"/>
      <c r="K130" s="298"/>
      <c r="L130" s="298"/>
      <c r="M130" s="298"/>
      <c r="N130" s="298"/>
      <c r="O130" s="298"/>
      <c r="P130" s="298"/>
      <c r="Q130" s="298"/>
      <c r="R130" s="298"/>
      <c r="Y130" s="333"/>
      <c r="Z130" s="333"/>
      <c r="AA130" s="333"/>
    </row>
    <row r="131" spans="1:27" x14ac:dyDescent="0.25">
      <c r="A131" s="335"/>
      <c r="B131" s="335"/>
      <c r="C131" s="335"/>
      <c r="D131" s="298"/>
      <c r="E131" s="298"/>
      <c r="F131" s="298"/>
      <c r="G131" s="298"/>
      <c r="H131" s="298"/>
      <c r="I131" s="298"/>
      <c r="J131" s="298"/>
      <c r="K131" s="298"/>
      <c r="L131" s="298"/>
      <c r="M131" s="298"/>
      <c r="N131" s="298"/>
      <c r="O131" s="298"/>
      <c r="P131" s="298"/>
      <c r="Q131" s="298"/>
      <c r="R131" s="298"/>
      <c r="Y131" s="333"/>
      <c r="Z131" s="333"/>
      <c r="AA131" s="333"/>
    </row>
    <row r="132" spans="1:27" x14ac:dyDescent="0.25">
      <c r="A132" s="334"/>
      <c r="B132" s="335"/>
      <c r="C132" s="335"/>
      <c r="D132" s="298"/>
      <c r="E132" s="298"/>
      <c r="F132" s="298"/>
      <c r="G132" s="298"/>
      <c r="H132" s="298"/>
      <c r="I132" s="298"/>
      <c r="J132" s="298"/>
      <c r="K132" s="298"/>
      <c r="L132" s="298"/>
      <c r="M132" s="298"/>
      <c r="N132" s="298"/>
      <c r="O132" s="298"/>
      <c r="P132" s="298"/>
      <c r="Q132" s="298"/>
      <c r="R132" s="298"/>
      <c r="Y132" s="333"/>
      <c r="Z132" s="333"/>
      <c r="AA132" s="333"/>
    </row>
    <row r="133" spans="1:27" x14ac:dyDescent="0.25">
      <c r="A133" s="304"/>
      <c r="B133" s="304"/>
      <c r="C133" s="330"/>
      <c r="D133" s="305"/>
      <c r="E133" s="305"/>
      <c r="F133" s="305"/>
      <c r="G133" s="305"/>
      <c r="H133" s="305"/>
      <c r="I133" s="305"/>
      <c r="J133" s="305"/>
      <c r="K133" s="305"/>
      <c r="L133" s="305"/>
      <c r="M133" s="305"/>
      <c r="N133" s="305"/>
      <c r="O133" s="305"/>
      <c r="P133" s="305"/>
      <c r="Q133" s="305"/>
      <c r="R133" s="305"/>
      <c r="S133" s="305"/>
      <c r="T133" s="305"/>
      <c r="U133" s="305"/>
      <c r="V133" s="305"/>
      <c r="W133" s="305"/>
      <c r="X133" s="305"/>
      <c r="Y133" s="333"/>
      <c r="Z133" s="333"/>
      <c r="AA133" s="333"/>
    </row>
    <row r="134" spans="1:27" x14ac:dyDescent="0.25">
      <c r="A134" s="304"/>
      <c r="B134" s="304"/>
      <c r="C134" s="330"/>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33"/>
      <c r="Z134" s="333"/>
      <c r="AA134" s="333"/>
    </row>
    <row r="135" spans="1:27" x14ac:dyDescent="0.25">
      <c r="A135" s="304"/>
      <c r="B135" s="304"/>
      <c r="C135" s="330"/>
      <c r="D135" s="305"/>
      <c r="E135" s="305"/>
      <c r="F135" s="305"/>
      <c r="G135" s="305"/>
      <c r="H135" s="305"/>
      <c r="I135" s="305"/>
      <c r="J135" s="305"/>
      <c r="K135" s="305"/>
      <c r="L135" s="305"/>
      <c r="M135" s="305"/>
      <c r="N135" s="305"/>
      <c r="O135" s="305"/>
      <c r="P135" s="305"/>
      <c r="Q135" s="305"/>
      <c r="R135" s="305"/>
      <c r="S135" s="305"/>
      <c r="T135" s="305"/>
      <c r="U135" s="305"/>
      <c r="V135" s="305"/>
      <c r="W135" s="305"/>
      <c r="X135" s="305"/>
      <c r="Y135" s="333"/>
      <c r="Z135" s="333"/>
      <c r="AA135" s="333"/>
    </row>
    <row r="136" spans="1:27" x14ac:dyDescent="0.25">
      <c r="A136" s="304"/>
      <c r="B136" s="304"/>
      <c r="C136" s="330"/>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33"/>
      <c r="Z136" s="333"/>
      <c r="AA136" s="333"/>
    </row>
    <row r="137" spans="1:27" x14ac:dyDescent="0.25">
      <c r="A137" s="304"/>
      <c r="B137" s="304"/>
      <c r="C137" s="330"/>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33"/>
      <c r="Z137" s="333"/>
      <c r="AA137" s="333"/>
    </row>
    <row r="138" spans="1:27" x14ac:dyDescent="0.25">
      <c r="A138" s="304"/>
      <c r="B138" s="304"/>
      <c r="C138" s="330"/>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33"/>
      <c r="Z138" s="333"/>
      <c r="AA138" s="333"/>
    </row>
    <row r="139" spans="1:27" x14ac:dyDescent="0.25">
      <c r="A139" s="304"/>
      <c r="B139" s="304"/>
      <c r="C139" s="330"/>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33"/>
      <c r="Z139" s="333"/>
      <c r="AA139" s="333"/>
    </row>
    <row r="140" spans="1:27" x14ac:dyDescent="0.25">
      <c r="A140" s="304"/>
      <c r="B140" s="304"/>
      <c r="C140" s="330"/>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33"/>
      <c r="Z140" s="333"/>
      <c r="AA140" s="333"/>
    </row>
    <row r="141" spans="1:27" x14ac:dyDescent="0.25">
      <c r="A141" s="304"/>
      <c r="B141" s="304"/>
      <c r="C141" s="330"/>
      <c r="D141" s="305"/>
      <c r="E141" s="305"/>
      <c r="F141" s="305"/>
      <c r="G141" s="305"/>
      <c r="H141" s="305"/>
      <c r="I141" s="305"/>
      <c r="J141" s="305"/>
      <c r="K141" s="305"/>
      <c r="L141" s="305"/>
      <c r="M141" s="305"/>
      <c r="N141" s="305"/>
      <c r="O141" s="305"/>
      <c r="P141" s="305"/>
      <c r="Q141" s="305"/>
      <c r="R141" s="305"/>
      <c r="S141" s="305"/>
      <c r="T141" s="305"/>
      <c r="U141" s="305"/>
      <c r="V141" s="305"/>
      <c r="W141" s="305"/>
      <c r="X141" s="305"/>
      <c r="Y141" s="333"/>
      <c r="Z141" s="333"/>
      <c r="AA141" s="333"/>
    </row>
    <row r="142" spans="1:27" x14ac:dyDescent="0.4">
      <c r="A142" s="304"/>
      <c r="B142" s="304"/>
      <c r="C142" s="330"/>
      <c r="D142" s="305"/>
      <c r="E142" s="305"/>
      <c r="F142" s="305"/>
      <c r="G142" s="305"/>
      <c r="H142" s="305"/>
      <c r="I142" s="305"/>
      <c r="J142" s="305"/>
      <c r="K142" s="305"/>
      <c r="L142" s="305"/>
      <c r="M142" s="305"/>
      <c r="N142" s="305"/>
      <c r="O142" s="305"/>
      <c r="P142" s="305"/>
      <c r="Q142" s="305"/>
      <c r="R142" s="305"/>
      <c r="S142" s="305"/>
      <c r="T142" s="305"/>
      <c r="U142" s="305"/>
      <c r="V142" s="305"/>
      <c r="W142" s="305"/>
      <c r="X142" s="305"/>
    </row>
    <row r="143" spans="1:27" x14ac:dyDescent="0.4">
      <c r="A143" s="304"/>
      <c r="B143" s="304"/>
      <c r="C143" s="330"/>
      <c r="D143" s="305"/>
      <c r="E143" s="305"/>
      <c r="F143" s="305"/>
      <c r="G143" s="305"/>
      <c r="H143" s="305"/>
      <c r="I143" s="305"/>
      <c r="J143" s="305"/>
      <c r="K143" s="305"/>
      <c r="L143" s="305"/>
      <c r="M143" s="305"/>
      <c r="N143" s="305"/>
      <c r="O143" s="305"/>
      <c r="P143" s="305"/>
      <c r="Q143" s="305"/>
      <c r="R143" s="305"/>
      <c r="S143" s="305"/>
      <c r="T143" s="305"/>
      <c r="U143" s="305"/>
      <c r="V143" s="305"/>
      <c r="W143" s="305"/>
      <c r="X143" s="305"/>
    </row>
    <row r="144" spans="1:27" x14ac:dyDescent="0.4">
      <c r="A144" s="304"/>
      <c r="B144" s="304"/>
      <c r="C144" s="330"/>
      <c r="D144" s="305"/>
      <c r="E144" s="305"/>
      <c r="F144" s="305"/>
      <c r="G144" s="305"/>
      <c r="H144" s="305"/>
      <c r="I144" s="305"/>
      <c r="J144" s="305"/>
      <c r="K144" s="305"/>
      <c r="L144" s="305"/>
      <c r="M144" s="305"/>
      <c r="N144" s="305"/>
      <c r="O144" s="305"/>
      <c r="P144" s="305"/>
      <c r="Q144" s="305"/>
      <c r="R144" s="305"/>
      <c r="S144" s="305"/>
      <c r="T144" s="305"/>
      <c r="U144" s="305"/>
      <c r="V144" s="305"/>
      <c r="W144" s="305"/>
      <c r="X144" s="305"/>
    </row>
    <row r="145" spans="1:27" x14ac:dyDescent="0.4">
      <c r="A145" s="304"/>
      <c r="B145" s="304"/>
      <c r="C145" s="330"/>
      <c r="D145" s="305"/>
      <c r="E145" s="305"/>
      <c r="F145" s="305"/>
      <c r="G145" s="305"/>
      <c r="H145" s="305"/>
      <c r="I145" s="305"/>
      <c r="J145" s="305"/>
      <c r="K145" s="305"/>
      <c r="L145" s="305"/>
      <c r="M145" s="305"/>
      <c r="N145" s="305"/>
      <c r="O145" s="305"/>
      <c r="P145" s="305"/>
      <c r="Q145" s="305"/>
      <c r="R145" s="305"/>
      <c r="S145" s="305"/>
      <c r="T145" s="305"/>
      <c r="U145" s="305"/>
      <c r="V145" s="305"/>
      <c r="W145" s="305"/>
      <c r="X145" s="305"/>
      <c r="Y145" s="338"/>
      <c r="Z145" s="338"/>
      <c r="AA145" s="338"/>
    </row>
    <row r="146" spans="1:27" x14ac:dyDescent="0.4">
      <c r="A146" s="304"/>
      <c r="B146" s="304"/>
      <c r="C146" s="330"/>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38"/>
      <c r="Z146" s="338"/>
      <c r="AA146" s="338"/>
    </row>
    <row r="147" spans="1:27" s="339" customFormat="1" x14ac:dyDescent="0.4">
      <c r="A147" s="304"/>
      <c r="B147" s="330"/>
      <c r="C147" s="330"/>
      <c r="D147" s="330"/>
      <c r="E147" s="330"/>
      <c r="F147" s="330"/>
      <c r="G147" s="330"/>
      <c r="Y147" s="338"/>
      <c r="Z147" s="338"/>
      <c r="AA147" s="338"/>
    </row>
    <row r="148" spans="1:27" s="339" customFormat="1" x14ac:dyDescent="0.4">
      <c r="A148" s="304"/>
      <c r="B148" s="330"/>
      <c r="C148" s="330"/>
      <c r="D148" s="330"/>
      <c r="E148" s="330"/>
      <c r="F148" s="330"/>
      <c r="G148" s="330"/>
      <c r="Y148" s="338"/>
      <c r="Z148" s="338"/>
      <c r="AA148" s="338"/>
    </row>
    <row r="149" spans="1:27" s="339" customFormat="1" x14ac:dyDescent="0.4">
      <c r="A149" s="330"/>
      <c r="B149" s="330"/>
      <c r="C149" s="330"/>
      <c r="D149" s="330"/>
      <c r="E149" s="330"/>
      <c r="F149" s="330"/>
      <c r="G149" s="330"/>
      <c r="Y149" s="338"/>
      <c r="Z149" s="338"/>
      <c r="AA149" s="338"/>
    </row>
    <row r="150" spans="1:27" s="339" customFormat="1" x14ac:dyDescent="0.4">
      <c r="A150" s="332"/>
      <c r="B150" s="330"/>
      <c r="C150" s="330"/>
      <c r="D150" s="330"/>
      <c r="E150" s="330"/>
      <c r="F150" s="330"/>
      <c r="G150" s="330"/>
      <c r="Y150" s="338"/>
      <c r="Z150" s="338"/>
      <c r="AA150" s="338"/>
    </row>
    <row r="151" spans="1:27" s="339" customFormat="1" x14ac:dyDescent="0.4">
      <c r="A151" s="340"/>
      <c r="B151" s="340"/>
      <c r="C151" s="340"/>
      <c r="D151" s="340"/>
      <c r="E151" s="340"/>
      <c r="F151" s="340"/>
      <c r="G151" s="330"/>
      <c r="Y151" s="338"/>
      <c r="Z151" s="338"/>
      <c r="AA151" s="338"/>
    </row>
    <row r="152" spans="1:27" s="339" customFormat="1" x14ac:dyDescent="0.4">
      <c r="A152" s="331"/>
      <c r="B152" s="340"/>
      <c r="C152" s="340"/>
      <c r="D152" s="331"/>
      <c r="E152" s="331"/>
      <c r="F152" s="331"/>
      <c r="G152" s="330"/>
      <c r="Y152" s="338"/>
      <c r="Z152" s="338"/>
      <c r="AA152" s="338"/>
    </row>
    <row r="153" spans="1:27" s="339" customFormat="1" x14ac:dyDescent="0.4">
      <c r="A153" s="331"/>
      <c r="B153" s="331"/>
      <c r="C153" s="331"/>
      <c r="D153" s="331"/>
      <c r="E153" s="331"/>
      <c r="F153" s="331"/>
      <c r="G153" s="330"/>
      <c r="Y153" s="338"/>
      <c r="Z153" s="338"/>
      <c r="AA153" s="338"/>
    </row>
    <row r="154" spans="1:27" s="339" customFormat="1" x14ac:dyDescent="0.4">
      <c r="A154" s="304"/>
      <c r="B154" s="330"/>
      <c r="C154" s="330"/>
      <c r="D154" s="330"/>
      <c r="E154" s="330"/>
      <c r="F154" s="330"/>
      <c r="G154" s="330"/>
      <c r="Y154" s="338"/>
      <c r="Z154" s="338"/>
      <c r="AA154" s="338"/>
    </row>
    <row r="155" spans="1:27" s="339" customFormat="1" x14ac:dyDescent="0.4">
      <c r="A155" s="330"/>
      <c r="B155" s="330"/>
      <c r="C155" s="330"/>
      <c r="D155" s="330"/>
      <c r="E155" s="330"/>
      <c r="F155" s="330"/>
      <c r="G155" s="330"/>
      <c r="Y155" s="338"/>
      <c r="Z155" s="338"/>
      <c r="AA155" s="338"/>
    </row>
    <row r="156" spans="1:27" s="339" customFormat="1" x14ac:dyDescent="0.4">
      <c r="A156" s="304"/>
      <c r="B156" s="330"/>
      <c r="C156" s="330"/>
      <c r="D156" s="330"/>
      <c r="E156" s="330"/>
      <c r="F156" s="330"/>
      <c r="G156" s="330"/>
      <c r="Y156" s="338"/>
      <c r="Z156" s="338"/>
      <c r="AA156" s="338"/>
    </row>
    <row r="157" spans="1:27" s="339" customFormat="1" x14ac:dyDescent="0.4">
      <c r="A157" s="340"/>
      <c r="B157" s="340"/>
      <c r="C157" s="340"/>
      <c r="D157" s="340"/>
      <c r="E157" s="340"/>
      <c r="F157" s="340"/>
      <c r="G157" s="330"/>
      <c r="Y157" s="338"/>
      <c r="Z157" s="338"/>
      <c r="AA157" s="338"/>
    </row>
    <row r="158" spans="1:27" s="339" customFormat="1" x14ac:dyDescent="0.4">
      <c r="A158" s="331"/>
      <c r="B158" s="331"/>
      <c r="C158" s="331"/>
      <c r="D158" s="331"/>
      <c r="E158" s="331"/>
      <c r="F158" s="331"/>
      <c r="G158" s="330"/>
      <c r="Y158" s="338"/>
      <c r="Z158" s="338"/>
      <c r="AA158" s="338"/>
    </row>
    <row r="159" spans="1:27" s="339" customFormat="1" x14ac:dyDescent="0.4">
      <c r="A159" s="340"/>
      <c r="B159" s="340"/>
      <c r="C159" s="340"/>
      <c r="D159" s="340"/>
      <c r="E159" s="340"/>
      <c r="F159" s="340"/>
      <c r="G159" s="330"/>
      <c r="Y159" s="338"/>
      <c r="Z159" s="338"/>
      <c r="AA159" s="338"/>
    </row>
    <row r="160" spans="1:27" s="339" customFormat="1" x14ac:dyDescent="0.4">
      <c r="A160" s="340"/>
      <c r="B160" s="331"/>
      <c r="C160" s="331"/>
      <c r="D160" s="331"/>
      <c r="E160" s="331"/>
      <c r="F160" s="331"/>
      <c r="G160" s="330"/>
      <c r="Y160" s="338"/>
      <c r="Z160" s="338"/>
      <c r="AA160" s="338"/>
    </row>
    <row r="161" spans="1:27" s="339" customFormat="1" x14ac:dyDescent="0.4">
      <c r="A161" s="331"/>
      <c r="B161" s="331"/>
      <c r="C161" s="331"/>
      <c r="D161" s="331"/>
      <c r="E161" s="331"/>
      <c r="F161" s="331"/>
      <c r="G161" s="330"/>
      <c r="Y161" s="338"/>
      <c r="Z161" s="338"/>
      <c r="AA161" s="338"/>
    </row>
    <row r="162" spans="1:27" s="339" customFormat="1" x14ac:dyDescent="0.4">
      <c r="A162" s="304"/>
      <c r="B162" s="330"/>
      <c r="C162" s="330"/>
      <c r="D162" s="330"/>
      <c r="E162" s="330"/>
      <c r="F162" s="330"/>
      <c r="G162" s="330"/>
      <c r="Y162" s="338"/>
      <c r="Z162" s="338"/>
      <c r="AA162" s="338"/>
    </row>
    <row r="163" spans="1:27" s="339" customFormat="1" x14ac:dyDescent="0.4">
      <c r="A163" s="330"/>
      <c r="B163" s="330"/>
      <c r="C163" s="330"/>
      <c r="D163" s="330"/>
      <c r="E163" s="330"/>
      <c r="F163" s="330"/>
      <c r="G163" s="330"/>
      <c r="Y163" s="338"/>
      <c r="Z163" s="338"/>
      <c r="AA163" s="338"/>
    </row>
    <row r="164" spans="1:27" s="339" customFormat="1" x14ac:dyDescent="0.4">
      <c r="A164" s="304"/>
      <c r="B164" s="330"/>
      <c r="C164" s="330"/>
      <c r="D164" s="330"/>
      <c r="E164" s="330"/>
      <c r="F164" s="330"/>
      <c r="G164" s="330"/>
      <c r="Y164" s="338"/>
      <c r="Z164" s="338"/>
      <c r="AA164" s="338"/>
    </row>
    <row r="165" spans="1:27" s="339" customFormat="1" x14ac:dyDescent="0.4">
      <c r="A165" s="330"/>
      <c r="B165" s="330"/>
      <c r="C165" s="330"/>
      <c r="D165" s="330"/>
      <c r="E165" s="330"/>
      <c r="F165" s="330"/>
      <c r="G165" s="330"/>
      <c r="Y165" s="338"/>
      <c r="Z165" s="338"/>
      <c r="AA165" s="338"/>
    </row>
    <row r="166" spans="1:27" s="339" customFormat="1" x14ac:dyDescent="0.4">
      <c r="A166" s="341"/>
      <c r="B166" s="341"/>
      <c r="C166" s="341"/>
      <c r="D166" s="341"/>
      <c r="F166" s="341"/>
      <c r="G166" s="341"/>
      <c r="V166" s="341"/>
      <c r="Y166" s="338"/>
      <c r="Z166" s="338"/>
      <c r="AA166" s="338"/>
    </row>
    <row r="167" spans="1:27" s="339" customFormat="1" x14ac:dyDescent="0.4">
      <c r="A167" s="331"/>
      <c r="B167" s="331"/>
      <c r="C167" s="331"/>
      <c r="D167" s="331"/>
      <c r="F167" s="331"/>
      <c r="G167" s="331"/>
      <c r="V167" s="331"/>
      <c r="Y167" s="338"/>
      <c r="Z167" s="338"/>
      <c r="AA167" s="338"/>
    </row>
    <row r="168" spans="1:27" s="339" customFormat="1" x14ac:dyDescent="0.4">
      <c r="A168" s="341"/>
      <c r="B168" s="341"/>
      <c r="C168" s="341"/>
      <c r="D168" s="341"/>
      <c r="F168" s="341"/>
      <c r="G168" s="341"/>
      <c r="V168" s="341"/>
      <c r="Y168" s="338"/>
      <c r="Z168" s="338"/>
      <c r="AA168" s="338"/>
    </row>
    <row r="169" spans="1:27" s="339" customFormat="1" x14ac:dyDescent="0.4">
      <c r="A169" s="331"/>
      <c r="B169" s="331"/>
      <c r="C169" s="341"/>
      <c r="D169" s="341"/>
      <c r="F169" s="331"/>
      <c r="G169" s="331"/>
      <c r="V169" s="331"/>
      <c r="Y169" s="338"/>
      <c r="Z169" s="338"/>
      <c r="AA169" s="338"/>
    </row>
    <row r="170" spans="1:27" s="339" customFormat="1" x14ac:dyDescent="0.4">
      <c r="A170" s="331"/>
      <c r="B170" s="331"/>
      <c r="C170" s="331"/>
      <c r="D170" s="331"/>
      <c r="F170" s="331"/>
      <c r="G170" s="331"/>
      <c r="V170" s="331"/>
      <c r="Y170" s="338"/>
      <c r="Z170" s="338"/>
      <c r="AA170" s="338"/>
    </row>
    <row r="171" spans="1:27" s="339" customFormat="1" x14ac:dyDescent="0.4">
      <c r="A171" s="341"/>
      <c r="B171" s="341"/>
      <c r="C171" s="341"/>
      <c r="D171" s="341"/>
      <c r="F171" s="341"/>
      <c r="G171" s="341"/>
      <c r="V171" s="341"/>
      <c r="Y171" s="338"/>
      <c r="Z171" s="338"/>
      <c r="AA171" s="338"/>
    </row>
    <row r="172" spans="1:27" s="339" customFormat="1" x14ac:dyDescent="0.4">
      <c r="A172" s="331"/>
      <c r="B172" s="331"/>
      <c r="C172" s="331"/>
      <c r="D172" s="331"/>
      <c r="F172" s="331"/>
      <c r="G172" s="331"/>
      <c r="V172" s="331"/>
      <c r="Y172" s="338"/>
      <c r="Z172" s="338"/>
      <c r="AA172" s="338"/>
    </row>
    <row r="173" spans="1:27" s="339" customFormat="1" x14ac:dyDescent="0.4">
      <c r="A173" s="341"/>
      <c r="B173" s="341"/>
      <c r="C173" s="341"/>
      <c r="D173" s="341"/>
      <c r="F173" s="341"/>
      <c r="G173" s="341"/>
      <c r="V173" s="341"/>
      <c r="Y173" s="338"/>
      <c r="Z173" s="338"/>
      <c r="AA173" s="338"/>
    </row>
    <row r="174" spans="1:27" s="339" customFormat="1" x14ac:dyDescent="0.4">
      <c r="A174" s="331"/>
      <c r="B174" s="331"/>
      <c r="C174" s="341"/>
      <c r="D174" s="341"/>
      <c r="F174" s="331"/>
      <c r="G174" s="331"/>
      <c r="V174" s="331"/>
      <c r="Y174" s="338"/>
      <c r="Z174" s="338"/>
      <c r="AA174" s="338"/>
    </row>
    <row r="175" spans="1:27" s="339" customFormat="1" x14ac:dyDescent="0.4">
      <c r="A175" s="331"/>
      <c r="B175" s="331"/>
      <c r="C175" s="331"/>
      <c r="D175" s="331"/>
      <c r="F175" s="331"/>
      <c r="G175" s="331"/>
      <c r="V175" s="331"/>
      <c r="Y175" s="338"/>
      <c r="Z175" s="338"/>
      <c r="AA175" s="338"/>
    </row>
    <row r="176" spans="1:27" s="339" customFormat="1" x14ac:dyDescent="0.4">
      <c r="A176" s="341"/>
      <c r="B176" s="341"/>
      <c r="C176" s="341"/>
      <c r="D176" s="341"/>
      <c r="F176" s="341"/>
      <c r="G176" s="341"/>
      <c r="V176" s="341"/>
      <c r="Y176" s="338"/>
      <c r="Z176" s="338"/>
      <c r="AA176" s="338"/>
    </row>
    <row r="177" spans="1:27" s="339" customFormat="1" x14ac:dyDescent="0.4">
      <c r="A177" s="331"/>
      <c r="B177" s="331"/>
      <c r="C177" s="341"/>
      <c r="D177" s="341"/>
      <c r="F177" s="331"/>
      <c r="G177" s="331"/>
      <c r="V177" s="331"/>
      <c r="Y177" s="338"/>
      <c r="Z177" s="338"/>
      <c r="AA177" s="338"/>
    </row>
    <row r="178" spans="1:27" s="339" customFormat="1" x14ac:dyDescent="0.4">
      <c r="A178" s="331"/>
      <c r="B178" s="331"/>
      <c r="C178" s="331"/>
      <c r="D178" s="331"/>
      <c r="F178" s="331"/>
      <c r="G178" s="331"/>
      <c r="V178" s="331"/>
      <c r="Y178" s="338"/>
      <c r="Z178" s="338"/>
      <c r="AA178" s="338"/>
    </row>
    <row r="179" spans="1:27" s="339" customFormat="1" x14ac:dyDescent="0.4">
      <c r="A179" s="341"/>
      <c r="B179" s="341"/>
      <c r="C179" s="341"/>
      <c r="D179" s="341"/>
      <c r="F179" s="341"/>
      <c r="G179" s="341"/>
      <c r="V179" s="341"/>
      <c r="Y179" s="338"/>
      <c r="Z179" s="338"/>
      <c r="AA179" s="338"/>
    </row>
    <row r="180" spans="1:27" s="339" customFormat="1" x14ac:dyDescent="0.4">
      <c r="A180" s="331"/>
      <c r="B180" s="331"/>
      <c r="C180" s="331"/>
      <c r="D180" s="331"/>
      <c r="E180" s="331"/>
      <c r="F180" s="331"/>
      <c r="G180" s="331"/>
      <c r="Y180" s="338"/>
      <c r="Z180" s="338"/>
      <c r="AA180" s="338"/>
    </row>
    <row r="181" spans="1:27" s="339" customFormat="1" x14ac:dyDescent="0.4">
      <c r="A181" s="304"/>
      <c r="B181" s="330"/>
      <c r="C181" s="330"/>
      <c r="D181" s="330"/>
      <c r="E181" s="330"/>
      <c r="F181" s="330"/>
      <c r="G181" s="330"/>
      <c r="Y181" s="338"/>
      <c r="Z181" s="338"/>
      <c r="AA181" s="338"/>
    </row>
    <row r="182" spans="1:27" s="339" customFormat="1" x14ac:dyDescent="0.4">
      <c r="A182" s="330"/>
      <c r="B182" s="330"/>
      <c r="C182" s="330"/>
      <c r="D182" s="330"/>
      <c r="E182" s="330"/>
      <c r="F182" s="330"/>
      <c r="G182" s="330"/>
      <c r="Y182" s="338"/>
      <c r="Z182" s="338"/>
      <c r="AA182" s="338"/>
    </row>
    <row r="183" spans="1:27" s="339" customFormat="1" x14ac:dyDescent="0.4">
      <c r="A183" s="332"/>
      <c r="B183" s="330"/>
      <c r="C183" s="330"/>
      <c r="D183" s="330"/>
      <c r="E183" s="330"/>
      <c r="F183" s="330"/>
      <c r="G183" s="330"/>
      <c r="Y183" s="338"/>
      <c r="Z183" s="338"/>
      <c r="AA183" s="338"/>
    </row>
    <row r="184" spans="1:27" s="339" customFormat="1" x14ac:dyDescent="0.4">
      <c r="A184" s="304"/>
      <c r="B184" s="304"/>
      <c r="C184" s="304"/>
      <c r="D184" s="304"/>
      <c r="E184" s="304"/>
      <c r="F184" s="330"/>
      <c r="G184" s="330"/>
      <c r="Y184" s="338"/>
      <c r="Z184" s="338"/>
      <c r="AA184" s="338"/>
    </row>
    <row r="185" spans="1:27" s="339" customFormat="1" x14ac:dyDescent="0.4">
      <c r="A185" s="331"/>
      <c r="B185" s="331"/>
      <c r="C185" s="304"/>
      <c r="D185" s="304"/>
      <c r="E185" s="331"/>
      <c r="F185" s="330"/>
      <c r="G185" s="330"/>
      <c r="Y185" s="338"/>
      <c r="Z185" s="338"/>
      <c r="AA185" s="338"/>
    </row>
    <row r="186" spans="1:27" s="339" customFormat="1" x14ac:dyDescent="0.4">
      <c r="A186" s="331"/>
      <c r="B186" s="331"/>
      <c r="C186" s="331"/>
      <c r="D186" s="331"/>
      <c r="E186" s="331"/>
      <c r="F186" s="330"/>
      <c r="G186" s="330"/>
      <c r="Y186" s="338"/>
      <c r="Z186" s="338"/>
      <c r="AA186" s="338"/>
    </row>
    <row r="187" spans="1:27" s="339" customFormat="1" x14ac:dyDescent="0.4">
      <c r="A187" s="331"/>
      <c r="B187" s="331"/>
      <c r="C187" s="304"/>
      <c r="D187" s="304"/>
      <c r="E187" s="304"/>
      <c r="F187" s="330"/>
      <c r="G187" s="330"/>
      <c r="Y187" s="338"/>
      <c r="Z187" s="338"/>
      <c r="AA187" s="338"/>
    </row>
    <row r="188" spans="1:27" s="339" customFormat="1" x14ac:dyDescent="0.4">
      <c r="A188" s="331"/>
      <c r="B188" s="331"/>
      <c r="C188" s="332"/>
      <c r="D188" s="332"/>
      <c r="E188" s="332"/>
      <c r="F188" s="330"/>
      <c r="G188" s="330"/>
      <c r="Y188" s="338"/>
      <c r="Z188" s="338"/>
      <c r="AA188" s="338"/>
    </row>
    <row r="189" spans="1:27" s="339" customFormat="1" x14ac:dyDescent="0.4">
      <c r="A189" s="331"/>
      <c r="B189" s="331"/>
      <c r="C189" s="331"/>
      <c r="D189" s="331"/>
      <c r="E189" s="331"/>
      <c r="F189" s="330"/>
      <c r="G189" s="330"/>
      <c r="Y189" s="338"/>
      <c r="Z189" s="338"/>
      <c r="AA189" s="338"/>
    </row>
    <row r="190" spans="1:27" s="339" customFormat="1" x14ac:dyDescent="0.4">
      <c r="A190" s="304"/>
      <c r="B190" s="304"/>
      <c r="C190" s="304"/>
      <c r="D190" s="304"/>
      <c r="E190" s="304"/>
      <c r="F190" s="330"/>
      <c r="G190" s="330"/>
      <c r="Y190" s="338"/>
      <c r="Z190" s="338"/>
      <c r="AA190" s="338"/>
    </row>
    <row r="191" spans="1:27" s="339" customFormat="1" x14ac:dyDescent="0.4">
      <c r="A191" s="331"/>
      <c r="B191" s="331"/>
      <c r="C191" s="304"/>
      <c r="D191" s="304"/>
      <c r="E191" s="331"/>
      <c r="F191" s="330"/>
      <c r="G191" s="330"/>
      <c r="Y191" s="338"/>
      <c r="Z191" s="338"/>
      <c r="AA191" s="338"/>
    </row>
    <row r="192" spans="1:27" s="339" customFormat="1" x14ac:dyDescent="0.4">
      <c r="A192" s="331"/>
      <c r="B192" s="331"/>
      <c r="C192" s="331"/>
      <c r="D192" s="331"/>
      <c r="E192" s="331"/>
      <c r="F192" s="330"/>
      <c r="G192" s="330"/>
      <c r="Y192" s="338"/>
      <c r="Z192" s="338"/>
      <c r="AA192" s="338"/>
    </row>
    <row r="193" spans="1:27" s="339" customFormat="1" x14ac:dyDescent="0.4">
      <c r="A193" s="304"/>
      <c r="B193" s="304"/>
      <c r="C193" s="304"/>
      <c r="D193" s="304"/>
      <c r="F193" s="330"/>
      <c r="G193" s="330"/>
      <c r="W193" s="304"/>
      <c r="Y193" s="338"/>
      <c r="Z193" s="338"/>
      <c r="AA193" s="338"/>
    </row>
    <row r="194" spans="1:27" s="339" customFormat="1" x14ac:dyDescent="0.4">
      <c r="A194" s="331"/>
      <c r="B194" s="331"/>
      <c r="C194" s="304"/>
      <c r="D194" s="304"/>
      <c r="F194" s="330"/>
      <c r="G194" s="330"/>
      <c r="W194" s="331"/>
      <c r="Y194" s="338"/>
      <c r="Z194" s="338"/>
      <c r="AA194" s="338"/>
    </row>
    <row r="195" spans="1:27" s="339" customFormat="1" x14ac:dyDescent="0.4">
      <c r="A195" s="331"/>
      <c r="B195" s="331"/>
      <c r="C195" s="304"/>
      <c r="D195" s="304"/>
      <c r="F195" s="330"/>
      <c r="G195" s="330"/>
      <c r="W195" s="331"/>
      <c r="Y195" s="338"/>
      <c r="Z195" s="338"/>
      <c r="AA195" s="338"/>
    </row>
    <row r="196" spans="1:27" s="339" customFormat="1" x14ac:dyDescent="0.4">
      <c r="A196" s="331"/>
      <c r="B196" s="331"/>
      <c r="C196" s="331"/>
      <c r="D196" s="331"/>
      <c r="F196" s="330"/>
      <c r="G196" s="330"/>
      <c r="W196" s="331"/>
      <c r="Y196" s="338"/>
      <c r="Z196" s="338"/>
      <c r="AA196" s="338"/>
    </row>
    <row r="197" spans="1:27" s="339" customFormat="1" x14ac:dyDescent="0.4">
      <c r="A197" s="304"/>
      <c r="B197" s="304"/>
      <c r="C197" s="304"/>
      <c r="D197" s="304"/>
      <c r="F197" s="330"/>
      <c r="G197" s="330"/>
      <c r="W197" s="304"/>
      <c r="Y197" s="338"/>
      <c r="Z197" s="338"/>
      <c r="AA197" s="338"/>
    </row>
    <row r="198" spans="1:27" s="339" customFormat="1" x14ac:dyDescent="0.4">
      <c r="A198" s="331"/>
      <c r="B198" s="331"/>
      <c r="C198" s="304"/>
      <c r="D198" s="304"/>
      <c r="E198" s="331"/>
      <c r="F198" s="330"/>
      <c r="G198" s="330"/>
      <c r="Y198" s="337"/>
      <c r="Z198" s="337"/>
      <c r="AA198" s="337"/>
    </row>
    <row r="199" spans="1:27" s="339" customFormat="1" x14ac:dyDescent="0.4">
      <c r="A199" s="331"/>
      <c r="B199" s="331"/>
      <c r="C199" s="331"/>
      <c r="D199" s="331"/>
      <c r="E199" s="331"/>
      <c r="F199" s="330"/>
      <c r="G199" s="330"/>
      <c r="Y199" s="337"/>
      <c r="Z199" s="337"/>
      <c r="AA199" s="337"/>
    </row>
  </sheetData>
  <mergeCells count="56">
    <mergeCell ref="A1:AA1"/>
    <mergeCell ref="Y3:AA3"/>
    <mergeCell ref="B4:B6"/>
    <mergeCell ref="C4:X6"/>
    <mergeCell ref="Y4:AA6"/>
    <mergeCell ref="C7:AA8"/>
    <mergeCell ref="B8:B14"/>
    <mergeCell ref="C9:X9"/>
    <mergeCell ref="Y9:AA9"/>
    <mergeCell ref="C14:V14"/>
    <mergeCell ref="Y14:AA14"/>
    <mergeCell ref="C12:X12"/>
    <mergeCell ref="C13:X13"/>
    <mergeCell ref="Y13:AA13"/>
    <mergeCell ref="Y12:AA12"/>
    <mergeCell ref="C10:X10"/>
    <mergeCell ref="Y10:AA11"/>
    <mergeCell ref="C11:U11"/>
    <mergeCell ref="C27:X29"/>
    <mergeCell ref="Y27:AA29"/>
    <mergeCell ref="C15:V16"/>
    <mergeCell ref="Y15:AA15"/>
    <mergeCell ref="Y16:AA16"/>
    <mergeCell ref="Y24:AA26"/>
    <mergeCell ref="C18:X20"/>
    <mergeCell ref="Y18:AA20"/>
    <mergeCell ref="C21:X23"/>
    <mergeCell ref="Y21:AA23"/>
    <mergeCell ref="C24:X26"/>
    <mergeCell ref="B51:B54"/>
    <mergeCell ref="C51:X51"/>
    <mergeCell ref="Y51:AA51"/>
    <mergeCell ref="C52:X52"/>
    <mergeCell ref="Y52:AA52"/>
    <mergeCell ref="C53:X53"/>
    <mergeCell ref="Y53:AA53"/>
    <mergeCell ref="C54:X54"/>
    <mergeCell ref="C30:X32"/>
    <mergeCell ref="Y30:AA32"/>
    <mergeCell ref="C33:X35"/>
    <mergeCell ref="C55:AA57"/>
    <mergeCell ref="C42:X44"/>
    <mergeCell ref="Y42:AA44"/>
    <mergeCell ref="Y47:AA47"/>
    <mergeCell ref="Y33:AA35"/>
    <mergeCell ref="C36:X38"/>
    <mergeCell ref="Y36:AA38"/>
    <mergeCell ref="C48:AA50"/>
    <mergeCell ref="Y54:AA54"/>
    <mergeCell ref="C39:X41"/>
    <mergeCell ref="Y39:AA41"/>
    <mergeCell ref="B58:B59"/>
    <mergeCell ref="C58:L58"/>
    <mergeCell ref="M58:AA58"/>
    <mergeCell ref="C59:L59"/>
    <mergeCell ref="M59:AA59"/>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288"/>
  <sheetViews>
    <sheetView showGridLines="0" view="pageBreakPreview" topLeftCell="A4" zoomScale="75" zoomScaleNormal="55" zoomScaleSheetLayoutView="75" workbookViewId="0">
      <selection activeCell="AL41" sqref="AK41:AL4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257</v>
      </c>
      <c r="D1" s="5"/>
      <c r="E1" s="5"/>
      <c r="F1" s="5"/>
      <c r="G1" s="5"/>
      <c r="H1" s="5"/>
      <c r="I1" s="5"/>
      <c r="J1" s="5"/>
      <c r="M1" s="7" t="s">
        <v>0</v>
      </c>
      <c r="P1" s="5"/>
      <c r="Q1" s="5"/>
      <c r="R1" s="5"/>
      <c r="S1" s="5"/>
      <c r="T1" s="5"/>
      <c r="U1" s="5"/>
      <c r="V1" s="5"/>
      <c r="W1" s="5"/>
      <c r="AS1" s="9" t="s">
        <v>30</v>
      </c>
      <c r="AT1" s="580" t="s">
        <v>194</v>
      </c>
      <c r="AU1" s="581"/>
      <c r="AV1" s="581"/>
      <c r="AW1" s="581"/>
      <c r="AX1" s="581"/>
      <c r="AY1" s="581"/>
      <c r="AZ1" s="581"/>
      <c r="BA1" s="581"/>
      <c r="BB1" s="581"/>
      <c r="BC1" s="581"/>
      <c r="BD1" s="581"/>
      <c r="BE1" s="581"/>
      <c r="BF1" s="581"/>
      <c r="BG1" s="581"/>
      <c r="BH1" s="581"/>
      <c r="BI1" s="581"/>
      <c r="BJ1" s="9" t="s">
        <v>2</v>
      </c>
    </row>
    <row r="2" spans="2:67" s="8" customFormat="1" ht="20.25" customHeight="1" x14ac:dyDescent="0.4">
      <c r="J2" s="7"/>
      <c r="M2" s="7"/>
      <c r="N2" s="7"/>
      <c r="P2" s="9"/>
      <c r="Q2" s="9"/>
      <c r="R2" s="9"/>
      <c r="S2" s="9"/>
      <c r="T2" s="9"/>
      <c r="U2" s="9"/>
      <c r="V2" s="9"/>
      <c r="W2" s="9"/>
      <c r="AB2" s="139" t="s">
        <v>27</v>
      </c>
      <c r="AC2" s="582">
        <v>3</v>
      </c>
      <c r="AD2" s="582"/>
      <c r="AE2" s="139" t="s">
        <v>28</v>
      </c>
      <c r="AF2" s="583">
        <f>IF(AC2=0,"",YEAR(DATE(2018+AC2,1,1)))</f>
        <v>2021</v>
      </c>
      <c r="AG2" s="583"/>
      <c r="AH2" s="140" t="s">
        <v>29</v>
      </c>
      <c r="AI2" s="140" t="s">
        <v>1</v>
      </c>
      <c r="AJ2" s="582">
        <v>4</v>
      </c>
      <c r="AK2" s="582"/>
      <c r="AL2" s="140" t="s">
        <v>24</v>
      </c>
      <c r="AS2" s="9" t="s">
        <v>31</v>
      </c>
      <c r="AT2" s="582" t="s">
        <v>152</v>
      </c>
      <c r="AU2" s="582"/>
      <c r="AV2" s="582"/>
      <c r="AW2" s="582"/>
      <c r="AX2" s="582"/>
      <c r="AY2" s="582"/>
      <c r="AZ2" s="582"/>
      <c r="BA2" s="582"/>
      <c r="BB2" s="582"/>
      <c r="BC2" s="582"/>
      <c r="BD2" s="582"/>
      <c r="BE2" s="582"/>
      <c r="BF2" s="582"/>
      <c r="BG2" s="582"/>
      <c r="BH2" s="582"/>
      <c r="BI2" s="58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584" t="s">
        <v>174</v>
      </c>
      <c r="BF3" s="585"/>
      <c r="BG3" s="585"/>
      <c r="BH3" s="586"/>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176</v>
      </c>
      <c r="BE4" s="584" t="s">
        <v>175</v>
      </c>
      <c r="BF4" s="585"/>
      <c r="BG4" s="585"/>
      <c r="BH4" s="586"/>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184</v>
      </c>
      <c r="AP6" s="29"/>
      <c r="AQ6" s="29"/>
      <c r="AR6" s="29"/>
      <c r="AS6" s="6"/>
      <c r="AT6" s="6"/>
      <c r="AU6" s="6"/>
      <c r="AW6" s="37"/>
      <c r="AX6" s="37"/>
      <c r="AY6" s="2"/>
      <c r="AZ6" s="6"/>
      <c r="BA6" s="619">
        <v>40</v>
      </c>
      <c r="BB6" s="620"/>
      <c r="BC6" s="2" t="s">
        <v>22</v>
      </c>
      <c r="BD6" s="6"/>
      <c r="BE6" s="619">
        <v>160</v>
      </c>
      <c r="BF6" s="62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621">
        <f>DAY(EOMONTH(DATE(AF2,AJ2,1),0))</f>
        <v>30</v>
      </c>
      <c r="BF8" s="62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623" t="s">
        <v>20</v>
      </c>
      <c r="C10" s="610" t="s">
        <v>192</v>
      </c>
      <c r="D10" s="589"/>
      <c r="E10" s="183"/>
      <c r="F10" s="180"/>
      <c r="G10" s="183"/>
      <c r="H10" s="180"/>
      <c r="I10" s="626" t="s">
        <v>236</v>
      </c>
      <c r="J10" s="627"/>
      <c r="K10" s="587" t="s">
        <v>237</v>
      </c>
      <c r="L10" s="588"/>
      <c r="M10" s="588"/>
      <c r="N10" s="589"/>
      <c r="O10" s="587" t="s">
        <v>238</v>
      </c>
      <c r="P10" s="588"/>
      <c r="Q10" s="588"/>
      <c r="R10" s="588"/>
      <c r="S10" s="589"/>
      <c r="T10" s="195"/>
      <c r="U10" s="195"/>
      <c r="V10" s="196"/>
      <c r="W10" s="596" t="s">
        <v>239</v>
      </c>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8" t="str">
        <f>IF(BE3="４週","(9)1～4週目の勤務時間数合計","(10)1か月の勤務時間数　合計")</f>
        <v>(9)1～4週目の勤務時間数合計</v>
      </c>
      <c r="BC10" s="599"/>
      <c r="BD10" s="604" t="s">
        <v>240</v>
      </c>
      <c r="BE10" s="605"/>
      <c r="BF10" s="610" t="s">
        <v>241</v>
      </c>
      <c r="BG10" s="588"/>
      <c r="BH10" s="588"/>
      <c r="BI10" s="588"/>
      <c r="BJ10" s="611"/>
    </row>
    <row r="11" spans="2:67" ht="20.25" customHeight="1" x14ac:dyDescent="0.4">
      <c r="B11" s="624"/>
      <c r="C11" s="612"/>
      <c r="D11" s="592"/>
      <c r="E11" s="184"/>
      <c r="F11" s="181"/>
      <c r="G11" s="184"/>
      <c r="H11" s="181"/>
      <c r="I11" s="628"/>
      <c r="J11" s="629"/>
      <c r="K11" s="590"/>
      <c r="L11" s="591"/>
      <c r="M11" s="591"/>
      <c r="N11" s="592"/>
      <c r="O11" s="590"/>
      <c r="P11" s="591"/>
      <c r="Q11" s="591"/>
      <c r="R11" s="591"/>
      <c r="S11" s="592"/>
      <c r="T11" s="197"/>
      <c r="U11" s="197"/>
      <c r="V11" s="198"/>
      <c r="W11" s="616" t="s">
        <v>11</v>
      </c>
      <c r="X11" s="616"/>
      <c r="Y11" s="616"/>
      <c r="Z11" s="616"/>
      <c r="AA11" s="616"/>
      <c r="AB11" s="616"/>
      <c r="AC11" s="617"/>
      <c r="AD11" s="618" t="s">
        <v>12</v>
      </c>
      <c r="AE11" s="616"/>
      <c r="AF11" s="616"/>
      <c r="AG11" s="616"/>
      <c r="AH11" s="616"/>
      <c r="AI11" s="616"/>
      <c r="AJ11" s="617"/>
      <c r="AK11" s="618" t="s">
        <v>13</v>
      </c>
      <c r="AL11" s="616"/>
      <c r="AM11" s="616"/>
      <c r="AN11" s="616"/>
      <c r="AO11" s="616"/>
      <c r="AP11" s="616"/>
      <c r="AQ11" s="617"/>
      <c r="AR11" s="618" t="s">
        <v>14</v>
      </c>
      <c r="AS11" s="616"/>
      <c r="AT11" s="616"/>
      <c r="AU11" s="616"/>
      <c r="AV11" s="616"/>
      <c r="AW11" s="616"/>
      <c r="AX11" s="617"/>
      <c r="AY11" s="618" t="s">
        <v>15</v>
      </c>
      <c r="AZ11" s="616"/>
      <c r="BA11" s="616"/>
      <c r="BB11" s="600"/>
      <c r="BC11" s="601"/>
      <c r="BD11" s="606"/>
      <c r="BE11" s="607"/>
      <c r="BF11" s="612"/>
      <c r="BG11" s="591"/>
      <c r="BH11" s="591"/>
      <c r="BI11" s="591"/>
      <c r="BJ11" s="613"/>
    </row>
    <row r="12" spans="2:67" ht="20.25" customHeight="1" x14ac:dyDescent="0.4">
      <c r="B12" s="624"/>
      <c r="C12" s="612"/>
      <c r="D12" s="592"/>
      <c r="E12" s="184"/>
      <c r="F12" s="181"/>
      <c r="G12" s="184"/>
      <c r="H12" s="181"/>
      <c r="I12" s="628"/>
      <c r="J12" s="629"/>
      <c r="K12" s="590"/>
      <c r="L12" s="591"/>
      <c r="M12" s="591"/>
      <c r="N12" s="592"/>
      <c r="O12" s="590"/>
      <c r="P12" s="591"/>
      <c r="Q12" s="591"/>
      <c r="R12" s="591"/>
      <c r="S12" s="592"/>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600"/>
      <c r="BC12" s="601"/>
      <c r="BD12" s="606"/>
      <c r="BE12" s="607"/>
      <c r="BF12" s="612"/>
      <c r="BG12" s="591"/>
      <c r="BH12" s="591"/>
      <c r="BI12" s="591"/>
      <c r="BJ12" s="613"/>
    </row>
    <row r="13" spans="2:67" ht="20.25" hidden="1" customHeight="1" x14ac:dyDescent="0.4">
      <c r="B13" s="624"/>
      <c r="C13" s="612"/>
      <c r="D13" s="592"/>
      <c r="E13" s="184"/>
      <c r="F13" s="181"/>
      <c r="G13" s="184"/>
      <c r="H13" s="181"/>
      <c r="I13" s="628"/>
      <c r="J13" s="629"/>
      <c r="K13" s="590"/>
      <c r="L13" s="591"/>
      <c r="M13" s="591"/>
      <c r="N13" s="592"/>
      <c r="O13" s="590"/>
      <c r="P13" s="591"/>
      <c r="Q13" s="591"/>
      <c r="R13" s="591"/>
      <c r="S13" s="592"/>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600"/>
      <c r="BC13" s="601"/>
      <c r="BD13" s="606"/>
      <c r="BE13" s="607"/>
      <c r="BF13" s="612"/>
      <c r="BG13" s="591"/>
      <c r="BH13" s="591"/>
      <c r="BI13" s="591"/>
      <c r="BJ13" s="613"/>
    </row>
    <row r="14" spans="2:67" ht="20.25" customHeight="1" thickBot="1" x14ac:dyDescent="0.45">
      <c r="B14" s="625"/>
      <c r="C14" s="614"/>
      <c r="D14" s="595"/>
      <c r="E14" s="185"/>
      <c r="F14" s="182"/>
      <c r="G14" s="185"/>
      <c r="H14" s="182"/>
      <c r="I14" s="630"/>
      <c r="J14" s="631"/>
      <c r="K14" s="593"/>
      <c r="L14" s="594"/>
      <c r="M14" s="594"/>
      <c r="N14" s="595"/>
      <c r="O14" s="593"/>
      <c r="P14" s="594"/>
      <c r="Q14" s="594"/>
      <c r="R14" s="594"/>
      <c r="S14" s="595"/>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602"/>
      <c r="BC14" s="603"/>
      <c r="BD14" s="608"/>
      <c r="BE14" s="609"/>
      <c r="BF14" s="614"/>
      <c r="BG14" s="594"/>
      <c r="BH14" s="594"/>
      <c r="BI14" s="594"/>
      <c r="BJ14" s="615"/>
    </row>
    <row r="15" spans="2:67" ht="20.25" customHeight="1" x14ac:dyDescent="0.4">
      <c r="B15" s="648">
        <f>B13+1</f>
        <v>1</v>
      </c>
      <c r="C15" s="672"/>
      <c r="D15" s="673"/>
      <c r="E15" s="158"/>
      <c r="F15" s="159"/>
      <c r="G15" s="158"/>
      <c r="H15" s="159"/>
      <c r="I15" s="674"/>
      <c r="J15" s="675"/>
      <c r="K15" s="676"/>
      <c r="L15" s="677"/>
      <c r="M15" s="677"/>
      <c r="N15" s="673"/>
      <c r="O15" s="662"/>
      <c r="P15" s="663"/>
      <c r="Q15" s="663"/>
      <c r="R15" s="663"/>
      <c r="S15" s="66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665"/>
      <c r="BC15" s="666"/>
      <c r="BD15" s="667"/>
      <c r="BE15" s="668"/>
      <c r="BF15" s="669"/>
      <c r="BG15" s="670"/>
      <c r="BH15" s="670"/>
      <c r="BI15" s="670"/>
      <c r="BJ15" s="671"/>
    </row>
    <row r="16" spans="2:67" ht="20.25" customHeight="1" x14ac:dyDescent="0.4">
      <c r="B16" s="649"/>
      <c r="C16" s="652"/>
      <c r="D16" s="653"/>
      <c r="E16" s="160"/>
      <c r="F16" s="161">
        <f>C15</f>
        <v>0</v>
      </c>
      <c r="G16" s="160"/>
      <c r="H16" s="161">
        <f>I15</f>
        <v>0</v>
      </c>
      <c r="I16" s="656"/>
      <c r="J16" s="657"/>
      <c r="K16" s="660"/>
      <c r="L16" s="661"/>
      <c r="M16" s="661"/>
      <c r="N16" s="653"/>
      <c r="O16" s="632"/>
      <c r="P16" s="633"/>
      <c r="Q16" s="633"/>
      <c r="R16" s="633"/>
      <c r="S16" s="634"/>
      <c r="T16" s="110" t="s">
        <v>180</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645">
        <f>IF($BE$3="４週",SUM(W16:AX16),IF($BE$3="暦月",SUM(W16:BA16),""))</f>
        <v>0</v>
      </c>
      <c r="BC16" s="646"/>
      <c r="BD16" s="647">
        <f>IF($BE$3="４週",BB16/4,IF($BE$3="暦月",(BB16/($BE$8/7)),""))</f>
        <v>0</v>
      </c>
      <c r="BE16" s="646"/>
      <c r="BF16" s="642"/>
      <c r="BG16" s="643"/>
      <c r="BH16" s="643"/>
      <c r="BI16" s="643"/>
      <c r="BJ16" s="644"/>
    </row>
    <row r="17" spans="2:62" ht="20.25" customHeight="1" x14ac:dyDescent="0.4">
      <c r="B17" s="648">
        <f>B15+1</f>
        <v>2</v>
      </c>
      <c r="C17" s="650"/>
      <c r="D17" s="651"/>
      <c r="E17" s="162"/>
      <c r="F17" s="163"/>
      <c r="G17" s="162"/>
      <c r="H17" s="163"/>
      <c r="I17" s="654"/>
      <c r="J17" s="655"/>
      <c r="K17" s="658"/>
      <c r="L17" s="659"/>
      <c r="M17" s="659"/>
      <c r="N17" s="651"/>
      <c r="O17" s="632"/>
      <c r="P17" s="633"/>
      <c r="Q17" s="633"/>
      <c r="R17" s="633"/>
      <c r="S17" s="63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635"/>
      <c r="BC17" s="636"/>
      <c r="BD17" s="637"/>
      <c r="BE17" s="638"/>
      <c r="BF17" s="639"/>
      <c r="BG17" s="640"/>
      <c r="BH17" s="640"/>
      <c r="BI17" s="640"/>
      <c r="BJ17" s="641"/>
    </row>
    <row r="18" spans="2:62" ht="20.25" customHeight="1" x14ac:dyDescent="0.4">
      <c r="B18" s="649"/>
      <c r="C18" s="652"/>
      <c r="D18" s="653"/>
      <c r="E18" s="160"/>
      <c r="F18" s="161">
        <f>C17</f>
        <v>0</v>
      </c>
      <c r="G18" s="160"/>
      <c r="H18" s="161">
        <f>I17</f>
        <v>0</v>
      </c>
      <c r="I18" s="656"/>
      <c r="J18" s="657"/>
      <c r="K18" s="660"/>
      <c r="L18" s="661"/>
      <c r="M18" s="661"/>
      <c r="N18" s="653"/>
      <c r="O18" s="632"/>
      <c r="P18" s="633"/>
      <c r="Q18" s="633"/>
      <c r="R18" s="633"/>
      <c r="S18" s="634"/>
      <c r="T18" s="110" t="s">
        <v>180</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645">
        <f>IF($BE$3="４週",SUM(W18:AX18),IF($BE$3="暦月",SUM(W18:BA18),""))</f>
        <v>0</v>
      </c>
      <c r="BC18" s="646"/>
      <c r="BD18" s="647">
        <f>IF($BE$3="４週",BB18/4,IF($BE$3="暦月",(BB18/($BE$8/7)),""))</f>
        <v>0</v>
      </c>
      <c r="BE18" s="646"/>
      <c r="BF18" s="642"/>
      <c r="BG18" s="643"/>
      <c r="BH18" s="643"/>
      <c r="BI18" s="643"/>
      <c r="BJ18" s="644"/>
    </row>
    <row r="19" spans="2:62" ht="20.25" customHeight="1" x14ac:dyDescent="0.4">
      <c r="B19" s="648">
        <f>B17+1</f>
        <v>3</v>
      </c>
      <c r="C19" s="650"/>
      <c r="D19" s="651"/>
      <c r="E19" s="160"/>
      <c r="F19" s="161"/>
      <c r="G19" s="160"/>
      <c r="H19" s="161"/>
      <c r="I19" s="654"/>
      <c r="J19" s="655"/>
      <c r="K19" s="658"/>
      <c r="L19" s="659"/>
      <c r="M19" s="659"/>
      <c r="N19" s="651"/>
      <c r="O19" s="632"/>
      <c r="P19" s="633"/>
      <c r="Q19" s="633"/>
      <c r="R19" s="633"/>
      <c r="S19" s="63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635"/>
      <c r="BC19" s="636"/>
      <c r="BD19" s="637"/>
      <c r="BE19" s="638"/>
      <c r="BF19" s="639"/>
      <c r="BG19" s="640"/>
      <c r="BH19" s="640"/>
      <c r="BI19" s="640"/>
      <c r="BJ19" s="641"/>
    </row>
    <row r="20" spans="2:62" ht="20.25" customHeight="1" x14ac:dyDescent="0.4">
      <c r="B20" s="649"/>
      <c r="C20" s="652"/>
      <c r="D20" s="653"/>
      <c r="E20" s="160"/>
      <c r="F20" s="161">
        <f>C19</f>
        <v>0</v>
      </c>
      <c r="G20" s="160"/>
      <c r="H20" s="161">
        <f>I19</f>
        <v>0</v>
      </c>
      <c r="I20" s="656"/>
      <c r="J20" s="657"/>
      <c r="K20" s="660"/>
      <c r="L20" s="661"/>
      <c r="M20" s="661"/>
      <c r="N20" s="653"/>
      <c r="O20" s="632"/>
      <c r="P20" s="633"/>
      <c r="Q20" s="633"/>
      <c r="R20" s="633"/>
      <c r="S20" s="634"/>
      <c r="T20" s="110" t="s">
        <v>180</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645">
        <f>IF($BE$3="４週",SUM(W20:AX20),IF($BE$3="暦月",SUM(W20:BA20),""))</f>
        <v>0</v>
      </c>
      <c r="BC20" s="646"/>
      <c r="BD20" s="647">
        <f>IF($BE$3="４週",BB20/4,IF($BE$3="暦月",(BB20/($BE$8/7)),""))</f>
        <v>0</v>
      </c>
      <c r="BE20" s="646"/>
      <c r="BF20" s="642"/>
      <c r="BG20" s="643"/>
      <c r="BH20" s="643"/>
      <c r="BI20" s="643"/>
      <c r="BJ20" s="644"/>
    </row>
    <row r="21" spans="2:62" ht="20.25" customHeight="1" x14ac:dyDescent="0.4">
      <c r="B21" s="648">
        <f>B19+1</f>
        <v>4</v>
      </c>
      <c r="C21" s="650"/>
      <c r="D21" s="651"/>
      <c r="E21" s="160"/>
      <c r="F21" s="161"/>
      <c r="G21" s="160"/>
      <c r="H21" s="161"/>
      <c r="I21" s="654"/>
      <c r="J21" s="655"/>
      <c r="K21" s="658"/>
      <c r="L21" s="659"/>
      <c r="M21" s="659"/>
      <c r="N21" s="651"/>
      <c r="O21" s="632"/>
      <c r="P21" s="633"/>
      <c r="Q21" s="633"/>
      <c r="R21" s="633"/>
      <c r="S21" s="63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635"/>
      <c r="BC21" s="636"/>
      <c r="BD21" s="637"/>
      <c r="BE21" s="638"/>
      <c r="BF21" s="639"/>
      <c r="BG21" s="640"/>
      <c r="BH21" s="640"/>
      <c r="BI21" s="640"/>
      <c r="BJ21" s="641"/>
    </row>
    <row r="22" spans="2:62" ht="20.25" customHeight="1" x14ac:dyDescent="0.4">
      <c r="B22" s="649"/>
      <c r="C22" s="652"/>
      <c r="D22" s="653"/>
      <c r="E22" s="160"/>
      <c r="F22" s="161">
        <f>C21</f>
        <v>0</v>
      </c>
      <c r="G22" s="160"/>
      <c r="H22" s="161">
        <f>I21</f>
        <v>0</v>
      </c>
      <c r="I22" s="656"/>
      <c r="J22" s="657"/>
      <c r="K22" s="660"/>
      <c r="L22" s="661"/>
      <c r="M22" s="661"/>
      <c r="N22" s="653"/>
      <c r="O22" s="632"/>
      <c r="P22" s="633"/>
      <c r="Q22" s="633"/>
      <c r="R22" s="633"/>
      <c r="S22" s="634"/>
      <c r="T22" s="110" t="s">
        <v>180</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645">
        <f>IF($BE$3="４週",SUM(W22:AX22),IF($BE$3="暦月",SUM(W22:BA22),""))</f>
        <v>0</v>
      </c>
      <c r="BC22" s="646"/>
      <c r="BD22" s="647">
        <f>IF($BE$3="４週",BB22/4,IF($BE$3="暦月",(BB22/($BE$8/7)),""))</f>
        <v>0</v>
      </c>
      <c r="BE22" s="646"/>
      <c r="BF22" s="642"/>
      <c r="BG22" s="643"/>
      <c r="BH22" s="643"/>
      <c r="BI22" s="643"/>
      <c r="BJ22" s="644"/>
    </row>
    <row r="23" spans="2:62" ht="20.25" customHeight="1" x14ac:dyDescent="0.4">
      <c r="B23" s="648">
        <f>B21+1</f>
        <v>5</v>
      </c>
      <c r="C23" s="650"/>
      <c r="D23" s="651"/>
      <c r="E23" s="160"/>
      <c r="F23" s="161"/>
      <c r="G23" s="160"/>
      <c r="H23" s="161"/>
      <c r="I23" s="654"/>
      <c r="J23" s="655"/>
      <c r="K23" s="658"/>
      <c r="L23" s="659"/>
      <c r="M23" s="659"/>
      <c r="N23" s="651"/>
      <c r="O23" s="632"/>
      <c r="P23" s="633"/>
      <c r="Q23" s="633"/>
      <c r="R23" s="633"/>
      <c r="S23" s="63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635"/>
      <c r="BC23" s="636"/>
      <c r="BD23" s="637"/>
      <c r="BE23" s="638"/>
      <c r="BF23" s="639"/>
      <c r="BG23" s="640"/>
      <c r="BH23" s="640"/>
      <c r="BI23" s="640"/>
      <c r="BJ23" s="641"/>
    </row>
    <row r="24" spans="2:62" ht="20.25" customHeight="1" x14ac:dyDescent="0.4">
      <c r="B24" s="649"/>
      <c r="C24" s="652"/>
      <c r="D24" s="653"/>
      <c r="E24" s="160"/>
      <c r="F24" s="161">
        <f>C23</f>
        <v>0</v>
      </c>
      <c r="G24" s="160"/>
      <c r="H24" s="161">
        <f>I23</f>
        <v>0</v>
      </c>
      <c r="I24" s="656"/>
      <c r="J24" s="657"/>
      <c r="K24" s="660"/>
      <c r="L24" s="661"/>
      <c r="M24" s="661"/>
      <c r="N24" s="653"/>
      <c r="O24" s="632"/>
      <c r="P24" s="633"/>
      <c r="Q24" s="633"/>
      <c r="R24" s="633"/>
      <c r="S24" s="634"/>
      <c r="T24" s="193" t="s">
        <v>180</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645">
        <f>IF($BE$3="４週",SUM(W24:AX24),IF($BE$3="暦月",SUM(W24:BA24),""))</f>
        <v>0</v>
      </c>
      <c r="BC24" s="646"/>
      <c r="BD24" s="647">
        <f>IF($BE$3="４週",BB24/4,IF($BE$3="暦月",(BB24/($BE$8/7)),""))</f>
        <v>0</v>
      </c>
      <c r="BE24" s="646"/>
      <c r="BF24" s="642"/>
      <c r="BG24" s="643"/>
      <c r="BH24" s="643"/>
      <c r="BI24" s="643"/>
      <c r="BJ24" s="644"/>
    </row>
    <row r="25" spans="2:62" ht="20.25" customHeight="1" x14ac:dyDescent="0.4">
      <c r="B25" s="648">
        <f>B23+1</f>
        <v>6</v>
      </c>
      <c r="C25" s="650"/>
      <c r="D25" s="651"/>
      <c r="E25" s="160"/>
      <c r="F25" s="161"/>
      <c r="G25" s="160"/>
      <c r="H25" s="161"/>
      <c r="I25" s="654"/>
      <c r="J25" s="655"/>
      <c r="K25" s="658"/>
      <c r="L25" s="659"/>
      <c r="M25" s="659"/>
      <c r="N25" s="651"/>
      <c r="O25" s="632"/>
      <c r="P25" s="633"/>
      <c r="Q25" s="633"/>
      <c r="R25" s="633"/>
      <c r="S25" s="63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635"/>
      <c r="BC25" s="636"/>
      <c r="BD25" s="637"/>
      <c r="BE25" s="638"/>
      <c r="BF25" s="639"/>
      <c r="BG25" s="640"/>
      <c r="BH25" s="640"/>
      <c r="BI25" s="640"/>
      <c r="BJ25" s="641"/>
    </row>
    <row r="26" spans="2:62" ht="20.25" customHeight="1" x14ac:dyDescent="0.4">
      <c r="B26" s="649"/>
      <c r="C26" s="652"/>
      <c r="D26" s="653"/>
      <c r="E26" s="160"/>
      <c r="F26" s="161">
        <f>C25</f>
        <v>0</v>
      </c>
      <c r="G26" s="160"/>
      <c r="H26" s="161">
        <f>I25</f>
        <v>0</v>
      </c>
      <c r="I26" s="656"/>
      <c r="J26" s="657"/>
      <c r="K26" s="660"/>
      <c r="L26" s="661"/>
      <c r="M26" s="661"/>
      <c r="N26" s="653"/>
      <c r="O26" s="632"/>
      <c r="P26" s="633"/>
      <c r="Q26" s="633"/>
      <c r="R26" s="633"/>
      <c r="S26" s="634"/>
      <c r="T26" s="110" t="s">
        <v>180</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645">
        <f>IF($BE$3="４週",SUM(W26:AX26),IF($BE$3="暦月",SUM(W26:BA26),""))</f>
        <v>0</v>
      </c>
      <c r="BC26" s="646"/>
      <c r="BD26" s="647">
        <f>IF($BE$3="４週",BB26/4,IF($BE$3="暦月",(BB26/($BE$8/7)),""))</f>
        <v>0</v>
      </c>
      <c r="BE26" s="646"/>
      <c r="BF26" s="642"/>
      <c r="BG26" s="643"/>
      <c r="BH26" s="643"/>
      <c r="BI26" s="643"/>
      <c r="BJ26" s="644"/>
    </row>
    <row r="27" spans="2:62" ht="20.25" customHeight="1" x14ac:dyDescent="0.4">
      <c r="B27" s="648">
        <f>B25+1</f>
        <v>7</v>
      </c>
      <c r="C27" s="650"/>
      <c r="D27" s="651"/>
      <c r="E27" s="160"/>
      <c r="F27" s="161"/>
      <c r="G27" s="160"/>
      <c r="H27" s="161"/>
      <c r="I27" s="654"/>
      <c r="J27" s="655"/>
      <c r="K27" s="658"/>
      <c r="L27" s="659"/>
      <c r="M27" s="659"/>
      <c r="N27" s="651"/>
      <c r="O27" s="632"/>
      <c r="P27" s="633"/>
      <c r="Q27" s="633"/>
      <c r="R27" s="633"/>
      <c r="S27" s="63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635"/>
      <c r="BC27" s="636"/>
      <c r="BD27" s="637"/>
      <c r="BE27" s="638"/>
      <c r="BF27" s="639"/>
      <c r="BG27" s="640"/>
      <c r="BH27" s="640"/>
      <c r="BI27" s="640"/>
      <c r="BJ27" s="641"/>
    </row>
    <row r="28" spans="2:62" ht="20.25" customHeight="1" x14ac:dyDescent="0.4">
      <c r="B28" s="649"/>
      <c r="C28" s="652"/>
      <c r="D28" s="653"/>
      <c r="E28" s="160"/>
      <c r="F28" s="161">
        <f>C27</f>
        <v>0</v>
      </c>
      <c r="G28" s="160"/>
      <c r="H28" s="161">
        <f>I27</f>
        <v>0</v>
      </c>
      <c r="I28" s="656"/>
      <c r="J28" s="657"/>
      <c r="K28" s="660"/>
      <c r="L28" s="661"/>
      <c r="M28" s="661"/>
      <c r="N28" s="653"/>
      <c r="O28" s="632"/>
      <c r="P28" s="633"/>
      <c r="Q28" s="633"/>
      <c r="R28" s="633"/>
      <c r="S28" s="634"/>
      <c r="T28" s="110" t="s">
        <v>180</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645">
        <f>IF($BE$3="４週",SUM(W28:AX28),IF($BE$3="暦月",SUM(W28:BA28),""))</f>
        <v>0</v>
      </c>
      <c r="BC28" s="646"/>
      <c r="BD28" s="647">
        <f>IF($BE$3="４週",BB28/4,IF($BE$3="暦月",(BB28/($BE$8/7)),""))</f>
        <v>0</v>
      </c>
      <c r="BE28" s="646"/>
      <c r="BF28" s="642"/>
      <c r="BG28" s="643"/>
      <c r="BH28" s="643"/>
      <c r="BI28" s="643"/>
      <c r="BJ28" s="644"/>
    </row>
    <row r="29" spans="2:62" ht="20.25" customHeight="1" x14ac:dyDescent="0.4">
      <c r="B29" s="648">
        <f>B27+1</f>
        <v>8</v>
      </c>
      <c r="C29" s="650"/>
      <c r="D29" s="651"/>
      <c r="E29" s="160"/>
      <c r="F29" s="161"/>
      <c r="G29" s="160"/>
      <c r="H29" s="161"/>
      <c r="I29" s="654"/>
      <c r="J29" s="655"/>
      <c r="K29" s="658"/>
      <c r="L29" s="659"/>
      <c r="M29" s="659"/>
      <c r="N29" s="651"/>
      <c r="O29" s="632"/>
      <c r="P29" s="633"/>
      <c r="Q29" s="633"/>
      <c r="R29" s="633"/>
      <c r="S29" s="63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635"/>
      <c r="BC29" s="636"/>
      <c r="BD29" s="637"/>
      <c r="BE29" s="638"/>
      <c r="BF29" s="639"/>
      <c r="BG29" s="640"/>
      <c r="BH29" s="640"/>
      <c r="BI29" s="640"/>
      <c r="BJ29" s="641"/>
    </row>
    <row r="30" spans="2:62" ht="20.25" customHeight="1" x14ac:dyDescent="0.4">
      <c r="B30" s="649"/>
      <c r="C30" s="652"/>
      <c r="D30" s="653"/>
      <c r="E30" s="160"/>
      <c r="F30" s="161">
        <f>C29</f>
        <v>0</v>
      </c>
      <c r="G30" s="160"/>
      <c r="H30" s="161">
        <f>I29</f>
        <v>0</v>
      </c>
      <c r="I30" s="656"/>
      <c r="J30" s="657"/>
      <c r="K30" s="660"/>
      <c r="L30" s="661"/>
      <c r="M30" s="661"/>
      <c r="N30" s="653"/>
      <c r="O30" s="632"/>
      <c r="P30" s="633"/>
      <c r="Q30" s="633"/>
      <c r="R30" s="633"/>
      <c r="S30" s="634"/>
      <c r="T30" s="110" t="s">
        <v>180</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645">
        <f>IF($BE$3="４週",SUM(W30:AX30),IF($BE$3="暦月",SUM(W30:BA30),""))</f>
        <v>0</v>
      </c>
      <c r="BC30" s="646"/>
      <c r="BD30" s="647">
        <f>IF($BE$3="４週",BB30/4,IF($BE$3="暦月",(BB30/($BE$8/7)),""))</f>
        <v>0</v>
      </c>
      <c r="BE30" s="646"/>
      <c r="BF30" s="642"/>
      <c r="BG30" s="643"/>
      <c r="BH30" s="643"/>
      <c r="BI30" s="643"/>
      <c r="BJ30" s="644"/>
    </row>
    <row r="31" spans="2:62" ht="20.25" customHeight="1" x14ac:dyDescent="0.4">
      <c r="B31" s="648">
        <f>B29+1</f>
        <v>9</v>
      </c>
      <c r="C31" s="650"/>
      <c r="D31" s="651"/>
      <c r="E31" s="160"/>
      <c r="F31" s="161"/>
      <c r="G31" s="160"/>
      <c r="H31" s="161"/>
      <c r="I31" s="654"/>
      <c r="J31" s="655"/>
      <c r="K31" s="658"/>
      <c r="L31" s="659"/>
      <c r="M31" s="659"/>
      <c r="N31" s="651"/>
      <c r="O31" s="632"/>
      <c r="P31" s="633"/>
      <c r="Q31" s="633"/>
      <c r="R31" s="633"/>
      <c r="S31" s="63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635"/>
      <c r="BC31" s="636"/>
      <c r="BD31" s="637"/>
      <c r="BE31" s="638"/>
      <c r="BF31" s="639"/>
      <c r="BG31" s="640"/>
      <c r="BH31" s="640"/>
      <c r="BI31" s="640"/>
      <c r="BJ31" s="641"/>
    </row>
    <row r="32" spans="2:62" ht="20.25" customHeight="1" x14ac:dyDescent="0.4">
      <c r="B32" s="649"/>
      <c r="C32" s="652"/>
      <c r="D32" s="653"/>
      <c r="E32" s="160"/>
      <c r="F32" s="161">
        <f>C31</f>
        <v>0</v>
      </c>
      <c r="G32" s="160"/>
      <c r="H32" s="161">
        <f>I31</f>
        <v>0</v>
      </c>
      <c r="I32" s="656"/>
      <c r="J32" s="657"/>
      <c r="K32" s="660"/>
      <c r="L32" s="661"/>
      <c r="M32" s="661"/>
      <c r="N32" s="653"/>
      <c r="O32" s="632"/>
      <c r="P32" s="633"/>
      <c r="Q32" s="633"/>
      <c r="R32" s="633"/>
      <c r="S32" s="634"/>
      <c r="T32" s="193" t="s">
        <v>180</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645">
        <f>IF($BE$3="４週",SUM(W32:AX32),IF($BE$3="暦月",SUM(W32:BA32),""))</f>
        <v>0</v>
      </c>
      <c r="BC32" s="646"/>
      <c r="BD32" s="647">
        <f>IF($BE$3="４週",BB32/4,IF($BE$3="暦月",(BB32/($BE$8/7)),""))</f>
        <v>0</v>
      </c>
      <c r="BE32" s="646"/>
      <c r="BF32" s="642"/>
      <c r="BG32" s="643"/>
      <c r="BH32" s="643"/>
      <c r="BI32" s="643"/>
      <c r="BJ32" s="644"/>
    </row>
    <row r="33" spans="2:62" ht="20.25" customHeight="1" x14ac:dyDescent="0.4">
      <c r="B33" s="648">
        <f>B31+1</f>
        <v>10</v>
      </c>
      <c r="C33" s="650"/>
      <c r="D33" s="651"/>
      <c r="E33" s="160"/>
      <c r="F33" s="161"/>
      <c r="G33" s="160"/>
      <c r="H33" s="161"/>
      <c r="I33" s="654"/>
      <c r="J33" s="655"/>
      <c r="K33" s="658"/>
      <c r="L33" s="659"/>
      <c r="M33" s="659"/>
      <c r="N33" s="651"/>
      <c r="O33" s="632"/>
      <c r="P33" s="633"/>
      <c r="Q33" s="633"/>
      <c r="R33" s="633"/>
      <c r="S33" s="63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635"/>
      <c r="BC33" s="636"/>
      <c r="BD33" s="637"/>
      <c r="BE33" s="638"/>
      <c r="BF33" s="639"/>
      <c r="BG33" s="640"/>
      <c r="BH33" s="640"/>
      <c r="BI33" s="640"/>
      <c r="BJ33" s="641"/>
    </row>
    <row r="34" spans="2:62" ht="20.25" customHeight="1" x14ac:dyDescent="0.4">
      <c r="B34" s="649"/>
      <c r="C34" s="652"/>
      <c r="D34" s="653"/>
      <c r="E34" s="160"/>
      <c r="F34" s="161">
        <f>C33</f>
        <v>0</v>
      </c>
      <c r="G34" s="160"/>
      <c r="H34" s="161">
        <f>I33</f>
        <v>0</v>
      </c>
      <c r="I34" s="656"/>
      <c r="J34" s="657"/>
      <c r="K34" s="660"/>
      <c r="L34" s="661"/>
      <c r="M34" s="661"/>
      <c r="N34" s="653"/>
      <c r="O34" s="632"/>
      <c r="P34" s="633"/>
      <c r="Q34" s="633"/>
      <c r="R34" s="633"/>
      <c r="S34" s="634"/>
      <c r="T34" s="193" t="s">
        <v>180</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645">
        <f>IF($BE$3="４週",SUM(W34:AX34),IF($BE$3="暦月",SUM(W34:BA34),""))</f>
        <v>0</v>
      </c>
      <c r="BC34" s="646"/>
      <c r="BD34" s="647">
        <f>IF($BE$3="４週",BB34/4,IF($BE$3="暦月",(BB34/($BE$8/7)),""))</f>
        <v>0</v>
      </c>
      <c r="BE34" s="646"/>
      <c r="BF34" s="642"/>
      <c r="BG34" s="643"/>
      <c r="BH34" s="643"/>
      <c r="BI34" s="643"/>
      <c r="BJ34" s="644"/>
    </row>
    <row r="35" spans="2:62" ht="20.25" customHeight="1" x14ac:dyDescent="0.4">
      <c r="B35" s="648">
        <f>B33+1</f>
        <v>11</v>
      </c>
      <c r="C35" s="650"/>
      <c r="D35" s="651"/>
      <c r="E35" s="160"/>
      <c r="F35" s="161"/>
      <c r="G35" s="160"/>
      <c r="H35" s="161"/>
      <c r="I35" s="654"/>
      <c r="J35" s="655"/>
      <c r="K35" s="658"/>
      <c r="L35" s="659"/>
      <c r="M35" s="659"/>
      <c r="N35" s="651"/>
      <c r="O35" s="632"/>
      <c r="P35" s="633"/>
      <c r="Q35" s="633"/>
      <c r="R35" s="633"/>
      <c r="S35" s="63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635"/>
      <c r="BC35" s="636"/>
      <c r="BD35" s="637"/>
      <c r="BE35" s="638"/>
      <c r="BF35" s="639"/>
      <c r="BG35" s="640"/>
      <c r="BH35" s="640"/>
      <c r="BI35" s="640"/>
      <c r="BJ35" s="641"/>
    </row>
    <row r="36" spans="2:62" ht="20.25" customHeight="1" x14ac:dyDescent="0.4">
      <c r="B36" s="649"/>
      <c r="C36" s="652"/>
      <c r="D36" s="653"/>
      <c r="E36" s="160"/>
      <c r="F36" s="161">
        <f>C35</f>
        <v>0</v>
      </c>
      <c r="G36" s="160"/>
      <c r="H36" s="161">
        <f>I35</f>
        <v>0</v>
      </c>
      <c r="I36" s="656"/>
      <c r="J36" s="657"/>
      <c r="K36" s="660"/>
      <c r="L36" s="661"/>
      <c r="M36" s="661"/>
      <c r="N36" s="653"/>
      <c r="O36" s="632"/>
      <c r="P36" s="633"/>
      <c r="Q36" s="633"/>
      <c r="R36" s="633"/>
      <c r="S36" s="634"/>
      <c r="T36" s="193" t="s">
        <v>180</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645">
        <f>IF($BE$3="４週",SUM(W36:AX36),IF($BE$3="暦月",SUM(W36:BA36),""))</f>
        <v>0</v>
      </c>
      <c r="BC36" s="646"/>
      <c r="BD36" s="647">
        <f>IF($BE$3="４週",BB36/4,IF($BE$3="暦月",(BB36/($BE$8/7)),""))</f>
        <v>0</v>
      </c>
      <c r="BE36" s="646"/>
      <c r="BF36" s="642"/>
      <c r="BG36" s="643"/>
      <c r="BH36" s="643"/>
      <c r="BI36" s="643"/>
      <c r="BJ36" s="644"/>
    </row>
    <row r="37" spans="2:62" ht="20.25" customHeight="1" x14ac:dyDescent="0.4">
      <c r="B37" s="648">
        <f>B35+1</f>
        <v>12</v>
      </c>
      <c r="C37" s="650"/>
      <c r="D37" s="651"/>
      <c r="E37" s="160"/>
      <c r="F37" s="161"/>
      <c r="G37" s="160"/>
      <c r="H37" s="161"/>
      <c r="I37" s="654"/>
      <c r="J37" s="655"/>
      <c r="K37" s="658"/>
      <c r="L37" s="659"/>
      <c r="M37" s="659"/>
      <c r="N37" s="651"/>
      <c r="O37" s="632"/>
      <c r="P37" s="633"/>
      <c r="Q37" s="633"/>
      <c r="R37" s="633"/>
      <c r="S37" s="63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635"/>
      <c r="BC37" s="636"/>
      <c r="BD37" s="637"/>
      <c r="BE37" s="638"/>
      <c r="BF37" s="639"/>
      <c r="BG37" s="640"/>
      <c r="BH37" s="640"/>
      <c r="BI37" s="640"/>
      <c r="BJ37" s="641"/>
    </row>
    <row r="38" spans="2:62" ht="20.25" customHeight="1" x14ac:dyDescent="0.4">
      <c r="B38" s="649"/>
      <c r="C38" s="652"/>
      <c r="D38" s="653"/>
      <c r="E38" s="160"/>
      <c r="F38" s="161">
        <f>C37</f>
        <v>0</v>
      </c>
      <c r="G38" s="160"/>
      <c r="H38" s="161">
        <f>I37</f>
        <v>0</v>
      </c>
      <c r="I38" s="656"/>
      <c r="J38" s="657"/>
      <c r="K38" s="660"/>
      <c r="L38" s="661"/>
      <c r="M38" s="661"/>
      <c r="N38" s="653"/>
      <c r="O38" s="632"/>
      <c r="P38" s="633"/>
      <c r="Q38" s="633"/>
      <c r="R38" s="633"/>
      <c r="S38" s="634"/>
      <c r="T38" s="193" t="s">
        <v>180</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645">
        <f>IF($BE$3="４週",SUM(W38:AX38),IF($BE$3="暦月",SUM(W38:BA38),""))</f>
        <v>0</v>
      </c>
      <c r="BC38" s="646"/>
      <c r="BD38" s="647">
        <f>IF($BE$3="４週",BB38/4,IF($BE$3="暦月",(BB38/($BE$8/7)),""))</f>
        <v>0</v>
      </c>
      <c r="BE38" s="646"/>
      <c r="BF38" s="642"/>
      <c r="BG38" s="643"/>
      <c r="BH38" s="643"/>
      <c r="BI38" s="643"/>
      <c r="BJ38" s="644"/>
    </row>
    <row r="39" spans="2:62" ht="20.25" customHeight="1" x14ac:dyDescent="0.4">
      <c r="B39" s="648">
        <f>B37+1</f>
        <v>13</v>
      </c>
      <c r="C39" s="650"/>
      <c r="D39" s="651"/>
      <c r="E39" s="160"/>
      <c r="F39" s="161"/>
      <c r="G39" s="160"/>
      <c r="H39" s="161"/>
      <c r="I39" s="654"/>
      <c r="J39" s="655"/>
      <c r="K39" s="658"/>
      <c r="L39" s="659"/>
      <c r="M39" s="659"/>
      <c r="N39" s="651"/>
      <c r="O39" s="632"/>
      <c r="P39" s="633"/>
      <c r="Q39" s="633"/>
      <c r="R39" s="633"/>
      <c r="S39" s="63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635"/>
      <c r="BC39" s="636"/>
      <c r="BD39" s="637"/>
      <c r="BE39" s="638"/>
      <c r="BF39" s="639"/>
      <c r="BG39" s="640"/>
      <c r="BH39" s="640"/>
      <c r="BI39" s="640"/>
      <c r="BJ39" s="641"/>
    </row>
    <row r="40" spans="2:62" ht="20.25" customHeight="1" x14ac:dyDescent="0.4">
      <c r="B40" s="649"/>
      <c r="C40" s="652"/>
      <c r="D40" s="653"/>
      <c r="E40" s="160"/>
      <c r="F40" s="161">
        <f>C39</f>
        <v>0</v>
      </c>
      <c r="G40" s="160"/>
      <c r="H40" s="161">
        <f>I39</f>
        <v>0</v>
      </c>
      <c r="I40" s="656"/>
      <c r="J40" s="657"/>
      <c r="K40" s="660"/>
      <c r="L40" s="661"/>
      <c r="M40" s="661"/>
      <c r="N40" s="653"/>
      <c r="O40" s="632"/>
      <c r="P40" s="633"/>
      <c r="Q40" s="633"/>
      <c r="R40" s="633"/>
      <c r="S40" s="634"/>
      <c r="T40" s="193" t="s">
        <v>180</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645">
        <f>IF($BE$3="４週",SUM(W40:AX40),IF($BE$3="暦月",SUM(W40:BA40),""))</f>
        <v>0</v>
      </c>
      <c r="BC40" s="646"/>
      <c r="BD40" s="647">
        <f>IF($BE$3="４週",BB40/4,IF($BE$3="暦月",(BB40/($BE$8/7)),""))</f>
        <v>0</v>
      </c>
      <c r="BE40" s="646"/>
      <c r="BF40" s="642"/>
      <c r="BG40" s="643"/>
      <c r="BH40" s="643"/>
      <c r="BI40" s="643"/>
      <c r="BJ40" s="644"/>
    </row>
    <row r="41" spans="2:62" ht="20.25" customHeight="1" x14ac:dyDescent="0.4">
      <c r="B41" s="648">
        <f>B39+1</f>
        <v>14</v>
      </c>
      <c r="C41" s="650"/>
      <c r="D41" s="651"/>
      <c r="E41" s="160"/>
      <c r="F41" s="161"/>
      <c r="G41" s="160"/>
      <c r="H41" s="161"/>
      <c r="I41" s="654"/>
      <c r="J41" s="655"/>
      <c r="K41" s="658"/>
      <c r="L41" s="659"/>
      <c r="M41" s="659"/>
      <c r="N41" s="651"/>
      <c r="O41" s="632"/>
      <c r="P41" s="633"/>
      <c r="Q41" s="633"/>
      <c r="R41" s="633"/>
      <c r="S41" s="63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635"/>
      <c r="BC41" s="636"/>
      <c r="BD41" s="637"/>
      <c r="BE41" s="638"/>
      <c r="BF41" s="639"/>
      <c r="BG41" s="640"/>
      <c r="BH41" s="640"/>
      <c r="BI41" s="640"/>
      <c r="BJ41" s="641"/>
    </row>
    <row r="42" spans="2:62" ht="20.25" customHeight="1" x14ac:dyDescent="0.4">
      <c r="B42" s="649"/>
      <c r="C42" s="652"/>
      <c r="D42" s="653"/>
      <c r="E42" s="160"/>
      <c r="F42" s="161">
        <f>C41</f>
        <v>0</v>
      </c>
      <c r="G42" s="160"/>
      <c r="H42" s="161">
        <f>I41</f>
        <v>0</v>
      </c>
      <c r="I42" s="656"/>
      <c r="J42" s="657"/>
      <c r="K42" s="660"/>
      <c r="L42" s="661"/>
      <c r="M42" s="661"/>
      <c r="N42" s="653"/>
      <c r="O42" s="632"/>
      <c r="P42" s="633"/>
      <c r="Q42" s="633"/>
      <c r="R42" s="633"/>
      <c r="S42" s="634"/>
      <c r="T42" s="193" t="s">
        <v>180</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645">
        <f>IF($BE$3="４週",SUM(W42:AX42),IF($BE$3="暦月",SUM(W42:BA42),""))</f>
        <v>0</v>
      </c>
      <c r="BC42" s="646"/>
      <c r="BD42" s="647">
        <f>IF($BE$3="４週",BB42/4,IF($BE$3="暦月",(BB42/($BE$8/7)),""))</f>
        <v>0</v>
      </c>
      <c r="BE42" s="646"/>
      <c r="BF42" s="642"/>
      <c r="BG42" s="643"/>
      <c r="BH42" s="643"/>
      <c r="BI42" s="643"/>
      <c r="BJ42" s="644"/>
    </row>
    <row r="43" spans="2:62" ht="20.25" customHeight="1" x14ac:dyDescent="0.4">
      <c r="B43" s="648">
        <f>B41+1</f>
        <v>15</v>
      </c>
      <c r="C43" s="650"/>
      <c r="D43" s="651"/>
      <c r="E43" s="160"/>
      <c r="F43" s="161"/>
      <c r="G43" s="160"/>
      <c r="H43" s="161"/>
      <c r="I43" s="654"/>
      <c r="J43" s="655"/>
      <c r="K43" s="658"/>
      <c r="L43" s="659"/>
      <c r="M43" s="659"/>
      <c r="N43" s="651"/>
      <c r="O43" s="632"/>
      <c r="P43" s="633"/>
      <c r="Q43" s="633"/>
      <c r="R43" s="633"/>
      <c r="S43" s="63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635"/>
      <c r="BC43" s="636"/>
      <c r="BD43" s="637"/>
      <c r="BE43" s="638"/>
      <c r="BF43" s="639"/>
      <c r="BG43" s="640"/>
      <c r="BH43" s="640"/>
      <c r="BI43" s="640"/>
      <c r="BJ43" s="641"/>
    </row>
    <row r="44" spans="2:62" ht="20.25" customHeight="1" x14ac:dyDescent="0.4">
      <c r="B44" s="649"/>
      <c r="C44" s="652"/>
      <c r="D44" s="653"/>
      <c r="E44" s="160"/>
      <c r="F44" s="161">
        <f>C43</f>
        <v>0</v>
      </c>
      <c r="G44" s="160"/>
      <c r="H44" s="161">
        <f>I43</f>
        <v>0</v>
      </c>
      <c r="I44" s="656"/>
      <c r="J44" s="657"/>
      <c r="K44" s="660"/>
      <c r="L44" s="661"/>
      <c r="M44" s="661"/>
      <c r="N44" s="653"/>
      <c r="O44" s="632"/>
      <c r="P44" s="633"/>
      <c r="Q44" s="633"/>
      <c r="R44" s="633"/>
      <c r="S44" s="634"/>
      <c r="T44" s="193" t="s">
        <v>180</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645">
        <f>IF($BE$3="４週",SUM(W44:AX44),IF($BE$3="暦月",SUM(W44:BA44),""))</f>
        <v>0</v>
      </c>
      <c r="BC44" s="646"/>
      <c r="BD44" s="647">
        <f>IF($BE$3="４週",BB44/4,IF($BE$3="暦月",(BB44/($BE$8/7)),""))</f>
        <v>0</v>
      </c>
      <c r="BE44" s="646"/>
      <c r="BF44" s="642"/>
      <c r="BG44" s="643"/>
      <c r="BH44" s="643"/>
      <c r="BI44" s="643"/>
      <c r="BJ44" s="644"/>
    </row>
    <row r="45" spans="2:62" ht="20.25" customHeight="1" x14ac:dyDescent="0.4">
      <c r="B45" s="648">
        <f>B43+1</f>
        <v>16</v>
      </c>
      <c r="C45" s="650"/>
      <c r="D45" s="651"/>
      <c r="E45" s="160"/>
      <c r="F45" s="161"/>
      <c r="G45" s="160"/>
      <c r="H45" s="161"/>
      <c r="I45" s="654"/>
      <c r="J45" s="655"/>
      <c r="K45" s="658"/>
      <c r="L45" s="659"/>
      <c r="M45" s="659"/>
      <c r="N45" s="651"/>
      <c r="O45" s="632"/>
      <c r="P45" s="633"/>
      <c r="Q45" s="633"/>
      <c r="R45" s="633"/>
      <c r="S45" s="63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635"/>
      <c r="BC45" s="636"/>
      <c r="BD45" s="637"/>
      <c r="BE45" s="638"/>
      <c r="BF45" s="639"/>
      <c r="BG45" s="640"/>
      <c r="BH45" s="640"/>
      <c r="BI45" s="640"/>
      <c r="BJ45" s="641"/>
    </row>
    <row r="46" spans="2:62" ht="20.25" customHeight="1" x14ac:dyDescent="0.4">
      <c r="B46" s="649"/>
      <c r="C46" s="652"/>
      <c r="D46" s="653"/>
      <c r="E46" s="160"/>
      <c r="F46" s="161">
        <f>C45</f>
        <v>0</v>
      </c>
      <c r="G46" s="160"/>
      <c r="H46" s="161">
        <f>I45</f>
        <v>0</v>
      </c>
      <c r="I46" s="656"/>
      <c r="J46" s="657"/>
      <c r="K46" s="660"/>
      <c r="L46" s="661"/>
      <c r="M46" s="661"/>
      <c r="N46" s="653"/>
      <c r="O46" s="632"/>
      <c r="P46" s="633"/>
      <c r="Q46" s="633"/>
      <c r="R46" s="633"/>
      <c r="S46" s="634"/>
      <c r="T46" s="193" t="s">
        <v>180</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645">
        <f>IF($BE$3="４週",SUM(W46:AX46),IF($BE$3="暦月",SUM(W46:BA46),""))</f>
        <v>0</v>
      </c>
      <c r="BC46" s="646"/>
      <c r="BD46" s="647">
        <f>IF($BE$3="４週",BB46/4,IF($BE$3="暦月",(BB46/($BE$8/7)),""))</f>
        <v>0</v>
      </c>
      <c r="BE46" s="646"/>
      <c r="BF46" s="642"/>
      <c r="BG46" s="643"/>
      <c r="BH46" s="643"/>
      <c r="BI46" s="643"/>
      <c r="BJ46" s="644"/>
    </row>
    <row r="47" spans="2:62" ht="20.25" customHeight="1" x14ac:dyDescent="0.4">
      <c r="B47" s="648">
        <f>B45+1</f>
        <v>17</v>
      </c>
      <c r="C47" s="650"/>
      <c r="D47" s="651"/>
      <c r="E47" s="160"/>
      <c r="F47" s="161"/>
      <c r="G47" s="160"/>
      <c r="H47" s="161"/>
      <c r="I47" s="654"/>
      <c r="J47" s="655"/>
      <c r="K47" s="658"/>
      <c r="L47" s="659"/>
      <c r="M47" s="659"/>
      <c r="N47" s="651"/>
      <c r="O47" s="632"/>
      <c r="P47" s="633"/>
      <c r="Q47" s="633"/>
      <c r="R47" s="633"/>
      <c r="S47" s="63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635"/>
      <c r="BC47" s="636"/>
      <c r="BD47" s="637"/>
      <c r="BE47" s="638"/>
      <c r="BF47" s="639"/>
      <c r="BG47" s="640"/>
      <c r="BH47" s="640"/>
      <c r="BI47" s="640"/>
      <c r="BJ47" s="641"/>
    </row>
    <row r="48" spans="2:62" ht="20.25" customHeight="1" x14ac:dyDescent="0.4">
      <c r="B48" s="649"/>
      <c r="C48" s="652"/>
      <c r="D48" s="653"/>
      <c r="E48" s="160"/>
      <c r="F48" s="161">
        <f>C47</f>
        <v>0</v>
      </c>
      <c r="G48" s="160"/>
      <c r="H48" s="161">
        <f>I47</f>
        <v>0</v>
      </c>
      <c r="I48" s="656"/>
      <c r="J48" s="657"/>
      <c r="K48" s="660"/>
      <c r="L48" s="661"/>
      <c r="M48" s="661"/>
      <c r="N48" s="653"/>
      <c r="O48" s="632"/>
      <c r="P48" s="633"/>
      <c r="Q48" s="633"/>
      <c r="R48" s="633"/>
      <c r="S48" s="634"/>
      <c r="T48" s="193" t="s">
        <v>180</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645">
        <f>IF($BE$3="４週",SUM(W48:AX48),IF($BE$3="暦月",SUM(W48:BA48),""))</f>
        <v>0</v>
      </c>
      <c r="BC48" s="646"/>
      <c r="BD48" s="647">
        <f>IF($BE$3="４週",BB48/4,IF($BE$3="暦月",(BB48/($BE$8/7)),""))</f>
        <v>0</v>
      </c>
      <c r="BE48" s="646"/>
      <c r="BF48" s="642"/>
      <c r="BG48" s="643"/>
      <c r="BH48" s="643"/>
      <c r="BI48" s="643"/>
      <c r="BJ48" s="644"/>
    </row>
    <row r="49" spans="2:62" ht="20.25" customHeight="1" x14ac:dyDescent="0.4">
      <c r="B49" s="648">
        <f>B47+1</f>
        <v>18</v>
      </c>
      <c r="C49" s="650"/>
      <c r="D49" s="651"/>
      <c r="E49" s="160"/>
      <c r="F49" s="161"/>
      <c r="G49" s="160"/>
      <c r="H49" s="161"/>
      <c r="I49" s="654"/>
      <c r="J49" s="655"/>
      <c r="K49" s="658"/>
      <c r="L49" s="659"/>
      <c r="M49" s="659"/>
      <c r="N49" s="651"/>
      <c r="O49" s="632"/>
      <c r="P49" s="633"/>
      <c r="Q49" s="633"/>
      <c r="R49" s="633"/>
      <c r="S49" s="63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635"/>
      <c r="BC49" s="636"/>
      <c r="BD49" s="637"/>
      <c r="BE49" s="638"/>
      <c r="BF49" s="639"/>
      <c r="BG49" s="640"/>
      <c r="BH49" s="640"/>
      <c r="BI49" s="640"/>
      <c r="BJ49" s="641"/>
    </row>
    <row r="50" spans="2:62" ht="20.25" customHeight="1" x14ac:dyDescent="0.4">
      <c r="B50" s="649"/>
      <c r="C50" s="652"/>
      <c r="D50" s="653"/>
      <c r="E50" s="160"/>
      <c r="F50" s="161">
        <f>C49</f>
        <v>0</v>
      </c>
      <c r="G50" s="160"/>
      <c r="H50" s="161">
        <f>I49</f>
        <v>0</v>
      </c>
      <c r="I50" s="656"/>
      <c r="J50" s="657"/>
      <c r="K50" s="660"/>
      <c r="L50" s="661"/>
      <c r="M50" s="661"/>
      <c r="N50" s="653"/>
      <c r="O50" s="632"/>
      <c r="P50" s="633"/>
      <c r="Q50" s="633"/>
      <c r="R50" s="633"/>
      <c r="S50" s="634"/>
      <c r="T50" s="193" t="s">
        <v>180</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645">
        <f>IF($BE$3="４週",SUM(W50:AX50),IF($BE$3="暦月",SUM(W50:BA50),""))</f>
        <v>0</v>
      </c>
      <c r="BC50" s="646"/>
      <c r="BD50" s="647">
        <f>IF($BE$3="４週",BB50/4,IF($BE$3="暦月",(BB50/($BE$8/7)),""))</f>
        <v>0</v>
      </c>
      <c r="BE50" s="646"/>
      <c r="BF50" s="642"/>
      <c r="BG50" s="643"/>
      <c r="BH50" s="643"/>
      <c r="BI50" s="643"/>
      <c r="BJ50" s="644"/>
    </row>
    <row r="51" spans="2:62" ht="20.25" customHeight="1" x14ac:dyDescent="0.4">
      <c r="B51" s="648">
        <f>B49+1</f>
        <v>19</v>
      </c>
      <c r="C51" s="650"/>
      <c r="D51" s="651"/>
      <c r="E51" s="162"/>
      <c r="F51" s="163"/>
      <c r="G51" s="162"/>
      <c r="H51" s="163"/>
      <c r="I51" s="654"/>
      <c r="J51" s="655"/>
      <c r="K51" s="658"/>
      <c r="L51" s="659"/>
      <c r="M51" s="659"/>
      <c r="N51" s="651"/>
      <c r="O51" s="632"/>
      <c r="P51" s="633"/>
      <c r="Q51" s="633"/>
      <c r="R51" s="633"/>
      <c r="S51" s="63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635"/>
      <c r="BC51" s="636"/>
      <c r="BD51" s="637"/>
      <c r="BE51" s="638"/>
      <c r="BF51" s="639"/>
      <c r="BG51" s="640"/>
      <c r="BH51" s="640"/>
      <c r="BI51" s="640"/>
      <c r="BJ51" s="641"/>
    </row>
    <row r="52" spans="2:62" ht="20.25" customHeight="1" x14ac:dyDescent="0.4">
      <c r="B52" s="649"/>
      <c r="C52" s="652"/>
      <c r="D52" s="653"/>
      <c r="E52" s="160"/>
      <c r="F52" s="161">
        <f>C51</f>
        <v>0</v>
      </c>
      <c r="G52" s="160"/>
      <c r="H52" s="161">
        <f>I51</f>
        <v>0</v>
      </c>
      <c r="I52" s="656"/>
      <c r="J52" s="657"/>
      <c r="K52" s="660"/>
      <c r="L52" s="661"/>
      <c r="M52" s="661"/>
      <c r="N52" s="653"/>
      <c r="O52" s="632"/>
      <c r="P52" s="633"/>
      <c r="Q52" s="633"/>
      <c r="R52" s="633"/>
      <c r="S52" s="634"/>
      <c r="T52" s="193" t="s">
        <v>180</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645">
        <f>IF($BE$3="４週",SUM(W52:AX52),IF($BE$3="暦月",SUM(W52:BA52),""))</f>
        <v>0</v>
      </c>
      <c r="BC52" s="646"/>
      <c r="BD52" s="647">
        <f>IF($BE$3="４週",BB52/4,IF($BE$3="暦月",(BB52/($BE$8/7)),""))</f>
        <v>0</v>
      </c>
      <c r="BE52" s="646"/>
      <c r="BF52" s="642"/>
      <c r="BG52" s="643"/>
      <c r="BH52" s="643"/>
      <c r="BI52" s="643"/>
      <c r="BJ52" s="644"/>
    </row>
    <row r="53" spans="2:62" ht="20.25" customHeight="1" x14ac:dyDescent="0.4">
      <c r="B53" s="648">
        <f>B51+1</f>
        <v>20</v>
      </c>
      <c r="C53" s="650"/>
      <c r="D53" s="651"/>
      <c r="E53" s="162"/>
      <c r="F53" s="163"/>
      <c r="G53" s="162"/>
      <c r="H53" s="163"/>
      <c r="I53" s="654"/>
      <c r="J53" s="655"/>
      <c r="K53" s="658"/>
      <c r="L53" s="659"/>
      <c r="M53" s="659"/>
      <c r="N53" s="651"/>
      <c r="O53" s="632"/>
      <c r="P53" s="633"/>
      <c r="Q53" s="633"/>
      <c r="R53" s="633"/>
      <c r="S53" s="63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635"/>
      <c r="BC53" s="636"/>
      <c r="BD53" s="637"/>
      <c r="BE53" s="638"/>
      <c r="BF53" s="639"/>
      <c r="BG53" s="640"/>
      <c r="BH53" s="640"/>
      <c r="BI53" s="640"/>
      <c r="BJ53" s="641"/>
    </row>
    <row r="54" spans="2:62" ht="20.25" customHeight="1" x14ac:dyDescent="0.4">
      <c r="B54" s="649"/>
      <c r="C54" s="652"/>
      <c r="D54" s="653"/>
      <c r="E54" s="160"/>
      <c r="F54" s="161">
        <f>C53</f>
        <v>0</v>
      </c>
      <c r="G54" s="160"/>
      <c r="H54" s="161">
        <f>I53</f>
        <v>0</v>
      </c>
      <c r="I54" s="656"/>
      <c r="J54" s="657"/>
      <c r="K54" s="660"/>
      <c r="L54" s="661"/>
      <c r="M54" s="661"/>
      <c r="N54" s="653"/>
      <c r="O54" s="632"/>
      <c r="P54" s="633"/>
      <c r="Q54" s="633"/>
      <c r="R54" s="633"/>
      <c r="S54" s="634"/>
      <c r="T54" s="193" t="s">
        <v>180</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645">
        <f>IF($BE$3="４週",SUM(W54:AX54),IF($BE$3="暦月",SUM(W54:BA54),""))</f>
        <v>0</v>
      </c>
      <c r="BC54" s="646"/>
      <c r="BD54" s="647">
        <f>IF($BE$3="４週",BB54/4,IF($BE$3="暦月",(BB54/($BE$8/7)),""))</f>
        <v>0</v>
      </c>
      <c r="BE54" s="646"/>
      <c r="BF54" s="642"/>
      <c r="BG54" s="643"/>
      <c r="BH54" s="643"/>
      <c r="BI54" s="643"/>
      <c r="BJ54" s="644"/>
    </row>
    <row r="55" spans="2:62" ht="20.25" customHeight="1" x14ac:dyDescent="0.4">
      <c r="B55" s="648">
        <f>B53+1</f>
        <v>21</v>
      </c>
      <c r="C55" s="650"/>
      <c r="D55" s="651"/>
      <c r="E55" s="160"/>
      <c r="F55" s="161"/>
      <c r="G55" s="160"/>
      <c r="H55" s="161"/>
      <c r="I55" s="654"/>
      <c r="J55" s="655"/>
      <c r="K55" s="658"/>
      <c r="L55" s="659"/>
      <c r="M55" s="659"/>
      <c r="N55" s="651"/>
      <c r="O55" s="632"/>
      <c r="P55" s="633"/>
      <c r="Q55" s="633"/>
      <c r="R55" s="633"/>
      <c r="S55" s="63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635"/>
      <c r="BC55" s="636"/>
      <c r="BD55" s="637"/>
      <c r="BE55" s="638"/>
      <c r="BF55" s="639"/>
      <c r="BG55" s="640"/>
      <c r="BH55" s="640"/>
      <c r="BI55" s="640"/>
      <c r="BJ55" s="641"/>
    </row>
    <row r="56" spans="2:62" ht="20.25" customHeight="1" x14ac:dyDescent="0.4">
      <c r="B56" s="649"/>
      <c r="C56" s="652"/>
      <c r="D56" s="653"/>
      <c r="E56" s="160"/>
      <c r="F56" s="161">
        <f>C55</f>
        <v>0</v>
      </c>
      <c r="G56" s="160"/>
      <c r="H56" s="161">
        <f>I55</f>
        <v>0</v>
      </c>
      <c r="I56" s="656"/>
      <c r="J56" s="657"/>
      <c r="K56" s="660"/>
      <c r="L56" s="661"/>
      <c r="M56" s="661"/>
      <c r="N56" s="653"/>
      <c r="O56" s="632"/>
      <c r="P56" s="633"/>
      <c r="Q56" s="633"/>
      <c r="R56" s="633"/>
      <c r="S56" s="634"/>
      <c r="T56" s="193" t="s">
        <v>180</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645">
        <f>IF($BE$3="４週",SUM(W56:AX56),IF($BE$3="暦月",SUM(W56:BA56),""))</f>
        <v>0</v>
      </c>
      <c r="BC56" s="646"/>
      <c r="BD56" s="647">
        <f>IF($BE$3="４週",BB56/4,IF($BE$3="暦月",(BB56/($BE$8/7)),""))</f>
        <v>0</v>
      </c>
      <c r="BE56" s="646"/>
      <c r="BF56" s="642"/>
      <c r="BG56" s="643"/>
      <c r="BH56" s="643"/>
      <c r="BI56" s="643"/>
      <c r="BJ56" s="644"/>
    </row>
    <row r="57" spans="2:62" ht="20.25" customHeight="1" x14ac:dyDescent="0.4">
      <c r="B57" s="648">
        <f>B55+1</f>
        <v>22</v>
      </c>
      <c r="C57" s="650"/>
      <c r="D57" s="651"/>
      <c r="E57" s="160"/>
      <c r="F57" s="161"/>
      <c r="G57" s="160"/>
      <c r="H57" s="161"/>
      <c r="I57" s="654"/>
      <c r="J57" s="655"/>
      <c r="K57" s="658"/>
      <c r="L57" s="659"/>
      <c r="M57" s="659"/>
      <c r="N57" s="651"/>
      <c r="O57" s="632"/>
      <c r="P57" s="633"/>
      <c r="Q57" s="633"/>
      <c r="R57" s="633"/>
      <c r="S57" s="63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635"/>
      <c r="BC57" s="636"/>
      <c r="BD57" s="637"/>
      <c r="BE57" s="638"/>
      <c r="BF57" s="639"/>
      <c r="BG57" s="640"/>
      <c r="BH57" s="640"/>
      <c r="BI57" s="640"/>
      <c r="BJ57" s="641"/>
    </row>
    <row r="58" spans="2:62" ht="20.25" customHeight="1" x14ac:dyDescent="0.4">
      <c r="B58" s="649"/>
      <c r="C58" s="652"/>
      <c r="D58" s="653"/>
      <c r="E58" s="160"/>
      <c r="F58" s="161">
        <f>C57</f>
        <v>0</v>
      </c>
      <c r="G58" s="160"/>
      <c r="H58" s="161">
        <f>I57</f>
        <v>0</v>
      </c>
      <c r="I58" s="656"/>
      <c r="J58" s="657"/>
      <c r="K58" s="660"/>
      <c r="L58" s="661"/>
      <c r="M58" s="661"/>
      <c r="N58" s="653"/>
      <c r="O58" s="632"/>
      <c r="P58" s="633"/>
      <c r="Q58" s="633"/>
      <c r="R58" s="633"/>
      <c r="S58" s="634"/>
      <c r="T58" s="193" t="s">
        <v>180</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645">
        <f>IF($BE$3="４週",SUM(W58:AX58),IF($BE$3="暦月",SUM(W58:BA58),""))</f>
        <v>0</v>
      </c>
      <c r="BC58" s="646"/>
      <c r="BD58" s="647">
        <f>IF($BE$3="４週",BB58/4,IF($BE$3="暦月",(BB58/($BE$8/7)),""))</f>
        <v>0</v>
      </c>
      <c r="BE58" s="646"/>
      <c r="BF58" s="642"/>
      <c r="BG58" s="643"/>
      <c r="BH58" s="643"/>
      <c r="BI58" s="643"/>
      <c r="BJ58" s="644"/>
    </row>
    <row r="59" spans="2:62" ht="20.25" customHeight="1" x14ac:dyDescent="0.4">
      <c r="B59" s="648">
        <f>B57+1</f>
        <v>23</v>
      </c>
      <c r="C59" s="650"/>
      <c r="D59" s="651"/>
      <c r="E59" s="160"/>
      <c r="F59" s="161"/>
      <c r="G59" s="160"/>
      <c r="H59" s="161"/>
      <c r="I59" s="654"/>
      <c r="J59" s="655"/>
      <c r="K59" s="658"/>
      <c r="L59" s="659"/>
      <c r="M59" s="659"/>
      <c r="N59" s="651"/>
      <c r="O59" s="632"/>
      <c r="P59" s="633"/>
      <c r="Q59" s="633"/>
      <c r="R59" s="633"/>
      <c r="S59" s="63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635"/>
      <c r="BC59" s="636"/>
      <c r="BD59" s="637"/>
      <c r="BE59" s="638"/>
      <c r="BF59" s="639"/>
      <c r="BG59" s="640"/>
      <c r="BH59" s="640"/>
      <c r="BI59" s="640"/>
      <c r="BJ59" s="641"/>
    </row>
    <row r="60" spans="2:62" ht="20.25" customHeight="1" x14ac:dyDescent="0.4">
      <c r="B60" s="649"/>
      <c r="C60" s="652"/>
      <c r="D60" s="653"/>
      <c r="E60" s="160"/>
      <c r="F60" s="161">
        <f>C59</f>
        <v>0</v>
      </c>
      <c r="G60" s="160"/>
      <c r="H60" s="161">
        <f>I59</f>
        <v>0</v>
      </c>
      <c r="I60" s="656"/>
      <c r="J60" s="657"/>
      <c r="K60" s="660"/>
      <c r="L60" s="661"/>
      <c r="M60" s="661"/>
      <c r="N60" s="653"/>
      <c r="O60" s="632"/>
      <c r="P60" s="633"/>
      <c r="Q60" s="633"/>
      <c r="R60" s="633"/>
      <c r="S60" s="634"/>
      <c r="T60" s="193" t="s">
        <v>180</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645">
        <f>IF($BE$3="４週",SUM(W60:AX60),IF($BE$3="暦月",SUM(W60:BA60),""))</f>
        <v>0</v>
      </c>
      <c r="BC60" s="646"/>
      <c r="BD60" s="647">
        <f>IF($BE$3="４週",BB60/4,IF($BE$3="暦月",(BB60/($BE$8/7)),""))</f>
        <v>0</v>
      </c>
      <c r="BE60" s="646"/>
      <c r="BF60" s="642"/>
      <c r="BG60" s="643"/>
      <c r="BH60" s="643"/>
      <c r="BI60" s="643"/>
      <c r="BJ60" s="644"/>
    </row>
    <row r="61" spans="2:62" ht="20.25" customHeight="1" x14ac:dyDescent="0.4">
      <c r="B61" s="648">
        <f>B59+1</f>
        <v>24</v>
      </c>
      <c r="C61" s="650"/>
      <c r="D61" s="651"/>
      <c r="E61" s="160"/>
      <c r="F61" s="161"/>
      <c r="G61" s="160"/>
      <c r="H61" s="161"/>
      <c r="I61" s="654"/>
      <c r="J61" s="655"/>
      <c r="K61" s="658"/>
      <c r="L61" s="659"/>
      <c r="M61" s="659"/>
      <c r="N61" s="651"/>
      <c r="O61" s="632"/>
      <c r="P61" s="633"/>
      <c r="Q61" s="633"/>
      <c r="R61" s="633"/>
      <c r="S61" s="63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635"/>
      <c r="BC61" s="636"/>
      <c r="BD61" s="637"/>
      <c r="BE61" s="638"/>
      <c r="BF61" s="639"/>
      <c r="BG61" s="640"/>
      <c r="BH61" s="640"/>
      <c r="BI61" s="640"/>
      <c r="BJ61" s="641"/>
    </row>
    <row r="62" spans="2:62" ht="20.25" customHeight="1" x14ac:dyDescent="0.4">
      <c r="B62" s="649"/>
      <c r="C62" s="652"/>
      <c r="D62" s="653"/>
      <c r="E62" s="160"/>
      <c r="F62" s="161">
        <f>C61</f>
        <v>0</v>
      </c>
      <c r="G62" s="160"/>
      <c r="H62" s="161">
        <f>I61</f>
        <v>0</v>
      </c>
      <c r="I62" s="656"/>
      <c r="J62" s="657"/>
      <c r="K62" s="660"/>
      <c r="L62" s="661"/>
      <c r="M62" s="661"/>
      <c r="N62" s="653"/>
      <c r="O62" s="632"/>
      <c r="P62" s="633"/>
      <c r="Q62" s="633"/>
      <c r="R62" s="633"/>
      <c r="S62" s="634"/>
      <c r="T62" s="193" t="s">
        <v>180</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645">
        <f>IF($BE$3="４週",SUM(W62:AX62),IF($BE$3="暦月",SUM(W62:BA62),""))</f>
        <v>0</v>
      </c>
      <c r="BC62" s="646"/>
      <c r="BD62" s="647">
        <f>IF($BE$3="４週",BB62/4,IF($BE$3="暦月",(BB62/($BE$8/7)),""))</f>
        <v>0</v>
      </c>
      <c r="BE62" s="646"/>
      <c r="BF62" s="642"/>
      <c r="BG62" s="643"/>
      <c r="BH62" s="643"/>
      <c r="BI62" s="643"/>
      <c r="BJ62" s="644"/>
    </row>
    <row r="63" spans="2:62" ht="20.25" customHeight="1" x14ac:dyDescent="0.4">
      <c r="B63" s="648">
        <f>B61+1</f>
        <v>25</v>
      </c>
      <c r="C63" s="650"/>
      <c r="D63" s="651"/>
      <c r="E63" s="160"/>
      <c r="F63" s="161"/>
      <c r="G63" s="160"/>
      <c r="H63" s="161"/>
      <c r="I63" s="654"/>
      <c r="J63" s="655"/>
      <c r="K63" s="658"/>
      <c r="L63" s="659"/>
      <c r="M63" s="659"/>
      <c r="N63" s="651"/>
      <c r="O63" s="632"/>
      <c r="P63" s="633"/>
      <c r="Q63" s="633"/>
      <c r="R63" s="633"/>
      <c r="S63" s="63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635"/>
      <c r="BC63" s="636"/>
      <c r="BD63" s="637"/>
      <c r="BE63" s="638"/>
      <c r="BF63" s="639"/>
      <c r="BG63" s="640"/>
      <c r="BH63" s="640"/>
      <c r="BI63" s="640"/>
      <c r="BJ63" s="641"/>
    </row>
    <row r="64" spans="2:62" ht="20.25" customHeight="1" x14ac:dyDescent="0.4">
      <c r="B64" s="649"/>
      <c r="C64" s="652"/>
      <c r="D64" s="653"/>
      <c r="E64" s="160"/>
      <c r="F64" s="161">
        <f>C63</f>
        <v>0</v>
      </c>
      <c r="G64" s="160"/>
      <c r="H64" s="161">
        <f>I63</f>
        <v>0</v>
      </c>
      <c r="I64" s="656"/>
      <c r="J64" s="657"/>
      <c r="K64" s="660"/>
      <c r="L64" s="661"/>
      <c r="M64" s="661"/>
      <c r="N64" s="653"/>
      <c r="O64" s="632"/>
      <c r="P64" s="633"/>
      <c r="Q64" s="633"/>
      <c r="R64" s="633"/>
      <c r="S64" s="634"/>
      <c r="T64" s="193" t="s">
        <v>180</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645">
        <f>IF($BE$3="４週",SUM(W64:AX64),IF($BE$3="暦月",SUM(W64:BA64),""))</f>
        <v>0</v>
      </c>
      <c r="BC64" s="646"/>
      <c r="BD64" s="647">
        <f>IF($BE$3="４週",BB64/4,IF($BE$3="暦月",(BB64/($BE$8/7)),""))</f>
        <v>0</v>
      </c>
      <c r="BE64" s="646"/>
      <c r="BF64" s="642"/>
      <c r="BG64" s="643"/>
      <c r="BH64" s="643"/>
      <c r="BI64" s="643"/>
      <c r="BJ64" s="644"/>
    </row>
    <row r="65" spans="2:62" ht="20.25" customHeight="1" x14ac:dyDescent="0.4">
      <c r="B65" s="648">
        <f>B63+1</f>
        <v>26</v>
      </c>
      <c r="C65" s="650"/>
      <c r="D65" s="651"/>
      <c r="E65" s="160"/>
      <c r="F65" s="161"/>
      <c r="G65" s="160"/>
      <c r="H65" s="161"/>
      <c r="I65" s="654"/>
      <c r="J65" s="655"/>
      <c r="K65" s="658"/>
      <c r="L65" s="659"/>
      <c r="M65" s="659"/>
      <c r="N65" s="651"/>
      <c r="O65" s="632"/>
      <c r="P65" s="633"/>
      <c r="Q65" s="633"/>
      <c r="R65" s="633"/>
      <c r="S65" s="63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635"/>
      <c r="BC65" s="636"/>
      <c r="BD65" s="637"/>
      <c r="BE65" s="638"/>
      <c r="BF65" s="639"/>
      <c r="BG65" s="640"/>
      <c r="BH65" s="640"/>
      <c r="BI65" s="640"/>
      <c r="BJ65" s="641"/>
    </row>
    <row r="66" spans="2:62" ht="20.25" customHeight="1" x14ac:dyDescent="0.4">
      <c r="B66" s="649"/>
      <c r="C66" s="652"/>
      <c r="D66" s="653"/>
      <c r="E66" s="160"/>
      <c r="F66" s="161">
        <f>C65</f>
        <v>0</v>
      </c>
      <c r="G66" s="160"/>
      <c r="H66" s="161">
        <f>I65</f>
        <v>0</v>
      </c>
      <c r="I66" s="656"/>
      <c r="J66" s="657"/>
      <c r="K66" s="660"/>
      <c r="L66" s="661"/>
      <c r="M66" s="661"/>
      <c r="N66" s="653"/>
      <c r="O66" s="632"/>
      <c r="P66" s="633"/>
      <c r="Q66" s="633"/>
      <c r="R66" s="633"/>
      <c r="S66" s="634"/>
      <c r="T66" s="193" t="s">
        <v>180</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645">
        <f>IF($BE$3="４週",SUM(W66:AX66),IF($BE$3="暦月",SUM(W66:BA66),""))</f>
        <v>0</v>
      </c>
      <c r="BC66" s="646"/>
      <c r="BD66" s="647">
        <f>IF($BE$3="４週",BB66/4,IF($BE$3="暦月",(BB66/($BE$8/7)),""))</f>
        <v>0</v>
      </c>
      <c r="BE66" s="646"/>
      <c r="BF66" s="642"/>
      <c r="BG66" s="643"/>
      <c r="BH66" s="643"/>
      <c r="BI66" s="643"/>
      <c r="BJ66" s="644"/>
    </row>
    <row r="67" spans="2:62" ht="20.25" customHeight="1" x14ac:dyDescent="0.4">
      <c r="B67" s="648">
        <f>B65+1</f>
        <v>27</v>
      </c>
      <c r="C67" s="650"/>
      <c r="D67" s="651"/>
      <c r="E67" s="160"/>
      <c r="F67" s="161"/>
      <c r="G67" s="160"/>
      <c r="H67" s="161"/>
      <c r="I67" s="654"/>
      <c r="J67" s="655"/>
      <c r="K67" s="658"/>
      <c r="L67" s="659"/>
      <c r="M67" s="659"/>
      <c r="N67" s="651"/>
      <c r="O67" s="632"/>
      <c r="P67" s="633"/>
      <c r="Q67" s="633"/>
      <c r="R67" s="633"/>
      <c r="S67" s="63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635"/>
      <c r="BC67" s="636"/>
      <c r="BD67" s="637"/>
      <c r="BE67" s="638"/>
      <c r="BF67" s="639"/>
      <c r="BG67" s="640"/>
      <c r="BH67" s="640"/>
      <c r="BI67" s="640"/>
      <c r="BJ67" s="641"/>
    </row>
    <row r="68" spans="2:62" ht="20.25" customHeight="1" x14ac:dyDescent="0.4">
      <c r="B68" s="649"/>
      <c r="C68" s="652"/>
      <c r="D68" s="653"/>
      <c r="E68" s="160"/>
      <c r="F68" s="161">
        <f>C67</f>
        <v>0</v>
      </c>
      <c r="G68" s="160"/>
      <c r="H68" s="161">
        <f>I67</f>
        <v>0</v>
      </c>
      <c r="I68" s="656"/>
      <c r="J68" s="657"/>
      <c r="K68" s="660"/>
      <c r="L68" s="661"/>
      <c r="M68" s="661"/>
      <c r="N68" s="653"/>
      <c r="O68" s="632"/>
      <c r="P68" s="633"/>
      <c r="Q68" s="633"/>
      <c r="R68" s="633"/>
      <c r="S68" s="634"/>
      <c r="T68" s="193" t="s">
        <v>180</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645">
        <f>IF($BE$3="４週",SUM(W68:AX68),IF($BE$3="暦月",SUM(W68:BA68),""))</f>
        <v>0</v>
      </c>
      <c r="BC68" s="646"/>
      <c r="BD68" s="647">
        <f>IF($BE$3="４週",BB68/4,IF($BE$3="暦月",(BB68/($BE$8/7)),""))</f>
        <v>0</v>
      </c>
      <c r="BE68" s="646"/>
      <c r="BF68" s="642"/>
      <c r="BG68" s="643"/>
      <c r="BH68" s="643"/>
      <c r="BI68" s="643"/>
      <c r="BJ68" s="644"/>
    </row>
    <row r="69" spans="2:62" ht="20.25" customHeight="1" x14ac:dyDescent="0.4">
      <c r="B69" s="648">
        <f>B67+1</f>
        <v>28</v>
      </c>
      <c r="C69" s="650"/>
      <c r="D69" s="651"/>
      <c r="E69" s="160"/>
      <c r="F69" s="161"/>
      <c r="G69" s="160"/>
      <c r="H69" s="161"/>
      <c r="I69" s="654"/>
      <c r="J69" s="655"/>
      <c r="K69" s="658"/>
      <c r="L69" s="659"/>
      <c r="M69" s="659"/>
      <c r="N69" s="651"/>
      <c r="O69" s="632"/>
      <c r="P69" s="633"/>
      <c r="Q69" s="633"/>
      <c r="R69" s="633"/>
      <c r="S69" s="63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635"/>
      <c r="BC69" s="636"/>
      <c r="BD69" s="637"/>
      <c r="BE69" s="638"/>
      <c r="BF69" s="639"/>
      <c r="BG69" s="640"/>
      <c r="BH69" s="640"/>
      <c r="BI69" s="640"/>
      <c r="BJ69" s="641"/>
    </row>
    <row r="70" spans="2:62" ht="20.25" customHeight="1" x14ac:dyDescent="0.4">
      <c r="B70" s="649"/>
      <c r="C70" s="652"/>
      <c r="D70" s="653"/>
      <c r="E70" s="160"/>
      <c r="F70" s="161">
        <f>C69</f>
        <v>0</v>
      </c>
      <c r="G70" s="160"/>
      <c r="H70" s="161">
        <f>I69</f>
        <v>0</v>
      </c>
      <c r="I70" s="656"/>
      <c r="J70" s="657"/>
      <c r="K70" s="660"/>
      <c r="L70" s="661"/>
      <c r="M70" s="661"/>
      <c r="N70" s="653"/>
      <c r="O70" s="632"/>
      <c r="P70" s="633"/>
      <c r="Q70" s="633"/>
      <c r="R70" s="633"/>
      <c r="S70" s="634"/>
      <c r="T70" s="193" t="s">
        <v>180</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645">
        <f>IF($BE$3="４週",SUM(W70:AX70),IF($BE$3="暦月",SUM(W70:BA70),""))</f>
        <v>0</v>
      </c>
      <c r="BC70" s="646"/>
      <c r="BD70" s="647">
        <f>IF($BE$3="４週",BB70/4,IF($BE$3="暦月",(BB70/($BE$8/7)),""))</f>
        <v>0</v>
      </c>
      <c r="BE70" s="646"/>
      <c r="BF70" s="642"/>
      <c r="BG70" s="643"/>
      <c r="BH70" s="643"/>
      <c r="BI70" s="643"/>
      <c r="BJ70" s="644"/>
    </row>
    <row r="71" spans="2:62" ht="20.25" customHeight="1" x14ac:dyDescent="0.4">
      <c r="B71" s="648">
        <f>B69+1</f>
        <v>29</v>
      </c>
      <c r="C71" s="650"/>
      <c r="D71" s="651"/>
      <c r="E71" s="160"/>
      <c r="F71" s="161"/>
      <c r="G71" s="160"/>
      <c r="H71" s="161"/>
      <c r="I71" s="654"/>
      <c r="J71" s="655"/>
      <c r="K71" s="658"/>
      <c r="L71" s="659"/>
      <c r="M71" s="659"/>
      <c r="N71" s="651"/>
      <c r="O71" s="632"/>
      <c r="P71" s="633"/>
      <c r="Q71" s="633"/>
      <c r="R71" s="633"/>
      <c r="S71" s="63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635"/>
      <c r="BC71" s="636"/>
      <c r="BD71" s="637"/>
      <c r="BE71" s="638"/>
      <c r="BF71" s="639"/>
      <c r="BG71" s="640"/>
      <c r="BH71" s="640"/>
      <c r="BI71" s="640"/>
      <c r="BJ71" s="641"/>
    </row>
    <row r="72" spans="2:62" ht="20.25" customHeight="1" x14ac:dyDescent="0.4">
      <c r="B72" s="649"/>
      <c r="C72" s="691"/>
      <c r="D72" s="692"/>
      <c r="E72" s="203"/>
      <c r="F72" s="204">
        <f>C71</f>
        <v>0</v>
      </c>
      <c r="G72" s="203"/>
      <c r="H72" s="204">
        <f>I71</f>
        <v>0</v>
      </c>
      <c r="I72" s="693"/>
      <c r="J72" s="694"/>
      <c r="K72" s="695"/>
      <c r="L72" s="696"/>
      <c r="M72" s="696"/>
      <c r="N72" s="692"/>
      <c r="O72" s="632"/>
      <c r="P72" s="633"/>
      <c r="Q72" s="633"/>
      <c r="R72" s="633"/>
      <c r="S72" s="634"/>
      <c r="T72" s="193" t="s">
        <v>180</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688">
        <f>IF($BE$3="４週",SUM(W72:AX72),IF($BE$3="暦月",SUM(W72:BA72),""))</f>
        <v>0</v>
      </c>
      <c r="BC72" s="689"/>
      <c r="BD72" s="690">
        <f>IF($BE$3="４週",BB72/4,IF($BE$3="暦月",(BB72/($BE$8/7)),""))</f>
        <v>0</v>
      </c>
      <c r="BE72" s="689"/>
      <c r="BF72" s="685"/>
      <c r="BG72" s="686"/>
      <c r="BH72" s="686"/>
      <c r="BI72" s="686"/>
      <c r="BJ72" s="687"/>
    </row>
    <row r="73" spans="2:62" ht="20.25" customHeight="1" x14ac:dyDescent="0.4">
      <c r="B73" s="648">
        <f>B71+1</f>
        <v>30</v>
      </c>
      <c r="C73" s="650"/>
      <c r="D73" s="651"/>
      <c r="E73" s="160"/>
      <c r="F73" s="161"/>
      <c r="G73" s="160"/>
      <c r="H73" s="161"/>
      <c r="I73" s="654"/>
      <c r="J73" s="655"/>
      <c r="K73" s="658"/>
      <c r="L73" s="659"/>
      <c r="M73" s="659"/>
      <c r="N73" s="651"/>
      <c r="O73" s="632"/>
      <c r="P73" s="633"/>
      <c r="Q73" s="633"/>
      <c r="R73" s="633"/>
      <c r="S73" s="63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635"/>
      <c r="BC73" s="636"/>
      <c r="BD73" s="637"/>
      <c r="BE73" s="638"/>
      <c r="BF73" s="639"/>
      <c r="BG73" s="640"/>
      <c r="BH73" s="640"/>
      <c r="BI73" s="640"/>
      <c r="BJ73" s="641"/>
    </row>
    <row r="74" spans="2:62" ht="20.25" customHeight="1" x14ac:dyDescent="0.4">
      <c r="B74" s="649"/>
      <c r="C74" s="691"/>
      <c r="D74" s="692"/>
      <c r="E74" s="203"/>
      <c r="F74" s="204">
        <f>C73</f>
        <v>0</v>
      </c>
      <c r="G74" s="203"/>
      <c r="H74" s="204">
        <f>I73</f>
        <v>0</v>
      </c>
      <c r="I74" s="693"/>
      <c r="J74" s="694"/>
      <c r="K74" s="695"/>
      <c r="L74" s="696"/>
      <c r="M74" s="696"/>
      <c r="N74" s="692"/>
      <c r="O74" s="632"/>
      <c r="P74" s="633"/>
      <c r="Q74" s="633"/>
      <c r="R74" s="633"/>
      <c r="S74" s="634"/>
      <c r="T74" s="193" t="s">
        <v>180</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688">
        <f>IF($BE$3="４週",SUM(W74:AX74),IF($BE$3="暦月",SUM(W74:BA74),""))</f>
        <v>0</v>
      </c>
      <c r="BC74" s="689"/>
      <c r="BD74" s="690">
        <f>IF($BE$3="４週",BB74/4,IF($BE$3="暦月",(BB74/($BE$8/7)),""))</f>
        <v>0</v>
      </c>
      <c r="BE74" s="689"/>
      <c r="BF74" s="685"/>
      <c r="BG74" s="686"/>
      <c r="BH74" s="686"/>
      <c r="BI74" s="686"/>
      <c r="BJ74" s="687"/>
    </row>
    <row r="75" spans="2:62" ht="20.25" customHeight="1" x14ac:dyDescent="0.4">
      <c r="B75" s="648">
        <f>B73+1</f>
        <v>31</v>
      </c>
      <c r="C75" s="650"/>
      <c r="D75" s="651"/>
      <c r="E75" s="160"/>
      <c r="F75" s="161"/>
      <c r="G75" s="160"/>
      <c r="H75" s="161"/>
      <c r="I75" s="654"/>
      <c r="J75" s="655"/>
      <c r="K75" s="658"/>
      <c r="L75" s="659"/>
      <c r="M75" s="659"/>
      <c r="N75" s="651"/>
      <c r="O75" s="632"/>
      <c r="P75" s="633"/>
      <c r="Q75" s="633"/>
      <c r="R75" s="633"/>
      <c r="S75" s="63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635"/>
      <c r="BC75" s="636"/>
      <c r="BD75" s="637"/>
      <c r="BE75" s="638"/>
      <c r="BF75" s="639"/>
      <c r="BG75" s="640"/>
      <c r="BH75" s="640"/>
      <c r="BI75" s="640"/>
      <c r="BJ75" s="641"/>
    </row>
    <row r="76" spans="2:62" ht="20.25" customHeight="1" x14ac:dyDescent="0.4">
      <c r="B76" s="649"/>
      <c r="C76" s="691"/>
      <c r="D76" s="692"/>
      <c r="E76" s="203"/>
      <c r="F76" s="204">
        <f>C75</f>
        <v>0</v>
      </c>
      <c r="G76" s="203"/>
      <c r="H76" s="204">
        <f>I75</f>
        <v>0</v>
      </c>
      <c r="I76" s="693"/>
      <c r="J76" s="694"/>
      <c r="K76" s="695"/>
      <c r="L76" s="696"/>
      <c r="M76" s="696"/>
      <c r="N76" s="692"/>
      <c r="O76" s="632"/>
      <c r="P76" s="633"/>
      <c r="Q76" s="633"/>
      <c r="R76" s="633"/>
      <c r="S76" s="634"/>
      <c r="T76" s="193" t="s">
        <v>180</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688">
        <f>IF($BE$3="４週",SUM(W76:AX76),IF($BE$3="暦月",SUM(W76:BA76),""))</f>
        <v>0</v>
      </c>
      <c r="BC76" s="689"/>
      <c r="BD76" s="690">
        <f>IF($BE$3="４週",BB76/4,IF($BE$3="暦月",(BB76/($BE$8/7)),""))</f>
        <v>0</v>
      </c>
      <c r="BE76" s="689"/>
      <c r="BF76" s="685"/>
      <c r="BG76" s="686"/>
      <c r="BH76" s="686"/>
      <c r="BI76" s="686"/>
      <c r="BJ76" s="687"/>
    </row>
    <row r="77" spans="2:62" ht="20.25" customHeight="1" x14ac:dyDescent="0.4">
      <c r="B77" s="648">
        <f>B75+1</f>
        <v>32</v>
      </c>
      <c r="C77" s="650"/>
      <c r="D77" s="651"/>
      <c r="E77" s="160"/>
      <c r="F77" s="161"/>
      <c r="G77" s="160"/>
      <c r="H77" s="161"/>
      <c r="I77" s="654"/>
      <c r="J77" s="655"/>
      <c r="K77" s="658"/>
      <c r="L77" s="659"/>
      <c r="M77" s="659"/>
      <c r="N77" s="651"/>
      <c r="O77" s="632"/>
      <c r="P77" s="633"/>
      <c r="Q77" s="633"/>
      <c r="R77" s="633"/>
      <c r="S77" s="63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635"/>
      <c r="BC77" s="636"/>
      <c r="BD77" s="637"/>
      <c r="BE77" s="638"/>
      <c r="BF77" s="639"/>
      <c r="BG77" s="640"/>
      <c r="BH77" s="640"/>
      <c r="BI77" s="640"/>
      <c r="BJ77" s="641"/>
    </row>
    <row r="78" spans="2:62" ht="20.25" customHeight="1" x14ac:dyDescent="0.4">
      <c r="B78" s="649"/>
      <c r="C78" s="691"/>
      <c r="D78" s="692"/>
      <c r="E78" s="203"/>
      <c r="F78" s="204">
        <f>C77</f>
        <v>0</v>
      </c>
      <c r="G78" s="203"/>
      <c r="H78" s="204">
        <f>I77</f>
        <v>0</v>
      </c>
      <c r="I78" s="693"/>
      <c r="J78" s="694"/>
      <c r="K78" s="695"/>
      <c r="L78" s="696"/>
      <c r="M78" s="696"/>
      <c r="N78" s="692"/>
      <c r="O78" s="632"/>
      <c r="P78" s="633"/>
      <c r="Q78" s="633"/>
      <c r="R78" s="633"/>
      <c r="S78" s="634"/>
      <c r="T78" s="193" t="s">
        <v>180</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688">
        <f>IF($BE$3="４週",SUM(W78:AX78),IF($BE$3="暦月",SUM(W78:BA78),""))</f>
        <v>0</v>
      </c>
      <c r="BC78" s="689"/>
      <c r="BD78" s="690">
        <f>IF($BE$3="４週",BB78/4,IF($BE$3="暦月",(BB78/($BE$8/7)),""))</f>
        <v>0</v>
      </c>
      <c r="BE78" s="689"/>
      <c r="BF78" s="685"/>
      <c r="BG78" s="686"/>
      <c r="BH78" s="686"/>
      <c r="BI78" s="686"/>
      <c r="BJ78" s="687"/>
    </row>
    <row r="79" spans="2:62" ht="20.25" customHeight="1" x14ac:dyDescent="0.4">
      <c r="B79" s="648">
        <f>B77+1</f>
        <v>33</v>
      </c>
      <c r="C79" s="650"/>
      <c r="D79" s="651"/>
      <c r="E79" s="160"/>
      <c r="F79" s="161"/>
      <c r="G79" s="160"/>
      <c r="H79" s="161"/>
      <c r="I79" s="654"/>
      <c r="J79" s="655"/>
      <c r="K79" s="658"/>
      <c r="L79" s="659"/>
      <c r="M79" s="659"/>
      <c r="N79" s="651"/>
      <c r="O79" s="632"/>
      <c r="P79" s="633"/>
      <c r="Q79" s="633"/>
      <c r="R79" s="633"/>
      <c r="S79" s="63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635"/>
      <c r="BC79" s="636"/>
      <c r="BD79" s="637"/>
      <c r="BE79" s="638"/>
      <c r="BF79" s="639"/>
      <c r="BG79" s="640"/>
      <c r="BH79" s="640"/>
      <c r="BI79" s="640"/>
      <c r="BJ79" s="641"/>
    </row>
    <row r="80" spans="2:62" ht="20.25" customHeight="1" x14ac:dyDescent="0.4">
      <c r="B80" s="649"/>
      <c r="C80" s="691"/>
      <c r="D80" s="692"/>
      <c r="E80" s="203"/>
      <c r="F80" s="204">
        <f>C79</f>
        <v>0</v>
      </c>
      <c r="G80" s="203"/>
      <c r="H80" s="204">
        <f>I79</f>
        <v>0</v>
      </c>
      <c r="I80" s="693"/>
      <c r="J80" s="694"/>
      <c r="K80" s="695"/>
      <c r="L80" s="696"/>
      <c r="M80" s="696"/>
      <c r="N80" s="692"/>
      <c r="O80" s="632"/>
      <c r="P80" s="633"/>
      <c r="Q80" s="633"/>
      <c r="R80" s="633"/>
      <c r="S80" s="634"/>
      <c r="T80" s="193" t="s">
        <v>180</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688">
        <f>IF($BE$3="４週",SUM(W80:AX80),IF($BE$3="暦月",SUM(W80:BA80),""))</f>
        <v>0</v>
      </c>
      <c r="BC80" s="689"/>
      <c r="BD80" s="690">
        <f>IF($BE$3="４週",BB80/4,IF($BE$3="暦月",(BB80/($BE$8/7)),""))</f>
        <v>0</v>
      </c>
      <c r="BE80" s="689"/>
      <c r="BF80" s="685"/>
      <c r="BG80" s="686"/>
      <c r="BH80" s="686"/>
      <c r="BI80" s="686"/>
      <c r="BJ80" s="687"/>
    </row>
    <row r="81" spans="2:62" ht="20.25" customHeight="1" x14ac:dyDescent="0.4">
      <c r="B81" s="648">
        <f>B79+1</f>
        <v>34</v>
      </c>
      <c r="C81" s="650"/>
      <c r="D81" s="651"/>
      <c r="E81" s="160"/>
      <c r="F81" s="161"/>
      <c r="G81" s="160"/>
      <c r="H81" s="161"/>
      <c r="I81" s="654"/>
      <c r="J81" s="655"/>
      <c r="K81" s="658"/>
      <c r="L81" s="659"/>
      <c r="M81" s="659"/>
      <c r="N81" s="651"/>
      <c r="O81" s="632"/>
      <c r="P81" s="633"/>
      <c r="Q81" s="633"/>
      <c r="R81" s="633"/>
      <c r="S81" s="63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635"/>
      <c r="BC81" s="636"/>
      <c r="BD81" s="637"/>
      <c r="BE81" s="638"/>
      <c r="BF81" s="639"/>
      <c r="BG81" s="640"/>
      <c r="BH81" s="640"/>
      <c r="BI81" s="640"/>
      <c r="BJ81" s="641"/>
    </row>
    <row r="82" spans="2:62" ht="20.25" customHeight="1" x14ac:dyDescent="0.4">
      <c r="B82" s="649"/>
      <c r="C82" s="691"/>
      <c r="D82" s="692"/>
      <c r="E82" s="203"/>
      <c r="F82" s="204">
        <f>C81</f>
        <v>0</v>
      </c>
      <c r="G82" s="203"/>
      <c r="H82" s="204">
        <f>I81</f>
        <v>0</v>
      </c>
      <c r="I82" s="693"/>
      <c r="J82" s="694"/>
      <c r="K82" s="695"/>
      <c r="L82" s="696"/>
      <c r="M82" s="696"/>
      <c r="N82" s="692"/>
      <c r="O82" s="632"/>
      <c r="P82" s="633"/>
      <c r="Q82" s="633"/>
      <c r="R82" s="633"/>
      <c r="S82" s="634"/>
      <c r="T82" s="193" t="s">
        <v>180</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688">
        <f>IF($BE$3="４週",SUM(W82:AX82),IF($BE$3="暦月",SUM(W82:BA82),""))</f>
        <v>0</v>
      </c>
      <c r="BC82" s="689"/>
      <c r="BD82" s="690">
        <f>IF($BE$3="４週",BB82/4,IF($BE$3="暦月",(BB82/($BE$8/7)),""))</f>
        <v>0</v>
      </c>
      <c r="BE82" s="689"/>
      <c r="BF82" s="685"/>
      <c r="BG82" s="686"/>
      <c r="BH82" s="686"/>
      <c r="BI82" s="686"/>
      <c r="BJ82" s="687"/>
    </row>
    <row r="83" spans="2:62" ht="20.25" customHeight="1" x14ac:dyDescent="0.4">
      <c r="B83" s="648">
        <f>B81+1</f>
        <v>35</v>
      </c>
      <c r="C83" s="650"/>
      <c r="D83" s="651"/>
      <c r="E83" s="160"/>
      <c r="F83" s="161"/>
      <c r="G83" s="160"/>
      <c r="H83" s="161"/>
      <c r="I83" s="654"/>
      <c r="J83" s="655"/>
      <c r="K83" s="658"/>
      <c r="L83" s="659"/>
      <c r="M83" s="659"/>
      <c r="N83" s="651"/>
      <c r="O83" s="632"/>
      <c r="P83" s="633"/>
      <c r="Q83" s="633"/>
      <c r="R83" s="633"/>
      <c r="S83" s="63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635"/>
      <c r="BC83" s="636"/>
      <c r="BD83" s="637"/>
      <c r="BE83" s="638"/>
      <c r="BF83" s="639"/>
      <c r="BG83" s="640"/>
      <c r="BH83" s="640"/>
      <c r="BI83" s="640"/>
      <c r="BJ83" s="641"/>
    </row>
    <row r="84" spans="2:62" ht="20.25" customHeight="1" x14ac:dyDescent="0.4">
      <c r="B84" s="649"/>
      <c r="C84" s="691"/>
      <c r="D84" s="692"/>
      <c r="E84" s="203"/>
      <c r="F84" s="204">
        <f>C83</f>
        <v>0</v>
      </c>
      <c r="G84" s="203"/>
      <c r="H84" s="204">
        <f>I83</f>
        <v>0</v>
      </c>
      <c r="I84" s="693"/>
      <c r="J84" s="694"/>
      <c r="K84" s="695"/>
      <c r="L84" s="696"/>
      <c r="M84" s="696"/>
      <c r="N84" s="692"/>
      <c r="O84" s="632"/>
      <c r="P84" s="633"/>
      <c r="Q84" s="633"/>
      <c r="R84" s="633"/>
      <c r="S84" s="634"/>
      <c r="T84" s="193" t="s">
        <v>180</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688">
        <f>IF($BE$3="４週",SUM(W84:AX84),IF($BE$3="暦月",SUM(W84:BA84),""))</f>
        <v>0</v>
      </c>
      <c r="BC84" s="689"/>
      <c r="BD84" s="690">
        <f>IF($BE$3="４週",BB84/4,IF($BE$3="暦月",(BB84/($BE$8/7)),""))</f>
        <v>0</v>
      </c>
      <c r="BE84" s="689"/>
      <c r="BF84" s="685"/>
      <c r="BG84" s="686"/>
      <c r="BH84" s="686"/>
      <c r="BI84" s="686"/>
      <c r="BJ84" s="687"/>
    </row>
    <row r="85" spans="2:62" ht="20.25" customHeight="1" x14ac:dyDescent="0.4">
      <c r="B85" s="648">
        <f>B83+1</f>
        <v>36</v>
      </c>
      <c r="C85" s="650"/>
      <c r="D85" s="651"/>
      <c r="E85" s="160"/>
      <c r="F85" s="161"/>
      <c r="G85" s="160"/>
      <c r="H85" s="161"/>
      <c r="I85" s="654"/>
      <c r="J85" s="655"/>
      <c r="K85" s="658"/>
      <c r="L85" s="659"/>
      <c r="M85" s="659"/>
      <c r="N85" s="651"/>
      <c r="O85" s="632"/>
      <c r="P85" s="633"/>
      <c r="Q85" s="633"/>
      <c r="R85" s="633"/>
      <c r="S85" s="63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635"/>
      <c r="BC85" s="636"/>
      <c r="BD85" s="637"/>
      <c r="BE85" s="638"/>
      <c r="BF85" s="639"/>
      <c r="BG85" s="640"/>
      <c r="BH85" s="640"/>
      <c r="BI85" s="640"/>
      <c r="BJ85" s="641"/>
    </row>
    <row r="86" spans="2:62" ht="20.25" customHeight="1" x14ac:dyDescent="0.4">
      <c r="B86" s="649"/>
      <c r="C86" s="691"/>
      <c r="D86" s="692"/>
      <c r="E86" s="203"/>
      <c r="F86" s="204">
        <f>C85</f>
        <v>0</v>
      </c>
      <c r="G86" s="203"/>
      <c r="H86" s="204">
        <f>I85</f>
        <v>0</v>
      </c>
      <c r="I86" s="693"/>
      <c r="J86" s="694"/>
      <c r="K86" s="695"/>
      <c r="L86" s="696"/>
      <c r="M86" s="696"/>
      <c r="N86" s="692"/>
      <c r="O86" s="632"/>
      <c r="P86" s="633"/>
      <c r="Q86" s="633"/>
      <c r="R86" s="633"/>
      <c r="S86" s="634"/>
      <c r="T86" s="193" t="s">
        <v>180</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688">
        <f>IF($BE$3="４週",SUM(W86:AX86),IF($BE$3="暦月",SUM(W86:BA86),""))</f>
        <v>0</v>
      </c>
      <c r="BC86" s="689"/>
      <c r="BD86" s="690">
        <f>IF($BE$3="４週",BB86/4,IF($BE$3="暦月",(BB86/($BE$8/7)),""))</f>
        <v>0</v>
      </c>
      <c r="BE86" s="689"/>
      <c r="BF86" s="685"/>
      <c r="BG86" s="686"/>
      <c r="BH86" s="686"/>
      <c r="BI86" s="686"/>
      <c r="BJ86" s="687"/>
    </row>
    <row r="87" spans="2:62" ht="20.25" customHeight="1" x14ac:dyDescent="0.4">
      <c r="B87" s="648">
        <f>B85+1</f>
        <v>37</v>
      </c>
      <c r="C87" s="650"/>
      <c r="D87" s="651"/>
      <c r="E87" s="160"/>
      <c r="F87" s="161"/>
      <c r="G87" s="160"/>
      <c r="H87" s="161"/>
      <c r="I87" s="654"/>
      <c r="J87" s="655"/>
      <c r="K87" s="658"/>
      <c r="L87" s="659"/>
      <c r="M87" s="659"/>
      <c r="N87" s="651"/>
      <c r="O87" s="632"/>
      <c r="P87" s="633"/>
      <c r="Q87" s="633"/>
      <c r="R87" s="633"/>
      <c r="S87" s="63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635"/>
      <c r="BC87" s="636"/>
      <c r="BD87" s="637"/>
      <c r="BE87" s="638"/>
      <c r="BF87" s="639"/>
      <c r="BG87" s="640"/>
      <c r="BH87" s="640"/>
      <c r="BI87" s="640"/>
      <c r="BJ87" s="641"/>
    </row>
    <row r="88" spans="2:62" ht="20.25" customHeight="1" x14ac:dyDescent="0.4">
      <c r="B88" s="649"/>
      <c r="C88" s="691"/>
      <c r="D88" s="692"/>
      <c r="E88" s="203"/>
      <c r="F88" s="204">
        <f>C87</f>
        <v>0</v>
      </c>
      <c r="G88" s="203"/>
      <c r="H88" s="204">
        <f>I87</f>
        <v>0</v>
      </c>
      <c r="I88" s="693"/>
      <c r="J88" s="694"/>
      <c r="K88" s="695"/>
      <c r="L88" s="696"/>
      <c r="M88" s="696"/>
      <c r="N88" s="692"/>
      <c r="O88" s="632"/>
      <c r="P88" s="633"/>
      <c r="Q88" s="633"/>
      <c r="R88" s="633"/>
      <c r="S88" s="634"/>
      <c r="T88" s="193" t="s">
        <v>180</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688">
        <f>IF($BE$3="４週",SUM(W88:AX88),IF($BE$3="暦月",SUM(W88:BA88),""))</f>
        <v>0</v>
      </c>
      <c r="BC88" s="689"/>
      <c r="BD88" s="690">
        <f>IF($BE$3="４週",BB88/4,IF($BE$3="暦月",(BB88/($BE$8/7)),""))</f>
        <v>0</v>
      </c>
      <c r="BE88" s="689"/>
      <c r="BF88" s="685"/>
      <c r="BG88" s="686"/>
      <c r="BH88" s="686"/>
      <c r="BI88" s="686"/>
      <c r="BJ88" s="687"/>
    </row>
    <row r="89" spans="2:62" ht="20.25" customHeight="1" x14ac:dyDescent="0.4">
      <c r="B89" s="648">
        <f>B87+1</f>
        <v>38</v>
      </c>
      <c r="C89" s="650"/>
      <c r="D89" s="651"/>
      <c r="E89" s="160"/>
      <c r="F89" s="161"/>
      <c r="G89" s="160"/>
      <c r="H89" s="161"/>
      <c r="I89" s="654"/>
      <c r="J89" s="655"/>
      <c r="K89" s="658"/>
      <c r="L89" s="659"/>
      <c r="M89" s="659"/>
      <c r="N89" s="651"/>
      <c r="O89" s="632"/>
      <c r="P89" s="633"/>
      <c r="Q89" s="633"/>
      <c r="R89" s="633"/>
      <c r="S89" s="63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635"/>
      <c r="BC89" s="636"/>
      <c r="BD89" s="637"/>
      <c r="BE89" s="638"/>
      <c r="BF89" s="639"/>
      <c r="BG89" s="640"/>
      <c r="BH89" s="640"/>
      <c r="BI89" s="640"/>
      <c r="BJ89" s="641"/>
    </row>
    <row r="90" spans="2:62" ht="20.25" customHeight="1" x14ac:dyDescent="0.4">
      <c r="B90" s="649"/>
      <c r="C90" s="691"/>
      <c r="D90" s="692"/>
      <c r="E90" s="203"/>
      <c r="F90" s="204">
        <f>C89</f>
        <v>0</v>
      </c>
      <c r="G90" s="203"/>
      <c r="H90" s="204">
        <f>I89</f>
        <v>0</v>
      </c>
      <c r="I90" s="693"/>
      <c r="J90" s="694"/>
      <c r="K90" s="695"/>
      <c r="L90" s="696"/>
      <c r="M90" s="696"/>
      <c r="N90" s="692"/>
      <c r="O90" s="632"/>
      <c r="P90" s="633"/>
      <c r="Q90" s="633"/>
      <c r="R90" s="633"/>
      <c r="S90" s="634"/>
      <c r="T90" s="193" t="s">
        <v>180</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688">
        <f>IF($BE$3="４週",SUM(W90:AX90),IF($BE$3="暦月",SUM(W90:BA90),""))</f>
        <v>0</v>
      </c>
      <c r="BC90" s="689"/>
      <c r="BD90" s="690">
        <f>IF($BE$3="４週",BB90/4,IF($BE$3="暦月",(BB90/($BE$8/7)),""))</f>
        <v>0</v>
      </c>
      <c r="BE90" s="689"/>
      <c r="BF90" s="685"/>
      <c r="BG90" s="686"/>
      <c r="BH90" s="686"/>
      <c r="BI90" s="686"/>
      <c r="BJ90" s="687"/>
    </row>
    <row r="91" spans="2:62" ht="20.25" customHeight="1" x14ac:dyDescent="0.4">
      <c r="B91" s="648">
        <f>B89+1</f>
        <v>39</v>
      </c>
      <c r="C91" s="650"/>
      <c r="D91" s="651"/>
      <c r="E91" s="160"/>
      <c r="F91" s="161"/>
      <c r="G91" s="160"/>
      <c r="H91" s="161"/>
      <c r="I91" s="654"/>
      <c r="J91" s="655"/>
      <c r="K91" s="658"/>
      <c r="L91" s="659"/>
      <c r="M91" s="659"/>
      <c r="N91" s="651"/>
      <c r="O91" s="632"/>
      <c r="P91" s="633"/>
      <c r="Q91" s="633"/>
      <c r="R91" s="633"/>
      <c r="S91" s="63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635"/>
      <c r="BC91" s="636"/>
      <c r="BD91" s="637"/>
      <c r="BE91" s="638"/>
      <c r="BF91" s="639"/>
      <c r="BG91" s="640"/>
      <c r="BH91" s="640"/>
      <c r="BI91" s="640"/>
      <c r="BJ91" s="641"/>
    </row>
    <row r="92" spans="2:62" ht="20.25" customHeight="1" x14ac:dyDescent="0.4">
      <c r="B92" s="649"/>
      <c r="C92" s="691"/>
      <c r="D92" s="692"/>
      <c r="E92" s="203"/>
      <c r="F92" s="204">
        <f>C91</f>
        <v>0</v>
      </c>
      <c r="G92" s="203"/>
      <c r="H92" s="204">
        <f>I91</f>
        <v>0</v>
      </c>
      <c r="I92" s="693"/>
      <c r="J92" s="694"/>
      <c r="K92" s="695"/>
      <c r="L92" s="696"/>
      <c r="M92" s="696"/>
      <c r="N92" s="692"/>
      <c r="O92" s="632"/>
      <c r="P92" s="633"/>
      <c r="Q92" s="633"/>
      <c r="R92" s="633"/>
      <c r="S92" s="634"/>
      <c r="T92" s="193" t="s">
        <v>180</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688">
        <f>IF($BE$3="４週",SUM(W92:AX92),IF($BE$3="暦月",SUM(W92:BA92),""))</f>
        <v>0</v>
      </c>
      <c r="BC92" s="689"/>
      <c r="BD92" s="690">
        <f>IF($BE$3="４週",BB92/4,IF($BE$3="暦月",(BB92/($BE$8/7)),""))</f>
        <v>0</v>
      </c>
      <c r="BE92" s="689"/>
      <c r="BF92" s="685"/>
      <c r="BG92" s="686"/>
      <c r="BH92" s="686"/>
      <c r="BI92" s="686"/>
      <c r="BJ92" s="687"/>
    </row>
    <row r="93" spans="2:62" ht="20.25" customHeight="1" x14ac:dyDescent="0.4">
      <c r="B93" s="648">
        <f>B91+1</f>
        <v>40</v>
      </c>
      <c r="C93" s="650"/>
      <c r="D93" s="651"/>
      <c r="E93" s="160"/>
      <c r="F93" s="161"/>
      <c r="G93" s="160"/>
      <c r="H93" s="161"/>
      <c r="I93" s="654"/>
      <c r="J93" s="655"/>
      <c r="K93" s="658"/>
      <c r="L93" s="659"/>
      <c r="M93" s="659"/>
      <c r="N93" s="651"/>
      <c r="O93" s="632"/>
      <c r="P93" s="633"/>
      <c r="Q93" s="633"/>
      <c r="R93" s="633"/>
      <c r="S93" s="63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635"/>
      <c r="BC93" s="636"/>
      <c r="BD93" s="637"/>
      <c r="BE93" s="638"/>
      <c r="BF93" s="639"/>
      <c r="BG93" s="640"/>
      <c r="BH93" s="640"/>
      <c r="BI93" s="640"/>
      <c r="BJ93" s="641"/>
    </row>
    <row r="94" spans="2:62" ht="20.25" customHeight="1" x14ac:dyDescent="0.4">
      <c r="B94" s="649"/>
      <c r="C94" s="691"/>
      <c r="D94" s="692"/>
      <c r="E94" s="203"/>
      <c r="F94" s="204">
        <f>C93</f>
        <v>0</v>
      </c>
      <c r="G94" s="203"/>
      <c r="H94" s="204">
        <f>I93</f>
        <v>0</v>
      </c>
      <c r="I94" s="693"/>
      <c r="J94" s="694"/>
      <c r="K94" s="695"/>
      <c r="L94" s="696"/>
      <c r="M94" s="696"/>
      <c r="N94" s="692"/>
      <c r="O94" s="632"/>
      <c r="P94" s="633"/>
      <c r="Q94" s="633"/>
      <c r="R94" s="633"/>
      <c r="S94" s="634"/>
      <c r="T94" s="193" t="s">
        <v>180</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688">
        <f>IF($BE$3="４週",SUM(W94:AX94),IF($BE$3="暦月",SUM(W94:BA94),""))</f>
        <v>0</v>
      </c>
      <c r="BC94" s="689"/>
      <c r="BD94" s="690">
        <f>IF($BE$3="４週",BB94/4,IF($BE$3="暦月",(BB94/($BE$8/7)),""))</f>
        <v>0</v>
      </c>
      <c r="BE94" s="689"/>
      <c r="BF94" s="685"/>
      <c r="BG94" s="686"/>
      <c r="BH94" s="686"/>
      <c r="BI94" s="686"/>
      <c r="BJ94" s="687"/>
    </row>
    <row r="95" spans="2:62" ht="20.25" customHeight="1" x14ac:dyDescent="0.4">
      <c r="B95" s="648">
        <f>B93+1</f>
        <v>41</v>
      </c>
      <c r="C95" s="650"/>
      <c r="D95" s="651"/>
      <c r="E95" s="160"/>
      <c r="F95" s="161"/>
      <c r="G95" s="160"/>
      <c r="H95" s="161"/>
      <c r="I95" s="654"/>
      <c r="J95" s="655"/>
      <c r="K95" s="658"/>
      <c r="L95" s="659"/>
      <c r="M95" s="659"/>
      <c r="N95" s="651"/>
      <c r="O95" s="632"/>
      <c r="P95" s="633"/>
      <c r="Q95" s="633"/>
      <c r="R95" s="633"/>
      <c r="S95" s="63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635"/>
      <c r="BC95" s="636"/>
      <c r="BD95" s="637"/>
      <c r="BE95" s="638"/>
      <c r="BF95" s="639"/>
      <c r="BG95" s="640"/>
      <c r="BH95" s="640"/>
      <c r="BI95" s="640"/>
      <c r="BJ95" s="641"/>
    </row>
    <row r="96" spans="2:62" ht="20.25" customHeight="1" x14ac:dyDescent="0.4">
      <c r="B96" s="649"/>
      <c r="C96" s="691"/>
      <c r="D96" s="692"/>
      <c r="E96" s="203"/>
      <c r="F96" s="204">
        <f>C95</f>
        <v>0</v>
      </c>
      <c r="G96" s="203"/>
      <c r="H96" s="204">
        <f>I95</f>
        <v>0</v>
      </c>
      <c r="I96" s="693"/>
      <c r="J96" s="694"/>
      <c r="K96" s="695"/>
      <c r="L96" s="696"/>
      <c r="M96" s="696"/>
      <c r="N96" s="692"/>
      <c r="O96" s="632"/>
      <c r="P96" s="633"/>
      <c r="Q96" s="633"/>
      <c r="R96" s="633"/>
      <c r="S96" s="634"/>
      <c r="T96" s="193" t="s">
        <v>180</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688">
        <f>IF($BE$3="４週",SUM(W96:AX96),IF($BE$3="暦月",SUM(W96:BA96),""))</f>
        <v>0</v>
      </c>
      <c r="BC96" s="689"/>
      <c r="BD96" s="690">
        <f>IF($BE$3="４週",BB96/4,IF($BE$3="暦月",(BB96/($BE$8/7)),""))</f>
        <v>0</v>
      </c>
      <c r="BE96" s="689"/>
      <c r="BF96" s="685"/>
      <c r="BG96" s="686"/>
      <c r="BH96" s="686"/>
      <c r="BI96" s="686"/>
      <c r="BJ96" s="687"/>
    </row>
    <row r="97" spans="2:62" ht="20.25" customHeight="1" x14ac:dyDescent="0.4">
      <c r="B97" s="648">
        <f>B95+1</f>
        <v>42</v>
      </c>
      <c r="C97" s="650"/>
      <c r="D97" s="651"/>
      <c r="E97" s="160"/>
      <c r="F97" s="161"/>
      <c r="G97" s="160"/>
      <c r="H97" s="161"/>
      <c r="I97" s="654"/>
      <c r="J97" s="655"/>
      <c r="K97" s="658"/>
      <c r="L97" s="659"/>
      <c r="M97" s="659"/>
      <c r="N97" s="651"/>
      <c r="O97" s="632"/>
      <c r="P97" s="633"/>
      <c r="Q97" s="633"/>
      <c r="R97" s="633"/>
      <c r="S97" s="63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635"/>
      <c r="BC97" s="636"/>
      <c r="BD97" s="637"/>
      <c r="BE97" s="638"/>
      <c r="BF97" s="639"/>
      <c r="BG97" s="640"/>
      <c r="BH97" s="640"/>
      <c r="BI97" s="640"/>
      <c r="BJ97" s="641"/>
    </row>
    <row r="98" spans="2:62" ht="20.25" customHeight="1" x14ac:dyDescent="0.4">
      <c r="B98" s="649"/>
      <c r="C98" s="691"/>
      <c r="D98" s="692"/>
      <c r="E98" s="203"/>
      <c r="F98" s="204">
        <f>C97</f>
        <v>0</v>
      </c>
      <c r="G98" s="203"/>
      <c r="H98" s="204">
        <f>I97</f>
        <v>0</v>
      </c>
      <c r="I98" s="693"/>
      <c r="J98" s="694"/>
      <c r="K98" s="695"/>
      <c r="L98" s="696"/>
      <c r="M98" s="696"/>
      <c r="N98" s="692"/>
      <c r="O98" s="632"/>
      <c r="P98" s="633"/>
      <c r="Q98" s="633"/>
      <c r="R98" s="633"/>
      <c r="S98" s="634"/>
      <c r="T98" s="193" t="s">
        <v>180</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688">
        <f>IF($BE$3="４週",SUM(W98:AX98),IF($BE$3="暦月",SUM(W98:BA98),""))</f>
        <v>0</v>
      </c>
      <c r="BC98" s="689"/>
      <c r="BD98" s="690">
        <f>IF($BE$3="４週",BB98/4,IF($BE$3="暦月",(BB98/($BE$8/7)),""))</f>
        <v>0</v>
      </c>
      <c r="BE98" s="689"/>
      <c r="BF98" s="685"/>
      <c r="BG98" s="686"/>
      <c r="BH98" s="686"/>
      <c r="BI98" s="686"/>
      <c r="BJ98" s="687"/>
    </row>
    <row r="99" spans="2:62" ht="20.25" customHeight="1" x14ac:dyDescent="0.4">
      <c r="B99" s="648">
        <f>B97+1</f>
        <v>43</v>
      </c>
      <c r="C99" s="650"/>
      <c r="D99" s="651"/>
      <c r="E99" s="160"/>
      <c r="F99" s="161"/>
      <c r="G99" s="160"/>
      <c r="H99" s="161"/>
      <c r="I99" s="654"/>
      <c r="J99" s="655"/>
      <c r="K99" s="658"/>
      <c r="L99" s="659"/>
      <c r="M99" s="659"/>
      <c r="N99" s="651"/>
      <c r="O99" s="632"/>
      <c r="P99" s="633"/>
      <c r="Q99" s="633"/>
      <c r="R99" s="633"/>
      <c r="S99" s="63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635"/>
      <c r="BC99" s="636"/>
      <c r="BD99" s="637"/>
      <c r="BE99" s="638"/>
      <c r="BF99" s="639"/>
      <c r="BG99" s="640"/>
      <c r="BH99" s="640"/>
      <c r="BI99" s="640"/>
      <c r="BJ99" s="641"/>
    </row>
    <row r="100" spans="2:62" ht="20.25" customHeight="1" x14ac:dyDescent="0.4">
      <c r="B100" s="649"/>
      <c r="C100" s="691"/>
      <c r="D100" s="692"/>
      <c r="E100" s="203"/>
      <c r="F100" s="204">
        <f>C99</f>
        <v>0</v>
      </c>
      <c r="G100" s="203"/>
      <c r="H100" s="204">
        <f>I99</f>
        <v>0</v>
      </c>
      <c r="I100" s="693"/>
      <c r="J100" s="694"/>
      <c r="K100" s="695"/>
      <c r="L100" s="696"/>
      <c r="M100" s="696"/>
      <c r="N100" s="692"/>
      <c r="O100" s="632"/>
      <c r="P100" s="633"/>
      <c r="Q100" s="633"/>
      <c r="R100" s="633"/>
      <c r="S100" s="634"/>
      <c r="T100" s="193" t="s">
        <v>180</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688">
        <f>IF($BE$3="４週",SUM(W100:AX100),IF($BE$3="暦月",SUM(W100:BA100),""))</f>
        <v>0</v>
      </c>
      <c r="BC100" s="689"/>
      <c r="BD100" s="690">
        <f>IF($BE$3="４週",BB100/4,IF($BE$3="暦月",(BB100/($BE$8/7)),""))</f>
        <v>0</v>
      </c>
      <c r="BE100" s="689"/>
      <c r="BF100" s="685"/>
      <c r="BG100" s="686"/>
      <c r="BH100" s="686"/>
      <c r="BI100" s="686"/>
      <c r="BJ100" s="687"/>
    </row>
    <row r="101" spans="2:62" ht="20.25" customHeight="1" x14ac:dyDescent="0.4">
      <c r="B101" s="648">
        <f>B99+1</f>
        <v>44</v>
      </c>
      <c r="C101" s="650"/>
      <c r="D101" s="651"/>
      <c r="E101" s="160"/>
      <c r="F101" s="161"/>
      <c r="G101" s="160"/>
      <c r="H101" s="161"/>
      <c r="I101" s="654"/>
      <c r="J101" s="655"/>
      <c r="K101" s="658"/>
      <c r="L101" s="659"/>
      <c r="M101" s="659"/>
      <c r="N101" s="651"/>
      <c r="O101" s="632"/>
      <c r="P101" s="633"/>
      <c r="Q101" s="633"/>
      <c r="R101" s="633"/>
      <c r="S101" s="63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635"/>
      <c r="BC101" s="636"/>
      <c r="BD101" s="637"/>
      <c r="BE101" s="638"/>
      <c r="BF101" s="639"/>
      <c r="BG101" s="640"/>
      <c r="BH101" s="640"/>
      <c r="BI101" s="640"/>
      <c r="BJ101" s="641"/>
    </row>
    <row r="102" spans="2:62" ht="20.25" customHeight="1" x14ac:dyDescent="0.4">
      <c r="B102" s="649"/>
      <c r="C102" s="691"/>
      <c r="D102" s="692"/>
      <c r="E102" s="203"/>
      <c r="F102" s="204">
        <f>C101</f>
        <v>0</v>
      </c>
      <c r="G102" s="203"/>
      <c r="H102" s="204">
        <f>I101</f>
        <v>0</v>
      </c>
      <c r="I102" s="693"/>
      <c r="J102" s="694"/>
      <c r="K102" s="695"/>
      <c r="L102" s="696"/>
      <c r="M102" s="696"/>
      <c r="N102" s="692"/>
      <c r="O102" s="632"/>
      <c r="P102" s="633"/>
      <c r="Q102" s="633"/>
      <c r="R102" s="633"/>
      <c r="S102" s="634"/>
      <c r="T102" s="193" t="s">
        <v>180</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688">
        <f>IF($BE$3="４週",SUM(W102:AX102),IF($BE$3="暦月",SUM(W102:BA102),""))</f>
        <v>0</v>
      </c>
      <c r="BC102" s="689"/>
      <c r="BD102" s="690">
        <f>IF($BE$3="４週",BB102/4,IF($BE$3="暦月",(BB102/($BE$8/7)),""))</f>
        <v>0</v>
      </c>
      <c r="BE102" s="689"/>
      <c r="BF102" s="685"/>
      <c r="BG102" s="686"/>
      <c r="BH102" s="686"/>
      <c r="BI102" s="686"/>
      <c r="BJ102" s="687"/>
    </row>
    <row r="103" spans="2:62" ht="20.25" customHeight="1" x14ac:dyDescent="0.4">
      <c r="B103" s="648">
        <f>B101+1</f>
        <v>45</v>
      </c>
      <c r="C103" s="650"/>
      <c r="D103" s="651"/>
      <c r="E103" s="160"/>
      <c r="F103" s="161"/>
      <c r="G103" s="160"/>
      <c r="H103" s="161"/>
      <c r="I103" s="654"/>
      <c r="J103" s="655"/>
      <c r="K103" s="658"/>
      <c r="L103" s="659"/>
      <c r="M103" s="659"/>
      <c r="N103" s="651"/>
      <c r="O103" s="632"/>
      <c r="P103" s="633"/>
      <c r="Q103" s="633"/>
      <c r="R103" s="633"/>
      <c r="S103" s="63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635"/>
      <c r="BC103" s="636"/>
      <c r="BD103" s="637"/>
      <c r="BE103" s="638"/>
      <c r="BF103" s="639"/>
      <c r="BG103" s="640"/>
      <c r="BH103" s="640"/>
      <c r="BI103" s="640"/>
      <c r="BJ103" s="641"/>
    </row>
    <row r="104" spans="2:62" ht="20.25" customHeight="1" x14ac:dyDescent="0.4">
      <c r="B104" s="649"/>
      <c r="C104" s="691"/>
      <c r="D104" s="692"/>
      <c r="E104" s="203"/>
      <c r="F104" s="204">
        <f>C103</f>
        <v>0</v>
      </c>
      <c r="G104" s="203"/>
      <c r="H104" s="204">
        <f>I103</f>
        <v>0</v>
      </c>
      <c r="I104" s="693"/>
      <c r="J104" s="694"/>
      <c r="K104" s="695"/>
      <c r="L104" s="696"/>
      <c r="M104" s="696"/>
      <c r="N104" s="692"/>
      <c r="O104" s="632"/>
      <c r="P104" s="633"/>
      <c r="Q104" s="633"/>
      <c r="R104" s="633"/>
      <c r="S104" s="634"/>
      <c r="T104" s="193" t="s">
        <v>180</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688">
        <f>IF($BE$3="４週",SUM(W104:AX104),IF($BE$3="暦月",SUM(W104:BA104),""))</f>
        <v>0</v>
      </c>
      <c r="BC104" s="689"/>
      <c r="BD104" s="690">
        <f>IF($BE$3="４週",BB104/4,IF($BE$3="暦月",(BB104/($BE$8/7)),""))</f>
        <v>0</v>
      </c>
      <c r="BE104" s="689"/>
      <c r="BF104" s="685"/>
      <c r="BG104" s="686"/>
      <c r="BH104" s="686"/>
      <c r="BI104" s="686"/>
      <c r="BJ104" s="687"/>
    </row>
    <row r="105" spans="2:62" ht="20.25" customHeight="1" x14ac:dyDescent="0.4">
      <c r="B105" s="648">
        <f>B103+1</f>
        <v>46</v>
      </c>
      <c r="C105" s="650"/>
      <c r="D105" s="651"/>
      <c r="E105" s="160"/>
      <c r="F105" s="161"/>
      <c r="G105" s="160"/>
      <c r="H105" s="161"/>
      <c r="I105" s="654"/>
      <c r="J105" s="655"/>
      <c r="K105" s="658"/>
      <c r="L105" s="659"/>
      <c r="M105" s="659"/>
      <c r="N105" s="651"/>
      <c r="O105" s="632"/>
      <c r="P105" s="633"/>
      <c r="Q105" s="633"/>
      <c r="R105" s="633"/>
      <c r="S105" s="63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635"/>
      <c r="BC105" s="636"/>
      <c r="BD105" s="637"/>
      <c r="BE105" s="638"/>
      <c r="BF105" s="639"/>
      <c r="BG105" s="640"/>
      <c r="BH105" s="640"/>
      <c r="BI105" s="640"/>
      <c r="BJ105" s="641"/>
    </row>
    <row r="106" spans="2:62" ht="20.25" customHeight="1" x14ac:dyDescent="0.4">
      <c r="B106" s="649"/>
      <c r="C106" s="691"/>
      <c r="D106" s="692"/>
      <c r="E106" s="203"/>
      <c r="F106" s="204">
        <f>C105</f>
        <v>0</v>
      </c>
      <c r="G106" s="203"/>
      <c r="H106" s="204">
        <f>I105</f>
        <v>0</v>
      </c>
      <c r="I106" s="693"/>
      <c r="J106" s="694"/>
      <c r="K106" s="695"/>
      <c r="L106" s="696"/>
      <c r="M106" s="696"/>
      <c r="N106" s="692"/>
      <c r="O106" s="632"/>
      <c r="P106" s="633"/>
      <c r="Q106" s="633"/>
      <c r="R106" s="633"/>
      <c r="S106" s="634"/>
      <c r="T106" s="193" t="s">
        <v>180</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688">
        <f>IF($BE$3="４週",SUM(W106:AX106),IF($BE$3="暦月",SUM(W106:BA106),""))</f>
        <v>0</v>
      </c>
      <c r="BC106" s="689"/>
      <c r="BD106" s="690">
        <f>IF($BE$3="４週",BB106/4,IF($BE$3="暦月",(BB106/($BE$8/7)),""))</f>
        <v>0</v>
      </c>
      <c r="BE106" s="689"/>
      <c r="BF106" s="685"/>
      <c r="BG106" s="686"/>
      <c r="BH106" s="686"/>
      <c r="BI106" s="686"/>
      <c r="BJ106" s="687"/>
    </row>
    <row r="107" spans="2:62" ht="20.25" customHeight="1" x14ac:dyDescent="0.4">
      <c r="B107" s="648">
        <f>B105+1</f>
        <v>47</v>
      </c>
      <c r="C107" s="650"/>
      <c r="D107" s="651"/>
      <c r="E107" s="160"/>
      <c r="F107" s="161"/>
      <c r="G107" s="160"/>
      <c r="H107" s="161"/>
      <c r="I107" s="654"/>
      <c r="J107" s="655"/>
      <c r="K107" s="658"/>
      <c r="L107" s="659"/>
      <c r="M107" s="659"/>
      <c r="N107" s="651"/>
      <c r="O107" s="632"/>
      <c r="P107" s="633"/>
      <c r="Q107" s="633"/>
      <c r="R107" s="633"/>
      <c r="S107" s="63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635"/>
      <c r="BC107" s="636"/>
      <c r="BD107" s="637"/>
      <c r="BE107" s="638"/>
      <c r="BF107" s="639"/>
      <c r="BG107" s="640"/>
      <c r="BH107" s="640"/>
      <c r="BI107" s="640"/>
      <c r="BJ107" s="641"/>
    </row>
    <row r="108" spans="2:62" ht="20.25" customHeight="1" x14ac:dyDescent="0.4">
      <c r="B108" s="649"/>
      <c r="C108" s="691"/>
      <c r="D108" s="692"/>
      <c r="E108" s="203"/>
      <c r="F108" s="204">
        <f>C107</f>
        <v>0</v>
      </c>
      <c r="G108" s="203"/>
      <c r="H108" s="204">
        <f>I107</f>
        <v>0</v>
      </c>
      <c r="I108" s="693"/>
      <c r="J108" s="694"/>
      <c r="K108" s="695"/>
      <c r="L108" s="696"/>
      <c r="M108" s="696"/>
      <c r="N108" s="692"/>
      <c r="O108" s="632"/>
      <c r="P108" s="633"/>
      <c r="Q108" s="633"/>
      <c r="R108" s="633"/>
      <c r="S108" s="634"/>
      <c r="T108" s="193" t="s">
        <v>180</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688">
        <f>IF($BE$3="４週",SUM(W108:AX108),IF($BE$3="暦月",SUM(W108:BA108),""))</f>
        <v>0</v>
      </c>
      <c r="BC108" s="689"/>
      <c r="BD108" s="690">
        <f>IF($BE$3="４週",BB108/4,IF($BE$3="暦月",(BB108/($BE$8/7)),""))</f>
        <v>0</v>
      </c>
      <c r="BE108" s="689"/>
      <c r="BF108" s="685"/>
      <c r="BG108" s="686"/>
      <c r="BH108" s="686"/>
      <c r="BI108" s="686"/>
      <c r="BJ108" s="687"/>
    </row>
    <row r="109" spans="2:62" ht="20.25" customHeight="1" x14ac:dyDescent="0.4">
      <c r="B109" s="648">
        <f>B107+1</f>
        <v>48</v>
      </c>
      <c r="C109" s="650"/>
      <c r="D109" s="651"/>
      <c r="E109" s="160"/>
      <c r="F109" s="161"/>
      <c r="G109" s="160"/>
      <c r="H109" s="161"/>
      <c r="I109" s="654"/>
      <c r="J109" s="655"/>
      <c r="K109" s="658"/>
      <c r="L109" s="659"/>
      <c r="M109" s="659"/>
      <c r="N109" s="651"/>
      <c r="O109" s="632"/>
      <c r="P109" s="633"/>
      <c r="Q109" s="633"/>
      <c r="R109" s="633"/>
      <c r="S109" s="63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635"/>
      <c r="BC109" s="636"/>
      <c r="BD109" s="637"/>
      <c r="BE109" s="638"/>
      <c r="BF109" s="639"/>
      <c r="BG109" s="640"/>
      <c r="BH109" s="640"/>
      <c r="BI109" s="640"/>
      <c r="BJ109" s="641"/>
    </row>
    <row r="110" spans="2:62" ht="20.25" customHeight="1" x14ac:dyDescent="0.4">
      <c r="B110" s="649"/>
      <c r="C110" s="691"/>
      <c r="D110" s="692"/>
      <c r="E110" s="203"/>
      <c r="F110" s="204">
        <f>C109</f>
        <v>0</v>
      </c>
      <c r="G110" s="203"/>
      <c r="H110" s="204">
        <f>I109</f>
        <v>0</v>
      </c>
      <c r="I110" s="693"/>
      <c r="J110" s="694"/>
      <c r="K110" s="695"/>
      <c r="L110" s="696"/>
      <c r="M110" s="696"/>
      <c r="N110" s="692"/>
      <c r="O110" s="632"/>
      <c r="P110" s="633"/>
      <c r="Q110" s="633"/>
      <c r="R110" s="633"/>
      <c r="S110" s="634"/>
      <c r="T110" s="193" t="s">
        <v>180</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688">
        <f>IF($BE$3="４週",SUM(W110:AX110),IF($BE$3="暦月",SUM(W110:BA110),""))</f>
        <v>0</v>
      </c>
      <c r="BC110" s="689"/>
      <c r="BD110" s="690">
        <f>IF($BE$3="４週",BB110/4,IF($BE$3="暦月",(BB110/($BE$8/7)),""))</f>
        <v>0</v>
      </c>
      <c r="BE110" s="689"/>
      <c r="BF110" s="685"/>
      <c r="BG110" s="686"/>
      <c r="BH110" s="686"/>
      <c r="BI110" s="686"/>
      <c r="BJ110" s="687"/>
    </row>
    <row r="111" spans="2:62" ht="20.25" customHeight="1" x14ac:dyDescent="0.4">
      <c r="B111" s="648">
        <f>B109+1</f>
        <v>49</v>
      </c>
      <c r="C111" s="650"/>
      <c r="D111" s="651"/>
      <c r="E111" s="160"/>
      <c r="F111" s="161"/>
      <c r="G111" s="160"/>
      <c r="H111" s="161"/>
      <c r="I111" s="654"/>
      <c r="J111" s="655"/>
      <c r="K111" s="658"/>
      <c r="L111" s="659"/>
      <c r="M111" s="659"/>
      <c r="N111" s="651"/>
      <c r="O111" s="632"/>
      <c r="P111" s="633"/>
      <c r="Q111" s="633"/>
      <c r="R111" s="633"/>
      <c r="S111" s="63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635"/>
      <c r="BC111" s="636"/>
      <c r="BD111" s="637"/>
      <c r="BE111" s="638"/>
      <c r="BF111" s="639"/>
      <c r="BG111" s="640"/>
      <c r="BH111" s="640"/>
      <c r="BI111" s="640"/>
      <c r="BJ111" s="641"/>
    </row>
    <row r="112" spans="2:62" ht="20.25" customHeight="1" x14ac:dyDescent="0.4">
      <c r="B112" s="649"/>
      <c r="C112" s="691"/>
      <c r="D112" s="692"/>
      <c r="E112" s="203"/>
      <c r="F112" s="204">
        <f>C111</f>
        <v>0</v>
      </c>
      <c r="G112" s="203"/>
      <c r="H112" s="204">
        <f>I111</f>
        <v>0</v>
      </c>
      <c r="I112" s="693"/>
      <c r="J112" s="694"/>
      <c r="K112" s="695"/>
      <c r="L112" s="696"/>
      <c r="M112" s="696"/>
      <c r="N112" s="692"/>
      <c r="O112" s="632"/>
      <c r="P112" s="633"/>
      <c r="Q112" s="633"/>
      <c r="R112" s="633"/>
      <c r="S112" s="634"/>
      <c r="T112" s="193" t="s">
        <v>180</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688">
        <f>IF($BE$3="４週",SUM(W112:AX112),IF($BE$3="暦月",SUM(W112:BA112),""))</f>
        <v>0</v>
      </c>
      <c r="BC112" s="689"/>
      <c r="BD112" s="690">
        <f>IF($BE$3="４週",BB112/4,IF($BE$3="暦月",(BB112/($BE$8/7)),""))</f>
        <v>0</v>
      </c>
      <c r="BE112" s="689"/>
      <c r="BF112" s="685"/>
      <c r="BG112" s="686"/>
      <c r="BH112" s="686"/>
      <c r="BI112" s="686"/>
      <c r="BJ112" s="687"/>
    </row>
    <row r="113" spans="2:62" ht="20.25" customHeight="1" x14ac:dyDescent="0.4">
      <c r="B113" s="648">
        <f>B111+1</f>
        <v>50</v>
      </c>
      <c r="C113" s="650"/>
      <c r="D113" s="651"/>
      <c r="E113" s="160"/>
      <c r="F113" s="161"/>
      <c r="G113" s="160"/>
      <c r="H113" s="161"/>
      <c r="I113" s="654"/>
      <c r="J113" s="655"/>
      <c r="K113" s="658"/>
      <c r="L113" s="659"/>
      <c r="M113" s="659"/>
      <c r="N113" s="651"/>
      <c r="O113" s="632"/>
      <c r="P113" s="633"/>
      <c r="Q113" s="633"/>
      <c r="R113" s="633"/>
      <c r="S113" s="63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635"/>
      <c r="BC113" s="636"/>
      <c r="BD113" s="637"/>
      <c r="BE113" s="638"/>
      <c r="BF113" s="639"/>
      <c r="BG113" s="640"/>
      <c r="BH113" s="640"/>
      <c r="BI113" s="640"/>
      <c r="BJ113" s="641"/>
    </row>
    <row r="114" spans="2:62" ht="20.25" customHeight="1" x14ac:dyDescent="0.4">
      <c r="B114" s="649"/>
      <c r="C114" s="691"/>
      <c r="D114" s="692"/>
      <c r="E114" s="203"/>
      <c r="F114" s="204">
        <f>C113</f>
        <v>0</v>
      </c>
      <c r="G114" s="203"/>
      <c r="H114" s="204">
        <f>I113</f>
        <v>0</v>
      </c>
      <c r="I114" s="693"/>
      <c r="J114" s="694"/>
      <c r="K114" s="695"/>
      <c r="L114" s="696"/>
      <c r="M114" s="696"/>
      <c r="N114" s="692"/>
      <c r="O114" s="632"/>
      <c r="P114" s="633"/>
      <c r="Q114" s="633"/>
      <c r="R114" s="633"/>
      <c r="S114" s="634"/>
      <c r="T114" s="193" t="s">
        <v>180</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688">
        <f>IF($BE$3="４週",SUM(W114:AX114),IF($BE$3="暦月",SUM(W114:BA114),""))</f>
        <v>0</v>
      </c>
      <c r="BC114" s="689"/>
      <c r="BD114" s="690">
        <f>IF($BE$3="４週",BB114/4,IF($BE$3="暦月",(BB114/($BE$8/7)),""))</f>
        <v>0</v>
      </c>
      <c r="BE114" s="689"/>
      <c r="BF114" s="685"/>
      <c r="BG114" s="686"/>
      <c r="BH114" s="686"/>
      <c r="BI114" s="686"/>
      <c r="BJ114" s="687"/>
    </row>
    <row r="115" spans="2:62" ht="20.25" customHeight="1" x14ac:dyDescent="0.4">
      <c r="B115" s="648">
        <f>B113+1</f>
        <v>51</v>
      </c>
      <c r="C115" s="650"/>
      <c r="D115" s="651"/>
      <c r="E115" s="160"/>
      <c r="F115" s="161"/>
      <c r="G115" s="160"/>
      <c r="H115" s="161"/>
      <c r="I115" s="654"/>
      <c r="J115" s="655"/>
      <c r="K115" s="658"/>
      <c r="L115" s="659"/>
      <c r="M115" s="659"/>
      <c r="N115" s="651"/>
      <c r="O115" s="632"/>
      <c r="P115" s="633"/>
      <c r="Q115" s="633"/>
      <c r="R115" s="633"/>
      <c r="S115" s="63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635"/>
      <c r="BC115" s="636"/>
      <c r="BD115" s="637"/>
      <c r="BE115" s="638"/>
      <c r="BF115" s="639"/>
      <c r="BG115" s="640"/>
      <c r="BH115" s="640"/>
      <c r="BI115" s="640"/>
      <c r="BJ115" s="641"/>
    </row>
    <row r="116" spans="2:62" ht="20.25" customHeight="1" x14ac:dyDescent="0.4">
      <c r="B116" s="649"/>
      <c r="C116" s="691"/>
      <c r="D116" s="692"/>
      <c r="E116" s="203"/>
      <c r="F116" s="204">
        <f>C115</f>
        <v>0</v>
      </c>
      <c r="G116" s="203"/>
      <c r="H116" s="204">
        <f>I115</f>
        <v>0</v>
      </c>
      <c r="I116" s="693"/>
      <c r="J116" s="694"/>
      <c r="K116" s="695"/>
      <c r="L116" s="696"/>
      <c r="M116" s="696"/>
      <c r="N116" s="692"/>
      <c r="O116" s="632"/>
      <c r="P116" s="633"/>
      <c r="Q116" s="633"/>
      <c r="R116" s="633"/>
      <c r="S116" s="634"/>
      <c r="T116" s="193" t="s">
        <v>180</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688">
        <f>IF($BE$3="４週",SUM(W116:AX116),IF($BE$3="暦月",SUM(W116:BA116),""))</f>
        <v>0</v>
      </c>
      <c r="BC116" s="689"/>
      <c r="BD116" s="690">
        <f>IF($BE$3="４週",BB116/4,IF($BE$3="暦月",(BB116/($BE$8/7)),""))</f>
        <v>0</v>
      </c>
      <c r="BE116" s="689"/>
      <c r="BF116" s="685"/>
      <c r="BG116" s="686"/>
      <c r="BH116" s="686"/>
      <c r="BI116" s="686"/>
      <c r="BJ116" s="687"/>
    </row>
    <row r="117" spans="2:62" ht="20.25" customHeight="1" x14ac:dyDescent="0.4">
      <c r="B117" s="648">
        <f>B115+1</f>
        <v>52</v>
      </c>
      <c r="C117" s="650"/>
      <c r="D117" s="651"/>
      <c r="E117" s="160"/>
      <c r="F117" s="161"/>
      <c r="G117" s="160"/>
      <c r="H117" s="161"/>
      <c r="I117" s="654"/>
      <c r="J117" s="655"/>
      <c r="K117" s="658"/>
      <c r="L117" s="659"/>
      <c r="M117" s="659"/>
      <c r="N117" s="651"/>
      <c r="O117" s="632"/>
      <c r="P117" s="633"/>
      <c r="Q117" s="633"/>
      <c r="R117" s="633"/>
      <c r="S117" s="63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635"/>
      <c r="BC117" s="636"/>
      <c r="BD117" s="637"/>
      <c r="BE117" s="638"/>
      <c r="BF117" s="639"/>
      <c r="BG117" s="640"/>
      <c r="BH117" s="640"/>
      <c r="BI117" s="640"/>
      <c r="BJ117" s="641"/>
    </row>
    <row r="118" spans="2:62" ht="20.25" customHeight="1" x14ac:dyDescent="0.4">
      <c r="B118" s="649"/>
      <c r="C118" s="691"/>
      <c r="D118" s="692"/>
      <c r="E118" s="203"/>
      <c r="F118" s="204">
        <f>C117</f>
        <v>0</v>
      </c>
      <c r="G118" s="203"/>
      <c r="H118" s="204">
        <f>I117</f>
        <v>0</v>
      </c>
      <c r="I118" s="693"/>
      <c r="J118" s="694"/>
      <c r="K118" s="695"/>
      <c r="L118" s="696"/>
      <c r="M118" s="696"/>
      <c r="N118" s="692"/>
      <c r="O118" s="632"/>
      <c r="P118" s="633"/>
      <c r="Q118" s="633"/>
      <c r="R118" s="633"/>
      <c r="S118" s="634"/>
      <c r="T118" s="193" t="s">
        <v>180</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688">
        <f>IF($BE$3="４週",SUM(W118:AX118),IF($BE$3="暦月",SUM(W118:BA118),""))</f>
        <v>0</v>
      </c>
      <c r="BC118" s="689"/>
      <c r="BD118" s="690">
        <f>IF($BE$3="４週",BB118/4,IF($BE$3="暦月",(BB118/($BE$8/7)),""))</f>
        <v>0</v>
      </c>
      <c r="BE118" s="689"/>
      <c r="BF118" s="685"/>
      <c r="BG118" s="686"/>
      <c r="BH118" s="686"/>
      <c r="BI118" s="686"/>
      <c r="BJ118" s="687"/>
    </row>
    <row r="119" spans="2:62" ht="20.25" customHeight="1" x14ac:dyDescent="0.4">
      <c r="B119" s="648">
        <f>B117+1</f>
        <v>53</v>
      </c>
      <c r="C119" s="650"/>
      <c r="D119" s="651"/>
      <c r="E119" s="160"/>
      <c r="F119" s="161"/>
      <c r="G119" s="160"/>
      <c r="H119" s="161"/>
      <c r="I119" s="654"/>
      <c r="J119" s="655"/>
      <c r="K119" s="658"/>
      <c r="L119" s="659"/>
      <c r="M119" s="659"/>
      <c r="N119" s="651"/>
      <c r="O119" s="632"/>
      <c r="P119" s="633"/>
      <c r="Q119" s="633"/>
      <c r="R119" s="633"/>
      <c r="S119" s="63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635"/>
      <c r="BC119" s="636"/>
      <c r="BD119" s="637"/>
      <c r="BE119" s="638"/>
      <c r="BF119" s="639"/>
      <c r="BG119" s="640"/>
      <c r="BH119" s="640"/>
      <c r="BI119" s="640"/>
      <c r="BJ119" s="641"/>
    </row>
    <row r="120" spans="2:62" ht="20.25" customHeight="1" x14ac:dyDescent="0.4">
      <c r="B120" s="649"/>
      <c r="C120" s="691"/>
      <c r="D120" s="692"/>
      <c r="E120" s="203"/>
      <c r="F120" s="204">
        <f>C119</f>
        <v>0</v>
      </c>
      <c r="G120" s="203"/>
      <c r="H120" s="204">
        <f>I119</f>
        <v>0</v>
      </c>
      <c r="I120" s="693"/>
      <c r="J120" s="694"/>
      <c r="K120" s="695"/>
      <c r="L120" s="696"/>
      <c r="M120" s="696"/>
      <c r="N120" s="692"/>
      <c r="O120" s="632"/>
      <c r="P120" s="633"/>
      <c r="Q120" s="633"/>
      <c r="R120" s="633"/>
      <c r="S120" s="634"/>
      <c r="T120" s="193" t="s">
        <v>180</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688">
        <f>IF($BE$3="４週",SUM(W120:AX120),IF($BE$3="暦月",SUM(W120:BA120),""))</f>
        <v>0</v>
      </c>
      <c r="BC120" s="689"/>
      <c r="BD120" s="690">
        <f>IF($BE$3="４週",BB120/4,IF($BE$3="暦月",(BB120/($BE$8/7)),""))</f>
        <v>0</v>
      </c>
      <c r="BE120" s="689"/>
      <c r="BF120" s="685"/>
      <c r="BG120" s="686"/>
      <c r="BH120" s="686"/>
      <c r="BI120" s="686"/>
      <c r="BJ120" s="687"/>
    </row>
    <row r="121" spans="2:62" ht="20.25" customHeight="1" x14ac:dyDescent="0.4">
      <c r="B121" s="648">
        <f>B119+1</f>
        <v>54</v>
      </c>
      <c r="C121" s="650"/>
      <c r="D121" s="651"/>
      <c r="E121" s="160"/>
      <c r="F121" s="161"/>
      <c r="G121" s="160"/>
      <c r="H121" s="161"/>
      <c r="I121" s="654"/>
      <c r="J121" s="655"/>
      <c r="K121" s="658"/>
      <c r="L121" s="659"/>
      <c r="M121" s="659"/>
      <c r="N121" s="651"/>
      <c r="O121" s="632"/>
      <c r="P121" s="633"/>
      <c r="Q121" s="633"/>
      <c r="R121" s="633"/>
      <c r="S121" s="63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635"/>
      <c r="BC121" s="636"/>
      <c r="BD121" s="637"/>
      <c r="BE121" s="638"/>
      <c r="BF121" s="639"/>
      <c r="BG121" s="640"/>
      <c r="BH121" s="640"/>
      <c r="BI121" s="640"/>
      <c r="BJ121" s="641"/>
    </row>
    <row r="122" spans="2:62" ht="20.25" customHeight="1" x14ac:dyDescent="0.4">
      <c r="B122" s="649"/>
      <c r="C122" s="691"/>
      <c r="D122" s="692"/>
      <c r="E122" s="203"/>
      <c r="F122" s="204">
        <f>C121</f>
        <v>0</v>
      </c>
      <c r="G122" s="203"/>
      <c r="H122" s="204">
        <f>I121</f>
        <v>0</v>
      </c>
      <c r="I122" s="693"/>
      <c r="J122" s="694"/>
      <c r="K122" s="695"/>
      <c r="L122" s="696"/>
      <c r="M122" s="696"/>
      <c r="N122" s="692"/>
      <c r="O122" s="632"/>
      <c r="P122" s="633"/>
      <c r="Q122" s="633"/>
      <c r="R122" s="633"/>
      <c r="S122" s="634"/>
      <c r="T122" s="193" t="s">
        <v>180</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688">
        <f>IF($BE$3="４週",SUM(W122:AX122),IF($BE$3="暦月",SUM(W122:BA122),""))</f>
        <v>0</v>
      </c>
      <c r="BC122" s="689"/>
      <c r="BD122" s="690">
        <f>IF($BE$3="４週",BB122/4,IF($BE$3="暦月",(BB122/($BE$8/7)),""))</f>
        <v>0</v>
      </c>
      <c r="BE122" s="689"/>
      <c r="BF122" s="685"/>
      <c r="BG122" s="686"/>
      <c r="BH122" s="686"/>
      <c r="BI122" s="686"/>
      <c r="BJ122" s="687"/>
    </row>
    <row r="123" spans="2:62" ht="20.25" customHeight="1" x14ac:dyDescent="0.4">
      <c r="B123" s="648">
        <f>B121+1</f>
        <v>55</v>
      </c>
      <c r="C123" s="650"/>
      <c r="D123" s="651"/>
      <c r="E123" s="160"/>
      <c r="F123" s="161"/>
      <c r="G123" s="160"/>
      <c r="H123" s="161"/>
      <c r="I123" s="654"/>
      <c r="J123" s="655"/>
      <c r="K123" s="658"/>
      <c r="L123" s="659"/>
      <c r="M123" s="659"/>
      <c r="N123" s="651"/>
      <c r="O123" s="632"/>
      <c r="P123" s="633"/>
      <c r="Q123" s="633"/>
      <c r="R123" s="633"/>
      <c r="S123" s="63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635"/>
      <c r="BC123" s="636"/>
      <c r="BD123" s="637"/>
      <c r="BE123" s="638"/>
      <c r="BF123" s="639"/>
      <c r="BG123" s="640"/>
      <c r="BH123" s="640"/>
      <c r="BI123" s="640"/>
      <c r="BJ123" s="641"/>
    </row>
    <row r="124" spans="2:62" ht="20.25" customHeight="1" x14ac:dyDescent="0.4">
      <c r="B124" s="649"/>
      <c r="C124" s="691"/>
      <c r="D124" s="692"/>
      <c r="E124" s="203"/>
      <c r="F124" s="204">
        <f>C123</f>
        <v>0</v>
      </c>
      <c r="G124" s="203"/>
      <c r="H124" s="204">
        <f>I123</f>
        <v>0</v>
      </c>
      <c r="I124" s="693"/>
      <c r="J124" s="694"/>
      <c r="K124" s="695"/>
      <c r="L124" s="696"/>
      <c r="M124" s="696"/>
      <c r="N124" s="692"/>
      <c r="O124" s="632"/>
      <c r="P124" s="633"/>
      <c r="Q124" s="633"/>
      <c r="R124" s="633"/>
      <c r="S124" s="634"/>
      <c r="T124" s="193" t="s">
        <v>180</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688">
        <f>IF($BE$3="４週",SUM(W124:AX124),IF($BE$3="暦月",SUM(W124:BA124),""))</f>
        <v>0</v>
      </c>
      <c r="BC124" s="689"/>
      <c r="BD124" s="690">
        <f>IF($BE$3="４週",BB124/4,IF($BE$3="暦月",(BB124/($BE$8/7)),""))</f>
        <v>0</v>
      </c>
      <c r="BE124" s="689"/>
      <c r="BF124" s="685"/>
      <c r="BG124" s="686"/>
      <c r="BH124" s="686"/>
      <c r="BI124" s="686"/>
      <c r="BJ124" s="687"/>
    </row>
    <row r="125" spans="2:62" ht="20.25" customHeight="1" x14ac:dyDescent="0.4">
      <c r="B125" s="648">
        <f>B123+1</f>
        <v>56</v>
      </c>
      <c r="C125" s="650"/>
      <c r="D125" s="651"/>
      <c r="E125" s="160"/>
      <c r="F125" s="161"/>
      <c r="G125" s="160"/>
      <c r="H125" s="161"/>
      <c r="I125" s="654"/>
      <c r="J125" s="655"/>
      <c r="K125" s="658"/>
      <c r="L125" s="659"/>
      <c r="M125" s="659"/>
      <c r="N125" s="651"/>
      <c r="O125" s="632"/>
      <c r="P125" s="633"/>
      <c r="Q125" s="633"/>
      <c r="R125" s="633"/>
      <c r="S125" s="63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635"/>
      <c r="BC125" s="636"/>
      <c r="BD125" s="637"/>
      <c r="BE125" s="638"/>
      <c r="BF125" s="639"/>
      <c r="BG125" s="640"/>
      <c r="BH125" s="640"/>
      <c r="BI125" s="640"/>
      <c r="BJ125" s="641"/>
    </row>
    <row r="126" spans="2:62" ht="20.25" customHeight="1" x14ac:dyDescent="0.4">
      <c r="B126" s="649"/>
      <c r="C126" s="691"/>
      <c r="D126" s="692"/>
      <c r="E126" s="203"/>
      <c r="F126" s="204">
        <f>C125</f>
        <v>0</v>
      </c>
      <c r="G126" s="203"/>
      <c r="H126" s="204">
        <f>I125</f>
        <v>0</v>
      </c>
      <c r="I126" s="693"/>
      <c r="J126" s="694"/>
      <c r="K126" s="695"/>
      <c r="L126" s="696"/>
      <c r="M126" s="696"/>
      <c r="N126" s="692"/>
      <c r="O126" s="632"/>
      <c r="P126" s="633"/>
      <c r="Q126" s="633"/>
      <c r="R126" s="633"/>
      <c r="S126" s="634"/>
      <c r="T126" s="193" t="s">
        <v>180</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688">
        <f>IF($BE$3="４週",SUM(W126:AX126),IF($BE$3="暦月",SUM(W126:BA126),""))</f>
        <v>0</v>
      </c>
      <c r="BC126" s="689"/>
      <c r="BD126" s="690">
        <f>IF($BE$3="４週",BB126/4,IF($BE$3="暦月",(BB126/($BE$8/7)),""))</f>
        <v>0</v>
      </c>
      <c r="BE126" s="689"/>
      <c r="BF126" s="685"/>
      <c r="BG126" s="686"/>
      <c r="BH126" s="686"/>
      <c r="BI126" s="686"/>
      <c r="BJ126" s="687"/>
    </row>
    <row r="127" spans="2:62" ht="20.25" customHeight="1" x14ac:dyDescent="0.4">
      <c r="B127" s="648">
        <f>B125+1</f>
        <v>57</v>
      </c>
      <c r="C127" s="650"/>
      <c r="D127" s="651"/>
      <c r="E127" s="160"/>
      <c r="F127" s="161"/>
      <c r="G127" s="160"/>
      <c r="H127" s="161"/>
      <c r="I127" s="654"/>
      <c r="J127" s="655"/>
      <c r="K127" s="658"/>
      <c r="L127" s="659"/>
      <c r="M127" s="659"/>
      <c r="N127" s="651"/>
      <c r="O127" s="632"/>
      <c r="P127" s="633"/>
      <c r="Q127" s="633"/>
      <c r="R127" s="633"/>
      <c r="S127" s="63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635"/>
      <c r="BC127" s="636"/>
      <c r="BD127" s="637"/>
      <c r="BE127" s="638"/>
      <c r="BF127" s="639"/>
      <c r="BG127" s="640"/>
      <c r="BH127" s="640"/>
      <c r="BI127" s="640"/>
      <c r="BJ127" s="641"/>
    </row>
    <row r="128" spans="2:62" ht="20.25" customHeight="1" x14ac:dyDescent="0.4">
      <c r="B128" s="649"/>
      <c r="C128" s="691"/>
      <c r="D128" s="692"/>
      <c r="E128" s="203"/>
      <c r="F128" s="204">
        <f>C127</f>
        <v>0</v>
      </c>
      <c r="G128" s="203"/>
      <c r="H128" s="204">
        <f>I127</f>
        <v>0</v>
      </c>
      <c r="I128" s="693"/>
      <c r="J128" s="694"/>
      <c r="K128" s="695"/>
      <c r="L128" s="696"/>
      <c r="M128" s="696"/>
      <c r="N128" s="692"/>
      <c r="O128" s="632"/>
      <c r="P128" s="633"/>
      <c r="Q128" s="633"/>
      <c r="R128" s="633"/>
      <c r="S128" s="634"/>
      <c r="T128" s="193" t="s">
        <v>180</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688">
        <f>IF($BE$3="４週",SUM(W128:AX128),IF($BE$3="暦月",SUM(W128:BA128),""))</f>
        <v>0</v>
      </c>
      <c r="BC128" s="689"/>
      <c r="BD128" s="690">
        <f>IF($BE$3="４週",BB128/4,IF($BE$3="暦月",(BB128/($BE$8/7)),""))</f>
        <v>0</v>
      </c>
      <c r="BE128" s="689"/>
      <c r="BF128" s="685"/>
      <c r="BG128" s="686"/>
      <c r="BH128" s="686"/>
      <c r="BI128" s="686"/>
      <c r="BJ128" s="687"/>
    </row>
    <row r="129" spans="2:62" ht="20.25" customHeight="1" x14ac:dyDescent="0.4">
      <c r="B129" s="648">
        <f>B127+1</f>
        <v>58</v>
      </c>
      <c r="C129" s="650"/>
      <c r="D129" s="651"/>
      <c r="E129" s="160"/>
      <c r="F129" s="161"/>
      <c r="G129" s="160"/>
      <c r="H129" s="161"/>
      <c r="I129" s="654"/>
      <c r="J129" s="655"/>
      <c r="K129" s="658"/>
      <c r="L129" s="659"/>
      <c r="M129" s="659"/>
      <c r="N129" s="651"/>
      <c r="O129" s="632"/>
      <c r="P129" s="633"/>
      <c r="Q129" s="633"/>
      <c r="R129" s="633"/>
      <c r="S129" s="63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635"/>
      <c r="BC129" s="636"/>
      <c r="BD129" s="637"/>
      <c r="BE129" s="638"/>
      <c r="BF129" s="639"/>
      <c r="BG129" s="640"/>
      <c r="BH129" s="640"/>
      <c r="BI129" s="640"/>
      <c r="BJ129" s="641"/>
    </row>
    <row r="130" spans="2:62" ht="20.25" customHeight="1" x14ac:dyDescent="0.4">
      <c r="B130" s="649"/>
      <c r="C130" s="691"/>
      <c r="D130" s="692"/>
      <c r="E130" s="203"/>
      <c r="F130" s="204">
        <f>C129</f>
        <v>0</v>
      </c>
      <c r="G130" s="203"/>
      <c r="H130" s="204">
        <f>I129</f>
        <v>0</v>
      </c>
      <c r="I130" s="693"/>
      <c r="J130" s="694"/>
      <c r="K130" s="695"/>
      <c r="L130" s="696"/>
      <c r="M130" s="696"/>
      <c r="N130" s="692"/>
      <c r="O130" s="632"/>
      <c r="P130" s="633"/>
      <c r="Q130" s="633"/>
      <c r="R130" s="633"/>
      <c r="S130" s="634"/>
      <c r="T130" s="193" t="s">
        <v>180</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688">
        <f>IF($BE$3="４週",SUM(W130:AX130),IF($BE$3="暦月",SUM(W130:BA130),""))</f>
        <v>0</v>
      </c>
      <c r="BC130" s="689"/>
      <c r="BD130" s="690">
        <f>IF($BE$3="４週",BB130/4,IF($BE$3="暦月",(BB130/($BE$8/7)),""))</f>
        <v>0</v>
      </c>
      <c r="BE130" s="689"/>
      <c r="BF130" s="685"/>
      <c r="BG130" s="686"/>
      <c r="BH130" s="686"/>
      <c r="BI130" s="686"/>
      <c r="BJ130" s="687"/>
    </row>
    <row r="131" spans="2:62" ht="20.25" customHeight="1" x14ac:dyDescent="0.4">
      <c r="B131" s="648">
        <f>B129+1</f>
        <v>59</v>
      </c>
      <c r="C131" s="650"/>
      <c r="D131" s="651"/>
      <c r="E131" s="160"/>
      <c r="F131" s="161"/>
      <c r="G131" s="160"/>
      <c r="H131" s="161"/>
      <c r="I131" s="654"/>
      <c r="J131" s="655"/>
      <c r="K131" s="658"/>
      <c r="L131" s="659"/>
      <c r="M131" s="659"/>
      <c r="N131" s="651"/>
      <c r="O131" s="632"/>
      <c r="P131" s="633"/>
      <c r="Q131" s="633"/>
      <c r="R131" s="633"/>
      <c r="S131" s="63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635"/>
      <c r="BC131" s="636"/>
      <c r="BD131" s="637"/>
      <c r="BE131" s="638"/>
      <c r="BF131" s="639"/>
      <c r="BG131" s="640"/>
      <c r="BH131" s="640"/>
      <c r="BI131" s="640"/>
      <c r="BJ131" s="641"/>
    </row>
    <row r="132" spans="2:62" ht="20.25" customHeight="1" x14ac:dyDescent="0.4">
      <c r="B132" s="649"/>
      <c r="C132" s="691"/>
      <c r="D132" s="692"/>
      <c r="E132" s="203"/>
      <c r="F132" s="204">
        <f>C131</f>
        <v>0</v>
      </c>
      <c r="G132" s="203"/>
      <c r="H132" s="204">
        <f>I131</f>
        <v>0</v>
      </c>
      <c r="I132" s="693"/>
      <c r="J132" s="694"/>
      <c r="K132" s="695"/>
      <c r="L132" s="696"/>
      <c r="M132" s="696"/>
      <c r="N132" s="692"/>
      <c r="O132" s="632"/>
      <c r="P132" s="633"/>
      <c r="Q132" s="633"/>
      <c r="R132" s="633"/>
      <c r="S132" s="634"/>
      <c r="T132" s="193" t="s">
        <v>180</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688">
        <f>IF($BE$3="４週",SUM(W132:AX132),IF($BE$3="暦月",SUM(W132:BA132),""))</f>
        <v>0</v>
      </c>
      <c r="BC132" s="689"/>
      <c r="BD132" s="690">
        <f>IF($BE$3="４週",BB132/4,IF($BE$3="暦月",(BB132/($BE$8/7)),""))</f>
        <v>0</v>
      </c>
      <c r="BE132" s="689"/>
      <c r="BF132" s="685"/>
      <c r="BG132" s="686"/>
      <c r="BH132" s="686"/>
      <c r="BI132" s="686"/>
      <c r="BJ132" s="687"/>
    </row>
    <row r="133" spans="2:62" ht="20.25" customHeight="1" x14ac:dyDescent="0.4">
      <c r="B133" s="648">
        <f>B131+1</f>
        <v>60</v>
      </c>
      <c r="C133" s="650"/>
      <c r="D133" s="651"/>
      <c r="E133" s="160"/>
      <c r="F133" s="161"/>
      <c r="G133" s="160"/>
      <c r="H133" s="161"/>
      <c r="I133" s="654"/>
      <c r="J133" s="655"/>
      <c r="K133" s="658"/>
      <c r="L133" s="659"/>
      <c r="M133" s="659"/>
      <c r="N133" s="651"/>
      <c r="O133" s="632"/>
      <c r="P133" s="633"/>
      <c r="Q133" s="633"/>
      <c r="R133" s="633"/>
      <c r="S133" s="63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635"/>
      <c r="BC133" s="636"/>
      <c r="BD133" s="637"/>
      <c r="BE133" s="638"/>
      <c r="BF133" s="639"/>
      <c r="BG133" s="640"/>
      <c r="BH133" s="640"/>
      <c r="BI133" s="640"/>
      <c r="BJ133" s="641"/>
    </row>
    <row r="134" spans="2:62" ht="20.25" customHeight="1" x14ac:dyDescent="0.4">
      <c r="B134" s="649"/>
      <c r="C134" s="691"/>
      <c r="D134" s="692"/>
      <c r="E134" s="203"/>
      <c r="F134" s="204">
        <f>C133</f>
        <v>0</v>
      </c>
      <c r="G134" s="203"/>
      <c r="H134" s="204">
        <f>I133</f>
        <v>0</v>
      </c>
      <c r="I134" s="693"/>
      <c r="J134" s="694"/>
      <c r="K134" s="695"/>
      <c r="L134" s="696"/>
      <c r="M134" s="696"/>
      <c r="N134" s="692"/>
      <c r="O134" s="632"/>
      <c r="P134" s="633"/>
      <c r="Q134" s="633"/>
      <c r="R134" s="633"/>
      <c r="S134" s="634"/>
      <c r="T134" s="193" t="s">
        <v>180</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688">
        <f>IF($BE$3="４週",SUM(W134:AX134),IF($BE$3="暦月",SUM(W134:BA134),""))</f>
        <v>0</v>
      </c>
      <c r="BC134" s="689"/>
      <c r="BD134" s="690">
        <f>IF($BE$3="４週",BB134/4,IF($BE$3="暦月",(BB134/($BE$8/7)),""))</f>
        <v>0</v>
      </c>
      <c r="BE134" s="689"/>
      <c r="BF134" s="685"/>
      <c r="BG134" s="686"/>
      <c r="BH134" s="686"/>
      <c r="BI134" s="686"/>
      <c r="BJ134" s="687"/>
    </row>
    <row r="135" spans="2:62" ht="20.25" customHeight="1" x14ac:dyDescent="0.4">
      <c r="B135" s="648">
        <f>B133+1</f>
        <v>61</v>
      </c>
      <c r="C135" s="650"/>
      <c r="D135" s="651"/>
      <c r="E135" s="160"/>
      <c r="F135" s="161"/>
      <c r="G135" s="160"/>
      <c r="H135" s="161"/>
      <c r="I135" s="654"/>
      <c r="J135" s="655"/>
      <c r="K135" s="658"/>
      <c r="L135" s="659"/>
      <c r="M135" s="659"/>
      <c r="N135" s="651"/>
      <c r="O135" s="632"/>
      <c r="P135" s="633"/>
      <c r="Q135" s="633"/>
      <c r="R135" s="633"/>
      <c r="S135" s="63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635"/>
      <c r="BC135" s="636"/>
      <c r="BD135" s="637"/>
      <c r="BE135" s="638"/>
      <c r="BF135" s="639"/>
      <c r="BG135" s="640"/>
      <c r="BH135" s="640"/>
      <c r="BI135" s="640"/>
      <c r="BJ135" s="641"/>
    </row>
    <row r="136" spans="2:62" ht="20.25" customHeight="1" x14ac:dyDescent="0.4">
      <c r="B136" s="649"/>
      <c r="C136" s="691"/>
      <c r="D136" s="692"/>
      <c r="E136" s="203"/>
      <c r="F136" s="204">
        <f>C135</f>
        <v>0</v>
      </c>
      <c r="G136" s="203"/>
      <c r="H136" s="204">
        <f>I135</f>
        <v>0</v>
      </c>
      <c r="I136" s="693"/>
      <c r="J136" s="694"/>
      <c r="K136" s="695"/>
      <c r="L136" s="696"/>
      <c r="M136" s="696"/>
      <c r="N136" s="692"/>
      <c r="O136" s="632"/>
      <c r="P136" s="633"/>
      <c r="Q136" s="633"/>
      <c r="R136" s="633"/>
      <c r="S136" s="634"/>
      <c r="T136" s="193" t="s">
        <v>180</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688">
        <f>IF($BE$3="４週",SUM(W136:AX136),IF($BE$3="暦月",SUM(W136:BA136),""))</f>
        <v>0</v>
      </c>
      <c r="BC136" s="689"/>
      <c r="BD136" s="690">
        <f>IF($BE$3="４週",BB136/4,IF($BE$3="暦月",(BB136/($BE$8/7)),""))</f>
        <v>0</v>
      </c>
      <c r="BE136" s="689"/>
      <c r="BF136" s="685"/>
      <c r="BG136" s="686"/>
      <c r="BH136" s="686"/>
      <c r="BI136" s="686"/>
      <c r="BJ136" s="687"/>
    </row>
    <row r="137" spans="2:62" ht="20.25" customHeight="1" x14ac:dyDescent="0.4">
      <c r="B137" s="648">
        <f>B135+1</f>
        <v>62</v>
      </c>
      <c r="C137" s="650"/>
      <c r="D137" s="651"/>
      <c r="E137" s="160"/>
      <c r="F137" s="161"/>
      <c r="G137" s="160"/>
      <c r="H137" s="161"/>
      <c r="I137" s="654"/>
      <c r="J137" s="655"/>
      <c r="K137" s="658"/>
      <c r="L137" s="659"/>
      <c r="M137" s="659"/>
      <c r="N137" s="651"/>
      <c r="O137" s="632"/>
      <c r="P137" s="633"/>
      <c r="Q137" s="633"/>
      <c r="R137" s="633"/>
      <c r="S137" s="63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635"/>
      <c r="BC137" s="636"/>
      <c r="BD137" s="637"/>
      <c r="BE137" s="638"/>
      <c r="BF137" s="639"/>
      <c r="BG137" s="640"/>
      <c r="BH137" s="640"/>
      <c r="BI137" s="640"/>
      <c r="BJ137" s="641"/>
    </row>
    <row r="138" spans="2:62" ht="20.25" customHeight="1" x14ac:dyDescent="0.4">
      <c r="B138" s="649"/>
      <c r="C138" s="691"/>
      <c r="D138" s="692"/>
      <c r="E138" s="203"/>
      <c r="F138" s="204">
        <f>C137</f>
        <v>0</v>
      </c>
      <c r="G138" s="203"/>
      <c r="H138" s="204">
        <f>I137</f>
        <v>0</v>
      </c>
      <c r="I138" s="693"/>
      <c r="J138" s="694"/>
      <c r="K138" s="695"/>
      <c r="L138" s="696"/>
      <c r="M138" s="696"/>
      <c r="N138" s="692"/>
      <c r="O138" s="632"/>
      <c r="P138" s="633"/>
      <c r="Q138" s="633"/>
      <c r="R138" s="633"/>
      <c r="S138" s="634"/>
      <c r="T138" s="193" t="s">
        <v>180</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688">
        <f>IF($BE$3="４週",SUM(W138:AX138),IF($BE$3="暦月",SUM(W138:BA138),""))</f>
        <v>0</v>
      </c>
      <c r="BC138" s="689"/>
      <c r="BD138" s="690">
        <f>IF($BE$3="４週",BB138/4,IF($BE$3="暦月",(BB138/($BE$8/7)),""))</f>
        <v>0</v>
      </c>
      <c r="BE138" s="689"/>
      <c r="BF138" s="685"/>
      <c r="BG138" s="686"/>
      <c r="BH138" s="686"/>
      <c r="BI138" s="686"/>
      <c r="BJ138" s="687"/>
    </row>
    <row r="139" spans="2:62" ht="20.25" customHeight="1" x14ac:dyDescent="0.4">
      <c r="B139" s="648">
        <f>B137+1</f>
        <v>63</v>
      </c>
      <c r="C139" s="650"/>
      <c r="D139" s="651"/>
      <c r="E139" s="160"/>
      <c r="F139" s="161"/>
      <c r="G139" s="160"/>
      <c r="H139" s="161"/>
      <c r="I139" s="654"/>
      <c r="J139" s="655"/>
      <c r="K139" s="658"/>
      <c r="L139" s="659"/>
      <c r="M139" s="659"/>
      <c r="N139" s="651"/>
      <c r="O139" s="632"/>
      <c r="P139" s="633"/>
      <c r="Q139" s="633"/>
      <c r="R139" s="633"/>
      <c r="S139" s="63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635"/>
      <c r="BC139" s="636"/>
      <c r="BD139" s="637"/>
      <c r="BE139" s="638"/>
      <c r="BF139" s="639"/>
      <c r="BG139" s="640"/>
      <c r="BH139" s="640"/>
      <c r="BI139" s="640"/>
      <c r="BJ139" s="641"/>
    </row>
    <row r="140" spans="2:62" ht="20.25" customHeight="1" x14ac:dyDescent="0.4">
      <c r="B140" s="649"/>
      <c r="C140" s="691"/>
      <c r="D140" s="692"/>
      <c r="E140" s="203"/>
      <c r="F140" s="204">
        <f>C139</f>
        <v>0</v>
      </c>
      <c r="G140" s="203"/>
      <c r="H140" s="204">
        <f>I139</f>
        <v>0</v>
      </c>
      <c r="I140" s="693"/>
      <c r="J140" s="694"/>
      <c r="K140" s="695"/>
      <c r="L140" s="696"/>
      <c r="M140" s="696"/>
      <c r="N140" s="692"/>
      <c r="O140" s="632"/>
      <c r="P140" s="633"/>
      <c r="Q140" s="633"/>
      <c r="R140" s="633"/>
      <c r="S140" s="634"/>
      <c r="T140" s="193" t="s">
        <v>180</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688">
        <f>IF($BE$3="４週",SUM(W140:AX140),IF($BE$3="暦月",SUM(W140:BA140),""))</f>
        <v>0</v>
      </c>
      <c r="BC140" s="689"/>
      <c r="BD140" s="690">
        <f>IF($BE$3="４週",BB140/4,IF($BE$3="暦月",(BB140/($BE$8/7)),""))</f>
        <v>0</v>
      </c>
      <c r="BE140" s="689"/>
      <c r="BF140" s="685"/>
      <c r="BG140" s="686"/>
      <c r="BH140" s="686"/>
      <c r="BI140" s="686"/>
      <c r="BJ140" s="687"/>
    </row>
    <row r="141" spans="2:62" ht="20.25" customHeight="1" x14ac:dyDescent="0.4">
      <c r="B141" s="648">
        <f>B139+1</f>
        <v>64</v>
      </c>
      <c r="C141" s="650"/>
      <c r="D141" s="651"/>
      <c r="E141" s="160"/>
      <c r="F141" s="161"/>
      <c r="G141" s="160"/>
      <c r="H141" s="161"/>
      <c r="I141" s="654"/>
      <c r="J141" s="655"/>
      <c r="K141" s="658"/>
      <c r="L141" s="659"/>
      <c r="M141" s="659"/>
      <c r="N141" s="651"/>
      <c r="O141" s="632"/>
      <c r="P141" s="633"/>
      <c r="Q141" s="633"/>
      <c r="R141" s="633"/>
      <c r="S141" s="63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635"/>
      <c r="BC141" s="636"/>
      <c r="BD141" s="637"/>
      <c r="BE141" s="638"/>
      <c r="BF141" s="639"/>
      <c r="BG141" s="640"/>
      <c r="BH141" s="640"/>
      <c r="BI141" s="640"/>
      <c r="BJ141" s="641"/>
    </row>
    <row r="142" spans="2:62" ht="20.25" customHeight="1" x14ac:dyDescent="0.4">
      <c r="B142" s="649"/>
      <c r="C142" s="691"/>
      <c r="D142" s="692"/>
      <c r="E142" s="203"/>
      <c r="F142" s="204">
        <f>C141</f>
        <v>0</v>
      </c>
      <c r="G142" s="203"/>
      <c r="H142" s="204">
        <f>I141</f>
        <v>0</v>
      </c>
      <c r="I142" s="693"/>
      <c r="J142" s="694"/>
      <c r="K142" s="695"/>
      <c r="L142" s="696"/>
      <c r="M142" s="696"/>
      <c r="N142" s="692"/>
      <c r="O142" s="632"/>
      <c r="P142" s="633"/>
      <c r="Q142" s="633"/>
      <c r="R142" s="633"/>
      <c r="S142" s="634"/>
      <c r="T142" s="193" t="s">
        <v>180</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688">
        <f>IF($BE$3="４週",SUM(W142:AX142),IF($BE$3="暦月",SUM(W142:BA142),""))</f>
        <v>0</v>
      </c>
      <c r="BC142" s="689"/>
      <c r="BD142" s="690">
        <f>IF($BE$3="４週",BB142/4,IF($BE$3="暦月",(BB142/($BE$8/7)),""))</f>
        <v>0</v>
      </c>
      <c r="BE142" s="689"/>
      <c r="BF142" s="685"/>
      <c r="BG142" s="686"/>
      <c r="BH142" s="686"/>
      <c r="BI142" s="686"/>
      <c r="BJ142" s="687"/>
    </row>
    <row r="143" spans="2:62" ht="20.25" customHeight="1" x14ac:dyDescent="0.4">
      <c r="B143" s="648">
        <f>B141+1</f>
        <v>65</v>
      </c>
      <c r="C143" s="650"/>
      <c r="D143" s="651"/>
      <c r="E143" s="160"/>
      <c r="F143" s="161"/>
      <c r="G143" s="160"/>
      <c r="H143" s="161"/>
      <c r="I143" s="654"/>
      <c r="J143" s="655"/>
      <c r="K143" s="658"/>
      <c r="L143" s="659"/>
      <c r="M143" s="659"/>
      <c r="N143" s="651"/>
      <c r="O143" s="632"/>
      <c r="P143" s="633"/>
      <c r="Q143" s="633"/>
      <c r="R143" s="633"/>
      <c r="S143" s="63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635"/>
      <c r="BC143" s="636"/>
      <c r="BD143" s="637"/>
      <c r="BE143" s="638"/>
      <c r="BF143" s="639"/>
      <c r="BG143" s="640"/>
      <c r="BH143" s="640"/>
      <c r="BI143" s="640"/>
      <c r="BJ143" s="641"/>
    </row>
    <row r="144" spans="2:62" ht="20.25" customHeight="1" x14ac:dyDescent="0.4">
      <c r="B144" s="649"/>
      <c r="C144" s="691"/>
      <c r="D144" s="692"/>
      <c r="E144" s="203"/>
      <c r="F144" s="204">
        <f>C143</f>
        <v>0</v>
      </c>
      <c r="G144" s="203"/>
      <c r="H144" s="204">
        <f>I143</f>
        <v>0</v>
      </c>
      <c r="I144" s="693"/>
      <c r="J144" s="694"/>
      <c r="K144" s="695"/>
      <c r="L144" s="696"/>
      <c r="M144" s="696"/>
      <c r="N144" s="692"/>
      <c r="O144" s="632"/>
      <c r="P144" s="633"/>
      <c r="Q144" s="633"/>
      <c r="R144" s="633"/>
      <c r="S144" s="634"/>
      <c r="T144" s="193" t="s">
        <v>180</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688">
        <f>IF($BE$3="４週",SUM(W144:AX144),IF($BE$3="暦月",SUM(W144:BA144),""))</f>
        <v>0</v>
      </c>
      <c r="BC144" s="689"/>
      <c r="BD144" s="690">
        <f>IF($BE$3="４週",BB144/4,IF($BE$3="暦月",(BB144/($BE$8/7)),""))</f>
        <v>0</v>
      </c>
      <c r="BE144" s="689"/>
      <c r="BF144" s="685"/>
      <c r="BG144" s="686"/>
      <c r="BH144" s="686"/>
      <c r="BI144" s="686"/>
      <c r="BJ144" s="687"/>
    </row>
    <row r="145" spans="2:62" ht="20.25" customHeight="1" x14ac:dyDescent="0.4">
      <c r="B145" s="648">
        <f>B143+1</f>
        <v>66</v>
      </c>
      <c r="C145" s="650"/>
      <c r="D145" s="651"/>
      <c r="E145" s="160"/>
      <c r="F145" s="161"/>
      <c r="G145" s="160"/>
      <c r="H145" s="161"/>
      <c r="I145" s="654"/>
      <c r="J145" s="655"/>
      <c r="K145" s="658"/>
      <c r="L145" s="659"/>
      <c r="M145" s="659"/>
      <c r="N145" s="651"/>
      <c r="O145" s="632"/>
      <c r="P145" s="633"/>
      <c r="Q145" s="633"/>
      <c r="R145" s="633"/>
      <c r="S145" s="63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635"/>
      <c r="BC145" s="636"/>
      <c r="BD145" s="637"/>
      <c r="BE145" s="638"/>
      <c r="BF145" s="639"/>
      <c r="BG145" s="640"/>
      <c r="BH145" s="640"/>
      <c r="BI145" s="640"/>
      <c r="BJ145" s="641"/>
    </row>
    <row r="146" spans="2:62" ht="20.25" customHeight="1" x14ac:dyDescent="0.4">
      <c r="B146" s="649"/>
      <c r="C146" s="691"/>
      <c r="D146" s="692"/>
      <c r="E146" s="203"/>
      <c r="F146" s="204">
        <f>C145</f>
        <v>0</v>
      </c>
      <c r="G146" s="203"/>
      <c r="H146" s="204">
        <f>I145</f>
        <v>0</v>
      </c>
      <c r="I146" s="693"/>
      <c r="J146" s="694"/>
      <c r="K146" s="695"/>
      <c r="L146" s="696"/>
      <c r="M146" s="696"/>
      <c r="N146" s="692"/>
      <c r="O146" s="632"/>
      <c r="P146" s="633"/>
      <c r="Q146" s="633"/>
      <c r="R146" s="633"/>
      <c r="S146" s="634"/>
      <c r="T146" s="193" t="s">
        <v>180</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688">
        <f>IF($BE$3="４週",SUM(W146:AX146),IF($BE$3="暦月",SUM(W146:BA146),""))</f>
        <v>0</v>
      </c>
      <c r="BC146" s="689"/>
      <c r="BD146" s="690">
        <f>IF($BE$3="４週",BB146/4,IF($BE$3="暦月",(BB146/($BE$8/7)),""))</f>
        <v>0</v>
      </c>
      <c r="BE146" s="689"/>
      <c r="BF146" s="685"/>
      <c r="BG146" s="686"/>
      <c r="BH146" s="686"/>
      <c r="BI146" s="686"/>
      <c r="BJ146" s="687"/>
    </row>
    <row r="147" spans="2:62" ht="20.25" customHeight="1" x14ac:dyDescent="0.4">
      <c r="B147" s="648">
        <f>B145+1</f>
        <v>67</v>
      </c>
      <c r="C147" s="650"/>
      <c r="D147" s="651"/>
      <c r="E147" s="160"/>
      <c r="F147" s="161"/>
      <c r="G147" s="160"/>
      <c r="H147" s="161"/>
      <c r="I147" s="654"/>
      <c r="J147" s="655"/>
      <c r="K147" s="658"/>
      <c r="L147" s="659"/>
      <c r="M147" s="659"/>
      <c r="N147" s="651"/>
      <c r="O147" s="632"/>
      <c r="P147" s="633"/>
      <c r="Q147" s="633"/>
      <c r="R147" s="633"/>
      <c r="S147" s="63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635"/>
      <c r="BC147" s="636"/>
      <c r="BD147" s="637"/>
      <c r="BE147" s="638"/>
      <c r="BF147" s="639"/>
      <c r="BG147" s="640"/>
      <c r="BH147" s="640"/>
      <c r="BI147" s="640"/>
      <c r="BJ147" s="641"/>
    </row>
    <row r="148" spans="2:62" ht="20.25" customHeight="1" x14ac:dyDescent="0.4">
      <c r="B148" s="649"/>
      <c r="C148" s="691"/>
      <c r="D148" s="692"/>
      <c r="E148" s="203"/>
      <c r="F148" s="204">
        <f>C147</f>
        <v>0</v>
      </c>
      <c r="G148" s="203"/>
      <c r="H148" s="204">
        <f>I147</f>
        <v>0</v>
      </c>
      <c r="I148" s="693"/>
      <c r="J148" s="694"/>
      <c r="K148" s="695"/>
      <c r="L148" s="696"/>
      <c r="M148" s="696"/>
      <c r="N148" s="692"/>
      <c r="O148" s="632"/>
      <c r="P148" s="633"/>
      <c r="Q148" s="633"/>
      <c r="R148" s="633"/>
      <c r="S148" s="634"/>
      <c r="T148" s="193" t="s">
        <v>180</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688">
        <f>IF($BE$3="４週",SUM(W148:AX148),IF($BE$3="暦月",SUM(W148:BA148),""))</f>
        <v>0</v>
      </c>
      <c r="BC148" s="689"/>
      <c r="BD148" s="690">
        <f>IF($BE$3="４週",BB148/4,IF($BE$3="暦月",(BB148/($BE$8/7)),""))</f>
        <v>0</v>
      </c>
      <c r="BE148" s="689"/>
      <c r="BF148" s="685"/>
      <c r="BG148" s="686"/>
      <c r="BH148" s="686"/>
      <c r="BI148" s="686"/>
      <c r="BJ148" s="687"/>
    </row>
    <row r="149" spans="2:62" ht="20.25" customHeight="1" x14ac:dyDescent="0.4">
      <c r="B149" s="648">
        <f>B147+1</f>
        <v>68</v>
      </c>
      <c r="C149" s="650"/>
      <c r="D149" s="651"/>
      <c r="E149" s="160"/>
      <c r="F149" s="161"/>
      <c r="G149" s="160"/>
      <c r="H149" s="161"/>
      <c r="I149" s="654"/>
      <c r="J149" s="655"/>
      <c r="K149" s="658"/>
      <c r="L149" s="659"/>
      <c r="M149" s="659"/>
      <c r="N149" s="651"/>
      <c r="O149" s="632"/>
      <c r="P149" s="633"/>
      <c r="Q149" s="633"/>
      <c r="R149" s="633"/>
      <c r="S149" s="63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635"/>
      <c r="BC149" s="636"/>
      <c r="BD149" s="637"/>
      <c r="BE149" s="638"/>
      <c r="BF149" s="639"/>
      <c r="BG149" s="640"/>
      <c r="BH149" s="640"/>
      <c r="BI149" s="640"/>
      <c r="BJ149" s="641"/>
    </row>
    <row r="150" spans="2:62" ht="20.25" customHeight="1" x14ac:dyDescent="0.4">
      <c r="B150" s="649"/>
      <c r="C150" s="691"/>
      <c r="D150" s="692"/>
      <c r="E150" s="203"/>
      <c r="F150" s="204">
        <f>C149</f>
        <v>0</v>
      </c>
      <c r="G150" s="203"/>
      <c r="H150" s="204">
        <f>I149</f>
        <v>0</v>
      </c>
      <c r="I150" s="693"/>
      <c r="J150" s="694"/>
      <c r="K150" s="695"/>
      <c r="L150" s="696"/>
      <c r="M150" s="696"/>
      <c r="N150" s="692"/>
      <c r="O150" s="632"/>
      <c r="P150" s="633"/>
      <c r="Q150" s="633"/>
      <c r="R150" s="633"/>
      <c r="S150" s="634"/>
      <c r="T150" s="193" t="s">
        <v>180</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688">
        <f>IF($BE$3="４週",SUM(W150:AX150),IF($BE$3="暦月",SUM(W150:BA150),""))</f>
        <v>0</v>
      </c>
      <c r="BC150" s="689"/>
      <c r="BD150" s="690">
        <f>IF($BE$3="４週",BB150/4,IF($BE$3="暦月",(BB150/($BE$8/7)),""))</f>
        <v>0</v>
      </c>
      <c r="BE150" s="689"/>
      <c r="BF150" s="685"/>
      <c r="BG150" s="686"/>
      <c r="BH150" s="686"/>
      <c r="BI150" s="686"/>
      <c r="BJ150" s="687"/>
    </row>
    <row r="151" spans="2:62" ht="20.25" customHeight="1" x14ac:dyDescent="0.4">
      <c r="B151" s="648">
        <f>B149+1</f>
        <v>69</v>
      </c>
      <c r="C151" s="650"/>
      <c r="D151" s="651"/>
      <c r="E151" s="160"/>
      <c r="F151" s="161"/>
      <c r="G151" s="160"/>
      <c r="H151" s="161"/>
      <c r="I151" s="654"/>
      <c r="J151" s="655"/>
      <c r="K151" s="658"/>
      <c r="L151" s="659"/>
      <c r="M151" s="659"/>
      <c r="N151" s="651"/>
      <c r="O151" s="632"/>
      <c r="P151" s="633"/>
      <c r="Q151" s="633"/>
      <c r="R151" s="633"/>
      <c r="S151" s="63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635"/>
      <c r="BC151" s="636"/>
      <c r="BD151" s="637"/>
      <c r="BE151" s="638"/>
      <c r="BF151" s="639"/>
      <c r="BG151" s="640"/>
      <c r="BH151" s="640"/>
      <c r="BI151" s="640"/>
      <c r="BJ151" s="641"/>
    </row>
    <row r="152" spans="2:62" ht="20.25" customHeight="1" x14ac:dyDescent="0.4">
      <c r="B152" s="649"/>
      <c r="C152" s="691"/>
      <c r="D152" s="692"/>
      <c r="E152" s="203"/>
      <c r="F152" s="204">
        <f>C151</f>
        <v>0</v>
      </c>
      <c r="G152" s="203"/>
      <c r="H152" s="204">
        <f>I151</f>
        <v>0</v>
      </c>
      <c r="I152" s="693"/>
      <c r="J152" s="694"/>
      <c r="K152" s="695"/>
      <c r="L152" s="696"/>
      <c r="M152" s="696"/>
      <c r="N152" s="692"/>
      <c r="O152" s="632"/>
      <c r="P152" s="633"/>
      <c r="Q152" s="633"/>
      <c r="R152" s="633"/>
      <c r="S152" s="634"/>
      <c r="T152" s="193" t="s">
        <v>180</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688">
        <f>IF($BE$3="４週",SUM(W152:AX152),IF($BE$3="暦月",SUM(W152:BA152),""))</f>
        <v>0</v>
      </c>
      <c r="BC152" s="689"/>
      <c r="BD152" s="690">
        <f>IF($BE$3="４週",BB152/4,IF($BE$3="暦月",(BB152/($BE$8/7)),""))</f>
        <v>0</v>
      </c>
      <c r="BE152" s="689"/>
      <c r="BF152" s="685"/>
      <c r="BG152" s="686"/>
      <c r="BH152" s="686"/>
      <c r="BI152" s="686"/>
      <c r="BJ152" s="687"/>
    </row>
    <row r="153" spans="2:62" ht="20.25" customHeight="1" x14ac:dyDescent="0.4">
      <c r="B153" s="648">
        <f>B151+1</f>
        <v>70</v>
      </c>
      <c r="C153" s="650"/>
      <c r="D153" s="651"/>
      <c r="E153" s="160"/>
      <c r="F153" s="161"/>
      <c r="G153" s="160"/>
      <c r="H153" s="161"/>
      <c r="I153" s="654"/>
      <c r="J153" s="655"/>
      <c r="K153" s="658"/>
      <c r="L153" s="659"/>
      <c r="M153" s="659"/>
      <c r="N153" s="651"/>
      <c r="O153" s="632"/>
      <c r="P153" s="633"/>
      <c r="Q153" s="633"/>
      <c r="R153" s="633"/>
      <c r="S153" s="63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635"/>
      <c r="BC153" s="636"/>
      <c r="BD153" s="637"/>
      <c r="BE153" s="638"/>
      <c r="BF153" s="639"/>
      <c r="BG153" s="640"/>
      <c r="BH153" s="640"/>
      <c r="BI153" s="640"/>
      <c r="BJ153" s="641"/>
    </row>
    <row r="154" spans="2:62" ht="20.25" customHeight="1" x14ac:dyDescent="0.4">
      <c r="B154" s="649"/>
      <c r="C154" s="691"/>
      <c r="D154" s="692"/>
      <c r="E154" s="203"/>
      <c r="F154" s="204">
        <f>C153</f>
        <v>0</v>
      </c>
      <c r="G154" s="203"/>
      <c r="H154" s="204">
        <f>I153</f>
        <v>0</v>
      </c>
      <c r="I154" s="693"/>
      <c r="J154" s="694"/>
      <c r="K154" s="695"/>
      <c r="L154" s="696"/>
      <c r="M154" s="696"/>
      <c r="N154" s="692"/>
      <c r="O154" s="632"/>
      <c r="P154" s="633"/>
      <c r="Q154" s="633"/>
      <c r="R154" s="633"/>
      <c r="S154" s="634"/>
      <c r="T154" s="193" t="s">
        <v>180</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688">
        <f>IF($BE$3="４週",SUM(W154:AX154),IF($BE$3="暦月",SUM(W154:BA154),""))</f>
        <v>0</v>
      </c>
      <c r="BC154" s="689"/>
      <c r="BD154" s="690">
        <f>IF($BE$3="４週",BB154/4,IF($BE$3="暦月",(BB154/($BE$8/7)),""))</f>
        <v>0</v>
      </c>
      <c r="BE154" s="689"/>
      <c r="BF154" s="685"/>
      <c r="BG154" s="686"/>
      <c r="BH154" s="686"/>
      <c r="BI154" s="686"/>
      <c r="BJ154" s="687"/>
    </row>
    <row r="155" spans="2:62" ht="20.25" customHeight="1" x14ac:dyDescent="0.4">
      <c r="B155" s="648">
        <f>B153+1</f>
        <v>71</v>
      </c>
      <c r="C155" s="650"/>
      <c r="D155" s="651"/>
      <c r="E155" s="160"/>
      <c r="F155" s="161"/>
      <c r="G155" s="160"/>
      <c r="H155" s="161"/>
      <c r="I155" s="654"/>
      <c r="J155" s="655"/>
      <c r="K155" s="658"/>
      <c r="L155" s="659"/>
      <c r="M155" s="659"/>
      <c r="N155" s="651"/>
      <c r="O155" s="632"/>
      <c r="P155" s="633"/>
      <c r="Q155" s="633"/>
      <c r="R155" s="633"/>
      <c r="S155" s="63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635"/>
      <c r="BC155" s="636"/>
      <c r="BD155" s="637"/>
      <c r="BE155" s="638"/>
      <c r="BF155" s="639"/>
      <c r="BG155" s="640"/>
      <c r="BH155" s="640"/>
      <c r="BI155" s="640"/>
      <c r="BJ155" s="641"/>
    </row>
    <row r="156" spans="2:62" ht="20.25" customHeight="1" x14ac:dyDescent="0.4">
      <c r="B156" s="649"/>
      <c r="C156" s="691"/>
      <c r="D156" s="692"/>
      <c r="E156" s="203"/>
      <c r="F156" s="204">
        <f>C155</f>
        <v>0</v>
      </c>
      <c r="G156" s="203"/>
      <c r="H156" s="204">
        <f>I155</f>
        <v>0</v>
      </c>
      <c r="I156" s="693"/>
      <c r="J156" s="694"/>
      <c r="K156" s="695"/>
      <c r="L156" s="696"/>
      <c r="M156" s="696"/>
      <c r="N156" s="692"/>
      <c r="O156" s="632"/>
      <c r="P156" s="633"/>
      <c r="Q156" s="633"/>
      <c r="R156" s="633"/>
      <c r="S156" s="634"/>
      <c r="T156" s="193" t="s">
        <v>180</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688">
        <f>IF($BE$3="４週",SUM(W156:AX156),IF($BE$3="暦月",SUM(W156:BA156),""))</f>
        <v>0</v>
      </c>
      <c r="BC156" s="689"/>
      <c r="BD156" s="690">
        <f>IF($BE$3="４週",BB156/4,IF($BE$3="暦月",(BB156/($BE$8/7)),""))</f>
        <v>0</v>
      </c>
      <c r="BE156" s="689"/>
      <c r="BF156" s="685"/>
      <c r="BG156" s="686"/>
      <c r="BH156" s="686"/>
      <c r="BI156" s="686"/>
      <c r="BJ156" s="687"/>
    </row>
    <row r="157" spans="2:62" ht="20.25" customHeight="1" x14ac:dyDescent="0.4">
      <c r="B157" s="648">
        <f>B155+1</f>
        <v>72</v>
      </c>
      <c r="C157" s="650"/>
      <c r="D157" s="651"/>
      <c r="E157" s="160"/>
      <c r="F157" s="161"/>
      <c r="G157" s="160"/>
      <c r="H157" s="161"/>
      <c r="I157" s="654"/>
      <c r="J157" s="655"/>
      <c r="K157" s="658"/>
      <c r="L157" s="659"/>
      <c r="M157" s="659"/>
      <c r="N157" s="651"/>
      <c r="O157" s="632"/>
      <c r="P157" s="633"/>
      <c r="Q157" s="633"/>
      <c r="R157" s="633"/>
      <c r="S157" s="63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635"/>
      <c r="BC157" s="636"/>
      <c r="BD157" s="637"/>
      <c r="BE157" s="638"/>
      <c r="BF157" s="639"/>
      <c r="BG157" s="640"/>
      <c r="BH157" s="640"/>
      <c r="BI157" s="640"/>
      <c r="BJ157" s="641"/>
    </row>
    <row r="158" spans="2:62" ht="20.25" customHeight="1" x14ac:dyDescent="0.4">
      <c r="B158" s="649"/>
      <c r="C158" s="691"/>
      <c r="D158" s="692"/>
      <c r="E158" s="203"/>
      <c r="F158" s="204">
        <f>C157</f>
        <v>0</v>
      </c>
      <c r="G158" s="203"/>
      <c r="H158" s="204">
        <f>I157</f>
        <v>0</v>
      </c>
      <c r="I158" s="693"/>
      <c r="J158" s="694"/>
      <c r="K158" s="695"/>
      <c r="L158" s="696"/>
      <c r="M158" s="696"/>
      <c r="N158" s="692"/>
      <c r="O158" s="632"/>
      <c r="P158" s="633"/>
      <c r="Q158" s="633"/>
      <c r="R158" s="633"/>
      <c r="S158" s="634"/>
      <c r="T158" s="193" t="s">
        <v>180</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688">
        <f>IF($BE$3="４週",SUM(W158:AX158),IF($BE$3="暦月",SUM(W158:BA158),""))</f>
        <v>0</v>
      </c>
      <c r="BC158" s="689"/>
      <c r="BD158" s="690">
        <f>IF($BE$3="４週",BB158/4,IF($BE$3="暦月",(BB158/($BE$8/7)),""))</f>
        <v>0</v>
      </c>
      <c r="BE158" s="689"/>
      <c r="BF158" s="685"/>
      <c r="BG158" s="686"/>
      <c r="BH158" s="686"/>
      <c r="BI158" s="686"/>
      <c r="BJ158" s="687"/>
    </row>
    <row r="159" spans="2:62" ht="20.25" customHeight="1" x14ac:dyDescent="0.4">
      <c r="B159" s="648">
        <f>B157+1</f>
        <v>73</v>
      </c>
      <c r="C159" s="650"/>
      <c r="D159" s="651"/>
      <c r="E159" s="160"/>
      <c r="F159" s="161"/>
      <c r="G159" s="160"/>
      <c r="H159" s="161"/>
      <c r="I159" s="654"/>
      <c r="J159" s="655"/>
      <c r="K159" s="658"/>
      <c r="L159" s="659"/>
      <c r="M159" s="659"/>
      <c r="N159" s="651"/>
      <c r="O159" s="632"/>
      <c r="P159" s="633"/>
      <c r="Q159" s="633"/>
      <c r="R159" s="633"/>
      <c r="S159" s="63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635"/>
      <c r="BC159" s="636"/>
      <c r="BD159" s="637"/>
      <c r="BE159" s="638"/>
      <c r="BF159" s="639"/>
      <c r="BG159" s="640"/>
      <c r="BH159" s="640"/>
      <c r="BI159" s="640"/>
      <c r="BJ159" s="641"/>
    </row>
    <row r="160" spans="2:62" ht="20.25" customHeight="1" x14ac:dyDescent="0.4">
      <c r="B160" s="649"/>
      <c r="C160" s="691"/>
      <c r="D160" s="692"/>
      <c r="E160" s="203"/>
      <c r="F160" s="204">
        <f>C159</f>
        <v>0</v>
      </c>
      <c r="G160" s="203"/>
      <c r="H160" s="204">
        <f>I159</f>
        <v>0</v>
      </c>
      <c r="I160" s="693"/>
      <c r="J160" s="694"/>
      <c r="K160" s="695"/>
      <c r="L160" s="696"/>
      <c r="M160" s="696"/>
      <c r="N160" s="692"/>
      <c r="O160" s="632"/>
      <c r="P160" s="633"/>
      <c r="Q160" s="633"/>
      <c r="R160" s="633"/>
      <c r="S160" s="634"/>
      <c r="T160" s="193" t="s">
        <v>180</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688">
        <f>IF($BE$3="４週",SUM(W160:AX160),IF($BE$3="暦月",SUM(W160:BA160),""))</f>
        <v>0</v>
      </c>
      <c r="BC160" s="689"/>
      <c r="BD160" s="690">
        <f>IF($BE$3="４週",BB160/4,IF($BE$3="暦月",(BB160/($BE$8/7)),""))</f>
        <v>0</v>
      </c>
      <c r="BE160" s="689"/>
      <c r="BF160" s="685"/>
      <c r="BG160" s="686"/>
      <c r="BH160" s="686"/>
      <c r="BI160" s="686"/>
      <c r="BJ160" s="687"/>
    </row>
    <row r="161" spans="2:62" ht="20.25" customHeight="1" x14ac:dyDescent="0.4">
      <c r="B161" s="648">
        <f>B159+1</f>
        <v>74</v>
      </c>
      <c r="C161" s="650"/>
      <c r="D161" s="651"/>
      <c r="E161" s="160"/>
      <c r="F161" s="161"/>
      <c r="G161" s="160"/>
      <c r="H161" s="161"/>
      <c r="I161" s="654"/>
      <c r="J161" s="655"/>
      <c r="K161" s="658"/>
      <c r="L161" s="659"/>
      <c r="M161" s="659"/>
      <c r="N161" s="651"/>
      <c r="O161" s="632"/>
      <c r="P161" s="633"/>
      <c r="Q161" s="633"/>
      <c r="R161" s="633"/>
      <c r="S161" s="63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635"/>
      <c r="BC161" s="636"/>
      <c r="BD161" s="637"/>
      <c r="BE161" s="638"/>
      <c r="BF161" s="639"/>
      <c r="BG161" s="640"/>
      <c r="BH161" s="640"/>
      <c r="BI161" s="640"/>
      <c r="BJ161" s="641"/>
    </row>
    <row r="162" spans="2:62" ht="20.25" customHeight="1" x14ac:dyDescent="0.4">
      <c r="B162" s="649"/>
      <c r="C162" s="691"/>
      <c r="D162" s="692"/>
      <c r="E162" s="203"/>
      <c r="F162" s="204">
        <f>C161</f>
        <v>0</v>
      </c>
      <c r="G162" s="203"/>
      <c r="H162" s="204">
        <f>I161</f>
        <v>0</v>
      </c>
      <c r="I162" s="693"/>
      <c r="J162" s="694"/>
      <c r="K162" s="695"/>
      <c r="L162" s="696"/>
      <c r="M162" s="696"/>
      <c r="N162" s="692"/>
      <c r="O162" s="632"/>
      <c r="P162" s="633"/>
      <c r="Q162" s="633"/>
      <c r="R162" s="633"/>
      <c r="S162" s="634"/>
      <c r="T162" s="193" t="s">
        <v>180</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688">
        <f>IF($BE$3="４週",SUM(W162:AX162),IF($BE$3="暦月",SUM(W162:BA162),""))</f>
        <v>0</v>
      </c>
      <c r="BC162" s="689"/>
      <c r="BD162" s="690">
        <f>IF($BE$3="４週",BB162/4,IF($BE$3="暦月",(BB162/($BE$8/7)),""))</f>
        <v>0</v>
      </c>
      <c r="BE162" s="689"/>
      <c r="BF162" s="685"/>
      <c r="BG162" s="686"/>
      <c r="BH162" s="686"/>
      <c r="BI162" s="686"/>
      <c r="BJ162" s="687"/>
    </row>
    <row r="163" spans="2:62" ht="20.25" customHeight="1" x14ac:dyDescent="0.4">
      <c r="B163" s="648">
        <f>B161+1</f>
        <v>75</v>
      </c>
      <c r="C163" s="650"/>
      <c r="D163" s="651"/>
      <c r="E163" s="160"/>
      <c r="F163" s="161"/>
      <c r="G163" s="160"/>
      <c r="H163" s="161"/>
      <c r="I163" s="654"/>
      <c r="J163" s="655"/>
      <c r="K163" s="658"/>
      <c r="L163" s="659"/>
      <c r="M163" s="659"/>
      <c r="N163" s="651"/>
      <c r="O163" s="632"/>
      <c r="P163" s="633"/>
      <c r="Q163" s="633"/>
      <c r="R163" s="633"/>
      <c r="S163" s="63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635"/>
      <c r="BC163" s="636"/>
      <c r="BD163" s="637"/>
      <c r="BE163" s="638"/>
      <c r="BF163" s="639"/>
      <c r="BG163" s="640"/>
      <c r="BH163" s="640"/>
      <c r="BI163" s="640"/>
      <c r="BJ163" s="641"/>
    </row>
    <row r="164" spans="2:62" ht="20.25" customHeight="1" x14ac:dyDescent="0.4">
      <c r="B164" s="649"/>
      <c r="C164" s="691"/>
      <c r="D164" s="692"/>
      <c r="E164" s="203"/>
      <c r="F164" s="204">
        <f>C163</f>
        <v>0</v>
      </c>
      <c r="G164" s="203"/>
      <c r="H164" s="204">
        <f>I163</f>
        <v>0</v>
      </c>
      <c r="I164" s="693"/>
      <c r="J164" s="694"/>
      <c r="K164" s="695"/>
      <c r="L164" s="696"/>
      <c r="M164" s="696"/>
      <c r="N164" s="692"/>
      <c r="O164" s="632"/>
      <c r="P164" s="633"/>
      <c r="Q164" s="633"/>
      <c r="R164" s="633"/>
      <c r="S164" s="634"/>
      <c r="T164" s="193" t="s">
        <v>180</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688">
        <f>IF($BE$3="４週",SUM(W164:AX164),IF($BE$3="暦月",SUM(W164:BA164),""))</f>
        <v>0</v>
      </c>
      <c r="BC164" s="689"/>
      <c r="BD164" s="690">
        <f>IF($BE$3="４週",BB164/4,IF($BE$3="暦月",(BB164/($BE$8/7)),""))</f>
        <v>0</v>
      </c>
      <c r="BE164" s="689"/>
      <c r="BF164" s="685"/>
      <c r="BG164" s="686"/>
      <c r="BH164" s="686"/>
      <c r="BI164" s="686"/>
      <c r="BJ164" s="687"/>
    </row>
    <row r="165" spans="2:62" ht="20.25" customHeight="1" x14ac:dyDescent="0.4">
      <c r="B165" s="648">
        <f>B163+1</f>
        <v>76</v>
      </c>
      <c r="C165" s="650"/>
      <c r="D165" s="651"/>
      <c r="E165" s="160"/>
      <c r="F165" s="161"/>
      <c r="G165" s="160"/>
      <c r="H165" s="161"/>
      <c r="I165" s="654"/>
      <c r="J165" s="655"/>
      <c r="K165" s="658"/>
      <c r="L165" s="659"/>
      <c r="M165" s="659"/>
      <c r="N165" s="651"/>
      <c r="O165" s="632"/>
      <c r="P165" s="633"/>
      <c r="Q165" s="633"/>
      <c r="R165" s="633"/>
      <c r="S165" s="63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635"/>
      <c r="BC165" s="636"/>
      <c r="BD165" s="637"/>
      <c r="BE165" s="638"/>
      <c r="BF165" s="639"/>
      <c r="BG165" s="640"/>
      <c r="BH165" s="640"/>
      <c r="BI165" s="640"/>
      <c r="BJ165" s="641"/>
    </row>
    <row r="166" spans="2:62" ht="20.25" customHeight="1" x14ac:dyDescent="0.4">
      <c r="B166" s="649"/>
      <c r="C166" s="691"/>
      <c r="D166" s="692"/>
      <c r="E166" s="203"/>
      <c r="F166" s="204">
        <f>C165</f>
        <v>0</v>
      </c>
      <c r="G166" s="203"/>
      <c r="H166" s="204">
        <f>I165</f>
        <v>0</v>
      </c>
      <c r="I166" s="693"/>
      <c r="J166" s="694"/>
      <c r="K166" s="695"/>
      <c r="L166" s="696"/>
      <c r="M166" s="696"/>
      <c r="N166" s="692"/>
      <c r="O166" s="632"/>
      <c r="P166" s="633"/>
      <c r="Q166" s="633"/>
      <c r="R166" s="633"/>
      <c r="S166" s="634"/>
      <c r="T166" s="193" t="s">
        <v>180</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688">
        <f>IF($BE$3="４週",SUM(W166:AX166),IF($BE$3="暦月",SUM(W166:BA166),""))</f>
        <v>0</v>
      </c>
      <c r="BC166" s="689"/>
      <c r="BD166" s="690">
        <f>IF($BE$3="４週",BB166/4,IF($BE$3="暦月",(BB166/($BE$8/7)),""))</f>
        <v>0</v>
      </c>
      <c r="BE166" s="689"/>
      <c r="BF166" s="685"/>
      <c r="BG166" s="686"/>
      <c r="BH166" s="686"/>
      <c r="BI166" s="686"/>
      <c r="BJ166" s="687"/>
    </row>
    <row r="167" spans="2:62" ht="20.25" customHeight="1" x14ac:dyDescent="0.4">
      <c r="B167" s="648">
        <f>B165+1</f>
        <v>77</v>
      </c>
      <c r="C167" s="650"/>
      <c r="D167" s="651"/>
      <c r="E167" s="160"/>
      <c r="F167" s="161"/>
      <c r="G167" s="160"/>
      <c r="H167" s="161"/>
      <c r="I167" s="654"/>
      <c r="J167" s="655"/>
      <c r="K167" s="658"/>
      <c r="L167" s="659"/>
      <c r="M167" s="659"/>
      <c r="N167" s="651"/>
      <c r="O167" s="632"/>
      <c r="P167" s="633"/>
      <c r="Q167" s="633"/>
      <c r="R167" s="633"/>
      <c r="S167" s="63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635"/>
      <c r="BC167" s="636"/>
      <c r="BD167" s="637"/>
      <c r="BE167" s="638"/>
      <c r="BF167" s="639"/>
      <c r="BG167" s="640"/>
      <c r="BH167" s="640"/>
      <c r="BI167" s="640"/>
      <c r="BJ167" s="641"/>
    </row>
    <row r="168" spans="2:62" ht="20.25" customHeight="1" x14ac:dyDescent="0.4">
      <c r="B168" s="649"/>
      <c r="C168" s="691"/>
      <c r="D168" s="692"/>
      <c r="E168" s="203"/>
      <c r="F168" s="204">
        <f>C167</f>
        <v>0</v>
      </c>
      <c r="G168" s="203"/>
      <c r="H168" s="204">
        <f>I167</f>
        <v>0</v>
      </c>
      <c r="I168" s="693"/>
      <c r="J168" s="694"/>
      <c r="K168" s="695"/>
      <c r="L168" s="696"/>
      <c r="M168" s="696"/>
      <c r="N168" s="692"/>
      <c r="O168" s="632"/>
      <c r="P168" s="633"/>
      <c r="Q168" s="633"/>
      <c r="R168" s="633"/>
      <c r="S168" s="634"/>
      <c r="T168" s="193" t="s">
        <v>180</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688">
        <f>IF($BE$3="４週",SUM(W168:AX168),IF($BE$3="暦月",SUM(W168:BA168),""))</f>
        <v>0</v>
      </c>
      <c r="BC168" s="689"/>
      <c r="BD168" s="690">
        <f>IF($BE$3="４週",BB168/4,IF($BE$3="暦月",(BB168/($BE$8/7)),""))</f>
        <v>0</v>
      </c>
      <c r="BE168" s="689"/>
      <c r="BF168" s="685"/>
      <c r="BG168" s="686"/>
      <c r="BH168" s="686"/>
      <c r="BI168" s="686"/>
      <c r="BJ168" s="687"/>
    </row>
    <row r="169" spans="2:62" ht="20.25" customHeight="1" x14ac:dyDescent="0.4">
      <c r="B169" s="648">
        <f>B167+1</f>
        <v>78</v>
      </c>
      <c r="C169" s="650"/>
      <c r="D169" s="651"/>
      <c r="E169" s="160"/>
      <c r="F169" s="161"/>
      <c r="G169" s="160"/>
      <c r="H169" s="161"/>
      <c r="I169" s="654"/>
      <c r="J169" s="655"/>
      <c r="K169" s="658"/>
      <c r="L169" s="659"/>
      <c r="M169" s="659"/>
      <c r="N169" s="651"/>
      <c r="O169" s="632"/>
      <c r="P169" s="633"/>
      <c r="Q169" s="633"/>
      <c r="R169" s="633"/>
      <c r="S169" s="63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635"/>
      <c r="BC169" s="636"/>
      <c r="BD169" s="637"/>
      <c r="BE169" s="638"/>
      <c r="BF169" s="639"/>
      <c r="BG169" s="640"/>
      <c r="BH169" s="640"/>
      <c r="BI169" s="640"/>
      <c r="BJ169" s="641"/>
    </row>
    <row r="170" spans="2:62" ht="20.25" customHeight="1" x14ac:dyDescent="0.4">
      <c r="B170" s="649"/>
      <c r="C170" s="691"/>
      <c r="D170" s="692"/>
      <c r="E170" s="203"/>
      <c r="F170" s="204">
        <f>C169</f>
        <v>0</v>
      </c>
      <c r="G170" s="203"/>
      <c r="H170" s="204">
        <f>I169</f>
        <v>0</v>
      </c>
      <c r="I170" s="693"/>
      <c r="J170" s="694"/>
      <c r="K170" s="695"/>
      <c r="L170" s="696"/>
      <c r="M170" s="696"/>
      <c r="N170" s="692"/>
      <c r="O170" s="632"/>
      <c r="P170" s="633"/>
      <c r="Q170" s="633"/>
      <c r="R170" s="633"/>
      <c r="S170" s="634"/>
      <c r="T170" s="193" t="s">
        <v>180</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688">
        <f>IF($BE$3="４週",SUM(W170:AX170),IF($BE$3="暦月",SUM(W170:BA170),""))</f>
        <v>0</v>
      </c>
      <c r="BC170" s="689"/>
      <c r="BD170" s="690">
        <f>IF($BE$3="４週",BB170/4,IF($BE$3="暦月",(BB170/($BE$8/7)),""))</f>
        <v>0</v>
      </c>
      <c r="BE170" s="689"/>
      <c r="BF170" s="685"/>
      <c r="BG170" s="686"/>
      <c r="BH170" s="686"/>
      <c r="BI170" s="686"/>
      <c r="BJ170" s="687"/>
    </row>
    <row r="171" spans="2:62" ht="20.25" customHeight="1" x14ac:dyDescent="0.4">
      <c r="B171" s="648">
        <f>B169+1</f>
        <v>79</v>
      </c>
      <c r="C171" s="650"/>
      <c r="D171" s="651"/>
      <c r="E171" s="160"/>
      <c r="F171" s="161"/>
      <c r="G171" s="160"/>
      <c r="H171" s="161"/>
      <c r="I171" s="654"/>
      <c r="J171" s="655"/>
      <c r="K171" s="658"/>
      <c r="L171" s="659"/>
      <c r="M171" s="659"/>
      <c r="N171" s="651"/>
      <c r="O171" s="632"/>
      <c r="P171" s="633"/>
      <c r="Q171" s="633"/>
      <c r="R171" s="633"/>
      <c r="S171" s="63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635"/>
      <c r="BC171" s="636"/>
      <c r="BD171" s="637"/>
      <c r="BE171" s="638"/>
      <c r="BF171" s="639"/>
      <c r="BG171" s="640"/>
      <c r="BH171" s="640"/>
      <c r="BI171" s="640"/>
      <c r="BJ171" s="641"/>
    </row>
    <row r="172" spans="2:62" ht="20.25" customHeight="1" x14ac:dyDescent="0.4">
      <c r="B172" s="649"/>
      <c r="C172" s="691"/>
      <c r="D172" s="692"/>
      <c r="E172" s="203"/>
      <c r="F172" s="204">
        <f>C171</f>
        <v>0</v>
      </c>
      <c r="G172" s="203"/>
      <c r="H172" s="204">
        <f>I171</f>
        <v>0</v>
      </c>
      <c r="I172" s="693"/>
      <c r="J172" s="694"/>
      <c r="K172" s="695"/>
      <c r="L172" s="696"/>
      <c r="M172" s="696"/>
      <c r="N172" s="692"/>
      <c r="O172" s="632"/>
      <c r="P172" s="633"/>
      <c r="Q172" s="633"/>
      <c r="R172" s="633"/>
      <c r="S172" s="634"/>
      <c r="T172" s="193" t="s">
        <v>180</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688">
        <f>IF($BE$3="４週",SUM(W172:AX172),IF($BE$3="暦月",SUM(W172:BA172),""))</f>
        <v>0</v>
      </c>
      <c r="BC172" s="689"/>
      <c r="BD172" s="690">
        <f>IF($BE$3="４週",BB172/4,IF($BE$3="暦月",(BB172/($BE$8/7)),""))</f>
        <v>0</v>
      </c>
      <c r="BE172" s="689"/>
      <c r="BF172" s="685"/>
      <c r="BG172" s="686"/>
      <c r="BH172" s="686"/>
      <c r="BI172" s="686"/>
      <c r="BJ172" s="687"/>
    </row>
    <row r="173" spans="2:62" ht="20.25" customHeight="1" x14ac:dyDescent="0.4">
      <c r="B173" s="648">
        <f>B171+1</f>
        <v>80</v>
      </c>
      <c r="C173" s="650"/>
      <c r="D173" s="651"/>
      <c r="E173" s="160"/>
      <c r="F173" s="161"/>
      <c r="G173" s="160"/>
      <c r="H173" s="161"/>
      <c r="I173" s="654"/>
      <c r="J173" s="655"/>
      <c r="K173" s="658"/>
      <c r="L173" s="659"/>
      <c r="M173" s="659"/>
      <c r="N173" s="651"/>
      <c r="O173" s="632"/>
      <c r="P173" s="633"/>
      <c r="Q173" s="633"/>
      <c r="R173" s="633"/>
      <c r="S173" s="63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635"/>
      <c r="BC173" s="636"/>
      <c r="BD173" s="637"/>
      <c r="BE173" s="638"/>
      <c r="BF173" s="639"/>
      <c r="BG173" s="640"/>
      <c r="BH173" s="640"/>
      <c r="BI173" s="640"/>
      <c r="BJ173" s="641"/>
    </row>
    <row r="174" spans="2:62" ht="20.25" customHeight="1" x14ac:dyDescent="0.4">
      <c r="B174" s="649"/>
      <c r="C174" s="691"/>
      <c r="D174" s="692"/>
      <c r="E174" s="203"/>
      <c r="F174" s="204">
        <f>C173</f>
        <v>0</v>
      </c>
      <c r="G174" s="203"/>
      <c r="H174" s="204">
        <f>I173</f>
        <v>0</v>
      </c>
      <c r="I174" s="693"/>
      <c r="J174" s="694"/>
      <c r="K174" s="695"/>
      <c r="L174" s="696"/>
      <c r="M174" s="696"/>
      <c r="N174" s="692"/>
      <c r="O174" s="632"/>
      <c r="P174" s="633"/>
      <c r="Q174" s="633"/>
      <c r="R174" s="633"/>
      <c r="S174" s="634"/>
      <c r="T174" s="193" t="s">
        <v>180</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688">
        <f>IF($BE$3="４週",SUM(W174:AX174),IF($BE$3="暦月",SUM(W174:BA174),""))</f>
        <v>0</v>
      </c>
      <c r="BC174" s="689"/>
      <c r="BD174" s="690">
        <f>IF($BE$3="４週",BB174/4,IF($BE$3="暦月",(BB174/($BE$8/7)),""))</f>
        <v>0</v>
      </c>
      <c r="BE174" s="689"/>
      <c r="BF174" s="685"/>
      <c r="BG174" s="686"/>
      <c r="BH174" s="686"/>
      <c r="BI174" s="686"/>
      <c r="BJ174" s="687"/>
    </row>
    <row r="175" spans="2:62" ht="20.25" customHeight="1" x14ac:dyDescent="0.4">
      <c r="B175" s="648">
        <f>B173+1</f>
        <v>81</v>
      </c>
      <c r="C175" s="650"/>
      <c r="D175" s="651"/>
      <c r="E175" s="160"/>
      <c r="F175" s="161"/>
      <c r="G175" s="160"/>
      <c r="H175" s="161"/>
      <c r="I175" s="654"/>
      <c r="J175" s="655"/>
      <c r="K175" s="658"/>
      <c r="L175" s="659"/>
      <c r="M175" s="659"/>
      <c r="N175" s="651"/>
      <c r="O175" s="632"/>
      <c r="P175" s="633"/>
      <c r="Q175" s="633"/>
      <c r="R175" s="633"/>
      <c r="S175" s="63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635"/>
      <c r="BC175" s="636"/>
      <c r="BD175" s="637"/>
      <c r="BE175" s="638"/>
      <c r="BF175" s="639"/>
      <c r="BG175" s="640"/>
      <c r="BH175" s="640"/>
      <c r="BI175" s="640"/>
      <c r="BJ175" s="641"/>
    </row>
    <row r="176" spans="2:62" ht="20.25" customHeight="1" x14ac:dyDescent="0.4">
      <c r="B176" s="649"/>
      <c r="C176" s="691"/>
      <c r="D176" s="692"/>
      <c r="E176" s="203"/>
      <c r="F176" s="204">
        <f>C175</f>
        <v>0</v>
      </c>
      <c r="G176" s="203"/>
      <c r="H176" s="204">
        <f>I175</f>
        <v>0</v>
      </c>
      <c r="I176" s="693"/>
      <c r="J176" s="694"/>
      <c r="K176" s="695"/>
      <c r="L176" s="696"/>
      <c r="M176" s="696"/>
      <c r="N176" s="692"/>
      <c r="O176" s="632"/>
      <c r="P176" s="633"/>
      <c r="Q176" s="633"/>
      <c r="R176" s="633"/>
      <c r="S176" s="634"/>
      <c r="T176" s="193" t="s">
        <v>180</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688">
        <f>IF($BE$3="４週",SUM(W176:AX176),IF($BE$3="暦月",SUM(W176:BA176),""))</f>
        <v>0</v>
      </c>
      <c r="BC176" s="689"/>
      <c r="BD176" s="690">
        <f>IF($BE$3="４週",BB176/4,IF($BE$3="暦月",(BB176/($BE$8/7)),""))</f>
        <v>0</v>
      </c>
      <c r="BE176" s="689"/>
      <c r="BF176" s="685"/>
      <c r="BG176" s="686"/>
      <c r="BH176" s="686"/>
      <c r="BI176" s="686"/>
      <c r="BJ176" s="687"/>
    </row>
    <row r="177" spans="2:62" ht="20.25" customHeight="1" x14ac:dyDescent="0.4">
      <c r="B177" s="648">
        <f>B175+1</f>
        <v>82</v>
      </c>
      <c r="C177" s="650"/>
      <c r="D177" s="651"/>
      <c r="E177" s="160"/>
      <c r="F177" s="161"/>
      <c r="G177" s="160"/>
      <c r="H177" s="161"/>
      <c r="I177" s="654"/>
      <c r="J177" s="655"/>
      <c r="K177" s="658"/>
      <c r="L177" s="659"/>
      <c r="M177" s="659"/>
      <c r="N177" s="651"/>
      <c r="O177" s="632"/>
      <c r="P177" s="633"/>
      <c r="Q177" s="633"/>
      <c r="R177" s="633"/>
      <c r="S177" s="63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635"/>
      <c r="BC177" s="636"/>
      <c r="BD177" s="637"/>
      <c r="BE177" s="638"/>
      <c r="BF177" s="639"/>
      <c r="BG177" s="640"/>
      <c r="BH177" s="640"/>
      <c r="BI177" s="640"/>
      <c r="BJ177" s="641"/>
    </row>
    <row r="178" spans="2:62" ht="20.25" customHeight="1" x14ac:dyDescent="0.4">
      <c r="B178" s="649"/>
      <c r="C178" s="691"/>
      <c r="D178" s="692"/>
      <c r="E178" s="203"/>
      <c r="F178" s="204">
        <f>C177</f>
        <v>0</v>
      </c>
      <c r="G178" s="203"/>
      <c r="H178" s="204">
        <f>I177</f>
        <v>0</v>
      </c>
      <c r="I178" s="693"/>
      <c r="J178" s="694"/>
      <c r="K178" s="695"/>
      <c r="L178" s="696"/>
      <c r="M178" s="696"/>
      <c r="N178" s="692"/>
      <c r="O178" s="632"/>
      <c r="P178" s="633"/>
      <c r="Q178" s="633"/>
      <c r="R178" s="633"/>
      <c r="S178" s="634"/>
      <c r="T178" s="193" t="s">
        <v>180</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688">
        <f>IF($BE$3="４週",SUM(W178:AX178),IF($BE$3="暦月",SUM(W178:BA178),""))</f>
        <v>0</v>
      </c>
      <c r="BC178" s="689"/>
      <c r="BD178" s="690">
        <f>IF($BE$3="４週",BB178/4,IF($BE$3="暦月",(BB178/($BE$8/7)),""))</f>
        <v>0</v>
      </c>
      <c r="BE178" s="689"/>
      <c r="BF178" s="685"/>
      <c r="BG178" s="686"/>
      <c r="BH178" s="686"/>
      <c r="BI178" s="686"/>
      <c r="BJ178" s="687"/>
    </row>
    <row r="179" spans="2:62" ht="20.25" customHeight="1" x14ac:dyDescent="0.4">
      <c r="B179" s="648">
        <f>B177+1</f>
        <v>83</v>
      </c>
      <c r="C179" s="650"/>
      <c r="D179" s="651"/>
      <c r="E179" s="160"/>
      <c r="F179" s="161"/>
      <c r="G179" s="160"/>
      <c r="H179" s="161"/>
      <c r="I179" s="654"/>
      <c r="J179" s="655"/>
      <c r="K179" s="658"/>
      <c r="L179" s="659"/>
      <c r="M179" s="659"/>
      <c r="N179" s="651"/>
      <c r="O179" s="632"/>
      <c r="P179" s="633"/>
      <c r="Q179" s="633"/>
      <c r="R179" s="633"/>
      <c r="S179" s="63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635"/>
      <c r="BC179" s="636"/>
      <c r="BD179" s="637"/>
      <c r="BE179" s="638"/>
      <c r="BF179" s="639"/>
      <c r="BG179" s="640"/>
      <c r="BH179" s="640"/>
      <c r="BI179" s="640"/>
      <c r="BJ179" s="641"/>
    </row>
    <row r="180" spans="2:62" ht="20.25" customHeight="1" x14ac:dyDescent="0.4">
      <c r="B180" s="649"/>
      <c r="C180" s="691"/>
      <c r="D180" s="692"/>
      <c r="E180" s="203"/>
      <c r="F180" s="204">
        <f>C179</f>
        <v>0</v>
      </c>
      <c r="G180" s="203"/>
      <c r="H180" s="204">
        <f>I179</f>
        <v>0</v>
      </c>
      <c r="I180" s="693"/>
      <c r="J180" s="694"/>
      <c r="K180" s="695"/>
      <c r="L180" s="696"/>
      <c r="M180" s="696"/>
      <c r="N180" s="692"/>
      <c r="O180" s="632"/>
      <c r="P180" s="633"/>
      <c r="Q180" s="633"/>
      <c r="R180" s="633"/>
      <c r="S180" s="634"/>
      <c r="T180" s="193" t="s">
        <v>180</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688">
        <f>IF($BE$3="４週",SUM(W180:AX180),IF($BE$3="暦月",SUM(W180:BA180),""))</f>
        <v>0</v>
      </c>
      <c r="BC180" s="689"/>
      <c r="BD180" s="690">
        <f>IF($BE$3="４週",BB180/4,IF($BE$3="暦月",(BB180/($BE$8/7)),""))</f>
        <v>0</v>
      </c>
      <c r="BE180" s="689"/>
      <c r="BF180" s="685"/>
      <c r="BG180" s="686"/>
      <c r="BH180" s="686"/>
      <c r="BI180" s="686"/>
      <c r="BJ180" s="687"/>
    </row>
    <row r="181" spans="2:62" ht="20.25" customHeight="1" x14ac:dyDescent="0.4">
      <c r="B181" s="648">
        <f>B179+1</f>
        <v>84</v>
      </c>
      <c r="C181" s="650"/>
      <c r="D181" s="651"/>
      <c r="E181" s="160"/>
      <c r="F181" s="161"/>
      <c r="G181" s="160"/>
      <c r="H181" s="161"/>
      <c r="I181" s="654"/>
      <c r="J181" s="655"/>
      <c r="K181" s="658"/>
      <c r="L181" s="659"/>
      <c r="M181" s="659"/>
      <c r="N181" s="651"/>
      <c r="O181" s="632"/>
      <c r="P181" s="633"/>
      <c r="Q181" s="633"/>
      <c r="R181" s="633"/>
      <c r="S181" s="63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635"/>
      <c r="BC181" s="636"/>
      <c r="BD181" s="637"/>
      <c r="BE181" s="638"/>
      <c r="BF181" s="639"/>
      <c r="BG181" s="640"/>
      <c r="BH181" s="640"/>
      <c r="BI181" s="640"/>
      <c r="BJ181" s="641"/>
    </row>
    <row r="182" spans="2:62" ht="20.25" customHeight="1" x14ac:dyDescent="0.4">
      <c r="B182" s="649"/>
      <c r="C182" s="691"/>
      <c r="D182" s="692"/>
      <c r="E182" s="203"/>
      <c r="F182" s="204">
        <f>C181</f>
        <v>0</v>
      </c>
      <c r="G182" s="203"/>
      <c r="H182" s="204">
        <f>I181</f>
        <v>0</v>
      </c>
      <c r="I182" s="693"/>
      <c r="J182" s="694"/>
      <c r="K182" s="695"/>
      <c r="L182" s="696"/>
      <c r="M182" s="696"/>
      <c r="N182" s="692"/>
      <c r="O182" s="632"/>
      <c r="P182" s="633"/>
      <c r="Q182" s="633"/>
      <c r="R182" s="633"/>
      <c r="S182" s="634"/>
      <c r="T182" s="193" t="s">
        <v>180</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688">
        <f>IF($BE$3="４週",SUM(W182:AX182),IF($BE$3="暦月",SUM(W182:BA182),""))</f>
        <v>0</v>
      </c>
      <c r="BC182" s="689"/>
      <c r="BD182" s="690">
        <f>IF($BE$3="４週",BB182/4,IF($BE$3="暦月",(BB182/($BE$8/7)),""))</f>
        <v>0</v>
      </c>
      <c r="BE182" s="689"/>
      <c r="BF182" s="685"/>
      <c r="BG182" s="686"/>
      <c r="BH182" s="686"/>
      <c r="BI182" s="686"/>
      <c r="BJ182" s="687"/>
    </row>
    <row r="183" spans="2:62" ht="20.25" customHeight="1" x14ac:dyDescent="0.4">
      <c r="B183" s="648">
        <f>B181+1</f>
        <v>85</v>
      </c>
      <c r="C183" s="650"/>
      <c r="D183" s="651"/>
      <c r="E183" s="160"/>
      <c r="F183" s="161"/>
      <c r="G183" s="160"/>
      <c r="H183" s="161"/>
      <c r="I183" s="654"/>
      <c r="J183" s="655"/>
      <c r="K183" s="658"/>
      <c r="L183" s="659"/>
      <c r="M183" s="659"/>
      <c r="N183" s="651"/>
      <c r="O183" s="632"/>
      <c r="P183" s="633"/>
      <c r="Q183" s="633"/>
      <c r="R183" s="633"/>
      <c r="S183" s="63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635"/>
      <c r="BC183" s="636"/>
      <c r="BD183" s="637"/>
      <c r="BE183" s="638"/>
      <c r="BF183" s="639"/>
      <c r="BG183" s="640"/>
      <c r="BH183" s="640"/>
      <c r="BI183" s="640"/>
      <c r="BJ183" s="641"/>
    </row>
    <row r="184" spans="2:62" ht="20.25" customHeight="1" x14ac:dyDescent="0.4">
      <c r="B184" s="649"/>
      <c r="C184" s="691"/>
      <c r="D184" s="692"/>
      <c r="E184" s="203"/>
      <c r="F184" s="204">
        <f>C183</f>
        <v>0</v>
      </c>
      <c r="G184" s="203"/>
      <c r="H184" s="204">
        <f>I183</f>
        <v>0</v>
      </c>
      <c r="I184" s="693"/>
      <c r="J184" s="694"/>
      <c r="K184" s="695"/>
      <c r="L184" s="696"/>
      <c r="M184" s="696"/>
      <c r="N184" s="692"/>
      <c r="O184" s="632"/>
      <c r="P184" s="633"/>
      <c r="Q184" s="633"/>
      <c r="R184" s="633"/>
      <c r="S184" s="634"/>
      <c r="T184" s="193" t="s">
        <v>180</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688">
        <f>IF($BE$3="４週",SUM(W184:AX184),IF($BE$3="暦月",SUM(W184:BA184),""))</f>
        <v>0</v>
      </c>
      <c r="BC184" s="689"/>
      <c r="BD184" s="690">
        <f>IF($BE$3="４週",BB184/4,IF($BE$3="暦月",(BB184/($BE$8/7)),""))</f>
        <v>0</v>
      </c>
      <c r="BE184" s="689"/>
      <c r="BF184" s="685"/>
      <c r="BG184" s="686"/>
      <c r="BH184" s="686"/>
      <c r="BI184" s="686"/>
      <c r="BJ184" s="687"/>
    </row>
    <row r="185" spans="2:62" ht="20.25" customHeight="1" x14ac:dyDescent="0.4">
      <c r="B185" s="648">
        <f>B183+1</f>
        <v>86</v>
      </c>
      <c r="C185" s="650"/>
      <c r="D185" s="651"/>
      <c r="E185" s="160"/>
      <c r="F185" s="161"/>
      <c r="G185" s="160"/>
      <c r="H185" s="161"/>
      <c r="I185" s="654"/>
      <c r="J185" s="655"/>
      <c r="K185" s="658"/>
      <c r="L185" s="659"/>
      <c r="M185" s="659"/>
      <c r="N185" s="651"/>
      <c r="O185" s="632"/>
      <c r="P185" s="633"/>
      <c r="Q185" s="633"/>
      <c r="R185" s="633"/>
      <c r="S185" s="63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635"/>
      <c r="BC185" s="636"/>
      <c r="BD185" s="637"/>
      <c r="BE185" s="638"/>
      <c r="BF185" s="639"/>
      <c r="BG185" s="640"/>
      <c r="BH185" s="640"/>
      <c r="BI185" s="640"/>
      <c r="BJ185" s="641"/>
    </row>
    <row r="186" spans="2:62" ht="20.25" customHeight="1" x14ac:dyDescent="0.4">
      <c r="B186" s="649"/>
      <c r="C186" s="691"/>
      <c r="D186" s="692"/>
      <c r="E186" s="203"/>
      <c r="F186" s="204">
        <f>C185</f>
        <v>0</v>
      </c>
      <c r="G186" s="203"/>
      <c r="H186" s="204">
        <f>I185</f>
        <v>0</v>
      </c>
      <c r="I186" s="693"/>
      <c r="J186" s="694"/>
      <c r="K186" s="695"/>
      <c r="L186" s="696"/>
      <c r="M186" s="696"/>
      <c r="N186" s="692"/>
      <c r="O186" s="632"/>
      <c r="P186" s="633"/>
      <c r="Q186" s="633"/>
      <c r="R186" s="633"/>
      <c r="S186" s="634"/>
      <c r="T186" s="193" t="s">
        <v>180</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688">
        <f>IF($BE$3="４週",SUM(W186:AX186),IF($BE$3="暦月",SUM(W186:BA186),""))</f>
        <v>0</v>
      </c>
      <c r="BC186" s="689"/>
      <c r="BD186" s="690">
        <f>IF($BE$3="４週",BB186/4,IF($BE$3="暦月",(BB186/($BE$8/7)),""))</f>
        <v>0</v>
      </c>
      <c r="BE186" s="689"/>
      <c r="BF186" s="685"/>
      <c r="BG186" s="686"/>
      <c r="BH186" s="686"/>
      <c r="BI186" s="686"/>
      <c r="BJ186" s="687"/>
    </row>
    <row r="187" spans="2:62" ht="20.25" customHeight="1" x14ac:dyDescent="0.4">
      <c r="B187" s="648">
        <f>B185+1</f>
        <v>87</v>
      </c>
      <c r="C187" s="650"/>
      <c r="D187" s="651"/>
      <c r="E187" s="160"/>
      <c r="F187" s="161"/>
      <c r="G187" s="160"/>
      <c r="H187" s="161"/>
      <c r="I187" s="654"/>
      <c r="J187" s="655"/>
      <c r="K187" s="658"/>
      <c r="L187" s="659"/>
      <c r="M187" s="659"/>
      <c r="N187" s="651"/>
      <c r="O187" s="632"/>
      <c r="P187" s="633"/>
      <c r="Q187" s="633"/>
      <c r="R187" s="633"/>
      <c r="S187" s="63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635"/>
      <c r="BC187" s="636"/>
      <c r="BD187" s="637"/>
      <c r="BE187" s="638"/>
      <c r="BF187" s="639"/>
      <c r="BG187" s="640"/>
      <c r="BH187" s="640"/>
      <c r="BI187" s="640"/>
      <c r="BJ187" s="641"/>
    </row>
    <row r="188" spans="2:62" ht="20.25" customHeight="1" x14ac:dyDescent="0.4">
      <c r="B188" s="649"/>
      <c r="C188" s="691"/>
      <c r="D188" s="692"/>
      <c r="E188" s="203"/>
      <c r="F188" s="204">
        <f>C187</f>
        <v>0</v>
      </c>
      <c r="G188" s="203"/>
      <c r="H188" s="204">
        <f>I187</f>
        <v>0</v>
      </c>
      <c r="I188" s="693"/>
      <c r="J188" s="694"/>
      <c r="K188" s="695"/>
      <c r="L188" s="696"/>
      <c r="M188" s="696"/>
      <c r="N188" s="692"/>
      <c r="O188" s="632"/>
      <c r="P188" s="633"/>
      <c r="Q188" s="633"/>
      <c r="R188" s="633"/>
      <c r="S188" s="634"/>
      <c r="T188" s="193" t="s">
        <v>180</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688">
        <f>IF($BE$3="４週",SUM(W188:AX188),IF($BE$3="暦月",SUM(W188:BA188),""))</f>
        <v>0</v>
      </c>
      <c r="BC188" s="689"/>
      <c r="BD188" s="690">
        <f>IF($BE$3="４週",BB188/4,IF($BE$3="暦月",(BB188/($BE$8/7)),""))</f>
        <v>0</v>
      </c>
      <c r="BE188" s="689"/>
      <c r="BF188" s="685"/>
      <c r="BG188" s="686"/>
      <c r="BH188" s="686"/>
      <c r="BI188" s="686"/>
      <c r="BJ188" s="687"/>
    </row>
    <row r="189" spans="2:62" ht="20.25" customHeight="1" x14ac:dyDescent="0.4">
      <c r="B189" s="648">
        <f>B187+1</f>
        <v>88</v>
      </c>
      <c r="C189" s="650"/>
      <c r="D189" s="651"/>
      <c r="E189" s="160"/>
      <c r="F189" s="161"/>
      <c r="G189" s="160"/>
      <c r="H189" s="161"/>
      <c r="I189" s="654"/>
      <c r="J189" s="655"/>
      <c r="K189" s="658"/>
      <c r="L189" s="659"/>
      <c r="M189" s="659"/>
      <c r="N189" s="651"/>
      <c r="O189" s="632"/>
      <c r="P189" s="633"/>
      <c r="Q189" s="633"/>
      <c r="R189" s="633"/>
      <c r="S189" s="63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635"/>
      <c r="BC189" s="636"/>
      <c r="BD189" s="637"/>
      <c r="BE189" s="638"/>
      <c r="BF189" s="639"/>
      <c r="BG189" s="640"/>
      <c r="BH189" s="640"/>
      <c r="BI189" s="640"/>
      <c r="BJ189" s="641"/>
    </row>
    <row r="190" spans="2:62" ht="20.25" customHeight="1" x14ac:dyDescent="0.4">
      <c r="B190" s="649"/>
      <c r="C190" s="691"/>
      <c r="D190" s="692"/>
      <c r="E190" s="203"/>
      <c r="F190" s="204">
        <f>C189</f>
        <v>0</v>
      </c>
      <c r="G190" s="203"/>
      <c r="H190" s="204">
        <f>I189</f>
        <v>0</v>
      </c>
      <c r="I190" s="693"/>
      <c r="J190" s="694"/>
      <c r="K190" s="695"/>
      <c r="L190" s="696"/>
      <c r="M190" s="696"/>
      <c r="N190" s="692"/>
      <c r="O190" s="632"/>
      <c r="P190" s="633"/>
      <c r="Q190" s="633"/>
      <c r="R190" s="633"/>
      <c r="S190" s="634"/>
      <c r="T190" s="193" t="s">
        <v>180</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688">
        <f>IF($BE$3="４週",SUM(W190:AX190),IF($BE$3="暦月",SUM(W190:BA190),""))</f>
        <v>0</v>
      </c>
      <c r="BC190" s="689"/>
      <c r="BD190" s="690">
        <f>IF($BE$3="４週",BB190/4,IF($BE$3="暦月",(BB190/($BE$8/7)),""))</f>
        <v>0</v>
      </c>
      <c r="BE190" s="689"/>
      <c r="BF190" s="685"/>
      <c r="BG190" s="686"/>
      <c r="BH190" s="686"/>
      <c r="BI190" s="686"/>
      <c r="BJ190" s="687"/>
    </row>
    <row r="191" spans="2:62" ht="20.25" customHeight="1" x14ac:dyDescent="0.4">
      <c r="B191" s="648">
        <f>B189+1</f>
        <v>89</v>
      </c>
      <c r="C191" s="650"/>
      <c r="D191" s="651"/>
      <c r="E191" s="160"/>
      <c r="F191" s="161"/>
      <c r="G191" s="160"/>
      <c r="H191" s="161"/>
      <c r="I191" s="654"/>
      <c r="J191" s="655"/>
      <c r="K191" s="658"/>
      <c r="L191" s="659"/>
      <c r="M191" s="659"/>
      <c r="N191" s="651"/>
      <c r="O191" s="632"/>
      <c r="P191" s="633"/>
      <c r="Q191" s="633"/>
      <c r="R191" s="633"/>
      <c r="S191" s="63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635"/>
      <c r="BC191" s="636"/>
      <c r="BD191" s="637"/>
      <c r="BE191" s="638"/>
      <c r="BF191" s="639"/>
      <c r="BG191" s="640"/>
      <c r="BH191" s="640"/>
      <c r="BI191" s="640"/>
      <c r="BJ191" s="641"/>
    </row>
    <row r="192" spans="2:62" ht="20.25" customHeight="1" x14ac:dyDescent="0.4">
      <c r="B192" s="649"/>
      <c r="C192" s="691"/>
      <c r="D192" s="692"/>
      <c r="E192" s="203"/>
      <c r="F192" s="204">
        <f>C191</f>
        <v>0</v>
      </c>
      <c r="G192" s="203"/>
      <c r="H192" s="204">
        <f>I191</f>
        <v>0</v>
      </c>
      <c r="I192" s="693"/>
      <c r="J192" s="694"/>
      <c r="K192" s="695"/>
      <c r="L192" s="696"/>
      <c r="M192" s="696"/>
      <c r="N192" s="692"/>
      <c r="O192" s="632"/>
      <c r="P192" s="633"/>
      <c r="Q192" s="633"/>
      <c r="R192" s="633"/>
      <c r="S192" s="634"/>
      <c r="T192" s="193" t="s">
        <v>180</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688">
        <f>IF($BE$3="４週",SUM(W192:AX192),IF($BE$3="暦月",SUM(W192:BA192),""))</f>
        <v>0</v>
      </c>
      <c r="BC192" s="689"/>
      <c r="BD192" s="690">
        <f>IF($BE$3="４週",BB192/4,IF($BE$3="暦月",(BB192/($BE$8/7)),""))</f>
        <v>0</v>
      </c>
      <c r="BE192" s="689"/>
      <c r="BF192" s="685"/>
      <c r="BG192" s="686"/>
      <c r="BH192" s="686"/>
      <c r="BI192" s="686"/>
      <c r="BJ192" s="687"/>
    </row>
    <row r="193" spans="2:62" ht="20.25" customHeight="1" x14ac:dyDescent="0.4">
      <c r="B193" s="648">
        <f>B191+1</f>
        <v>90</v>
      </c>
      <c r="C193" s="650"/>
      <c r="D193" s="651"/>
      <c r="E193" s="160"/>
      <c r="F193" s="161"/>
      <c r="G193" s="160"/>
      <c r="H193" s="161"/>
      <c r="I193" s="654"/>
      <c r="J193" s="655"/>
      <c r="K193" s="658"/>
      <c r="L193" s="659"/>
      <c r="M193" s="659"/>
      <c r="N193" s="651"/>
      <c r="O193" s="632"/>
      <c r="P193" s="633"/>
      <c r="Q193" s="633"/>
      <c r="R193" s="633"/>
      <c r="S193" s="63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635"/>
      <c r="BC193" s="636"/>
      <c r="BD193" s="637"/>
      <c r="BE193" s="638"/>
      <c r="BF193" s="639"/>
      <c r="BG193" s="640"/>
      <c r="BH193" s="640"/>
      <c r="BI193" s="640"/>
      <c r="BJ193" s="641"/>
    </row>
    <row r="194" spans="2:62" ht="20.25" customHeight="1" x14ac:dyDescent="0.4">
      <c r="B194" s="649"/>
      <c r="C194" s="691"/>
      <c r="D194" s="692"/>
      <c r="E194" s="203"/>
      <c r="F194" s="204">
        <f>C193</f>
        <v>0</v>
      </c>
      <c r="G194" s="203"/>
      <c r="H194" s="204">
        <f>I193</f>
        <v>0</v>
      </c>
      <c r="I194" s="693"/>
      <c r="J194" s="694"/>
      <c r="K194" s="695"/>
      <c r="L194" s="696"/>
      <c r="M194" s="696"/>
      <c r="N194" s="692"/>
      <c r="O194" s="632"/>
      <c r="P194" s="633"/>
      <c r="Q194" s="633"/>
      <c r="R194" s="633"/>
      <c r="S194" s="634"/>
      <c r="T194" s="193" t="s">
        <v>180</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688">
        <f>IF($BE$3="４週",SUM(W194:AX194),IF($BE$3="暦月",SUM(W194:BA194),""))</f>
        <v>0</v>
      </c>
      <c r="BC194" s="689"/>
      <c r="BD194" s="690">
        <f>IF($BE$3="４週",BB194/4,IF($BE$3="暦月",(BB194/($BE$8/7)),""))</f>
        <v>0</v>
      </c>
      <c r="BE194" s="689"/>
      <c r="BF194" s="685"/>
      <c r="BG194" s="686"/>
      <c r="BH194" s="686"/>
      <c r="BI194" s="686"/>
      <c r="BJ194" s="687"/>
    </row>
    <row r="195" spans="2:62" ht="20.25" customHeight="1" x14ac:dyDescent="0.4">
      <c r="B195" s="648">
        <f>B193+1</f>
        <v>91</v>
      </c>
      <c r="C195" s="650"/>
      <c r="D195" s="651"/>
      <c r="E195" s="160"/>
      <c r="F195" s="161"/>
      <c r="G195" s="160"/>
      <c r="H195" s="161"/>
      <c r="I195" s="654"/>
      <c r="J195" s="655"/>
      <c r="K195" s="658"/>
      <c r="L195" s="659"/>
      <c r="M195" s="659"/>
      <c r="N195" s="651"/>
      <c r="O195" s="632"/>
      <c r="P195" s="633"/>
      <c r="Q195" s="633"/>
      <c r="R195" s="633"/>
      <c r="S195" s="63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635"/>
      <c r="BC195" s="636"/>
      <c r="BD195" s="637"/>
      <c r="BE195" s="638"/>
      <c r="BF195" s="639"/>
      <c r="BG195" s="640"/>
      <c r="BH195" s="640"/>
      <c r="BI195" s="640"/>
      <c r="BJ195" s="641"/>
    </row>
    <row r="196" spans="2:62" ht="20.25" customHeight="1" x14ac:dyDescent="0.4">
      <c r="B196" s="649"/>
      <c r="C196" s="691"/>
      <c r="D196" s="692"/>
      <c r="E196" s="203"/>
      <c r="F196" s="204">
        <f>C195</f>
        <v>0</v>
      </c>
      <c r="G196" s="203"/>
      <c r="H196" s="204">
        <f>I195</f>
        <v>0</v>
      </c>
      <c r="I196" s="693"/>
      <c r="J196" s="694"/>
      <c r="K196" s="695"/>
      <c r="L196" s="696"/>
      <c r="M196" s="696"/>
      <c r="N196" s="692"/>
      <c r="O196" s="632"/>
      <c r="P196" s="633"/>
      <c r="Q196" s="633"/>
      <c r="R196" s="633"/>
      <c r="S196" s="634"/>
      <c r="T196" s="193" t="s">
        <v>180</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688">
        <f>IF($BE$3="４週",SUM(W196:AX196),IF($BE$3="暦月",SUM(W196:BA196),""))</f>
        <v>0</v>
      </c>
      <c r="BC196" s="689"/>
      <c r="BD196" s="690">
        <f>IF($BE$3="４週",BB196/4,IF($BE$3="暦月",(BB196/($BE$8/7)),""))</f>
        <v>0</v>
      </c>
      <c r="BE196" s="689"/>
      <c r="BF196" s="685"/>
      <c r="BG196" s="686"/>
      <c r="BH196" s="686"/>
      <c r="BI196" s="686"/>
      <c r="BJ196" s="687"/>
    </row>
    <row r="197" spans="2:62" ht="20.25" customHeight="1" x14ac:dyDescent="0.4">
      <c r="B197" s="648">
        <f>B195+1</f>
        <v>92</v>
      </c>
      <c r="C197" s="650"/>
      <c r="D197" s="651"/>
      <c r="E197" s="160"/>
      <c r="F197" s="161"/>
      <c r="G197" s="160"/>
      <c r="H197" s="161"/>
      <c r="I197" s="654"/>
      <c r="J197" s="655"/>
      <c r="K197" s="658"/>
      <c r="L197" s="659"/>
      <c r="M197" s="659"/>
      <c r="N197" s="651"/>
      <c r="O197" s="632"/>
      <c r="P197" s="633"/>
      <c r="Q197" s="633"/>
      <c r="R197" s="633"/>
      <c r="S197" s="63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635"/>
      <c r="BC197" s="636"/>
      <c r="BD197" s="637"/>
      <c r="BE197" s="638"/>
      <c r="BF197" s="639"/>
      <c r="BG197" s="640"/>
      <c r="BH197" s="640"/>
      <c r="BI197" s="640"/>
      <c r="BJ197" s="641"/>
    </row>
    <row r="198" spans="2:62" ht="20.25" customHeight="1" x14ac:dyDescent="0.4">
      <c r="B198" s="649"/>
      <c r="C198" s="691"/>
      <c r="D198" s="692"/>
      <c r="E198" s="203"/>
      <c r="F198" s="204">
        <f>C197</f>
        <v>0</v>
      </c>
      <c r="G198" s="203"/>
      <c r="H198" s="204">
        <f>I197</f>
        <v>0</v>
      </c>
      <c r="I198" s="693"/>
      <c r="J198" s="694"/>
      <c r="K198" s="695"/>
      <c r="L198" s="696"/>
      <c r="M198" s="696"/>
      <c r="N198" s="692"/>
      <c r="O198" s="632"/>
      <c r="P198" s="633"/>
      <c r="Q198" s="633"/>
      <c r="R198" s="633"/>
      <c r="S198" s="634"/>
      <c r="T198" s="193" t="s">
        <v>180</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688">
        <f>IF($BE$3="４週",SUM(W198:AX198),IF($BE$3="暦月",SUM(W198:BA198),""))</f>
        <v>0</v>
      </c>
      <c r="BC198" s="689"/>
      <c r="BD198" s="690">
        <f>IF($BE$3="４週",BB198/4,IF($BE$3="暦月",(BB198/($BE$8/7)),""))</f>
        <v>0</v>
      </c>
      <c r="BE198" s="689"/>
      <c r="BF198" s="685"/>
      <c r="BG198" s="686"/>
      <c r="BH198" s="686"/>
      <c r="BI198" s="686"/>
      <c r="BJ198" s="687"/>
    </row>
    <row r="199" spans="2:62" ht="20.25" customHeight="1" x14ac:dyDescent="0.4">
      <c r="B199" s="648">
        <f>B197+1</f>
        <v>93</v>
      </c>
      <c r="C199" s="650"/>
      <c r="D199" s="651"/>
      <c r="E199" s="160"/>
      <c r="F199" s="161"/>
      <c r="G199" s="160"/>
      <c r="H199" s="161"/>
      <c r="I199" s="654"/>
      <c r="J199" s="655"/>
      <c r="K199" s="658"/>
      <c r="L199" s="659"/>
      <c r="M199" s="659"/>
      <c r="N199" s="651"/>
      <c r="O199" s="632"/>
      <c r="P199" s="633"/>
      <c r="Q199" s="633"/>
      <c r="R199" s="633"/>
      <c r="S199" s="63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635"/>
      <c r="BC199" s="636"/>
      <c r="BD199" s="637"/>
      <c r="BE199" s="638"/>
      <c r="BF199" s="639"/>
      <c r="BG199" s="640"/>
      <c r="BH199" s="640"/>
      <c r="BI199" s="640"/>
      <c r="BJ199" s="641"/>
    </row>
    <row r="200" spans="2:62" ht="20.25" customHeight="1" x14ac:dyDescent="0.4">
      <c r="B200" s="649"/>
      <c r="C200" s="691"/>
      <c r="D200" s="692"/>
      <c r="E200" s="203"/>
      <c r="F200" s="204">
        <f>C199</f>
        <v>0</v>
      </c>
      <c r="G200" s="203"/>
      <c r="H200" s="204">
        <f>I199</f>
        <v>0</v>
      </c>
      <c r="I200" s="693"/>
      <c r="J200" s="694"/>
      <c r="K200" s="695"/>
      <c r="L200" s="696"/>
      <c r="M200" s="696"/>
      <c r="N200" s="692"/>
      <c r="O200" s="632"/>
      <c r="P200" s="633"/>
      <c r="Q200" s="633"/>
      <c r="R200" s="633"/>
      <c r="S200" s="634"/>
      <c r="T200" s="193" t="s">
        <v>180</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688">
        <f>IF($BE$3="４週",SUM(W200:AX200),IF($BE$3="暦月",SUM(W200:BA200),""))</f>
        <v>0</v>
      </c>
      <c r="BC200" s="689"/>
      <c r="BD200" s="690">
        <f>IF($BE$3="４週",BB200/4,IF($BE$3="暦月",(BB200/($BE$8/7)),""))</f>
        <v>0</v>
      </c>
      <c r="BE200" s="689"/>
      <c r="BF200" s="685"/>
      <c r="BG200" s="686"/>
      <c r="BH200" s="686"/>
      <c r="BI200" s="686"/>
      <c r="BJ200" s="687"/>
    </row>
    <row r="201" spans="2:62" ht="20.25" customHeight="1" x14ac:dyDescent="0.4">
      <c r="B201" s="648">
        <f>B199+1</f>
        <v>94</v>
      </c>
      <c r="C201" s="650"/>
      <c r="D201" s="651"/>
      <c r="E201" s="160"/>
      <c r="F201" s="161"/>
      <c r="G201" s="160"/>
      <c r="H201" s="161"/>
      <c r="I201" s="654"/>
      <c r="J201" s="655"/>
      <c r="K201" s="658"/>
      <c r="L201" s="659"/>
      <c r="M201" s="659"/>
      <c r="N201" s="651"/>
      <c r="O201" s="632"/>
      <c r="P201" s="633"/>
      <c r="Q201" s="633"/>
      <c r="R201" s="633"/>
      <c r="S201" s="63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635"/>
      <c r="BC201" s="636"/>
      <c r="BD201" s="637"/>
      <c r="BE201" s="638"/>
      <c r="BF201" s="639"/>
      <c r="BG201" s="640"/>
      <c r="BH201" s="640"/>
      <c r="BI201" s="640"/>
      <c r="BJ201" s="641"/>
    </row>
    <row r="202" spans="2:62" ht="20.25" customHeight="1" x14ac:dyDescent="0.4">
      <c r="B202" s="649"/>
      <c r="C202" s="691"/>
      <c r="D202" s="692"/>
      <c r="E202" s="203"/>
      <c r="F202" s="204">
        <f>C201</f>
        <v>0</v>
      </c>
      <c r="G202" s="203"/>
      <c r="H202" s="204">
        <f>I201</f>
        <v>0</v>
      </c>
      <c r="I202" s="693"/>
      <c r="J202" s="694"/>
      <c r="K202" s="695"/>
      <c r="L202" s="696"/>
      <c r="M202" s="696"/>
      <c r="N202" s="692"/>
      <c r="O202" s="632"/>
      <c r="P202" s="633"/>
      <c r="Q202" s="633"/>
      <c r="R202" s="633"/>
      <c r="S202" s="634"/>
      <c r="T202" s="193" t="s">
        <v>180</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688">
        <f>IF($BE$3="４週",SUM(W202:AX202),IF($BE$3="暦月",SUM(W202:BA202),""))</f>
        <v>0</v>
      </c>
      <c r="BC202" s="689"/>
      <c r="BD202" s="690">
        <f>IF($BE$3="４週",BB202/4,IF($BE$3="暦月",(BB202/($BE$8/7)),""))</f>
        <v>0</v>
      </c>
      <c r="BE202" s="689"/>
      <c r="BF202" s="685"/>
      <c r="BG202" s="686"/>
      <c r="BH202" s="686"/>
      <c r="BI202" s="686"/>
      <c r="BJ202" s="687"/>
    </row>
    <row r="203" spans="2:62" ht="20.25" customHeight="1" x14ac:dyDescent="0.4">
      <c r="B203" s="648">
        <f>B201+1</f>
        <v>95</v>
      </c>
      <c r="C203" s="650"/>
      <c r="D203" s="651"/>
      <c r="E203" s="160"/>
      <c r="F203" s="161"/>
      <c r="G203" s="160"/>
      <c r="H203" s="161"/>
      <c r="I203" s="654"/>
      <c r="J203" s="655"/>
      <c r="K203" s="658"/>
      <c r="L203" s="659"/>
      <c r="M203" s="659"/>
      <c r="N203" s="651"/>
      <c r="O203" s="632"/>
      <c r="P203" s="633"/>
      <c r="Q203" s="633"/>
      <c r="R203" s="633"/>
      <c r="S203" s="63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635"/>
      <c r="BC203" s="636"/>
      <c r="BD203" s="637"/>
      <c r="BE203" s="638"/>
      <c r="BF203" s="639"/>
      <c r="BG203" s="640"/>
      <c r="BH203" s="640"/>
      <c r="BI203" s="640"/>
      <c r="BJ203" s="641"/>
    </row>
    <row r="204" spans="2:62" ht="20.25" customHeight="1" x14ac:dyDescent="0.4">
      <c r="B204" s="649"/>
      <c r="C204" s="691"/>
      <c r="D204" s="692"/>
      <c r="E204" s="203"/>
      <c r="F204" s="204">
        <f>C203</f>
        <v>0</v>
      </c>
      <c r="G204" s="203"/>
      <c r="H204" s="204">
        <f>I203</f>
        <v>0</v>
      </c>
      <c r="I204" s="693"/>
      <c r="J204" s="694"/>
      <c r="K204" s="695"/>
      <c r="L204" s="696"/>
      <c r="M204" s="696"/>
      <c r="N204" s="692"/>
      <c r="O204" s="632"/>
      <c r="P204" s="633"/>
      <c r="Q204" s="633"/>
      <c r="R204" s="633"/>
      <c r="S204" s="634"/>
      <c r="T204" s="193" t="s">
        <v>180</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688">
        <f>IF($BE$3="４週",SUM(W204:AX204),IF($BE$3="暦月",SUM(W204:BA204),""))</f>
        <v>0</v>
      </c>
      <c r="BC204" s="689"/>
      <c r="BD204" s="690">
        <f>IF($BE$3="４週",BB204/4,IF($BE$3="暦月",(BB204/($BE$8/7)),""))</f>
        <v>0</v>
      </c>
      <c r="BE204" s="689"/>
      <c r="BF204" s="685"/>
      <c r="BG204" s="686"/>
      <c r="BH204" s="686"/>
      <c r="BI204" s="686"/>
      <c r="BJ204" s="687"/>
    </row>
    <row r="205" spans="2:62" ht="20.25" customHeight="1" x14ac:dyDescent="0.4">
      <c r="B205" s="648">
        <f>B203+1</f>
        <v>96</v>
      </c>
      <c r="C205" s="650"/>
      <c r="D205" s="651"/>
      <c r="E205" s="160"/>
      <c r="F205" s="161"/>
      <c r="G205" s="160"/>
      <c r="H205" s="161"/>
      <c r="I205" s="654"/>
      <c r="J205" s="655"/>
      <c r="K205" s="658"/>
      <c r="L205" s="659"/>
      <c r="M205" s="659"/>
      <c r="N205" s="651"/>
      <c r="O205" s="632"/>
      <c r="P205" s="633"/>
      <c r="Q205" s="633"/>
      <c r="R205" s="633"/>
      <c r="S205" s="63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635"/>
      <c r="BC205" s="636"/>
      <c r="BD205" s="637"/>
      <c r="BE205" s="638"/>
      <c r="BF205" s="639"/>
      <c r="BG205" s="640"/>
      <c r="BH205" s="640"/>
      <c r="BI205" s="640"/>
      <c r="BJ205" s="641"/>
    </row>
    <row r="206" spans="2:62" ht="20.25" customHeight="1" x14ac:dyDescent="0.4">
      <c r="B206" s="649"/>
      <c r="C206" s="691"/>
      <c r="D206" s="692"/>
      <c r="E206" s="203"/>
      <c r="F206" s="204">
        <f>C205</f>
        <v>0</v>
      </c>
      <c r="G206" s="203"/>
      <c r="H206" s="204">
        <f>I205</f>
        <v>0</v>
      </c>
      <c r="I206" s="693"/>
      <c r="J206" s="694"/>
      <c r="K206" s="695"/>
      <c r="L206" s="696"/>
      <c r="M206" s="696"/>
      <c r="N206" s="692"/>
      <c r="O206" s="632"/>
      <c r="P206" s="633"/>
      <c r="Q206" s="633"/>
      <c r="R206" s="633"/>
      <c r="S206" s="634"/>
      <c r="T206" s="193" t="s">
        <v>180</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688">
        <f>IF($BE$3="４週",SUM(W206:AX206),IF($BE$3="暦月",SUM(W206:BA206),""))</f>
        <v>0</v>
      </c>
      <c r="BC206" s="689"/>
      <c r="BD206" s="690">
        <f>IF($BE$3="４週",BB206/4,IF($BE$3="暦月",(BB206/($BE$8/7)),""))</f>
        <v>0</v>
      </c>
      <c r="BE206" s="689"/>
      <c r="BF206" s="685"/>
      <c r="BG206" s="686"/>
      <c r="BH206" s="686"/>
      <c r="BI206" s="686"/>
      <c r="BJ206" s="687"/>
    </row>
    <row r="207" spans="2:62" ht="20.25" customHeight="1" x14ac:dyDescent="0.4">
      <c r="B207" s="648">
        <f>B205+1</f>
        <v>97</v>
      </c>
      <c r="C207" s="650"/>
      <c r="D207" s="651"/>
      <c r="E207" s="160"/>
      <c r="F207" s="161"/>
      <c r="G207" s="160"/>
      <c r="H207" s="161"/>
      <c r="I207" s="654"/>
      <c r="J207" s="655"/>
      <c r="K207" s="658"/>
      <c r="L207" s="659"/>
      <c r="M207" s="659"/>
      <c r="N207" s="651"/>
      <c r="O207" s="632"/>
      <c r="P207" s="633"/>
      <c r="Q207" s="633"/>
      <c r="R207" s="633"/>
      <c r="S207" s="63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635"/>
      <c r="BC207" s="636"/>
      <c r="BD207" s="637"/>
      <c r="BE207" s="638"/>
      <c r="BF207" s="639"/>
      <c r="BG207" s="640"/>
      <c r="BH207" s="640"/>
      <c r="BI207" s="640"/>
      <c r="BJ207" s="641"/>
    </row>
    <row r="208" spans="2:62" ht="20.25" customHeight="1" x14ac:dyDescent="0.4">
      <c r="B208" s="649"/>
      <c r="C208" s="691"/>
      <c r="D208" s="692"/>
      <c r="E208" s="203"/>
      <c r="F208" s="204">
        <f>C207</f>
        <v>0</v>
      </c>
      <c r="G208" s="203"/>
      <c r="H208" s="204">
        <f>I207</f>
        <v>0</v>
      </c>
      <c r="I208" s="693"/>
      <c r="J208" s="694"/>
      <c r="K208" s="695"/>
      <c r="L208" s="696"/>
      <c r="M208" s="696"/>
      <c r="N208" s="692"/>
      <c r="O208" s="632"/>
      <c r="P208" s="633"/>
      <c r="Q208" s="633"/>
      <c r="R208" s="633"/>
      <c r="S208" s="634"/>
      <c r="T208" s="193" t="s">
        <v>180</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688">
        <f>IF($BE$3="４週",SUM(W208:AX208),IF($BE$3="暦月",SUM(W208:BA208),""))</f>
        <v>0</v>
      </c>
      <c r="BC208" s="689"/>
      <c r="BD208" s="690">
        <f>IF($BE$3="４週",BB208/4,IF($BE$3="暦月",(BB208/($BE$8/7)),""))</f>
        <v>0</v>
      </c>
      <c r="BE208" s="689"/>
      <c r="BF208" s="685"/>
      <c r="BG208" s="686"/>
      <c r="BH208" s="686"/>
      <c r="BI208" s="686"/>
      <c r="BJ208" s="687"/>
    </row>
    <row r="209" spans="2:62" ht="20.25" customHeight="1" x14ac:dyDescent="0.4">
      <c r="B209" s="648">
        <f>B207+1</f>
        <v>98</v>
      </c>
      <c r="C209" s="650"/>
      <c r="D209" s="651"/>
      <c r="E209" s="160"/>
      <c r="F209" s="161"/>
      <c r="G209" s="160"/>
      <c r="H209" s="161"/>
      <c r="I209" s="654"/>
      <c r="J209" s="655"/>
      <c r="K209" s="658"/>
      <c r="L209" s="659"/>
      <c r="M209" s="659"/>
      <c r="N209" s="651"/>
      <c r="O209" s="632"/>
      <c r="P209" s="633"/>
      <c r="Q209" s="633"/>
      <c r="R209" s="633"/>
      <c r="S209" s="63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635"/>
      <c r="BC209" s="636"/>
      <c r="BD209" s="637"/>
      <c r="BE209" s="638"/>
      <c r="BF209" s="639"/>
      <c r="BG209" s="640"/>
      <c r="BH209" s="640"/>
      <c r="BI209" s="640"/>
      <c r="BJ209" s="641"/>
    </row>
    <row r="210" spans="2:62" ht="20.25" customHeight="1" x14ac:dyDescent="0.4">
      <c r="B210" s="649"/>
      <c r="C210" s="691"/>
      <c r="D210" s="692"/>
      <c r="E210" s="203"/>
      <c r="F210" s="204">
        <f>C209</f>
        <v>0</v>
      </c>
      <c r="G210" s="203"/>
      <c r="H210" s="204">
        <f>I209</f>
        <v>0</v>
      </c>
      <c r="I210" s="693"/>
      <c r="J210" s="694"/>
      <c r="K210" s="695"/>
      <c r="L210" s="696"/>
      <c r="M210" s="696"/>
      <c r="N210" s="692"/>
      <c r="O210" s="632"/>
      <c r="P210" s="633"/>
      <c r="Q210" s="633"/>
      <c r="R210" s="633"/>
      <c r="S210" s="634"/>
      <c r="T210" s="193" t="s">
        <v>180</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688">
        <f>IF($BE$3="４週",SUM(W210:AX210),IF($BE$3="暦月",SUM(W210:BA210),""))</f>
        <v>0</v>
      </c>
      <c r="BC210" s="689"/>
      <c r="BD210" s="690">
        <f>IF($BE$3="４週",BB210/4,IF($BE$3="暦月",(BB210/($BE$8/7)),""))</f>
        <v>0</v>
      </c>
      <c r="BE210" s="689"/>
      <c r="BF210" s="685"/>
      <c r="BG210" s="686"/>
      <c r="BH210" s="686"/>
      <c r="BI210" s="686"/>
      <c r="BJ210" s="687"/>
    </row>
    <row r="211" spans="2:62" ht="20.25" customHeight="1" x14ac:dyDescent="0.4">
      <c r="B211" s="648">
        <f>B209+1</f>
        <v>99</v>
      </c>
      <c r="C211" s="650"/>
      <c r="D211" s="651"/>
      <c r="E211" s="160"/>
      <c r="F211" s="161"/>
      <c r="G211" s="160"/>
      <c r="H211" s="161"/>
      <c r="I211" s="654"/>
      <c r="J211" s="655"/>
      <c r="K211" s="658"/>
      <c r="L211" s="659"/>
      <c r="M211" s="659"/>
      <c r="N211" s="651"/>
      <c r="O211" s="632"/>
      <c r="P211" s="633"/>
      <c r="Q211" s="633"/>
      <c r="R211" s="633"/>
      <c r="S211" s="63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635"/>
      <c r="BC211" s="636"/>
      <c r="BD211" s="637"/>
      <c r="BE211" s="638"/>
      <c r="BF211" s="639"/>
      <c r="BG211" s="640"/>
      <c r="BH211" s="640"/>
      <c r="BI211" s="640"/>
      <c r="BJ211" s="641"/>
    </row>
    <row r="212" spans="2:62" ht="20.25" customHeight="1" x14ac:dyDescent="0.4">
      <c r="B212" s="649"/>
      <c r="C212" s="691"/>
      <c r="D212" s="692"/>
      <c r="E212" s="203"/>
      <c r="F212" s="204">
        <f>C211</f>
        <v>0</v>
      </c>
      <c r="G212" s="203"/>
      <c r="H212" s="204">
        <f>I211</f>
        <v>0</v>
      </c>
      <c r="I212" s="693"/>
      <c r="J212" s="694"/>
      <c r="K212" s="695"/>
      <c r="L212" s="696"/>
      <c r="M212" s="696"/>
      <c r="N212" s="692"/>
      <c r="O212" s="632"/>
      <c r="P212" s="633"/>
      <c r="Q212" s="633"/>
      <c r="R212" s="633"/>
      <c r="S212" s="634"/>
      <c r="T212" s="193" t="s">
        <v>180</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688">
        <f>IF($BE$3="４週",SUM(W212:AX212),IF($BE$3="暦月",SUM(W212:BA212),""))</f>
        <v>0</v>
      </c>
      <c r="BC212" s="689"/>
      <c r="BD212" s="690">
        <f>IF($BE$3="４週",BB212/4,IF($BE$3="暦月",(BB212/($BE$8/7)),""))</f>
        <v>0</v>
      </c>
      <c r="BE212" s="689"/>
      <c r="BF212" s="685"/>
      <c r="BG212" s="686"/>
      <c r="BH212" s="686"/>
      <c r="BI212" s="686"/>
      <c r="BJ212" s="687"/>
    </row>
    <row r="213" spans="2:62" ht="20.25" customHeight="1" x14ac:dyDescent="0.4">
      <c r="B213" s="648">
        <f>B211+1</f>
        <v>100</v>
      </c>
      <c r="C213" s="650"/>
      <c r="D213" s="651"/>
      <c r="E213" s="162"/>
      <c r="F213" s="163"/>
      <c r="G213" s="162"/>
      <c r="H213" s="163"/>
      <c r="I213" s="654"/>
      <c r="J213" s="655"/>
      <c r="K213" s="658"/>
      <c r="L213" s="659"/>
      <c r="M213" s="659"/>
      <c r="N213" s="651"/>
      <c r="O213" s="632"/>
      <c r="P213" s="633"/>
      <c r="Q213" s="633"/>
      <c r="R213" s="633"/>
      <c r="S213" s="63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635"/>
      <c r="BC213" s="636"/>
      <c r="BD213" s="637"/>
      <c r="BE213" s="638"/>
      <c r="BF213" s="639"/>
      <c r="BG213" s="640"/>
      <c r="BH213" s="640"/>
      <c r="BI213" s="640"/>
      <c r="BJ213" s="641"/>
    </row>
    <row r="214" spans="2:62" ht="20.25" customHeight="1" thickBot="1" x14ac:dyDescent="0.45">
      <c r="B214" s="678"/>
      <c r="C214" s="679"/>
      <c r="D214" s="680"/>
      <c r="E214" s="187"/>
      <c r="F214" s="188">
        <f>C213</f>
        <v>0</v>
      </c>
      <c r="G214" s="187"/>
      <c r="H214" s="188">
        <f>I213</f>
        <v>0</v>
      </c>
      <c r="I214" s="681"/>
      <c r="J214" s="682"/>
      <c r="K214" s="683"/>
      <c r="L214" s="684"/>
      <c r="M214" s="684"/>
      <c r="N214" s="680"/>
      <c r="O214" s="702"/>
      <c r="P214" s="703"/>
      <c r="Q214" s="703"/>
      <c r="R214" s="703"/>
      <c r="S214" s="704"/>
      <c r="T214" s="189" t="s">
        <v>180</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708">
        <f>IF($BE$3="４週",SUM(W214:AX214),IF($BE$3="暦月",SUM(W214:BA214),""))</f>
        <v>0</v>
      </c>
      <c r="BC214" s="709"/>
      <c r="BD214" s="710">
        <f>IF($BE$3="４週",BB214/4,IF($BE$3="暦月",(BB214/($BE$8/7)),""))</f>
        <v>0</v>
      </c>
      <c r="BE214" s="709"/>
      <c r="BF214" s="705"/>
      <c r="BG214" s="706"/>
      <c r="BH214" s="706"/>
      <c r="BI214" s="706"/>
      <c r="BJ214" s="707"/>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242</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121</v>
      </c>
      <c r="AB217" s="123"/>
      <c r="AC217" s="123"/>
      <c r="AD217" s="123"/>
      <c r="AE217" s="123"/>
      <c r="AF217" s="123"/>
      <c r="AG217" s="125"/>
      <c r="AH217" s="125"/>
      <c r="AI217" s="125"/>
      <c r="AJ217" s="125"/>
      <c r="AK217" s="125"/>
      <c r="AL217" s="125"/>
      <c r="AM217" s="125"/>
      <c r="AN217" s="126"/>
      <c r="AO217" s="75"/>
      <c r="AP217" s="697"/>
      <c r="AQ217" s="697"/>
      <c r="AR217" s="697"/>
      <c r="AS217" s="697"/>
      <c r="AT217" s="177"/>
    </row>
    <row r="218" spans="2:62" ht="20.25" customHeight="1" x14ac:dyDescent="0.4">
      <c r="B218" s="48"/>
      <c r="C218" s="68"/>
      <c r="D218" s="68"/>
      <c r="E218" s="68"/>
      <c r="F218" s="68"/>
      <c r="G218" s="68"/>
      <c r="H218" s="68"/>
      <c r="I218" s="122"/>
      <c r="J218" s="123"/>
      <c r="K218" s="698" t="s">
        <v>103</v>
      </c>
      <c r="L218" s="698"/>
      <c r="M218" s="698" t="s">
        <v>104</v>
      </c>
      <c r="N218" s="698"/>
      <c r="O218" s="698"/>
      <c r="P218" s="698"/>
      <c r="Q218" s="123"/>
      <c r="R218" s="700" t="s">
        <v>105</v>
      </c>
      <c r="S218" s="700"/>
      <c r="T218" s="700"/>
      <c r="U218" s="700"/>
      <c r="V218" s="127"/>
      <c r="W218" s="128" t="s">
        <v>106</v>
      </c>
      <c r="X218" s="128"/>
      <c r="Y218" s="2"/>
      <c r="Z218" s="125"/>
      <c r="AA218" s="712" t="s">
        <v>4</v>
      </c>
      <c r="AB218" s="712"/>
      <c r="AC218" s="712" t="s">
        <v>5</v>
      </c>
      <c r="AD218" s="712"/>
      <c r="AE218" s="712"/>
      <c r="AF218" s="712"/>
      <c r="AG218" s="125"/>
      <c r="AH218" s="125"/>
      <c r="AI218" s="125"/>
      <c r="AJ218" s="125"/>
      <c r="AK218" s="125"/>
      <c r="AL218" s="125"/>
      <c r="AM218" s="125"/>
      <c r="AN218" s="126"/>
      <c r="AO218" s="75"/>
      <c r="AP218" s="701"/>
      <c r="AQ218" s="701"/>
      <c r="AR218" s="701"/>
      <c r="AS218" s="701"/>
      <c r="AT218" s="177"/>
    </row>
    <row r="219" spans="2:62" ht="20.25" customHeight="1" x14ac:dyDescent="0.4">
      <c r="B219" s="48"/>
      <c r="C219" s="68"/>
      <c r="D219" s="68"/>
      <c r="E219" s="68"/>
      <c r="F219" s="68"/>
      <c r="G219" s="68"/>
      <c r="H219" s="68"/>
      <c r="I219" s="122"/>
      <c r="J219" s="123"/>
      <c r="K219" s="699"/>
      <c r="L219" s="699"/>
      <c r="M219" s="699" t="s">
        <v>107</v>
      </c>
      <c r="N219" s="699"/>
      <c r="O219" s="699" t="s">
        <v>108</v>
      </c>
      <c r="P219" s="699"/>
      <c r="Q219" s="123"/>
      <c r="R219" s="699" t="s">
        <v>107</v>
      </c>
      <c r="S219" s="699"/>
      <c r="T219" s="699" t="s">
        <v>108</v>
      </c>
      <c r="U219" s="699"/>
      <c r="V219" s="127"/>
      <c r="W219" s="128" t="s">
        <v>109</v>
      </c>
      <c r="X219" s="128"/>
      <c r="Y219" s="2"/>
      <c r="Z219" s="125"/>
      <c r="AA219" s="712" t="s">
        <v>6</v>
      </c>
      <c r="AB219" s="712"/>
      <c r="AC219" s="712" t="s">
        <v>92</v>
      </c>
      <c r="AD219" s="712"/>
      <c r="AE219" s="712"/>
      <c r="AF219" s="712"/>
      <c r="AG219" s="125"/>
      <c r="AH219" s="125"/>
      <c r="AI219" s="125"/>
      <c r="AJ219" s="125"/>
      <c r="AK219" s="125"/>
      <c r="AL219" s="125"/>
      <c r="AM219" s="125"/>
      <c r="AN219" s="126"/>
      <c r="AO219" s="75"/>
      <c r="AP219" s="711"/>
      <c r="AQ219" s="711"/>
      <c r="AR219" s="711"/>
      <c r="AS219" s="711"/>
      <c r="AT219" s="177"/>
    </row>
    <row r="220" spans="2:62" ht="20.25" customHeight="1" x14ac:dyDescent="0.4">
      <c r="B220" s="48"/>
      <c r="C220" s="68"/>
      <c r="D220" s="68"/>
      <c r="E220" s="68"/>
      <c r="F220" s="68"/>
      <c r="G220" s="68"/>
      <c r="H220" s="68"/>
      <c r="I220" s="122"/>
      <c r="J220" s="123"/>
      <c r="K220" s="712" t="s">
        <v>6</v>
      </c>
      <c r="L220" s="712"/>
      <c r="M220" s="713">
        <f>SUMIFS($BB$15:$BB$214,$F$15:$F$214,"看護職員",$H$15:$H$214,"A")</f>
        <v>0</v>
      </c>
      <c r="N220" s="713"/>
      <c r="O220" s="714">
        <f>SUMIFS($BD$15:$BD$214,$F$15:$F$214,"看護職員",$H$15:$H$214,"A")</f>
        <v>0</v>
      </c>
      <c r="P220" s="714"/>
      <c r="Q220" s="136"/>
      <c r="R220" s="715">
        <v>0</v>
      </c>
      <c r="S220" s="715"/>
      <c r="T220" s="715">
        <v>0</v>
      </c>
      <c r="U220" s="715"/>
      <c r="V220" s="137"/>
      <c r="W220" s="716">
        <v>0</v>
      </c>
      <c r="X220" s="717"/>
      <c r="Y220" s="2"/>
      <c r="Z220" s="125"/>
      <c r="AA220" s="712" t="s">
        <v>7</v>
      </c>
      <c r="AB220" s="712"/>
      <c r="AC220" s="712" t="s">
        <v>93</v>
      </c>
      <c r="AD220" s="712"/>
      <c r="AE220" s="712"/>
      <c r="AF220" s="712"/>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712" t="s">
        <v>7</v>
      </c>
      <c r="L221" s="712"/>
      <c r="M221" s="713">
        <f>SUMIFS($BB$15:$BB$214,$F$15:$F$214,"看護職員",$H$15:$H$214,"B")</f>
        <v>0</v>
      </c>
      <c r="N221" s="713"/>
      <c r="O221" s="714">
        <f>SUMIFS($BD$15:$BD$214,$F$15:$F$214,"看護職員",$H$15:$H$214,"B")</f>
        <v>0</v>
      </c>
      <c r="P221" s="714"/>
      <c r="Q221" s="136"/>
      <c r="R221" s="715">
        <v>0</v>
      </c>
      <c r="S221" s="715"/>
      <c r="T221" s="715">
        <v>0</v>
      </c>
      <c r="U221" s="715"/>
      <c r="V221" s="137"/>
      <c r="W221" s="716">
        <v>0</v>
      </c>
      <c r="X221" s="717"/>
      <c r="Y221" s="2"/>
      <c r="Z221" s="125"/>
      <c r="AA221" s="712" t="s">
        <v>8</v>
      </c>
      <c r="AB221" s="712"/>
      <c r="AC221" s="712" t="s">
        <v>94</v>
      </c>
      <c r="AD221" s="712"/>
      <c r="AE221" s="712"/>
      <c r="AF221" s="712"/>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712" t="s">
        <v>8</v>
      </c>
      <c r="L222" s="712"/>
      <c r="M222" s="713">
        <f>SUMIFS($BB$15:$BB$214,$F$15:$F$214,"看護職員",$H$15:$H$214,"C")</f>
        <v>0</v>
      </c>
      <c r="N222" s="713"/>
      <c r="O222" s="714">
        <f>SUMIFS($BD$15:$BD$214,$F$15:$F$214,"看護職員",$H$15:$H$214,"C")</f>
        <v>0</v>
      </c>
      <c r="P222" s="714"/>
      <c r="Q222" s="136"/>
      <c r="R222" s="715">
        <v>0</v>
      </c>
      <c r="S222" s="715"/>
      <c r="T222" s="718">
        <v>0</v>
      </c>
      <c r="U222" s="718"/>
      <c r="V222" s="137"/>
      <c r="W222" s="719" t="s">
        <v>36</v>
      </c>
      <c r="X222" s="720"/>
      <c r="Y222" s="2"/>
      <c r="Z222" s="125"/>
      <c r="AA222" s="712" t="s">
        <v>9</v>
      </c>
      <c r="AB222" s="712"/>
      <c r="AC222" s="712" t="s">
        <v>122</v>
      </c>
      <c r="AD222" s="712"/>
      <c r="AE222" s="712"/>
      <c r="AF222" s="712"/>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712" t="s">
        <v>9</v>
      </c>
      <c r="L223" s="712"/>
      <c r="M223" s="713">
        <f>SUMIFS($BB$15:$BB$214,$F$15:$F$214,"看護職員",$H$15:$H$214,"D")</f>
        <v>0</v>
      </c>
      <c r="N223" s="713"/>
      <c r="O223" s="714">
        <f>SUMIFS($BD$15:$BD$214,$F$15:$F$214,"看護職員",$H$15:$H$214,"D")</f>
        <v>0</v>
      </c>
      <c r="P223" s="714"/>
      <c r="Q223" s="136"/>
      <c r="R223" s="715">
        <v>0</v>
      </c>
      <c r="S223" s="715"/>
      <c r="T223" s="718">
        <v>0</v>
      </c>
      <c r="U223" s="718"/>
      <c r="V223" s="137"/>
      <c r="W223" s="719" t="s">
        <v>36</v>
      </c>
      <c r="X223" s="720"/>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712" t="s">
        <v>110</v>
      </c>
      <c r="L224" s="712"/>
      <c r="M224" s="713">
        <f>SUM(M220:N223)</f>
        <v>0</v>
      </c>
      <c r="N224" s="713"/>
      <c r="O224" s="714">
        <f>SUM(O220:P223)</f>
        <v>0</v>
      </c>
      <c r="P224" s="714"/>
      <c r="Q224" s="136"/>
      <c r="R224" s="713">
        <f>SUM(R220:S223)</f>
        <v>0</v>
      </c>
      <c r="S224" s="713"/>
      <c r="T224" s="714">
        <f>SUM(T220:U223)</f>
        <v>0</v>
      </c>
      <c r="U224" s="714"/>
      <c r="V224" s="137"/>
      <c r="W224" s="726">
        <f>SUM(W220:X221)</f>
        <v>0</v>
      </c>
      <c r="X224" s="727"/>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111</v>
      </c>
      <c r="L226" s="123"/>
      <c r="M226" s="123"/>
      <c r="N226" s="123"/>
      <c r="O226" s="123"/>
      <c r="P226" s="123"/>
      <c r="Q226" s="157" t="s">
        <v>177</v>
      </c>
      <c r="R226" s="723" t="s">
        <v>178</v>
      </c>
      <c r="S226" s="724"/>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112</v>
      </c>
      <c r="L227" s="123"/>
      <c r="M227" s="123"/>
      <c r="N227" s="123"/>
      <c r="O227" s="123"/>
      <c r="P227" s="123" t="s">
        <v>113</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114</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725">
        <f>IF($R$226="週",T224,R224)</f>
        <v>0</v>
      </c>
      <c r="L229" s="725"/>
      <c r="M229" s="725"/>
      <c r="N229" s="725"/>
      <c r="O229" s="178" t="s">
        <v>115</v>
      </c>
      <c r="P229" s="712">
        <f>IF($R$226="週",$BA$6,$BE$6)</f>
        <v>40</v>
      </c>
      <c r="Q229" s="712"/>
      <c r="R229" s="712"/>
      <c r="S229" s="712"/>
      <c r="T229" s="178" t="s">
        <v>116</v>
      </c>
      <c r="U229" s="721">
        <f>ROUNDDOWN(K229/P229,1)</f>
        <v>0</v>
      </c>
      <c r="V229" s="721"/>
      <c r="W229" s="721"/>
      <c r="X229" s="721"/>
      <c r="Y229" s="2"/>
      <c r="Z229" s="2"/>
    </row>
    <row r="230" spans="2:46" ht="20.25" customHeight="1" x14ac:dyDescent="0.4">
      <c r="I230" s="2"/>
      <c r="J230" s="2"/>
      <c r="K230" s="123"/>
      <c r="L230" s="123"/>
      <c r="M230" s="123"/>
      <c r="N230" s="123"/>
      <c r="O230" s="123"/>
      <c r="P230" s="123"/>
      <c r="Q230" s="123"/>
      <c r="R230" s="123"/>
      <c r="S230" s="123"/>
      <c r="T230" s="124"/>
      <c r="U230" s="123" t="s">
        <v>117</v>
      </c>
      <c r="V230" s="123"/>
      <c r="W230" s="123"/>
      <c r="X230" s="123"/>
      <c r="Y230" s="2"/>
      <c r="Z230" s="2"/>
    </row>
    <row r="231" spans="2:46" ht="20.25" customHeight="1" x14ac:dyDescent="0.4">
      <c r="I231" s="2"/>
      <c r="J231" s="2"/>
      <c r="K231" s="123" t="s">
        <v>153</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106</v>
      </c>
      <c r="L232" s="123"/>
      <c r="M232" s="123"/>
      <c r="N232" s="123"/>
      <c r="O232" s="123"/>
      <c r="P232" s="123"/>
      <c r="Q232" s="123"/>
      <c r="R232" s="123"/>
      <c r="S232" s="123"/>
      <c r="T232" s="124"/>
      <c r="U232" s="698"/>
      <c r="V232" s="698"/>
      <c r="W232" s="698"/>
      <c r="X232" s="698"/>
      <c r="Y232" s="2"/>
      <c r="Z232" s="2"/>
    </row>
    <row r="233" spans="2:46" ht="20.25" customHeight="1" x14ac:dyDescent="0.4">
      <c r="I233" s="2"/>
      <c r="J233" s="2"/>
      <c r="K233" s="127" t="s">
        <v>118</v>
      </c>
      <c r="L233" s="127"/>
      <c r="M233" s="127"/>
      <c r="N233" s="127"/>
      <c r="O233" s="127"/>
      <c r="P233" s="123" t="s">
        <v>119</v>
      </c>
      <c r="Q233" s="127"/>
      <c r="R233" s="127"/>
      <c r="S233" s="127"/>
      <c r="T233" s="127"/>
      <c r="U233" s="699" t="s">
        <v>110</v>
      </c>
      <c r="V233" s="699"/>
      <c r="W233" s="699"/>
      <c r="X233" s="699"/>
      <c r="Y233" s="2"/>
      <c r="Z233" s="2"/>
    </row>
    <row r="234" spans="2:46" ht="20.25" customHeight="1" x14ac:dyDescent="0.4">
      <c r="I234" s="2"/>
      <c r="J234" s="2"/>
      <c r="K234" s="712">
        <f>W224</f>
        <v>0</v>
      </c>
      <c r="L234" s="712"/>
      <c r="M234" s="712"/>
      <c r="N234" s="712"/>
      <c r="O234" s="178" t="s">
        <v>120</v>
      </c>
      <c r="P234" s="721">
        <f>U229</f>
        <v>0</v>
      </c>
      <c r="Q234" s="721"/>
      <c r="R234" s="721"/>
      <c r="S234" s="721"/>
      <c r="T234" s="178" t="s">
        <v>116</v>
      </c>
      <c r="U234" s="722">
        <f>ROUNDDOWN(K234+P234,1)</f>
        <v>0</v>
      </c>
      <c r="V234" s="722"/>
      <c r="W234" s="722"/>
      <c r="X234" s="722"/>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72" priority="238">
      <formula>OR(#REF!=$B215,#REF!=$B215)</formula>
    </cfRule>
  </conditionalFormatting>
  <conditionalFormatting sqref="Z218 W218:X218 W227:Z227">
    <cfRule type="expression" dxfId="271" priority="239">
      <formula>OR(#REF!=$B216,#REF!=$B216)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220:X224">
    <cfRule type="expression" dxfId="241" priority="205">
      <formula>INDIRECT(ADDRESS(ROW(),COLUMN()))=TRUNC(INDIRECT(ADDRESS(ROW(),COLUMN())))</formula>
    </cfRule>
  </conditionalFormatting>
  <conditionalFormatting sqref="K229:N2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49">
      <formula>OR(#REF!=$B215,#REF!=$B215)</formula>
    </cfRule>
  </conditionalFormatting>
  <conditionalFormatting sqref="AA221:AK221">
    <cfRule type="expression" dxfId="67"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4"/>
  <sheetViews>
    <sheetView zoomScale="75" zoomScaleNormal="75" workbookViewId="0">
      <selection activeCell="AL41" sqref="AK41:AL42"/>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157</v>
      </c>
      <c r="F3" s="87" t="s">
        <v>158</v>
      </c>
      <c r="G3" s="86"/>
      <c r="H3" s="86"/>
      <c r="I3" s="86"/>
      <c r="J3" s="87"/>
      <c r="K3" s="86"/>
      <c r="L3" s="86"/>
    </row>
    <row r="4" spans="2:14" x14ac:dyDescent="0.4">
      <c r="B4" s="84"/>
      <c r="F4" s="728" t="s">
        <v>34</v>
      </c>
      <c r="G4" s="728"/>
      <c r="H4" s="728"/>
      <c r="I4" s="728"/>
      <c r="J4" s="728"/>
      <c r="K4" s="728"/>
      <c r="L4" s="728"/>
      <c r="N4" s="728" t="s">
        <v>163</v>
      </c>
    </row>
    <row r="5" spans="2:14" x14ac:dyDescent="0.4">
      <c r="B5" s="82" t="s">
        <v>20</v>
      </c>
      <c r="C5" s="82" t="s">
        <v>4</v>
      </c>
      <c r="F5" s="82" t="s">
        <v>164</v>
      </c>
      <c r="G5" s="82"/>
      <c r="H5" s="82" t="s">
        <v>165</v>
      </c>
      <c r="J5" s="82" t="s">
        <v>35</v>
      </c>
      <c r="L5" s="82" t="s">
        <v>34</v>
      </c>
      <c r="N5" s="728"/>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166</v>
      </c>
    </row>
    <row r="42" spans="2:14" x14ac:dyDescent="0.4">
      <c r="B42" s="88"/>
      <c r="C42" s="97" t="s">
        <v>167</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168</v>
      </c>
    </row>
    <row r="45" spans="2:14" x14ac:dyDescent="0.4">
      <c r="B45" s="88"/>
      <c r="C45" s="97" t="s">
        <v>169</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168</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172</v>
      </c>
      <c r="D53" s="84"/>
    </row>
    <row r="54" spans="3:4" x14ac:dyDescent="0.4">
      <c r="C54" s="84" t="s">
        <v>173</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BO148"/>
  <sheetViews>
    <sheetView showGridLines="0" view="pageBreakPreview" zoomScale="75" zoomScaleNormal="55" zoomScaleSheetLayoutView="75" workbookViewId="0">
      <selection activeCell="U37" sqref="U37"/>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257</v>
      </c>
      <c r="D1" s="5"/>
      <c r="E1" s="5"/>
      <c r="F1" s="5"/>
      <c r="G1" s="5"/>
      <c r="H1" s="5"/>
      <c r="I1" s="5"/>
      <c r="J1" s="5"/>
      <c r="M1" s="7" t="s">
        <v>0</v>
      </c>
      <c r="P1" s="5"/>
      <c r="Q1" s="5"/>
      <c r="R1" s="5"/>
      <c r="S1" s="5"/>
      <c r="T1" s="5"/>
      <c r="U1" s="5"/>
      <c r="V1" s="5"/>
      <c r="W1" s="5"/>
      <c r="AS1" s="9" t="s">
        <v>30</v>
      </c>
      <c r="AT1" s="580" t="s">
        <v>194</v>
      </c>
      <c r="AU1" s="581"/>
      <c r="AV1" s="581"/>
      <c r="AW1" s="581"/>
      <c r="AX1" s="581"/>
      <c r="AY1" s="581"/>
      <c r="AZ1" s="581"/>
      <c r="BA1" s="581"/>
      <c r="BB1" s="581"/>
      <c r="BC1" s="581"/>
      <c r="BD1" s="581"/>
      <c r="BE1" s="581"/>
      <c r="BF1" s="581"/>
      <c r="BG1" s="581"/>
      <c r="BH1" s="581"/>
      <c r="BI1" s="581"/>
      <c r="BJ1" s="9" t="s">
        <v>2</v>
      </c>
    </row>
    <row r="2" spans="2:67" s="8" customFormat="1" ht="20.25" customHeight="1" x14ac:dyDescent="0.4">
      <c r="J2" s="7"/>
      <c r="M2" s="7"/>
      <c r="N2" s="7"/>
      <c r="P2" s="9"/>
      <c r="Q2" s="9"/>
      <c r="R2" s="9"/>
      <c r="S2" s="9"/>
      <c r="T2" s="9"/>
      <c r="U2" s="9"/>
      <c r="V2" s="9"/>
      <c r="W2" s="9"/>
      <c r="AB2" s="139" t="s">
        <v>27</v>
      </c>
      <c r="AC2" s="582">
        <v>3</v>
      </c>
      <c r="AD2" s="582"/>
      <c r="AE2" s="139" t="s">
        <v>28</v>
      </c>
      <c r="AF2" s="583">
        <f>IF(AC2=0,"",YEAR(DATE(2018+AC2,1,1)))</f>
        <v>2021</v>
      </c>
      <c r="AG2" s="583"/>
      <c r="AH2" s="140" t="s">
        <v>29</v>
      </c>
      <c r="AI2" s="140" t="s">
        <v>1</v>
      </c>
      <c r="AJ2" s="582">
        <v>4</v>
      </c>
      <c r="AK2" s="582"/>
      <c r="AL2" s="140" t="s">
        <v>24</v>
      </c>
      <c r="AS2" s="9" t="s">
        <v>31</v>
      </c>
      <c r="AT2" s="582" t="s">
        <v>152</v>
      </c>
      <c r="AU2" s="582"/>
      <c r="AV2" s="582"/>
      <c r="AW2" s="582"/>
      <c r="AX2" s="582"/>
      <c r="AY2" s="582"/>
      <c r="AZ2" s="582"/>
      <c r="BA2" s="582"/>
      <c r="BB2" s="582"/>
      <c r="BC2" s="582"/>
      <c r="BD2" s="582"/>
      <c r="BE2" s="582"/>
      <c r="BF2" s="582"/>
      <c r="BG2" s="582"/>
      <c r="BH2" s="582"/>
      <c r="BI2" s="58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584" t="s">
        <v>174</v>
      </c>
      <c r="BF3" s="585"/>
      <c r="BG3" s="585"/>
      <c r="BH3" s="586"/>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176</v>
      </c>
      <c r="BE4" s="584" t="s">
        <v>175</v>
      </c>
      <c r="BF4" s="585"/>
      <c r="BG4" s="585"/>
      <c r="BH4" s="586"/>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184</v>
      </c>
      <c r="AP6" s="29"/>
      <c r="AQ6" s="29"/>
      <c r="AR6" s="29"/>
      <c r="AS6" s="6"/>
      <c r="AT6" s="6"/>
      <c r="AU6" s="6"/>
      <c r="AW6" s="37"/>
      <c r="AX6" s="37"/>
      <c r="AY6" s="2"/>
      <c r="AZ6" s="6"/>
      <c r="BA6" s="619">
        <v>40</v>
      </c>
      <c r="BB6" s="620"/>
      <c r="BC6" s="2" t="s">
        <v>22</v>
      </c>
      <c r="BD6" s="6"/>
      <c r="BE6" s="619">
        <v>160</v>
      </c>
      <c r="BF6" s="62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621">
        <f>DAY(EOMONTH(DATE(AF2,AJ2,1),0))</f>
        <v>30</v>
      </c>
      <c r="BF8" s="62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623" t="s">
        <v>20</v>
      </c>
      <c r="C10" s="610" t="s">
        <v>192</v>
      </c>
      <c r="D10" s="589"/>
      <c r="E10" s="141"/>
      <c r="F10" s="142"/>
      <c r="G10" s="141"/>
      <c r="H10" s="142"/>
      <c r="I10" s="626" t="s">
        <v>236</v>
      </c>
      <c r="J10" s="627"/>
      <c r="K10" s="587" t="s">
        <v>237</v>
      </c>
      <c r="L10" s="588"/>
      <c r="M10" s="588"/>
      <c r="N10" s="589"/>
      <c r="O10" s="587" t="s">
        <v>238</v>
      </c>
      <c r="P10" s="588"/>
      <c r="Q10" s="588"/>
      <c r="R10" s="588"/>
      <c r="S10" s="589"/>
      <c r="T10" s="195"/>
      <c r="U10" s="195"/>
      <c r="V10" s="196"/>
      <c r="W10" s="596" t="s">
        <v>239</v>
      </c>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97"/>
      <c r="BA10" s="597"/>
      <c r="BB10" s="598" t="str">
        <f>IF(BE3="４週","(9)1～4週目の勤務時間数合計","(9)1か月の勤務時間数　合計")</f>
        <v>(9)1～4週目の勤務時間数合計</v>
      </c>
      <c r="BC10" s="599"/>
      <c r="BD10" s="604" t="s">
        <v>240</v>
      </c>
      <c r="BE10" s="605"/>
      <c r="BF10" s="610" t="s">
        <v>241</v>
      </c>
      <c r="BG10" s="588"/>
      <c r="BH10" s="588"/>
      <c r="BI10" s="588"/>
      <c r="BJ10" s="611"/>
    </row>
    <row r="11" spans="2:67" ht="20.25" customHeight="1" x14ac:dyDescent="0.4">
      <c r="B11" s="624"/>
      <c r="C11" s="612"/>
      <c r="D11" s="592"/>
      <c r="E11" s="143"/>
      <c r="F11" s="144"/>
      <c r="G11" s="143"/>
      <c r="H11" s="144"/>
      <c r="I11" s="628"/>
      <c r="J11" s="629"/>
      <c r="K11" s="590"/>
      <c r="L11" s="591"/>
      <c r="M11" s="591"/>
      <c r="N11" s="592"/>
      <c r="O11" s="590"/>
      <c r="P11" s="591"/>
      <c r="Q11" s="591"/>
      <c r="R11" s="591"/>
      <c r="S11" s="592"/>
      <c r="T11" s="197"/>
      <c r="U11" s="197"/>
      <c r="V11" s="198"/>
      <c r="W11" s="616" t="s">
        <v>11</v>
      </c>
      <c r="X11" s="616"/>
      <c r="Y11" s="616"/>
      <c r="Z11" s="616"/>
      <c r="AA11" s="616"/>
      <c r="AB11" s="616"/>
      <c r="AC11" s="617"/>
      <c r="AD11" s="618" t="s">
        <v>12</v>
      </c>
      <c r="AE11" s="616"/>
      <c r="AF11" s="616"/>
      <c r="AG11" s="616"/>
      <c r="AH11" s="616"/>
      <c r="AI11" s="616"/>
      <c r="AJ11" s="617"/>
      <c r="AK11" s="618" t="s">
        <v>13</v>
      </c>
      <c r="AL11" s="616"/>
      <c r="AM11" s="616"/>
      <c r="AN11" s="616"/>
      <c r="AO11" s="616"/>
      <c r="AP11" s="616"/>
      <c r="AQ11" s="617"/>
      <c r="AR11" s="618" t="s">
        <v>14</v>
      </c>
      <c r="AS11" s="616"/>
      <c r="AT11" s="616"/>
      <c r="AU11" s="616"/>
      <c r="AV11" s="616"/>
      <c r="AW11" s="616"/>
      <c r="AX11" s="617"/>
      <c r="AY11" s="618" t="s">
        <v>15</v>
      </c>
      <c r="AZ11" s="616"/>
      <c r="BA11" s="616"/>
      <c r="BB11" s="600"/>
      <c r="BC11" s="601"/>
      <c r="BD11" s="606"/>
      <c r="BE11" s="607"/>
      <c r="BF11" s="612"/>
      <c r="BG11" s="591"/>
      <c r="BH11" s="591"/>
      <c r="BI11" s="591"/>
      <c r="BJ11" s="613"/>
    </row>
    <row r="12" spans="2:67" ht="20.25" customHeight="1" x14ac:dyDescent="0.4">
      <c r="B12" s="624"/>
      <c r="C12" s="612"/>
      <c r="D12" s="592"/>
      <c r="E12" s="143"/>
      <c r="F12" s="144"/>
      <c r="G12" s="143"/>
      <c r="H12" s="144"/>
      <c r="I12" s="628"/>
      <c r="J12" s="629"/>
      <c r="K12" s="590"/>
      <c r="L12" s="591"/>
      <c r="M12" s="591"/>
      <c r="N12" s="592"/>
      <c r="O12" s="590"/>
      <c r="P12" s="591"/>
      <c r="Q12" s="591"/>
      <c r="R12" s="591"/>
      <c r="S12" s="592"/>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600"/>
      <c r="BC12" s="601"/>
      <c r="BD12" s="606"/>
      <c r="BE12" s="607"/>
      <c r="BF12" s="612"/>
      <c r="BG12" s="591"/>
      <c r="BH12" s="591"/>
      <c r="BI12" s="591"/>
      <c r="BJ12" s="613"/>
    </row>
    <row r="13" spans="2:67" ht="20.25" hidden="1" customHeight="1" x14ac:dyDescent="0.4">
      <c r="B13" s="624"/>
      <c r="C13" s="612"/>
      <c r="D13" s="592"/>
      <c r="E13" s="143"/>
      <c r="F13" s="144"/>
      <c r="G13" s="143"/>
      <c r="H13" s="144"/>
      <c r="I13" s="628"/>
      <c r="J13" s="629"/>
      <c r="K13" s="590"/>
      <c r="L13" s="591"/>
      <c r="M13" s="591"/>
      <c r="N13" s="592"/>
      <c r="O13" s="590"/>
      <c r="P13" s="591"/>
      <c r="Q13" s="591"/>
      <c r="R13" s="591"/>
      <c r="S13" s="592"/>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600"/>
      <c r="BC13" s="601"/>
      <c r="BD13" s="606"/>
      <c r="BE13" s="607"/>
      <c r="BF13" s="612"/>
      <c r="BG13" s="591"/>
      <c r="BH13" s="591"/>
      <c r="BI13" s="591"/>
      <c r="BJ13" s="613"/>
    </row>
    <row r="14" spans="2:67" ht="20.25" customHeight="1" thickBot="1" x14ac:dyDescent="0.45">
      <c r="B14" s="625"/>
      <c r="C14" s="614"/>
      <c r="D14" s="595"/>
      <c r="E14" s="145"/>
      <c r="F14" s="146"/>
      <c r="G14" s="145"/>
      <c r="H14" s="146"/>
      <c r="I14" s="630"/>
      <c r="J14" s="631"/>
      <c r="K14" s="593"/>
      <c r="L14" s="594"/>
      <c r="M14" s="594"/>
      <c r="N14" s="595"/>
      <c r="O14" s="593"/>
      <c r="P14" s="594"/>
      <c r="Q14" s="594"/>
      <c r="R14" s="594"/>
      <c r="S14" s="595"/>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602"/>
      <c r="BC14" s="603"/>
      <c r="BD14" s="608"/>
      <c r="BE14" s="609"/>
      <c r="BF14" s="614"/>
      <c r="BG14" s="594"/>
      <c r="BH14" s="594"/>
      <c r="BI14" s="594"/>
      <c r="BJ14" s="615"/>
    </row>
    <row r="15" spans="2:67" ht="20.25" customHeight="1" x14ac:dyDescent="0.4">
      <c r="B15" s="648">
        <f>B13+1</f>
        <v>1</v>
      </c>
      <c r="C15" s="672" t="s">
        <v>70</v>
      </c>
      <c r="D15" s="673"/>
      <c r="E15" s="158"/>
      <c r="F15" s="159"/>
      <c r="G15" s="158"/>
      <c r="H15" s="159"/>
      <c r="I15" s="674" t="s">
        <v>87</v>
      </c>
      <c r="J15" s="675"/>
      <c r="K15" s="676" t="s">
        <v>88</v>
      </c>
      <c r="L15" s="677"/>
      <c r="M15" s="677"/>
      <c r="N15" s="673"/>
      <c r="O15" s="662" t="s">
        <v>645</v>
      </c>
      <c r="P15" s="663"/>
      <c r="Q15" s="663"/>
      <c r="R15" s="663"/>
      <c r="S15" s="664"/>
      <c r="T15" s="107" t="s">
        <v>18</v>
      </c>
      <c r="U15" s="108"/>
      <c r="V15" s="109"/>
      <c r="W15" s="100" t="s">
        <v>38</v>
      </c>
      <c r="X15" s="101" t="s">
        <v>38</v>
      </c>
      <c r="Y15" s="101" t="s">
        <v>223</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665"/>
      <c r="BC15" s="666"/>
      <c r="BD15" s="667"/>
      <c r="BE15" s="668"/>
      <c r="BF15" s="669"/>
      <c r="BG15" s="670"/>
      <c r="BH15" s="670"/>
      <c r="BI15" s="670"/>
      <c r="BJ15" s="671"/>
    </row>
    <row r="16" spans="2:67" ht="20.25" customHeight="1" x14ac:dyDescent="0.4">
      <c r="B16" s="649"/>
      <c r="C16" s="652"/>
      <c r="D16" s="653"/>
      <c r="E16" s="160"/>
      <c r="F16" s="161" t="str">
        <f>C15</f>
        <v>管理者</v>
      </c>
      <c r="G16" s="160"/>
      <c r="H16" s="161" t="str">
        <f>I15</f>
        <v>A</v>
      </c>
      <c r="I16" s="656"/>
      <c r="J16" s="657"/>
      <c r="K16" s="660"/>
      <c r="L16" s="661"/>
      <c r="M16" s="661"/>
      <c r="N16" s="653"/>
      <c r="O16" s="632"/>
      <c r="P16" s="633"/>
      <c r="Q16" s="633"/>
      <c r="R16" s="633"/>
      <c r="S16" s="634"/>
      <c r="T16" s="110" t="s">
        <v>180</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645">
        <f>IF($BE$3="４週",SUM(W16:AX16),IF($BE$3="暦月",SUM(W16:BA16),""))</f>
        <v>160</v>
      </c>
      <c r="BC16" s="646"/>
      <c r="BD16" s="647">
        <f>IF($BE$3="４週",BB16/4,IF($BE$3="暦月",(BB16/($BE$8/7)),""))</f>
        <v>40</v>
      </c>
      <c r="BE16" s="646"/>
      <c r="BF16" s="642"/>
      <c r="BG16" s="643"/>
      <c r="BH16" s="643"/>
      <c r="BI16" s="643"/>
      <c r="BJ16" s="644"/>
    </row>
    <row r="17" spans="2:62" ht="20.25" customHeight="1" x14ac:dyDescent="0.4">
      <c r="B17" s="648">
        <f>B15+1</f>
        <v>2</v>
      </c>
      <c r="C17" s="650" t="s">
        <v>234</v>
      </c>
      <c r="D17" s="651"/>
      <c r="E17" s="162"/>
      <c r="F17" s="163"/>
      <c r="G17" s="162"/>
      <c r="H17" s="163"/>
      <c r="I17" s="654" t="s">
        <v>87</v>
      </c>
      <c r="J17" s="655"/>
      <c r="K17" s="658" t="s">
        <v>207</v>
      </c>
      <c r="L17" s="659"/>
      <c r="M17" s="659"/>
      <c r="N17" s="651"/>
      <c r="O17" s="632" t="s">
        <v>123</v>
      </c>
      <c r="P17" s="633"/>
      <c r="Q17" s="633"/>
      <c r="R17" s="633"/>
      <c r="S17" s="634"/>
      <c r="T17" s="113" t="s">
        <v>18</v>
      </c>
      <c r="U17" s="114"/>
      <c r="V17" s="115"/>
      <c r="W17" s="103" t="s">
        <v>39</v>
      </c>
      <c r="X17" s="104" t="s">
        <v>224</v>
      </c>
      <c r="Y17" s="104"/>
      <c r="Z17" s="104"/>
      <c r="AA17" s="104" t="s">
        <v>224</v>
      </c>
      <c r="AB17" s="104" t="s">
        <v>39</v>
      </c>
      <c r="AC17" s="105" t="s">
        <v>224</v>
      </c>
      <c r="AD17" s="103" t="s">
        <v>39</v>
      </c>
      <c r="AE17" s="104" t="s">
        <v>224</v>
      </c>
      <c r="AF17" s="104"/>
      <c r="AG17" s="104"/>
      <c r="AH17" s="104" t="s">
        <v>224</v>
      </c>
      <c r="AI17" s="104" t="s">
        <v>39</v>
      </c>
      <c r="AJ17" s="105" t="s">
        <v>224</v>
      </c>
      <c r="AK17" s="103" t="s">
        <v>39</v>
      </c>
      <c r="AL17" s="104" t="s">
        <v>224</v>
      </c>
      <c r="AM17" s="104"/>
      <c r="AN17" s="104"/>
      <c r="AO17" s="104" t="s">
        <v>224</v>
      </c>
      <c r="AP17" s="104" t="s">
        <v>39</v>
      </c>
      <c r="AQ17" s="105" t="s">
        <v>224</v>
      </c>
      <c r="AR17" s="103" t="s">
        <v>39</v>
      </c>
      <c r="AS17" s="104" t="s">
        <v>224</v>
      </c>
      <c r="AT17" s="104"/>
      <c r="AU17" s="104"/>
      <c r="AV17" s="104" t="s">
        <v>224</v>
      </c>
      <c r="AW17" s="104" t="s">
        <v>39</v>
      </c>
      <c r="AX17" s="105" t="s">
        <v>224</v>
      </c>
      <c r="AY17" s="103"/>
      <c r="AZ17" s="104"/>
      <c r="BA17" s="106"/>
      <c r="BB17" s="635"/>
      <c r="BC17" s="636"/>
      <c r="BD17" s="637"/>
      <c r="BE17" s="638"/>
      <c r="BF17" s="639" t="s">
        <v>251</v>
      </c>
      <c r="BG17" s="640"/>
      <c r="BH17" s="640"/>
      <c r="BI17" s="640"/>
      <c r="BJ17" s="641"/>
    </row>
    <row r="18" spans="2:62" ht="20.25" customHeight="1" x14ac:dyDescent="0.4">
      <c r="B18" s="649"/>
      <c r="C18" s="652"/>
      <c r="D18" s="653"/>
      <c r="E18" s="160"/>
      <c r="F18" s="161" t="str">
        <f>C17</f>
        <v>計画作成責任者</v>
      </c>
      <c r="G18" s="160"/>
      <c r="H18" s="161" t="str">
        <f>I17</f>
        <v>A</v>
      </c>
      <c r="I18" s="656"/>
      <c r="J18" s="657"/>
      <c r="K18" s="660"/>
      <c r="L18" s="661"/>
      <c r="M18" s="661"/>
      <c r="N18" s="653"/>
      <c r="O18" s="632"/>
      <c r="P18" s="633"/>
      <c r="Q18" s="633"/>
      <c r="R18" s="633"/>
      <c r="S18" s="634"/>
      <c r="T18" s="110" t="s">
        <v>180</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645">
        <f>IF($BE$3="４週",SUM(W18:AX18),IF($BE$3="暦月",SUM(W18:BA18),""))</f>
        <v>160</v>
      </c>
      <c r="BC18" s="646"/>
      <c r="BD18" s="647">
        <f>IF($BE$3="４週",BB18/4,IF($BE$3="暦月",(BB18/($BE$8/7)),""))</f>
        <v>40</v>
      </c>
      <c r="BE18" s="646"/>
      <c r="BF18" s="642"/>
      <c r="BG18" s="643"/>
      <c r="BH18" s="643"/>
      <c r="BI18" s="643"/>
      <c r="BJ18" s="644"/>
    </row>
    <row r="19" spans="2:62" ht="20.25" customHeight="1" x14ac:dyDescent="0.4">
      <c r="B19" s="648">
        <f>B17+1</f>
        <v>3</v>
      </c>
      <c r="C19" s="650" t="s">
        <v>234</v>
      </c>
      <c r="D19" s="651"/>
      <c r="E19" s="160"/>
      <c r="F19" s="161"/>
      <c r="G19" s="160"/>
      <c r="H19" s="161"/>
      <c r="I19" s="654" t="s">
        <v>87</v>
      </c>
      <c r="J19" s="655"/>
      <c r="K19" s="658" t="s">
        <v>203</v>
      </c>
      <c r="L19" s="659"/>
      <c r="M19" s="659"/>
      <c r="N19" s="651"/>
      <c r="O19" s="632" t="s">
        <v>124</v>
      </c>
      <c r="P19" s="633"/>
      <c r="Q19" s="633"/>
      <c r="R19" s="633"/>
      <c r="S19" s="634"/>
      <c r="T19" s="113" t="s">
        <v>18</v>
      </c>
      <c r="U19" s="114"/>
      <c r="V19" s="115"/>
      <c r="W19" s="103" t="s">
        <v>252</v>
      </c>
      <c r="X19" s="104" t="s">
        <v>252</v>
      </c>
      <c r="Y19" s="104" t="s">
        <v>252</v>
      </c>
      <c r="Z19" s="104" t="s">
        <v>252</v>
      </c>
      <c r="AA19" s="104"/>
      <c r="AB19" s="104"/>
      <c r="AC19" s="105" t="s">
        <v>252</v>
      </c>
      <c r="AD19" s="103" t="s">
        <v>252</v>
      </c>
      <c r="AE19" s="104" t="s">
        <v>252</v>
      </c>
      <c r="AF19" s="104" t="s">
        <v>252</v>
      </c>
      <c r="AG19" s="104" t="s">
        <v>252</v>
      </c>
      <c r="AH19" s="104"/>
      <c r="AI19" s="104"/>
      <c r="AJ19" s="105" t="s">
        <v>252</v>
      </c>
      <c r="AK19" s="103" t="s">
        <v>252</v>
      </c>
      <c r="AL19" s="104" t="s">
        <v>252</v>
      </c>
      <c r="AM19" s="104" t="s">
        <v>252</v>
      </c>
      <c r="AN19" s="104" t="s">
        <v>252</v>
      </c>
      <c r="AO19" s="104"/>
      <c r="AP19" s="104"/>
      <c r="AQ19" s="105" t="s">
        <v>252</v>
      </c>
      <c r="AR19" s="103" t="s">
        <v>252</v>
      </c>
      <c r="AS19" s="104" t="s">
        <v>252</v>
      </c>
      <c r="AT19" s="104" t="s">
        <v>252</v>
      </c>
      <c r="AU19" s="104" t="s">
        <v>252</v>
      </c>
      <c r="AV19" s="104"/>
      <c r="AW19" s="104"/>
      <c r="AX19" s="105" t="s">
        <v>252</v>
      </c>
      <c r="AY19" s="103"/>
      <c r="AZ19" s="104"/>
      <c r="BA19" s="106"/>
      <c r="BB19" s="635"/>
      <c r="BC19" s="636"/>
      <c r="BD19" s="637"/>
      <c r="BE19" s="638"/>
      <c r="BF19" s="639" t="s">
        <v>251</v>
      </c>
      <c r="BG19" s="640"/>
      <c r="BH19" s="640"/>
      <c r="BI19" s="640"/>
      <c r="BJ19" s="641"/>
    </row>
    <row r="20" spans="2:62" ht="20.25" customHeight="1" x14ac:dyDescent="0.4">
      <c r="B20" s="649"/>
      <c r="C20" s="652"/>
      <c r="D20" s="653"/>
      <c r="E20" s="160"/>
      <c r="F20" s="161" t="str">
        <f>C19</f>
        <v>計画作成責任者</v>
      </c>
      <c r="G20" s="160"/>
      <c r="H20" s="161" t="str">
        <f>I19</f>
        <v>A</v>
      </c>
      <c r="I20" s="656"/>
      <c r="J20" s="657"/>
      <c r="K20" s="660"/>
      <c r="L20" s="661"/>
      <c r="M20" s="661"/>
      <c r="N20" s="653"/>
      <c r="O20" s="632"/>
      <c r="P20" s="633"/>
      <c r="Q20" s="633"/>
      <c r="R20" s="633"/>
      <c r="S20" s="634"/>
      <c r="T20" s="110" t="s">
        <v>180</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645">
        <f>IF($BE$3="４週",SUM(W20:AX20),IF($BE$3="暦月",SUM(W20:BA20),""))</f>
        <v>160</v>
      </c>
      <c r="BC20" s="646"/>
      <c r="BD20" s="647">
        <f>IF($BE$3="４週",BB20/4,IF($BE$3="暦月",(BB20/($BE$8/7)),""))</f>
        <v>40</v>
      </c>
      <c r="BE20" s="646"/>
      <c r="BF20" s="642"/>
      <c r="BG20" s="643"/>
      <c r="BH20" s="643"/>
      <c r="BI20" s="643"/>
      <c r="BJ20" s="644"/>
    </row>
    <row r="21" spans="2:62" ht="20.25" customHeight="1" x14ac:dyDescent="0.4">
      <c r="B21" s="648">
        <f>B19+1</f>
        <v>4</v>
      </c>
      <c r="C21" s="650" t="s">
        <v>197</v>
      </c>
      <c r="D21" s="651"/>
      <c r="E21" s="160"/>
      <c r="F21" s="161"/>
      <c r="G21" s="160"/>
      <c r="H21" s="161"/>
      <c r="I21" s="654" t="s">
        <v>87</v>
      </c>
      <c r="J21" s="655"/>
      <c r="K21" s="658" t="s">
        <v>88</v>
      </c>
      <c r="L21" s="659"/>
      <c r="M21" s="659"/>
      <c r="N21" s="651"/>
      <c r="O21" s="632" t="s">
        <v>125</v>
      </c>
      <c r="P21" s="633"/>
      <c r="Q21" s="633"/>
      <c r="R21" s="633"/>
      <c r="S21" s="634"/>
      <c r="T21" s="113" t="s">
        <v>18</v>
      </c>
      <c r="U21" s="114"/>
      <c r="V21" s="115"/>
      <c r="W21" s="103" t="s">
        <v>41</v>
      </c>
      <c r="X21" s="104" t="s">
        <v>41</v>
      </c>
      <c r="Y21" s="104"/>
      <c r="Z21" s="104"/>
      <c r="AA21" s="104" t="s">
        <v>226</v>
      </c>
      <c r="AB21" s="104" t="s">
        <v>41</v>
      </c>
      <c r="AC21" s="105" t="s">
        <v>41</v>
      </c>
      <c r="AD21" s="103" t="s">
        <v>41</v>
      </c>
      <c r="AE21" s="104" t="s">
        <v>41</v>
      </c>
      <c r="AF21" s="104"/>
      <c r="AG21" s="104"/>
      <c r="AH21" s="104" t="s">
        <v>226</v>
      </c>
      <c r="AI21" s="104" t="s">
        <v>41</v>
      </c>
      <c r="AJ21" s="105" t="s">
        <v>41</v>
      </c>
      <c r="AK21" s="103" t="s">
        <v>41</v>
      </c>
      <c r="AL21" s="104" t="s">
        <v>41</v>
      </c>
      <c r="AM21" s="104"/>
      <c r="AN21" s="104"/>
      <c r="AO21" s="104" t="s">
        <v>226</v>
      </c>
      <c r="AP21" s="104" t="s">
        <v>41</v>
      </c>
      <c r="AQ21" s="105" t="s">
        <v>41</v>
      </c>
      <c r="AR21" s="103" t="s">
        <v>41</v>
      </c>
      <c r="AS21" s="104" t="s">
        <v>41</v>
      </c>
      <c r="AT21" s="104"/>
      <c r="AU21" s="104"/>
      <c r="AV21" s="104" t="s">
        <v>226</v>
      </c>
      <c r="AW21" s="104" t="s">
        <v>41</v>
      </c>
      <c r="AX21" s="105" t="s">
        <v>41</v>
      </c>
      <c r="AY21" s="103"/>
      <c r="AZ21" s="104"/>
      <c r="BA21" s="106"/>
      <c r="BB21" s="635"/>
      <c r="BC21" s="636"/>
      <c r="BD21" s="637"/>
      <c r="BE21" s="638"/>
      <c r="BF21" s="639"/>
      <c r="BG21" s="640"/>
      <c r="BH21" s="640"/>
      <c r="BI21" s="640"/>
      <c r="BJ21" s="641"/>
    </row>
    <row r="22" spans="2:62" ht="20.25" customHeight="1" x14ac:dyDescent="0.4">
      <c r="B22" s="649"/>
      <c r="C22" s="652"/>
      <c r="D22" s="653"/>
      <c r="E22" s="160"/>
      <c r="F22" s="161" t="str">
        <f>C21</f>
        <v>オペレーター</v>
      </c>
      <c r="G22" s="160"/>
      <c r="H22" s="161" t="str">
        <f>I21</f>
        <v>A</v>
      </c>
      <c r="I22" s="656"/>
      <c r="J22" s="657"/>
      <c r="K22" s="660"/>
      <c r="L22" s="661"/>
      <c r="M22" s="661"/>
      <c r="N22" s="653"/>
      <c r="O22" s="632"/>
      <c r="P22" s="633"/>
      <c r="Q22" s="633"/>
      <c r="R22" s="633"/>
      <c r="S22" s="634"/>
      <c r="T22" s="110" t="s">
        <v>180</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645">
        <f>IF($BE$3="４週",SUM(W22:AX22),IF($BE$3="暦月",SUM(W22:BA22),""))</f>
        <v>160</v>
      </c>
      <c r="BC22" s="646"/>
      <c r="BD22" s="647">
        <f>IF($BE$3="４週",BB22/4,IF($BE$3="暦月",(BB22/($BE$8/7)),""))</f>
        <v>40</v>
      </c>
      <c r="BE22" s="646"/>
      <c r="BF22" s="642"/>
      <c r="BG22" s="643"/>
      <c r="BH22" s="643"/>
      <c r="BI22" s="643"/>
      <c r="BJ22" s="644"/>
    </row>
    <row r="23" spans="2:62" ht="20.25" customHeight="1" x14ac:dyDescent="0.4">
      <c r="B23" s="648">
        <f>B21+1</f>
        <v>5</v>
      </c>
      <c r="C23" s="650" t="s">
        <v>197</v>
      </c>
      <c r="D23" s="651"/>
      <c r="E23" s="160"/>
      <c r="F23" s="161"/>
      <c r="G23" s="160"/>
      <c r="H23" s="161"/>
      <c r="I23" s="654" t="s">
        <v>87</v>
      </c>
      <c r="J23" s="655"/>
      <c r="K23" s="658" t="s">
        <v>88</v>
      </c>
      <c r="L23" s="659"/>
      <c r="M23" s="659"/>
      <c r="N23" s="651"/>
      <c r="O23" s="632" t="s">
        <v>126</v>
      </c>
      <c r="P23" s="633"/>
      <c r="Q23" s="633"/>
      <c r="R23" s="633"/>
      <c r="S23" s="634"/>
      <c r="T23" s="113" t="s">
        <v>18</v>
      </c>
      <c r="U23" s="114"/>
      <c r="V23" s="115"/>
      <c r="W23" s="103" t="s">
        <v>40</v>
      </c>
      <c r="X23" s="104" t="s">
        <v>40</v>
      </c>
      <c r="Y23" s="104"/>
      <c r="Z23" s="104"/>
      <c r="AA23" s="104" t="s">
        <v>253</v>
      </c>
      <c r="AB23" s="104" t="s">
        <v>253</v>
      </c>
      <c r="AC23" s="105" t="s">
        <v>40</v>
      </c>
      <c r="AD23" s="103" t="s">
        <v>40</v>
      </c>
      <c r="AE23" s="104" t="s">
        <v>40</v>
      </c>
      <c r="AF23" s="104"/>
      <c r="AG23" s="104"/>
      <c r="AH23" s="104" t="s">
        <v>253</v>
      </c>
      <c r="AI23" s="104" t="s">
        <v>253</v>
      </c>
      <c r="AJ23" s="105" t="s">
        <v>40</v>
      </c>
      <c r="AK23" s="103" t="s">
        <v>40</v>
      </c>
      <c r="AL23" s="104" t="s">
        <v>40</v>
      </c>
      <c r="AM23" s="104"/>
      <c r="AN23" s="104"/>
      <c r="AO23" s="104" t="s">
        <v>253</v>
      </c>
      <c r="AP23" s="104" t="s">
        <v>253</v>
      </c>
      <c r="AQ23" s="105" t="s">
        <v>40</v>
      </c>
      <c r="AR23" s="103" t="s">
        <v>40</v>
      </c>
      <c r="AS23" s="104" t="s">
        <v>40</v>
      </c>
      <c r="AT23" s="104"/>
      <c r="AU23" s="104"/>
      <c r="AV23" s="104" t="s">
        <v>253</v>
      </c>
      <c r="AW23" s="104" t="s">
        <v>253</v>
      </c>
      <c r="AX23" s="105" t="s">
        <v>40</v>
      </c>
      <c r="AY23" s="103"/>
      <c r="AZ23" s="104"/>
      <c r="BA23" s="106"/>
      <c r="BB23" s="635"/>
      <c r="BC23" s="636"/>
      <c r="BD23" s="637"/>
      <c r="BE23" s="638"/>
      <c r="BF23" s="639"/>
      <c r="BG23" s="640"/>
      <c r="BH23" s="640"/>
      <c r="BI23" s="640"/>
      <c r="BJ23" s="641"/>
    </row>
    <row r="24" spans="2:62" ht="20.25" customHeight="1" x14ac:dyDescent="0.4">
      <c r="B24" s="649"/>
      <c r="C24" s="652"/>
      <c r="D24" s="653"/>
      <c r="E24" s="160"/>
      <c r="F24" s="161" t="str">
        <f>C23</f>
        <v>オペレーター</v>
      </c>
      <c r="G24" s="160"/>
      <c r="H24" s="161" t="str">
        <f>I23</f>
        <v>A</v>
      </c>
      <c r="I24" s="656"/>
      <c r="J24" s="657"/>
      <c r="K24" s="660"/>
      <c r="L24" s="661"/>
      <c r="M24" s="661"/>
      <c r="N24" s="653"/>
      <c r="O24" s="632"/>
      <c r="P24" s="633"/>
      <c r="Q24" s="633"/>
      <c r="R24" s="633"/>
      <c r="S24" s="634"/>
      <c r="T24" s="193" t="s">
        <v>180</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645">
        <f>IF($BE$3="４週",SUM(W24:AX24),IF($BE$3="暦月",SUM(W24:BA24),""))</f>
        <v>160.00000000000003</v>
      </c>
      <c r="BC24" s="646"/>
      <c r="BD24" s="647">
        <f>IF($BE$3="４週",BB24/4,IF($BE$3="暦月",(BB24/($BE$8/7)),""))</f>
        <v>40.000000000000007</v>
      </c>
      <c r="BE24" s="646"/>
      <c r="BF24" s="642"/>
      <c r="BG24" s="643"/>
      <c r="BH24" s="643"/>
      <c r="BI24" s="643"/>
      <c r="BJ24" s="644"/>
    </row>
    <row r="25" spans="2:62" ht="20.25" customHeight="1" x14ac:dyDescent="0.4">
      <c r="B25" s="648">
        <f>B23+1</f>
        <v>6</v>
      </c>
      <c r="C25" s="650" t="s">
        <v>197</v>
      </c>
      <c r="D25" s="651"/>
      <c r="E25" s="160"/>
      <c r="F25" s="161"/>
      <c r="G25" s="160"/>
      <c r="H25" s="161"/>
      <c r="I25" s="654" t="s">
        <v>87</v>
      </c>
      <c r="J25" s="655"/>
      <c r="K25" s="658" t="s">
        <v>88</v>
      </c>
      <c r="L25" s="659"/>
      <c r="M25" s="659"/>
      <c r="N25" s="651"/>
      <c r="O25" s="632" t="s">
        <v>193</v>
      </c>
      <c r="P25" s="633"/>
      <c r="Q25" s="633"/>
      <c r="R25" s="633"/>
      <c r="S25" s="634"/>
      <c r="T25" s="192" t="s">
        <v>18</v>
      </c>
      <c r="U25" s="116"/>
      <c r="V25" s="117"/>
      <c r="W25" s="103" t="s">
        <v>40</v>
      </c>
      <c r="X25" s="104" t="s">
        <v>40</v>
      </c>
      <c r="Y25" s="104" t="s">
        <v>40</v>
      </c>
      <c r="Z25" s="104" t="s">
        <v>40</v>
      </c>
      <c r="AA25" s="104"/>
      <c r="AB25" s="104"/>
      <c r="AC25" s="105" t="s">
        <v>225</v>
      </c>
      <c r="AD25" s="103" t="s">
        <v>225</v>
      </c>
      <c r="AE25" s="104" t="s">
        <v>40</v>
      </c>
      <c r="AF25" s="104" t="s">
        <v>40</v>
      </c>
      <c r="AG25" s="104" t="s">
        <v>40</v>
      </c>
      <c r="AH25" s="104"/>
      <c r="AI25" s="104"/>
      <c r="AJ25" s="105" t="s">
        <v>40</v>
      </c>
      <c r="AK25" s="103" t="s">
        <v>40</v>
      </c>
      <c r="AL25" s="104" t="s">
        <v>225</v>
      </c>
      <c r="AM25" s="104" t="s">
        <v>40</v>
      </c>
      <c r="AN25" s="104" t="s">
        <v>40</v>
      </c>
      <c r="AO25" s="104"/>
      <c r="AP25" s="104"/>
      <c r="AQ25" s="105" t="s">
        <v>225</v>
      </c>
      <c r="AR25" s="103" t="s">
        <v>40</v>
      </c>
      <c r="AS25" s="104" t="s">
        <v>225</v>
      </c>
      <c r="AT25" s="104" t="s">
        <v>225</v>
      </c>
      <c r="AU25" s="104" t="s">
        <v>40</v>
      </c>
      <c r="AV25" s="104"/>
      <c r="AW25" s="104"/>
      <c r="AX25" s="105" t="s">
        <v>40</v>
      </c>
      <c r="AY25" s="103"/>
      <c r="AZ25" s="104"/>
      <c r="BA25" s="106"/>
      <c r="BB25" s="635"/>
      <c r="BC25" s="636"/>
      <c r="BD25" s="637"/>
      <c r="BE25" s="638"/>
      <c r="BF25" s="639"/>
      <c r="BG25" s="640"/>
      <c r="BH25" s="640"/>
      <c r="BI25" s="640"/>
      <c r="BJ25" s="641"/>
    </row>
    <row r="26" spans="2:62" ht="20.25" customHeight="1" x14ac:dyDescent="0.4">
      <c r="B26" s="649"/>
      <c r="C26" s="652"/>
      <c r="D26" s="653"/>
      <c r="E26" s="160"/>
      <c r="F26" s="161" t="str">
        <f>C25</f>
        <v>オペレーター</v>
      </c>
      <c r="G26" s="160"/>
      <c r="H26" s="161" t="str">
        <f>I25</f>
        <v>A</v>
      </c>
      <c r="I26" s="656"/>
      <c r="J26" s="657"/>
      <c r="K26" s="660"/>
      <c r="L26" s="661"/>
      <c r="M26" s="661"/>
      <c r="N26" s="653"/>
      <c r="O26" s="632"/>
      <c r="P26" s="633"/>
      <c r="Q26" s="633"/>
      <c r="R26" s="633"/>
      <c r="S26" s="634"/>
      <c r="T26" s="110" t="s">
        <v>180</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645">
        <f>IF($BE$3="４週",SUM(W26:AX26),IF($BE$3="暦月",SUM(W26:BA26),""))</f>
        <v>160.00000000000003</v>
      </c>
      <c r="BC26" s="646"/>
      <c r="BD26" s="647">
        <f>IF($BE$3="４週",BB26/4,IF($BE$3="暦月",(BB26/($BE$8/7)),""))</f>
        <v>40.000000000000007</v>
      </c>
      <c r="BE26" s="646"/>
      <c r="BF26" s="642"/>
      <c r="BG26" s="643"/>
      <c r="BH26" s="643"/>
      <c r="BI26" s="643"/>
      <c r="BJ26" s="644"/>
    </row>
    <row r="27" spans="2:62" ht="20.25" customHeight="1" x14ac:dyDescent="0.4">
      <c r="B27" s="648">
        <f>B25+1</f>
        <v>7</v>
      </c>
      <c r="C27" s="650" t="s">
        <v>197</v>
      </c>
      <c r="D27" s="651"/>
      <c r="E27" s="160"/>
      <c r="F27" s="161"/>
      <c r="G27" s="160"/>
      <c r="H27" s="161"/>
      <c r="I27" s="654" t="s">
        <v>87</v>
      </c>
      <c r="J27" s="655"/>
      <c r="K27" s="658" t="s">
        <v>88</v>
      </c>
      <c r="L27" s="659"/>
      <c r="M27" s="659"/>
      <c r="N27" s="651"/>
      <c r="O27" s="632" t="s">
        <v>125</v>
      </c>
      <c r="P27" s="633"/>
      <c r="Q27" s="633"/>
      <c r="R27" s="633"/>
      <c r="S27" s="634"/>
      <c r="T27" s="113" t="s">
        <v>18</v>
      </c>
      <c r="U27" s="114"/>
      <c r="V27" s="115"/>
      <c r="W27" s="103" t="s">
        <v>41</v>
      </c>
      <c r="X27" s="104" t="s">
        <v>41</v>
      </c>
      <c r="Y27" s="104" t="s">
        <v>41</v>
      </c>
      <c r="Z27" s="104" t="s">
        <v>226</v>
      </c>
      <c r="AA27" s="104"/>
      <c r="AB27" s="104"/>
      <c r="AC27" s="105" t="s">
        <v>41</v>
      </c>
      <c r="AD27" s="103" t="s">
        <v>41</v>
      </c>
      <c r="AE27" s="104" t="s">
        <v>41</v>
      </c>
      <c r="AF27" s="104" t="s">
        <v>41</v>
      </c>
      <c r="AG27" s="104" t="s">
        <v>226</v>
      </c>
      <c r="AH27" s="104"/>
      <c r="AI27" s="104"/>
      <c r="AJ27" s="105" t="s">
        <v>41</v>
      </c>
      <c r="AK27" s="103" t="s">
        <v>41</v>
      </c>
      <c r="AL27" s="104" t="s">
        <v>41</v>
      </c>
      <c r="AM27" s="104" t="s">
        <v>41</v>
      </c>
      <c r="AN27" s="104" t="s">
        <v>226</v>
      </c>
      <c r="AO27" s="104"/>
      <c r="AP27" s="104"/>
      <c r="AQ27" s="105" t="s">
        <v>41</v>
      </c>
      <c r="AR27" s="103" t="s">
        <v>41</v>
      </c>
      <c r="AS27" s="104" t="s">
        <v>41</v>
      </c>
      <c r="AT27" s="104" t="s">
        <v>41</v>
      </c>
      <c r="AU27" s="104" t="s">
        <v>226</v>
      </c>
      <c r="AV27" s="104"/>
      <c r="AW27" s="104"/>
      <c r="AX27" s="105" t="s">
        <v>41</v>
      </c>
      <c r="AY27" s="103"/>
      <c r="AZ27" s="104"/>
      <c r="BA27" s="106"/>
      <c r="BB27" s="635"/>
      <c r="BC27" s="636"/>
      <c r="BD27" s="637"/>
      <c r="BE27" s="638"/>
      <c r="BF27" s="639"/>
      <c r="BG27" s="640"/>
      <c r="BH27" s="640"/>
      <c r="BI27" s="640"/>
      <c r="BJ27" s="641"/>
    </row>
    <row r="28" spans="2:62" ht="20.25" customHeight="1" x14ac:dyDescent="0.4">
      <c r="B28" s="649"/>
      <c r="C28" s="652"/>
      <c r="D28" s="653"/>
      <c r="E28" s="160"/>
      <c r="F28" s="161" t="str">
        <f>C27</f>
        <v>オペレーター</v>
      </c>
      <c r="G28" s="160"/>
      <c r="H28" s="161" t="str">
        <f>I27</f>
        <v>A</v>
      </c>
      <c r="I28" s="656"/>
      <c r="J28" s="657"/>
      <c r="K28" s="660"/>
      <c r="L28" s="661"/>
      <c r="M28" s="661"/>
      <c r="N28" s="653"/>
      <c r="O28" s="632"/>
      <c r="P28" s="633"/>
      <c r="Q28" s="633"/>
      <c r="R28" s="633"/>
      <c r="S28" s="634"/>
      <c r="T28" s="110" t="s">
        <v>180</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645">
        <f>IF($BE$3="４週",SUM(W28:AX28),IF($BE$3="暦月",SUM(W28:BA28),""))</f>
        <v>160</v>
      </c>
      <c r="BC28" s="646"/>
      <c r="BD28" s="647">
        <f>IF($BE$3="４週",BB28/4,IF($BE$3="暦月",(BB28/($BE$8/7)),""))</f>
        <v>40</v>
      </c>
      <c r="BE28" s="646"/>
      <c r="BF28" s="642"/>
      <c r="BG28" s="643"/>
      <c r="BH28" s="643"/>
      <c r="BI28" s="643"/>
      <c r="BJ28" s="644"/>
    </row>
    <row r="29" spans="2:62" ht="20.25" customHeight="1" x14ac:dyDescent="0.4">
      <c r="B29" s="648">
        <f>B27+1</f>
        <v>8</v>
      </c>
      <c r="C29" s="650" t="s">
        <v>213</v>
      </c>
      <c r="D29" s="651"/>
      <c r="E29" s="160"/>
      <c r="F29" s="161"/>
      <c r="G29" s="160"/>
      <c r="H29" s="161"/>
      <c r="I29" s="654" t="s">
        <v>87</v>
      </c>
      <c r="J29" s="655"/>
      <c r="K29" s="658" t="s">
        <v>201</v>
      </c>
      <c r="L29" s="659"/>
      <c r="M29" s="659"/>
      <c r="N29" s="651"/>
      <c r="O29" s="632" t="s">
        <v>127</v>
      </c>
      <c r="P29" s="633"/>
      <c r="Q29" s="633"/>
      <c r="R29" s="633"/>
      <c r="S29" s="634"/>
      <c r="T29" s="113" t="s">
        <v>18</v>
      </c>
      <c r="U29" s="114"/>
      <c r="V29" s="115"/>
      <c r="W29" s="103" t="s">
        <v>39</v>
      </c>
      <c r="X29" s="104" t="s">
        <v>224</v>
      </c>
      <c r="Y29" s="104"/>
      <c r="Z29" s="104"/>
      <c r="AA29" s="104" t="s">
        <v>224</v>
      </c>
      <c r="AB29" s="104" t="s">
        <v>39</v>
      </c>
      <c r="AC29" s="105" t="s">
        <v>224</v>
      </c>
      <c r="AD29" s="103" t="s">
        <v>39</v>
      </c>
      <c r="AE29" s="104" t="s">
        <v>224</v>
      </c>
      <c r="AF29" s="104"/>
      <c r="AG29" s="104"/>
      <c r="AH29" s="104" t="s">
        <v>224</v>
      </c>
      <c r="AI29" s="104" t="s">
        <v>39</v>
      </c>
      <c r="AJ29" s="105" t="s">
        <v>224</v>
      </c>
      <c r="AK29" s="103" t="s">
        <v>39</v>
      </c>
      <c r="AL29" s="104" t="s">
        <v>224</v>
      </c>
      <c r="AM29" s="104"/>
      <c r="AN29" s="104"/>
      <c r="AO29" s="104" t="s">
        <v>224</v>
      </c>
      <c r="AP29" s="104" t="s">
        <v>39</v>
      </c>
      <c r="AQ29" s="105" t="s">
        <v>224</v>
      </c>
      <c r="AR29" s="103" t="s">
        <v>39</v>
      </c>
      <c r="AS29" s="104" t="s">
        <v>224</v>
      </c>
      <c r="AT29" s="104"/>
      <c r="AU29" s="104"/>
      <c r="AV29" s="104" t="s">
        <v>224</v>
      </c>
      <c r="AW29" s="104" t="s">
        <v>39</v>
      </c>
      <c r="AX29" s="105" t="s">
        <v>224</v>
      </c>
      <c r="AY29" s="103"/>
      <c r="AZ29" s="104"/>
      <c r="BA29" s="106"/>
      <c r="BB29" s="635"/>
      <c r="BC29" s="636"/>
      <c r="BD29" s="637"/>
      <c r="BE29" s="638"/>
      <c r="BF29" s="639"/>
      <c r="BG29" s="640"/>
      <c r="BH29" s="640"/>
      <c r="BI29" s="640"/>
      <c r="BJ29" s="641"/>
    </row>
    <row r="30" spans="2:62" ht="20.25" customHeight="1" x14ac:dyDescent="0.4">
      <c r="B30" s="649"/>
      <c r="C30" s="652"/>
      <c r="D30" s="653"/>
      <c r="E30" s="160"/>
      <c r="F30" s="161" t="str">
        <f>C29</f>
        <v>訪問介護員</v>
      </c>
      <c r="G30" s="160"/>
      <c r="H30" s="161" t="str">
        <f>I29</f>
        <v>A</v>
      </c>
      <c r="I30" s="656"/>
      <c r="J30" s="657"/>
      <c r="K30" s="660"/>
      <c r="L30" s="661"/>
      <c r="M30" s="661"/>
      <c r="N30" s="653"/>
      <c r="O30" s="632"/>
      <c r="P30" s="633"/>
      <c r="Q30" s="633"/>
      <c r="R30" s="633"/>
      <c r="S30" s="634"/>
      <c r="T30" s="110" t="s">
        <v>180</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645">
        <f>IF($BE$3="４週",SUM(W30:AX30),IF($BE$3="暦月",SUM(W30:BA30),""))</f>
        <v>160</v>
      </c>
      <c r="BC30" s="646"/>
      <c r="BD30" s="647">
        <f>IF($BE$3="４週",BB30/4,IF($BE$3="暦月",(BB30/($BE$8/7)),""))</f>
        <v>40</v>
      </c>
      <c r="BE30" s="646"/>
      <c r="BF30" s="642"/>
      <c r="BG30" s="643"/>
      <c r="BH30" s="643"/>
      <c r="BI30" s="643"/>
      <c r="BJ30" s="644"/>
    </row>
    <row r="31" spans="2:62" ht="20.25" customHeight="1" x14ac:dyDescent="0.4">
      <c r="B31" s="648">
        <f>B29+1</f>
        <v>9</v>
      </c>
      <c r="C31" s="650" t="s">
        <v>213</v>
      </c>
      <c r="D31" s="651"/>
      <c r="E31" s="160"/>
      <c r="F31" s="161"/>
      <c r="G31" s="160"/>
      <c r="H31" s="161"/>
      <c r="I31" s="654" t="s">
        <v>87</v>
      </c>
      <c r="J31" s="655"/>
      <c r="K31" s="658" t="s">
        <v>201</v>
      </c>
      <c r="L31" s="659"/>
      <c r="M31" s="659"/>
      <c r="N31" s="651"/>
      <c r="O31" s="632" t="s">
        <v>128</v>
      </c>
      <c r="P31" s="633"/>
      <c r="Q31" s="633"/>
      <c r="R31" s="633"/>
      <c r="S31" s="634"/>
      <c r="T31" s="113" t="s">
        <v>18</v>
      </c>
      <c r="U31" s="114"/>
      <c r="V31" s="115"/>
      <c r="W31" s="103" t="s">
        <v>40</v>
      </c>
      <c r="X31" s="104" t="s">
        <v>40</v>
      </c>
      <c r="Y31" s="104"/>
      <c r="Z31" s="104"/>
      <c r="AA31" s="104" t="s">
        <v>225</v>
      </c>
      <c r="AB31" s="104" t="s">
        <v>40</v>
      </c>
      <c r="AC31" s="105" t="s">
        <v>40</v>
      </c>
      <c r="AD31" s="103" t="s">
        <v>40</v>
      </c>
      <c r="AE31" s="104" t="s">
        <v>40</v>
      </c>
      <c r="AF31" s="104"/>
      <c r="AG31" s="104"/>
      <c r="AH31" s="104" t="s">
        <v>225</v>
      </c>
      <c r="AI31" s="104" t="s">
        <v>40</v>
      </c>
      <c r="AJ31" s="105" t="s">
        <v>40</v>
      </c>
      <c r="AK31" s="103" t="s">
        <v>40</v>
      </c>
      <c r="AL31" s="104" t="s">
        <v>40</v>
      </c>
      <c r="AM31" s="104"/>
      <c r="AN31" s="104"/>
      <c r="AO31" s="104" t="s">
        <v>225</v>
      </c>
      <c r="AP31" s="104" t="s">
        <v>40</v>
      </c>
      <c r="AQ31" s="105" t="s">
        <v>40</v>
      </c>
      <c r="AR31" s="103" t="s">
        <v>40</v>
      </c>
      <c r="AS31" s="104" t="s">
        <v>40</v>
      </c>
      <c r="AT31" s="104"/>
      <c r="AU31" s="104"/>
      <c r="AV31" s="104" t="s">
        <v>225</v>
      </c>
      <c r="AW31" s="104" t="s">
        <v>40</v>
      </c>
      <c r="AX31" s="105" t="s">
        <v>40</v>
      </c>
      <c r="AY31" s="103"/>
      <c r="AZ31" s="104"/>
      <c r="BA31" s="106"/>
      <c r="BB31" s="635"/>
      <c r="BC31" s="636"/>
      <c r="BD31" s="637"/>
      <c r="BE31" s="638"/>
      <c r="BF31" s="639"/>
      <c r="BG31" s="640"/>
      <c r="BH31" s="640"/>
      <c r="BI31" s="640"/>
      <c r="BJ31" s="641"/>
    </row>
    <row r="32" spans="2:62" ht="20.25" customHeight="1" x14ac:dyDescent="0.4">
      <c r="B32" s="649"/>
      <c r="C32" s="652"/>
      <c r="D32" s="653"/>
      <c r="E32" s="160"/>
      <c r="F32" s="161" t="str">
        <f>C31</f>
        <v>訪問介護員</v>
      </c>
      <c r="G32" s="160"/>
      <c r="H32" s="161" t="str">
        <f>I31</f>
        <v>A</v>
      </c>
      <c r="I32" s="656"/>
      <c r="J32" s="657"/>
      <c r="K32" s="660"/>
      <c r="L32" s="661"/>
      <c r="M32" s="661"/>
      <c r="N32" s="653"/>
      <c r="O32" s="632"/>
      <c r="P32" s="633"/>
      <c r="Q32" s="633"/>
      <c r="R32" s="633"/>
      <c r="S32" s="634"/>
      <c r="T32" s="193" t="s">
        <v>180</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645">
        <f>IF($BE$3="４週",SUM(W32:AX32),IF($BE$3="暦月",SUM(W32:BA32),""))</f>
        <v>160.00000000000003</v>
      </c>
      <c r="BC32" s="646"/>
      <c r="BD32" s="647">
        <f>IF($BE$3="４週",BB32/4,IF($BE$3="暦月",(BB32/($BE$8/7)),""))</f>
        <v>40.000000000000007</v>
      </c>
      <c r="BE32" s="646"/>
      <c r="BF32" s="642"/>
      <c r="BG32" s="643"/>
      <c r="BH32" s="643"/>
      <c r="BI32" s="643"/>
      <c r="BJ32" s="644"/>
    </row>
    <row r="33" spans="2:62" ht="20.25" customHeight="1" x14ac:dyDescent="0.4">
      <c r="B33" s="648">
        <f>B31+1</f>
        <v>10</v>
      </c>
      <c r="C33" s="650" t="s">
        <v>213</v>
      </c>
      <c r="D33" s="651"/>
      <c r="E33" s="160"/>
      <c r="F33" s="161"/>
      <c r="G33" s="160"/>
      <c r="H33" s="161"/>
      <c r="I33" s="654" t="s">
        <v>87</v>
      </c>
      <c r="J33" s="655"/>
      <c r="K33" s="658" t="s">
        <v>19</v>
      </c>
      <c r="L33" s="659"/>
      <c r="M33" s="659"/>
      <c r="N33" s="651"/>
      <c r="O33" s="632" t="s">
        <v>129</v>
      </c>
      <c r="P33" s="633"/>
      <c r="Q33" s="633"/>
      <c r="R33" s="633"/>
      <c r="S33" s="634"/>
      <c r="T33" s="192" t="s">
        <v>18</v>
      </c>
      <c r="U33" s="116"/>
      <c r="V33" s="117"/>
      <c r="W33" s="103" t="s">
        <v>41</v>
      </c>
      <c r="X33" s="104" t="s">
        <v>41</v>
      </c>
      <c r="Y33" s="104"/>
      <c r="Z33" s="104"/>
      <c r="AA33" s="104" t="s">
        <v>226</v>
      </c>
      <c r="AB33" s="104" t="s">
        <v>41</v>
      </c>
      <c r="AC33" s="105" t="s">
        <v>41</v>
      </c>
      <c r="AD33" s="103" t="s">
        <v>41</v>
      </c>
      <c r="AE33" s="104" t="s">
        <v>41</v>
      </c>
      <c r="AF33" s="104"/>
      <c r="AG33" s="104"/>
      <c r="AH33" s="104" t="s">
        <v>226</v>
      </c>
      <c r="AI33" s="104" t="s">
        <v>41</v>
      </c>
      <c r="AJ33" s="105" t="s">
        <v>41</v>
      </c>
      <c r="AK33" s="103" t="s">
        <v>41</v>
      </c>
      <c r="AL33" s="104" t="s">
        <v>41</v>
      </c>
      <c r="AM33" s="104"/>
      <c r="AN33" s="104"/>
      <c r="AO33" s="104" t="s">
        <v>226</v>
      </c>
      <c r="AP33" s="104" t="s">
        <v>41</v>
      </c>
      <c r="AQ33" s="105" t="s">
        <v>41</v>
      </c>
      <c r="AR33" s="103" t="s">
        <v>41</v>
      </c>
      <c r="AS33" s="104" t="s">
        <v>41</v>
      </c>
      <c r="AT33" s="104"/>
      <c r="AU33" s="104"/>
      <c r="AV33" s="104" t="s">
        <v>226</v>
      </c>
      <c r="AW33" s="104" t="s">
        <v>41</v>
      </c>
      <c r="AX33" s="105" t="s">
        <v>41</v>
      </c>
      <c r="AY33" s="103"/>
      <c r="AZ33" s="104"/>
      <c r="BA33" s="106"/>
      <c r="BB33" s="635"/>
      <c r="BC33" s="636"/>
      <c r="BD33" s="637"/>
      <c r="BE33" s="638"/>
      <c r="BF33" s="639"/>
      <c r="BG33" s="640"/>
      <c r="BH33" s="640"/>
      <c r="BI33" s="640"/>
      <c r="BJ33" s="641"/>
    </row>
    <row r="34" spans="2:62" ht="20.25" customHeight="1" x14ac:dyDescent="0.4">
      <c r="B34" s="649"/>
      <c r="C34" s="652"/>
      <c r="D34" s="653"/>
      <c r="E34" s="160"/>
      <c r="F34" s="161" t="str">
        <f>C33</f>
        <v>訪問介護員</v>
      </c>
      <c r="G34" s="160"/>
      <c r="H34" s="161" t="str">
        <f>I33</f>
        <v>A</v>
      </c>
      <c r="I34" s="656"/>
      <c r="J34" s="657"/>
      <c r="K34" s="660"/>
      <c r="L34" s="661"/>
      <c r="M34" s="661"/>
      <c r="N34" s="653"/>
      <c r="O34" s="632"/>
      <c r="P34" s="633"/>
      <c r="Q34" s="633"/>
      <c r="R34" s="633"/>
      <c r="S34" s="634"/>
      <c r="T34" s="193" t="s">
        <v>180</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645">
        <f>IF($BE$3="４週",SUM(W34:AX34),IF($BE$3="暦月",SUM(W34:BA34),""))</f>
        <v>160</v>
      </c>
      <c r="BC34" s="646"/>
      <c r="BD34" s="647">
        <f>IF($BE$3="４週",BB34/4,IF($BE$3="暦月",(BB34/($BE$8/7)),""))</f>
        <v>40</v>
      </c>
      <c r="BE34" s="646"/>
      <c r="BF34" s="642"/>
      <c r="BG34" s="643"/>
      <c r="BH34" s="643"/>
      <c r="BI34" s="643"/>
      <c r="BJ34" s="644"/>
    </row>
    <row r="35" spans="2:62" ht="20.25" customHeight="1" x14ac:dyDescent="0.4">
      <c r="B35" s="648">
        <f>B33+1</f>
        <v>11</v>
      </c>
      <c r="C35" s="650" t="s">
        <v>213</v>
      </c>
      <c r="D35" s="651"/>
      <c r="E35" s="160"/>
      <c r="F35" s="161"/>
      <c r="G35" s="160"/>
      <c r="H35" s="161"/>
      <c r="I35" s="654" t="s">
        <v>87</v>
      </c>
      <c r="J35" s="655"/>
      <c r="K35" s="658" t="s">
        <v>88</v>
      </c>
      <c r="L35" s="659"/>
      <c r="M35" s="659"/>
      <c r="N35" s="651"/>
      <c r="O35" s="632" t="s">
        <v>130</v>
      </c>
      <c r="P35" s="633"/>
      <c r="Q35" s="633"/>
      <c r="R35" s="633"/>
      <c r="S35" s="634"/>
      <c r="T35" s="192" t="s">
        <v>18</v>
      </c>
      <c r="U35" s="116"/>
      <c r="V35" s="117"/>
      <c r="W35" s="103" t="s">
        <v>39</v>
      </c>
      <c r="X35" s="104" t="s">
        <v>39</v>
      </c>
      <c r="Y35" s="104" t="s">
        <v>39</v>
      </c>
      <c r="Z35" s="104" t="s">
        <v>224</v>
      </c>
      <c r="AA35" s="104"/>
      <c r="AB35" s="104"/>
      <c r="AC35" s="105" t="s">
        <v>39</v>
      </c>
      <c r="AD35" s="103" t="s">
        <v>39</v>
      </c>
      <c r="AE35" s="104" t="s">
        <v>39</v>
      </c>
      <c r="AF35" s="104" t="s">
        <v>39</v>
      </c>
      <c r="AG35" s="104" t="s">
        <v>224</v>
      </c>
      <c r="AH35" s="104"/>
      <c r="AI35" s="104"/>
      <c r="AJ35" s="105" t="s">
        <v>39</v>
      </c>
      <c r="AK35" s="103" t="s">
        <v>39</v>
      </c>
      <c r="AL35" s="104" t="s">
        <v>39</v>
      </c>
      <c r="AM35" s="104" t="s">
        <v>39</v>
      </c>
      <c r="AN35" s="104" t="s">
        <v>224</v>
      </c>
      <c r="AO35" s="104"/>
      <c r="AP35" s="104"/>
      <c r="AQ35" s="105" t="s">
        <v>39</v>
      </c>
      <c r="AR35" s="103" t="s">
        <v>39</v>
      </c>
      <c r="AS35" s="104" t="s">
        <v>39</v>
      </c>
      <c r="AT35" s="104" t="s">
        <v>39</v>
      </c>
      <c r="AU35" s="104" t="s">
        <v>224</v>
      </c>
      <c r="AV35" s="104"/>
      <c r="AW35" s="104"/>
      <c r="AX35" s="105" t="s">
        <v>39</v>
      </c>
      <c r="AY35" s="103"/>
      <c r="AZ35" s="104"/>
      <c r="BA35" s="106"/>
      <c r="BB35" s="635"/>
      <c r="BC35" s="636"/>
      <c r="BD35" s="637"/>
      <c r="BE35" s="638"/>
      <c r="BF35" s="639"/>
      <c r="BG35" s="640"/>
      <c r="BH35" s="640"/>
      <c r="BI35" s="640"/>
      <c r="BJ35" s="641"/>
    </row>
    <row r="36" spans="2:62" ht="20.25" customHeight="1" x14ac:dyDescent="0.4">
      <c r="B36" s="649"/>
      <c r="C36" s="652"/>
      <c r="D36" s="653"/>
      <c r="E36" s="160"/>
      <c r="F36" s="161" t="str">
        <f>C35</f>
        <v>訪問介護員</v>
      </c>
      <c r="G36" s="160"/>
      <c r="H36" s="161" t="str">
        <f>I35</f>
        <v>A</v>
      </c>
      <c r="I36" s="656"/>
      <c r="J36" s="657"/>
      <c r="K36" s="660"/>
      <c r="L36" s="661"/>
      <c r="M36" s="661"/>
      <c r="N36" s="653"/>
      <c r="O36" s="632"/>
      <c r="P36" s="633"/>
      <c r="Q36" s="633"/>
      <c r="R36" s="633"/>
      <c r="S36" s="634"/>
      <c r="T36" s="193" t="s">
        <v>180</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645">
        <f>IF($BE$3="４週",SUM(W36:AX36),IF($BE$3="暦月",SUM(W36:BA36),""))</f>
        <v>160</v>
      </c>
      <c r="BC36" s="646"/>
      <c r="BD36" s="647">
        <f>IF($BE$3="４週",BB36/4,IF($BE$3="暦月",(BB36/($BE$8/7)),""))</f>
        <v>40</v>
      </c>
      <c r="BE36" s="646"/>
      <c r="BF36" s="642"/>
      <c r="BG36" s="643"/>
      <c r="BH36" s="643"/>
      <c r="BI36" s="643"/>
      <c r="BJ36" s="644"/>
    </row>
    <row r="37" spans="2:62" ht="20.25" customHeight="1" x14ac:dyDescent="0.4">
      <c r="B37" s="648">
        <f>B35+1</f>
        <v>12</v>
      </c>
      <c r="C37" s="650" t="s">
        <v>213</v>
      </c>
      <c r="D37" s="651"/>
      <c r="E37" s="160"/>
      <c r="F37" s="161"/>
      <c r="G37" s="160"/>
      <c r="H37" s="161"/>
      <c r="I37" s="654" t="s">
        <v>87</v>
      </c>
      <c r="J37" s="655"/>
      <c r="K37" s="658" t="s">
        <v>88</v>
      </c>
      <c r="L37" s="659"/>
      <c r="M37" s="659"/>
      <c r="N37" s="651"/>
      <c r="O37" s="632" t="s">
        <v>131</v>
      </c>
      <c r="P37" s="633"/>
      <c r="Q37" s="633"/>
      <c r="R37" s="633"/>
      <c r="S37" s="634"/>
      <c r="T37" s="192" t="s">
        <v>18</v>
      </c>
      <c r="U37" s="116"/>
      <c r="V37" s="117"/>
      <c r="W37" s="103" t="s">
        <v>40</v>
      </c>
      <c r="X37" s="104" t="s">
        <v>40</v>
      </c>
      <c r="Y37" s="104" t="s">
        <v>40</v>
      </c>
      <c r="Z37" s="104" t="s">
        <v>40</v>
      </c>
      <c r="AA37" s="104"/>
      <c r="AB37" s="104"/>
      <c r="AC37" s="105" t="s">
        <v>225</v>
      </c>
      <c r="AD37" s="103" t="s">
        <v>225</v>
      </c>
      <c r="AE37" s="104" t="s">
        <v>40</v>
      </c>
      <c r="AF37" s="104" t="s">
        <v>40</v>
      </c>
      <c r="AG37" s="104" t="s">
        <v>40</v>
      </c>
      <c r="AH37" s="104"/>
      <c r="AI37" s="104"/>
      <c r="AJ37" s="105" t="s">
        <v>40</v>
      </c>
      <c r="AK37" s="103" t="s">
        <v>40</v>
      </c>
      <c r="AL37" s="104" t="s">
        <v>225</v>
      </c>
      <c r="AM37" s="104" t="s">
        <v>40</v>
      </c>
      <c r="AN37" s="104" t="s">
        <v>40</v>
      </c>
      <c r="AO37" s="104"/>
      <c r="AP37" s="104"/>
      <c r="AQ37" s="105" t="s">
        <v>225</v>
      </c>
      <c r="AR37" s="103" t="s">
        <v>40</v>
      </c>
      <c r="AS37" s="104" t="s">
        <v>225</v>
      </c>
      <c r="AT37" s="104" t="s">
        <v>225</v>
      </c>
      <c r="AU37" s="104" t="s">
        <v>40</v>
      </c>
      <c r="AV37" s="104"/>
      <c r="AW37" s="104"/>
      <c r="AX37" s="105" t="s">
        <v>40</v>
      </c>
      <c r="AY37" s="103"/>
      <c r="AZ37" s="104"/>
      <c r="BA37" s="106"/>
      <c r="BB37" s="635"/>
      <c r="BC37" s="636"/>
      <c r="BD37" s="637"/>
      <c r="BE37" s="638"/>
      <c r="BF37" s="639"/>
      <c r="BG37" s="640"/>
      <c r="BH37" s="640"/>
      <c r="BI37" s="640"/>
      <c r="BJ37" s="641"/>
    </row>
    <row r="38" spans="2:62" ht="20.25" customHeight="1" x14ac:dyDescent="0.4">
      <c r="B38" s="649"/>
      <c r="C38" s="652"/>
      <c r="D38" s="653"/>
      <c r="E38" s="160"/>
      <c r="F38" s="161" t="str">
        <f>C37</f>
        <v>訪問介護員</v>
      </c>
      <c r="G38" s="160"/>
      <c r="H38" s="161" t="str">
        <f>I37</f>
        <v>A</v>
      </c>
      <c r="I38" s="656"/>
      <c r="J38" s="657"/>
      <c r="K38" s="660"/>
      <c r="L38" s="661"/>
      <c r="M38" s="661"/>
      <c r="N38" s="653"/>
      <c r="O38" s="632"/>
      <c r="P38" s="633"/>
      <c r="Q38" s="633"/>
      <c r="R38" s="633"/>
      <c r="S38" s="634"/>
      <c r="T38" s="193" t="s">
        <v>180</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645">
        <f>IF($BE$3="４週",SUM(W38:AX38),IF($BE$3="暦月",SUM(W38:BA38),""))</f>
        <v>160.00000000000003</v>
      </c>
      <c r="BC38" s="646"/>
      <c r="BD38" s="647">
        <f>IF($BE$3="４週",BB38/4,IF($BE$3="暦月",(BB38/($BE$8/7)),""))</f>
        <v>40.000000000000007</v>
      </c>
      <c r="BE38" s="646"/>
      <c r="BF38" s="642"/>
      <c r="BG38" s="643"/>
      <c r="BH38" s="643"/>
      <c r="BI38" s="643"/>
      <c r="BJ38" s="644"/>
    </row>
    <row r="39" spans="2:62" ht="20.25" customHeight="1" x14ac:dyDescent="0.4">
      <c r="B39" s="648">
        <f>B37+1</f>
        <v>13</v>
      </c>
      <c r="C39" s="650" t="s">
        <v>213</v>
      </c>
      <c r="D39" s="651"/>
      <c r="E39" s="160"/>
      <c r="F39" s="161"/>
      <c r="G39" s="160"/>
      <c r="H39" s="161"/>
      <c r="I39" s="654" t="s">
        <v>87</v>
      </c>
      <c r="J39" s="655"/>
      <c r="K39" s="658" t="s">
        <v>88</v>
      </c>
      <c r="L39" s="659"/>
      <c r="M39" s="659"/>
      <c r="N39" s="651"/>
      <c r="O39" s="632" t="s">
        <v>132</v>
      </c>
      <c r="P39" s="633"/>
      <c r="Q39" s="633"/>
      <c r="R39" s="633"/>
      <c r="S39" s="634"/>
      <c r="T39" s="192" t="s">
        <v>18</v>
      </c>
      <c r="U39" s="116"/>
      <c r="V39" s="117"/>
      <c r="W39" s="103" t="s">
        <v>41</v>
      </c>
      <c r="X39" s="104" t="s">
        <v>41</v>
      </c>
      <c r="Y39" s="104" t="s">
        <v>41</v>
      </c>
      <c r="Z39" s="104" t="s">
        <v>226</v>
      </c>
      <c r="AA39" s="104"/>
      <c r="AB39" s="104"/>
      <c r="AC39" s="105" t="s">
        <v>41</v>
      </c>
      <c r="AD39" s="103" t="s">
        <v>41</v>
      </c>
      <c r="AE39" s="104" t="s">
        <v>41</v>
      </c>
      <c r="AF39" s="104" t="s">
        <v>41</v>
      </c>
      <c r="AG39" s="104" t="s">
        <v>226</v>
      </c>
      <c r="AH39" s="104"/>
      <c r="AI39" s="104"/>
      <c r="AJ39" s="105" t="s">
        <v>41</v>
      </c>
      <c r="AK39" s="103" t="s">
        <v>41</v>
      </c>
      <c r="AL39" s="104" t="s">
        <v>41</v>
      </c>
      <c r="AM39" s="104" t="s">
        <v>41</v>
      </c>
      <c r="AN39" s="104" t="s">
        <v>226</v>
      </c>
      <c r="AO39" s="104"/>
      <c r="AP39" s="104"/>
      <c r="AQ39" s="105" t="s">
        <v>41</v>
      </c>
      <c r="AR39" s="103" t="s">
        <v>41</v>
      </c>
      <c r="AS39" s="104" t="s">
        <v>41</v>
      </c>
      <c r="AT39" s="104" t="s">
        <v>41</v>
      </c>
      <c r="AU39" s="104" t="s">
        <v>226</v>
      </c>
      <c r="AV39" s="104"/>
      <c r="AW39" s="104"/>
      <c r="AX39" s="105" t="s">
        <v>41</v>
      </c>
      <c r="AY39" s="103"/>
      <c r="AZ39" s="104"/>
      <c r="BA39" s="106"/>
      <c r="BB39" s="635"/>
      <c r="BC39" s="636"/>
      <c r="BD39" s="637"/>
      <c r="BE39" s="638"/>
      <c r="BF39" s="639"/>
      <c r="BG39" s="640"/>
      <c r="BH39" s="640"/>
      <c r="BI39" s="640"/>
      <c r="BJ39" s="641"/>
    </row>
    <row r="40" spans="2:62" ht="20.25" customHeight="1" x14ac:dyDescent="0.4">
      <c r="B40" s="649"/>
      <c r="C40" s="652"/>
      <c r="D40" s="653"/>
      <c r="E40" s="160"/>
      <c r="F40" s="161" t="str">
        <f>C39</f>
        <v>訪問介護員</v>
      </c>
      <c r="G40" s="160"/>
      <c r="H40" s="161" t="str">
        <f>I39</f>
        <v>A</v>
      </c>
      <c r="I40" s="656"/>
      <c r="J40" s="657"/>
      <c r="K40" s="660"/>
      <c r="L40" s="661"/>
      <c r="M40" s="661"/>
      <c r="N40" s="653"/>
      <c r="O40" s="632"/>
      <c r="P40" s="633"/>
      <c r="Q40" s="633"/>
      <c r="R40" s="633"/>
      <c r="S40" s="634"/>
      <c r="T40" s="193" t="s">
        <v>180</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645">
        <f>IF($BE$3="４週",SUM(W40:AX40),IF($BE$3="暦月",SUM(W40:BA40),""))</f>
        <v>160</v>
      </c>
      <c r="BC40" s="646"/>
      <c r="BD40" s="647">
        <f>IF($BE$3="４週",BB40/4,IF($BE$3="暦月",(BB40/($BE$8/7)),""))</f>
        <v>40</v>
      </c>
      <c r="BE40" s="646"/>
      <c r="BF40" s="642"/>
      <c r="BG40" s="643"/>
      <c r="BH40" s="643"/>
      <c r="BI40" s="643"/>
      <c r="BJ40" s="644"/>
    </row>
    <row r="41" spans="2:62" ht="20.25" customHeight="1" x14ac:dyDescent="0.4">
      <c r="B41" s="648">
        <f>B39+1</f>
        <v>14</v>
      </c>
      <c r="C41" s="650" t="s">
        <v>213</v>
      </c>
      <c r="D41" s="651"/>
      <c r="E41" s="160"/>
      <c r="F41" s="161"/>
      <c r="G41" s="160"/>
      <c r="H41" s="161"/>
      <c r="I41" s="654" t="s">
        <v>87</v>
      </c>
      <c r="J41" s="655"/>
      <c r="K41" s="658" t="s">
        <v>88</v>
      </c>
      <c r="L41" s="659"/>
      <c r="M41" s="659"/>
      <c r="N41" s="651"/>
      <c r="O41" s="632" t="s">
        <v>133</v>
      </c>
      <c r="P41" s="633"/>
      <c r="Q41" s="633"/>
      <c r="R41" s="633"/>
      <c r="S41" s="634"/>
      <c r="T41" s="192" t="s">
        <v>18</v>
      </c>
      <c r="U41" s="116"/>
      <c r="V41" s="117"/>
      <c r="W41" s="103" t="s">
        <v>39</v>
      </c>
      <c r="X41" s="104" t="s">
        <v>224</v>
      </c>
      <c r="Y41" s="104"/>
      <c r="Z41" s="104"/>
      <c r="AA41" s="104" t="s">
        <v>224</v>
      </c>
      <c r="AB41" s="104" t="s">
        <v>39</v>
      </c>
      <c r="AC41" s="105" t="s">
        <v>224</v>
      </c>
      <c r="AD41" s="103" t="s">
        <v>39</v>
      </c>
      <c r="AE41" s="104" t="s">
        <v>224</v>
      </c>
      <c r="AF41" s="104"/>
      <c r="AG41" s="104"/>
      <c r="AH41" s="104" t="s">
        <v>224</v>
      </c>
      <c r="AI41" s="104" t="s">
        <v>39</v>
      </c>
      <c r="AJ41" s="105" t="s">
        <v>224</v>
      </c>
      <c r="AK41" s="103" t="s">
        <v>39</v>
      </c>
      <c r="AL41" s="104" t="s">
        <v>224</v>
      </c>
      <c r="AM41" s="104"/>
      <c r="AN41" s="104"/>
      <c r="AO41" s="104" t="s">
        <v>224</v>
      </c>
      <c r="AP41" s="104" t="s">
        <v>39</v>
      </c>
      <c r="AQ41" s="105" t="s">
        <v>224</v>
      </c>
      <c r="AR41" s="103" t="s">
        <v>39</v>
      </c>
      <c r="AS41" s="104" t="s">
        <v>224</v>
      </c>
      <c r="AT41" s="104"/>
      <c r="AU41" s="104"/>
      <c r="AV41" s="104" t="s">
        <v>224</v>
      </c>
      <c r="AW41" s="104" t="s">
        <v>39</v>
      </c>
      <c r="AX41" s="105" t="s">
        <v>224</v>
      </c>
      <c r="AY41" s="103"/>
      <c r="AZ41" s="104"/>
      <c r="BA41" s="106"/>
      <c r="BB41" s="635"/>
      <c r="BC41" s="636"/>
      <c r="BD41" s="637"/>
      <c r="BE41" s="638"/>
      <c r="BF41" s="639"/>
      <c r="BG41" s="640"/>
      <c r="BH41" s="640"/>
      <c r="BI41" s="640"/>
      <c r="BJ41" s="641"/>
    </row>
    <row r="42" spans="2:62" ht="20.25" customHeight="1" x14ac:dyDescent="0.4">
      <c r="B42" s="649"/>
      <c r="C42" s="652"/>
      <c r="D42" s="653"/>
      <c r="E42" s="160"/>
      <c r="F42" s="161" t="str">
        <f>C41</f>
        <v>訪問介護員</v>
      </c>
      <c r="G42" s="160"/>
      <c r="H42" s="161" t="str">
        <f>I41</f>
        <v>A</v>
      </c>
      <c r="I42" s="656"/>
      <c r="J42" s="657"/>
      <c r="K42" s="660"/>
      <c r="L42" s="661"/>
      <c r="M42" s="661"/>
      <c r="N42" s="653"/>
      <c r="O42" s="632"/>
      <c r="P42" s="633"/>
      <c r="Q42" s="633"/>
      <c r="R42" s="633"/>
      <c r="S42" s="634"/>
      <c r="T42" s="193" t="s">
        <v>180</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645">
        <f>IF($BE$3="４週",SUM(W42:AX42),IF($BE$3="暦月",SUM(W42:BA42),""))</f>
        <v>160</v>
      </c>
      <c r="BC42" s="646"/>
      <c r="BD42" s="647">
        <f>IF($BE$3="４週",BB42/4,IF($BE$3="暦月",(BB42/($BE$8/7)),""))</f>
        <v>40</v>
      </c>
      <c r="BE42" s="646"/>
      <c r="BF42" s="642"/>
      <c r="BG42" s="643"/>
      <c r="BH42" s="643"/>
      <c r="BI42" s="643"/>
      <c r="BJ42" s="644"/>
    </row>
    <row r="43" spans="2:62" ht="20.25" customHeight="1" x14ac:dyDescent="0.4">
      <c r="B43" s="648">
        <f>B41+1</f>
        <v>15</v>
      </c>
      <c r="C43" s="650" t="s">
        <v>213</v>
      </c>
      <c r="D43" s="651"/>
      <c r="E43" s="160"/>
      <c r="F43" s="161"/>
      <c r="G43" s="160"/>
      <c r="H43" s="161"/>
      <c r="I43" s="654" t="s">
        <v>87</v>
      </c>
      <c r="J43" s="655"/>
      <c r="K43" s="658" t="s">
        <v>19</v>
      </c>
      <c r="L43" s="659"/>
      <c r="M43" s="659"/>
      <c r="N43" s="651"/>
      <c r="O43" s="632" t="s">
        <v>134</v>
      </c>
      <c r="P43" s="633"/>
      <c r="Q43" s="633"/>
      <c r="R43" s="633"/>
      <c r="S43" s="634"/>
      <c r="T43" s="192" t="s">
        <v>18</v>
      </c>
      <c r="U43" s="116"/>
      <c r="V43" s="117"/>
      <c r="W43" s="103" t="s">
        <v>40</v>
      </c>
      <c r="X43" s="104" t="s">
        <v>40</v>
      </c>
      <c r="Y43" s="104"/>
      <c r="Z43" s="104"/>
      <c r="AA43" s="104" t="s">
        <v>225</v>
      </c>
      <c r="AB43" s="104" t="s">
        <v>40</v>
      </c>
      <c r="AC43" s="105" t="s">
        <v>40</v>
      </c>
      <c r="AD43" s="103" t="s">
        <v>40</v>
      </c>
      <c r="AE43" s="104" t="s">
        <v>40</v>
      </c>
      <c r="AF43" s="104"/>
      <c r="AG43" s="104"/>
      <c r="AH43" s="104" t="s">
        <v>225</v>
      </c>
      <c r="AI43" s="104" t="s">
        <v>40</v>
      </c>
      <c r="AJ43" s="105" t="s">
        <v>40</v>
      </c>
      <c r="AK43" s="103" t="s">
        <v>40</v>
      </c>
      <c r="AL43" s="104" t="s">
        <v>40</v>
      </c>
      <c r="AM43" s="104"/>
      <c r="AN43" s="104"/>
      <c r="AO43" s="104" t="s">
        <v>225</v>
      </c>
      <c r="AP43" s="104" t="s">
        <v>40</v>
      </c>
      <c r="AQ43" s="105" t="s">
        <v>40</v>
      </c>
      <c r="AR43" s="103" t="s">
        <v>40</v>
      </c>
      <c r="AS43" s="104" t="s">
        <v>40</v>
      </c>
      <c r="AT43" s="104"/>
      <c r="AU43" s="104"/>
      <c r="AV43" s="104" t="s">
        <v>225</v>
      </c>
      <c r="AW43" s="104" t="s">
        <v>40</v>
      </c>
      <c r="AX43" s="105" t="s">
        <v>40</v>
      </c>
      <c r="AY43" s="103"/>
      <c r="AZ43" s="104"/>
      <c r="BA43" s="106"/>
      <c r="BB43" s="635"/>
      <c r="BC43" s="636"/>
      <c r="BD43" s="637"/>
      <c r="BE43" s="638"/>
      <c r="BF43" s="639"/>
      <c r="BG43" s="640"/>
      <c r="BH43" s="640"/>
      <c r="BI43" s="640"/>
      <c r="BJ43" s="641"/>
    </row>
    <row r="44" spans="2:62" ht="20.25" customHeight="1" x14ac:dyDescent="0.4">
      <c r="B44" s="649"/>
      <c r="C44" s="652"/>
      <c r="D44" s="653"/>
      <c r="E44" s="160"/>
      <c r="F44" s="161" t="str">
        <f>C43</f>
        <v>訪問介護員</v>
      </c>
      <c r="G44" s="160"/>
      <c r="H44" s="161" t="str">
        <f>I43</f>
        <v>A</v>
      </c>
      <c r="I44" s="656"/>
      <c r="J44" s="657"/>
      <c r="K44" s="660"/>
      <c r="L44" s="661"/>
      <c r="M44" s="661"/>
      <c r="N44" s="653"/>
      <c r="O44" s="632"/>
      <c r="P44" s="633"/>
      <c r="Q44" s="633"/>
      <c r="R44" s="633"/>
      <c r="S44" s="634"/>
      <c r="T44" s="193" t="s">
        <v>180</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645">
        <f>IF($BE$3="４週",SUM(W44:AX44),IF($BE$3="暦月",SUM(W44:BA44),""))</f>
        <v>160.00000000000003</v>
      </c>
      <c r="BC44" s="646"/>
      <c r="BD44" s="647">
        <f>IF($BE$3="４週",BB44/4,IF($BE$3="暦月",(BB44/($BE$8/7)),""))</f>
        <v>40.000000000000007</v>
      </c>
      <c r="BE44" s="646"/>
      <c r="BF44" s="642"/>
      <c r="BG44" s="643"/>
      <c r="BH44" s="643"/>
      <c r="BI44" s="643"/>
      <c r="BJ44" s="644"/>
    </row>
    <row r="45" spans="2:62" ht="20.25" customHeight="1" x14ac:dyDescent="0.4">
      <c r="B45" s="648">
        <f>B43+1</f>
        <v>16</v>
      </c>
      <c r="C45" s="650" t="s">
        <v>213</v>
      </c>
      <c r="D45" s="651"/>
      <c r="E45" s="160"/>
      <c r="F45" s="161"/>
      <c r="G45" s="160"/>
      <c r="H45" s="161"/>
      <c r="I45" s="654" t="s">
        <v>87</v>
      </c>
      <c r="J45" s="655"/>
      <c r="K45" s="658" t="s">
        <v>88</v>
      </c>
      <c r="L45" s="659"/>
      <c r="M45" s="659"/>
      <c r="N45" s="651"/>
      <c r="O45" s="632" t="s">
        <v>135</v>
      </c>
      <c r="P45" s="633"/>
      <c r="Q45" s="633"/>
      <c r="R45" s="633"/>
      <c r="S45" s="634"/>
      <c r="T45" s="192" t="s">
        <v>18</v>
      </c>
      <c r="U45" s="116"/>
      <c r="V45" s="117"/>
      <c r="W45" s="103" t="s">
        <v>41</v>
      </c>
      <c r="X45" s="104" t="s">
        <v>41</v>
      </c>
      <c r="Y45" s="104"/>
      <c r="Z45" s="104"/>
      <c r="AA45" s="104" t="s">
        <v>226</v>
      </c>
      <c r="AB45" s="104" t="s">
        <v>41</v>
      </c>
      <c r="AC45" s="105" t="s">
        <v>41</v>
      </c>
      <c r="AD45" s="103" t="s">
        <v>41</v>
      </c>
      <c r="AE45" s="104" t="s">
        <v>41</v>
      </c>
      <c r="AF45" s="104"/>
      <c r="AG45" s="104"/>
      <c r="AH45" s="104" t="s">
        <v>226</v>
      </c>
      <c r="AI45" s="104" t="s">
        <v>41</v>
      </c>
      <c r="AJ45" s="105" t="s">
        <v>41</v>
      </c>
      <c r="AK45" s="103" t="s">
        <v>41</v>
      </c>
      <c r="AL45" s="104" t="s">
        <v>41</v>
      </c>
      <c r="AM45" s="104"/>
      <c r="AN45" s="104"/>
      <c r="AO45" s="104" t="s">
        <v>226</v>
      </c>
      <c r="AP45" s="104" t="s">
        <v>41</v>
      </c>
      <c r="AQ45" s="105" t="s">
        <v>41</v>
      </c>
      <c r="AR45" s="103" t="s">
        <v>41</v>
      </c>
      <c r="AS45" s="104" t="s">
        <v>41</v>
      </c>
      <c r="AT45" s="104"/>
      <c r="AU45" s="104"/>
      <c r="AV45" s="104" t="s">
        <v>226</v>
      </c>
      <c r="AW45" s="104" t="s">
        <v>41</v>
      </c>
      <c r="AX45" s="105" t="s">
        <v>41</v>
      </c>
      <c r="AY45" s="103"/>
      <c r="AZ45" s="104"/>
      <c r="BA45" s="106"/>
      <c r="BB45" s="635"/>
      <c r="BC45" s="636"/>
      <c r="BD45" s="637"/>
      <c r="BE45" s="638"/>
      <c r="BF45" s="639"/>
      <c r="BG45" s="640"/>
      <c r="BH45" s="640"/>
      <c r="BI45" s="640"/>
      <c r="BJ45" s="641"/>
    </row>
    <row r="46" spans="2:62" ht="20.25" customHeight="1" x14ac:dyDescent="0.4">
      <c r="B46" s="649"/>
      <c r="C46" s="652"/>
      <c r="D46" s="653"/>
      <c r="E46" s="160"/>
      <c r="F46" s="161" t="str">
        <f>C45</f>
        <v>訪問介護員</v>
      </c>
      <c r="G46" s="160"/>
      <c r="H46" s="161" t="str">
        <f>I45</f>
        <v>A</v>
      </c>
      <c r="I46" s="656"/>
      <c r="J46" s="657"/>
      <c r="K46" s="660"/>
      <c r="L46" s="661"/>
      <c r="M46" s="661"/>
      <c r="N46" s="653"/>
      <c r="O46" s="632"/>
      <c r="P46" s="633"/>
      <c r="Q46" s="633"/>
      <c r="R46" s="633"/>
      <c r="S46" s="634"/>
      <c r="T46" s="193" t="s">
        <v>180</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645">
        <f>IF($BE$3="４週",SUM(W46:AX46),IF($BE$3="暦月",SUM(W46:BA46),""))</f>
        <v>160</v>
      </c>
      <c r="BC46" s="646"/>
      <c r="BD46" s="647">
        <f>IF($BE$3="４週",BB46/4,IF($BE$3="暦月",(BB46/($BE$8/7)),""))</f>
        <v>40</v>
      </c>
      <c r="BE46" s="646"/>
      <c r="BF46" s="642"/>
      <c r="BG46" s="643"/>
      <c r="BH46" s="643"/>
      <c r="BI46" s="643"/>
      <c r="BJ46" s="644"/>
    </row>
    <row r="47" spans="2:62" ht="20.25" customHeight="1" x14ac:dyDescent="0.4">
      <c r="B47" s="648">
        <f>B45+1</f>
        <v>17</v>
      </c>
      <c r="C47" s="650" t="s">
        <v>213</v>
      </c>
      <c r="D47" s="651"/>
      <c r="E47" s="160"/>
      <c r="F47" s="161"/>
      <c r="G47" s="160"/>
      <c r="H47" s="161"/>
      <c r="I47" s="654" t="s">
        <v>87</v>
      </c>
      <c r="J47" s="655"/>
      <c r="K47" s="658" t="s">
        <v>88</v>
      </c>
      <c r="L47" s="659"/>
      <c r="M47" s="659"/>
      <c r="N47" s="651"/>
      <c r="O47" s="632" t="s">
        <v>136</v>
      </c>
      <c r="P47" s="633"/>
      <c r="Q47" s="633"/>
      <c r="R47" s="633"/>
      <c r="S47" s="634"/>
      <c r="T47" s="192" t="s">
        <v>18</v>
      </c>
      <c r="U47" s="116"/>
      <c r="V47" s="117"/>
      <c r="W47" s="103" t="s">
        <v>39</v>
      </c>
      <c r="X47" s="104" t="s">
        <v>39</v>
      </c>
      <c r="Y47" s="104" t="s">
        <v>39</v>
      </c>
      <c r="Z47" s="104" t="s">
        <v>224</v>
      </c>
      <c r="AA47" s="104"/>
      <c r="AB47" s="104"/>
      <c r="AC47" s="105" t="s">
        <v>39</v>
      </c>
      <c r="AD47" s="103" t="s">
        <v>39</v>
      </c>
      <c r="AE47" s="104" t="s">
        <v>39</v>
      </c>
      <c r="AF47" s="104" t="s">
        <v>39</v>
      </c>
      <c r="AG47" s="104" t="s">
        <v>224</v>
      </c>
      <c r="AH47" s="104"/>
      <c r="AI47" s="104"/>
      <c r="AJ47" s="105" t="s">
        <v>39</v>
      </c>
      <c r="AK47" s="103" t="s">
        <v>39</v>
      </c>
      <c r="AL47" s="104" t="s">
        <v>39</v>
      </c>
      <c r="AM47" s="104" t="s">
        <v>39</v>
      </c>
      <c r="AN47" s="104" t="s">
        <v>224</v>
      </c>
      <c r="AO47" s="104"/>
      <c r="AP47" s="104"/>
      <c r="AQ47" s="105" t="s">
        <v>39</v>
      </c>
      <c r="AR47" s="103" t="s">
        <v>39</v>
      </c>
      <c r="AS47" s="104" t="s">
        <v>39</v>
      </c>
      <c r="AT47" s="104" t="s">
        <v>39</v>
      </c>
      <c r="AU47" s="104" t="s">
        <v>224</v>
      </c>
      <c r="AV47" s="104"/>
      <c r="AW47" s="104"/>
      <c r="AX47" s="105" t="s">
        <v>39</v>
      </c>
      <c r="AY47" s="103"/>
      <c r="AZ47" s="104"/>
      <c r="BA47" s="106"/>
      <c r="BB47" s="635"/>
      <c r="BC47" s="636"/>
      <c r="BD47" s="637"/>
      <c r="BE47" s="638"/>
      <c r="BF47" s="639"/>
      <c r="BG47" s="640"/>
      <c r="BH47" s="640"/>
      <c r="BI47" s="640"/>
      <c r="BJ47" s="641"/>
    </row>
    <row r="48" spans="2:62" ht="20.25" customHeight="1" x14ac:dyDescent="0.4">
      <c r="B48" s="649"/>
      <c r="C48" s="652"/>
      <c r="D48" s="653"/>
      <c r="E48" s="160"/>
      <c r="F48" s="161" t="str">
        <f>C47</f>
        <v>訪問介護員</v>
      </c>
      <c r="G48" s="160"/>
      <c r="H48" s="161" t="str">
        <f>I47</f>
        <v>A</v>
      </c>
      <c r="I48" s="656"/>
      <c r="J48" s="657"/>
      <c r="K48" s="660"/>
      <c r="L48" s="661"/>
      <c r="M48" s="661"/>
      <c r="N48" s="653"/>
      <c r="O48" s="632"/>
      <c r="P48" s="633"/>
      <c r="Q48" s="633"/>
      <c r="R48" s="633"/>
      <c r="S48" s="634"/>
      <c r="T48" s="193" t="s">
        <v>180</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645">
        <f>IF($BE$3="４週",SUM(W48:AX48),IF($BE$3="暦月",SUM(W48:BA48),""))</f>
        <v>160</v>
      </c>
      <c r="BC48" s="646"/>
      <c r="BD48" s="647">
        <f>IF($BE$3="４週",BB48/4,IF($BE$3="暦月",(BB48/($BE$8/7)),""))</f>
        <v>40</v>
      </c>
      <c r="BE48" s="646"/>
      <c r="BF48" s="642"/>
      <c r="BG48" s="643"/>
      <c r="BH48" s="643"/>
      <c r="BI48" s="643"/>
      <c r="BJ48" s="644"/>
    </row>
    <row r="49" spans="2:62" ht="20.25" customHeight="1" x14ac:dyDescent="0.4">
      <c r="B49" s="648">
        <f>B47+1</f>
        <v>18</v>
      </c>
      <c r="C49" s="650" t="s">
        <v>213</v>
      </c>
      <c r="D49" s="651"/>
      <c r="E49" s="160"/>
      <c r="F49" s="161"/>
      <c r="G49" s="160"/>
      <c r="H49" s="161"/>
      <c r="I49" s="654" t="s">
        <v>87</v>
      </c>
      <c r="J49" s="655"/>
      <c r="K49" s="658" t="s">
        <v>88</v>
      </c>
      <c r="L49" s="659"/>
      <c r="M49" s="659"/>
      <c r="N49" s="651"/>
      <c r="O49" s="632" t="s">
        <v>137</v>
      </c>
      <c r="P49" s="633"/>
      <c r="Q49" s="633"/>
      <c r="R49" s="633"/>
      <c r="S49" s="634"/>
      <c r="T49" s="192" t="s">
        <v>18</v>
      </c>
      <c r="U49" s="116"/>
      <c r="V49" s="117"/>
      <c r="W49" s="103" t="s">
        <v>40</v>
      </c>
      <c r="X49" s="104" t="s">
        <v>40</v>
      </c>
      <c r="Y49" s="104" t="s">
        <v>40</v>
      </c>
      <c r="Z49" s="104" t="s">
        <v>40</v>
      </c>
      <c r="AA49" s="104"/>
      <c r="AB49" s="104"/>
      <c r="AC49" s="105" t="s">
        <v>225</v>
      </c>
      <c r="AD49" s="103" t="s">
        <v>225</v>
      </c>
      <c r="AE49" s="104" t="s">
        <v>40</v>
      </c>
      <c r="AF49" s="104" t="s">
        <v>40</v>
      </c>
      <c r="AG49" s="104" t="s">
        <v>40</v>
      </c>
      <c r="AH49" s="104"/>
      <c r="AI49" s="104"/>
      <c r="AJ49" s="105" t="s">
        <v>40</v>
      </c>
      <c r="AK49" s="103" t="s">
        <v>40</v>
      </c>
      <c r="AL49" s="104" t="s">
        <v>225</v>
      </c>
      <c r="AM49" s="104" t="s">
        <v>40</v>
      </c>
      <c r="AN49" s="104" t="s">
        <v>40</v>
      </c>
      <c r="AO49" s="104"/>
      <c r="AP49" s="104"/>
      <c r="AQ49" s="105" t="s">
        <v>225</v>
      </c>
      <c r="AR49" s="103" t="s">
        <v>40</v>
      </c>
      <c r="AS49" s="104" t="s">
        <v>225</v>
      </c>
      <c r="AT49" s="104" t="s">
        <v>225</v>
      </c>
      <c r="AU49" s="104" t="s">
        <v>40</v>
      </c>
      <c r="AV49" s="104"/>
      <c r="AW49" s="104"/>
      <c r="AX49" s="105" t="s">
        <v>40</v>
      </c>
      <c r="AY49" s="103"/>
      <c r="AZ49" s="104"/>
      <c r="BA49" s="106"/>
      <c r="BB49" s="635"/>
      <c r="BC49" s="636"/>
      <c r="BD49" s="637"/>
      <c r="BE49" s="638"/>
      <c r="BF49" s="639"/>
      <c r="BG49" s="640"/>
      <c r="BH49" s="640"/>
      <c r="BI49" s="640"/>
      <c r="BJ49" s="641"/>
    </row>
    <row r="50" spans="2:62" ht="20.25" customHeight="1" x14ac:dyDescent="0.4">
      <c r="B50" s="649"/>
      <c r="C50" s="652"/>
      <c r="D50" s="653"/>
      <c r="E50" s="160"/>
      <c r="F50" s="161" t="str">
        <f>C49</f>
        <v>訪問介護員</v>
      </c>
      <c r="G50" s="160"/>
      <c r="H50" s="161" t="str">
        <f>I49</f>
        <v>A</v>
      </c>
      <c r="I50" s="656"/>
      <c r="J50" s="657"/>
      <c r="K50" s="660"/>
      <c r="L50" s="661"/>
      <c r="M50" s="661"/>
      <c r="N50" s="653"/>
      <c r="O50" s="632"/>
      <c r="P50" s="633"/>
      <c r="Q50" s="633"/>
      <c r="R50" s="633"/>
      <c r="S50" s="634"/>
      <c r="T50" s="193" t="s">
        <v>180</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645">
        <f>IF($BE$3="４週",SUM(W50:AX50),IF($BE$3="暦月",SUM(W50:BA50),""))</f>
        <v>160.00000000000003</v>
      </c>
      <c r="BC50" s="646"/>
      <c r="BD50" s="647">
        <f>IF($BE$3="４週",BB50/4,IF($BE$3="暦月",(BB50/($BE$8/7)),""))</f>
        <v>40.000000000000007</v>
      </c>
      <c r="BE50" s="646"/>
      <c r="BF50" s="642"/>
      <c r="BG50" s="643"/>
      <c r="BH50" s="643"/>
      <c r="BI50" s="643"/>
      <c r="BJ50" s="644"/>
    </row>
    <row r="51" spans="2:62" ht="20.25" customHeight="1" x14ac:dyDescent="0.4">
      <c r="B51" s="648">
        <f>B49+1</f>
        <v>19</v>
      </c>
      <c r="C51" s="650" t="s">
        <v>213</v>
      </c>
      <c r="D51" s="651"/>
      <c r="E51" s="162"/>
      <c r="F51" s="163"/>
      <c r="G51" s="162"/>
      <c r="H51" s="163"/>
      <c r="I51" s="654" t="s">
        <v>87</v>
      </c>
      <c r="J51" s="655"/>
      <c r="K51" s="658" t="s">
        <v>88</v>
      </c>
      <c r="L51" s="659"/>
      <c r="M51" s="659"/>
      <c r="N51" s="651"/>
      <c r="O51" s="632" t="s">
        <v>138</v>
      </c>
      <c r="P51" s="633"/>
      <c r="Q51" s="633"/>
      <c r="R51" s="633"/>
      <c r="S51" s="634"/>
      <c r="T51" s="113" t="s">
        <v>18</v>
      </c>
      <c r="U51" s="114"/>
      <c r="V51" s="115"/>
      <c r="W51" s="103" t="s">
        <v>41</v>
      </c>
      <c r="X51" s="104" t="s">
        <v>41</v>
      </c>
      <c r="Y51" s="104" t="s">
        <v>41</v>
      </c>
      <c r="Z51" s="104" t="s">
        <v>226</v>
      </c>
      <c r="AA51" s="104"/>
      <c r="AB51" s="104"/>
      <c r="AC51" s="105" t="s">
        <v>41</v>
      </c>
      <c r="AD51" s="103" t="s">
        <v>41</v>
      </c>
      <c r="AE51" s="104" t="s">
        <v>41</v>
      </c>
      <c r="AF51" s="104" t="s">
        <v>41</v>
      </c>
      <c r="AG51" s="104" t="s">
        <v>226</v>
      </c>
      <c r="AH51" s="104"/>
      <c r="AI51" s="104"/>
      <c r="AJ51" s="105" t="s">
        <v>41</v>
      </c>
      <c r="AK51" s="103" t="s">
        <v>41</v>
      </c>
      <c r="AL51" s="104" t="s">
        <v>41</v>
      </c>
      <c r="AM51" s="104" t="s">
        <v>41</v>
      </c>
      <c r="AN51" s="104" t="s">
        <v>226</v>
      </c>
      <c r="AO51" s="104"/>
      <c r="AP51" s="104"/>
      <c r="AQ51" s="105" t="s">
        <v>41</v>
      </c>
      <c r="AR51" s="103" t="s">
        <v>41</v>
      </c>
      <c r="AS51" s="104" t="s">
        <v>41</v>
      </c>
      <c r="AT51" s="104" t="s">
        <v>41</v>
      </c>
      <c r="AU51" s="104" t="s">
        <v>226</v>
      </c>
      <c r="AV51" s="104"/>
      <c r="AW51" s="104"/>
      <c r="AX51" s="105" t="s">
        <v>41</v>
      </c>
      <c r="AY51" s="103"/>
      <c r="AZ51" s="104"/>
      <c r="BA51" s="106"/>
      <c r="BB51" s="635"/>
      <c r="BC51" s="636"/>
      <c r="BD51" s="637"/>
      <c r="BE51" s="638"/>
      <c r="BF51" s="639"/>
      <c r="BG51" s="640"/>
      <c r="BH51" s="640"/>
      <c r="BI51" s="640"/>
      <c r="BJ51" s="641"/>
    </row>
    <row r="52" spans="2:62" ht="20.25" customHeight="1" x14ac:dyDescent="0.4">
      <c r="B52" s="649"/>
      <c r="C52" s="652"/>
      <c r="D52" s="653"/>
      <c r="E52" s="160"/>
      <c r="F52" s="161" t="str">
        <f>C51</f>
        <v>訪問介護員</v>
      </c>
      <c r="G52" s="160"/>
      <c r="H52" s="161" t="str">
        <f>I51</f>
        <v>A</v>
      </c>
      <c r="I52" s="656"/>
      <c r="J52" s="657"/>
      <c r="K52" s="660"/>
      <c r="L52" s="661"/>
      <c r="M52" s="661"/>
      <c r="N52" s="653"/>
      <c r="O52" s="632"/>
      <c r="P52" s="633"/>
      <c r="Q52" s="633"/>
      <c r="R52" s="633"/>
      <c r="S52" s="634"/>
      <c r="T52" s="193" t="s">
        <v>180</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645">
        <f>IF($BE$3="４週",SUM(W52:AX52),IF($BE$3="暦月",SUM(W52:BA52),""))</f>
        <v>160</v>
      </c>
      <c r="BC52" s="646"/>
      <c r="BD52" s="647">
        <f>IF($BE$3="４週",BB52/4,IF($BE$3="暦月",(BB52/($BE$8/7)),""))</f>
        <v>40</v>
      </c>
      <c r="BE52" s="646"/>
      <c r="BF52" s="642"/>
      <c r="BG52" s="643"/>
      <c r="BH52" s="643"/>
      <c r="BI52" s="643"/>
      <c r="BJ52" s="644"/>
    </row>
    <row r="53" spans="2:62" ht="20.25" customHeight="1" x14ac:dyDescent="0.4">
      <c r="B53" s="648">
        <f>B51+1</f>
        <v>20</v>
      </c>
      <c r="C53" s="650" t="s">
        <v>213</v>
      </c>
      <c r="D53" s="651"/>
      <c r="E53" s="162"/>
      <c r="F53" s="163"/>
      <c r="G53" s="162"/>
      <c r="H53" s="163"/>
      <c r="I53" s="654" t="s">
        <v>98</v>
      </c>
      <c r="J53" s="655"/>
      <c r="K53" s="658" t="s">
        <v>19</v>
      </c>
      <c r="L53" s="659"/>
      <c r="M53" s="659"/>
      <c r="N53" s="651"/>
      <c r="O53" s="632" t="s">
        <v>139</v>
      </c>
      <c r="P53" s="633"/>
      <c r="Q53" s="633"/>
      <c r="R53" s="633"/>
      <c r="S53" s="634"/>
      <c r="T53" s="113" t="s">
        <v>18</v>
      </c>
      <c r="U53" s="114"/>
      <c r="V53" s="115"/>
      <c r="W53" s="103"/>
      <c r="X53" s="104"/>
      <c r="Y53" s="104" t="s">
        <v>40</v>
      </c>
      <c r="Z53" s="104" t="s">
        <v>40</v>
      </c>
      <c r="AA53" s="104" t="s">
        <v>225</v>
      </c>
      <c r="AB53" s="104" t="s">
        <v>40</v>
      </c>
      <c r="AC53" s="105"/>
      <c r="AD53" s="103"/>
      <c r="AE53" s="104"/>
      <c r="AF53" s="104" t="s">
        <v>40</v>
      </c>
      <c r="AG53" s="104" t="s">
        <v>40</v>
      </c>
      <c r="AH53" s="104" t="s">
        <v>40</v>
      </c>
      <c r="AI53" s="104" t="s">
        <v>225</v>
      </c>
      <c r="AJ53" s="105"/>
      <c r="AK53" s="103"/>
      <c r="AL53" s="104"/>
      <c r="AM53" s="104" t="s">
        <v>40</v>
      </c>
      <c r="AN53" s="104" t="s">
        <v>40</v>
      </c>
      <c r="AO53" s="104" t="s">
        <v>40</v>
      </c>
      <c r="AP53" s="104" t="s">
        <v>40</v>
      </c>
      <c r="AQ53" s="105"/>
      <c r="AR53" s="103"/>
      <c r="AS53" s="104"/>
      <c r="AT53" s="104" t="s">
        <v>225</v>
      </c>
      <c r="AU53" s="104" t="s">
        <v>40</v>
      </c>
      <c r="AV53" s="104" t="s">
        <v>40</v>
      </c>
      <c r="AW53" s="104" t="s">
        <v>40</v>
      </c>
      <c r="AX53" s="105"/>
      <c r="AY53" s="103"/>
      <c r="AZ53" s="104"/>
      <c r="BA53" s="106"/>
      <c r="BB53" s="635"/>
      <c r="BC53" s="636"/>
      <c r="BD53" s="637"/>
      <c r="BE53" s="638"/>
      <c r="BF53" s="639"/>
      <c r="BG53" s="640"/>
      <c r="BH53" s="640"/>
      <c r="BI53" s="640"/>
      <c r="BJ53" s="641"/>
    </row>
    <row r="54" spans="2:62" ht="20.25" customHeight="1" x14ac:dyDescent="0.4">
      <c r="B54" s="649"/>
      <c r="C54" s="652"/>
      <c r="D54" s="653"/>
      <c r="E54" s="160"/>
      <c r="F54" s="161" t="str">
        <f>C53</f>
        <v>訪問介護員</v>
      </c>
      <c r="G54" s="160"/>
      <c r="H54" s="161" t="str">
        <f>I53</f>
        <v>C</v>
      </c>
      <c r="I54" s="656"/>
      <c r="J54" s="657"/>
      <c r="K54" s="660"/>
      <c r="L54" s="661"/>
      <c r="M54" s="661"/>
      <c r="N54" s="653"/>
      <c r="O54" s="632"/>
      <c r="P54" s="633"/>
      <c r="Q54" s="633"/>
      <c r="R54" s="633"/>
      <c r="S54" s="634"/>
      <c r="T54" s="193" t="s">
        <v>180</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645">
        <f>IF($BE$3="４週",SUM(W54:AX54),IF($BE$3="暦月",SUM(W54:BA54),""))</f>
        <v>128.00000000000003</v>
      </c>
      <c r="BC54" s="646"/>
      <c r="BD54" s="647">
        <f>IF($BE$3="４週",BB54/4,IF($BE$3="暦月",(BB54/($BE$8/7)),""))</f>
        <v>32.000000000000007</v>
      </c>
      <c r="BE54" s="646"/>
      <c r="BF54" s="642"/>
      <c r="BG54" s="643"/>
      <c r="BH54" s="643"/>
      <c r="BI54" s="643"/>
      <c r="BJ54" s="644"/>
    </row>
    <row r="55" spans="2:62" ht="20.25" customHeight="1" x14ac:dyDescent="0.4">
      <c r="B55" s="648">
        <f>B53+1</f>
        <v>21</v>
      </c>
      <c r="C55" s="650" t="s">
        <v>216</v>
      </c>
      <c r="D55" s="651"/>
      <c r="E55" s="160"/>
      <c r="F55" s="161"/>
      <c r="G55" s="160"/>
      <c r="H55" s="161"/>
      <c r="I55" s="654" t="s">
        <v>87</v>
      </c>
      <c r="J55" s="655"/>
      <c r="K55" s="658" t="s">
        <v>101</v>
      </c>
      <c r="L55" s="659"/>
      <c r="M55" s="659"/>
      <c r="N55" s="651"/>
      <c r="O55" s="632" t="s">
        <v>140</v>
      </c>
      <c r="P55" s="633"/>
      <c r="Q55" s="633"/>
      <c r="R55" s="633"/>
      <c r="S55" s="634"/>
      <c r="T55" s="192" t="s">
        <v>18</v>
      </c>
      <c r="U55" s="116"/>
      <c r="V55" s="117"/>
      <c r="W55" s="103" t="s">
        <v>39</v>
      </c>
      <c r="X55" s="104" t="s">
        <v>224</v>
      </c>
      <c r="Y55" s="104"/>
      <c r="Z55" s="104"/>
      <c r="AA55" s="104" t="s">
        <v>224</v>
      </c>
      <c r="AB55" s="104" t="s">
        <v>39</v>
      </c>
      <c r="AC55" s="105" t="s">
        <v>224</v>
      </c>
      <c r="AD55" s="103" t="s">
        <v>39</v>
      </c>
      <c r="AE55" s="104" t="s">
        <v>224</v>
      </c>
      <c r="AF55" s="104"/>
      <c r="AG55" s="104"/>
      <c r="AH55" s="104" t="s">
        <v>224</v>
      </c>
      <c r="AI55" s="104" t="s">
        <v>39</v>
      </c>
      <c r="AJ55" s="105" t="s">
        <v>224</v>
      </c>
      <c r="AK55" s="103" t="s">
        <v>39</v>
      </c>
      <c r="AL55" s="104" t="s">
        <v>224</v>
      </c>
      <c r="AM55" s="104"/>
      <c r="AN55" s="104"/>
      <c r="AO55" s="104" t="s">
        <v>224</v>
      </c>
      <c r="AP55" s="104" t="s">
        <v>39</v>
      </c>
      <c r="AQ55" s="105" t="s">
        <v>224</v>
      </c>
      <c r="AR55" s="103" t="s">
        <v>39</v>
      </c>
      <c r="AS55" s="104" t="s">
        <v>224</v>
      </c>
      <c r="AT55" s="104"/>
      <c r="AU55" s="104"/>
      <c r="AV55" s="104" t="s">
        <v>224</v>
      </c>
      <c r="AW55" s="104" t="s">
        <v>39</v>
      </c>
      <c r="AX55" s="105" t="s">
        <v>224</v>
      </c>
      <c r="AY55" s="103"/>
      <c r="AZ55" s="104"/>
      <c r="BA55" s="106"/>
      <c r="BB55" s="635"/>
      <c r="BC55" s="636"/>
      <c r="BD55" s="637"/>
      <c r="BE55" s="638"/>
      <c r="BF55" s="639"/>
      <c r="BG55" s="640"/>
      <c r="BH55" s="640"/>
      <c r="BI55" s="640"/>
      <c r="BJ55" s="641"/>
    </row>
    <row r="56" spans="2:62" ht="20.25" customHeight="1" x14ac:dyDescent="0.4">
      <c r="B56" s="649"/>
      <c r="C56" s="652"/>
      <c r="D56" s="653"/>
      <c r="E56" s="160"/>
      <c r="F56" s="161" t="str">
        <f>C55</f>
        <v>看護職員</v>
      </c>
      <c r="G56" s="160"/>
      <c r="H56" s="161" t="str">
        <f>I55</f>
        <v>A</v>
      </c>
      <c r="I56" s="656"/>
      <c r="J56" s="657"/>
      <c r="K56" s="660"/>
      <c r="L56" s="661"/>
      <c r="M56" s="661"/>
      <c r="N56" s="653"/>
      <c r="O56" s="632"/>
      <c r="P56" s="633"/>
      <c r="Q56" s="633"/>
      <c r="R56" s="633"/>
      <c r="S56" s="634"/>
      <c r="T56" s="193" t="s">
        <v>180</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645">
        <f>IF($BE$3="４週",SUM(W56:AX56),IF($BE$3="暦月",SUM(W56:BA56),""))</f>
        <v>160</v>
      </c>
      <c r="BC56" s="646"/>
      <c r="BD56" s="647">
        <f>IF($BE$3="４週",BB56/4,IF($BE$3="暦月",(BB56/($BE$8/7)),""))</f>
        <v>40</v>
      </c>
      <c r="BE56" s="646"/>
      <c r="BF56" s="642"/>
      <c r="BG56" s="643"/>
      <c r="BH56" s="643"/>
      <c r="BI56" s="643"/>
      <c r="BJ56" s="644"/>
    </row>
    <row r="57" spans="2:62" ht="20.25" customHeight="1" x14ac:dyDescent="0.4">
      <c r="B57" s="648">
        <f>B55+1</f>
        <v>22</v>
      </c>
      <c r="C57" s="650" t="s">
        <v>216</v>
      </c>
      <c r="D57" s="651"/>
      <c r="E57" s="160"/>
      <c r="F57" s="161"/>
      <c r="G57" s="160"/>
      <c r="H57" s="161"/>
      <c r="I57" s="654" t="s">
        <v>87</v>
      </c>
      <c r="J57" s="655"/>
      <c r="K57" s="658" t="s">
        <v>202</v>
      </c>
      <c r="L57" s="659"/>
      <c r="M57" s="659"/>
      <c r="N57" s="651"/>
      <c r="O57" s="632" t="s">
        <v>141</v>
      </c>
      <c r="P57" s="633"/>
      <c r="Q57" s="633"/>
      <c r="R57" s="633"/>
      <c r="S57" s="634"/>
      <c r="T57" s="192" t="s">
        <v>18</v>
      </c>
      <c r="U57" s="116"/>
      <c r="V57" s="117"/>
      <c r="W57" s="103" t="s">
        <v>40</v>
      </c>
      <c r="X57" s="104" t="s">
        <v>40</v>
      </c>
      <c r="Y57" s="104"/>
      <c r="Z57" s="104"/>
      <c r="AA57" s="104" t="s">
        <v>225</v>
      </c>
      <c r="AB57" s="104" t="s">
        <v>40</v>
      </c>
      <c r="AC57" s="105" t="s">
        <v>40</v>
      </c>
      <c r="AD57" s="103" t="s">
        <v>40</v>
      </c>
      <c r="AE57" s="104" t="s">
        <v>40</v>
      </c>
      <c r="AF57" s="104"/>
      <c r="AG57" s="104"/>
      <c r="AH57" s="104" t="s">
        <v>225</v>
      </c>
      <c r="AI57" s="104" t="s">
        <v>40</v>
      </c>
      <c r="AJ57" s="105" t="s">
        <v>40</v>
      </c>
      <c r="AK57" s="103" t="s">
        <v>40</v>
      </c>
      <c r="AL57" s="104" t="s">
        <v>40</v>
      </c>
      <c r="AM57" s="104"/>
      <c r="AN57" s="104"/>
      <c r="AO57" s="104" t="s">
        <v>225</v>
      </c>
      <c r="AP57" s="104" t="s">
        <v>40</v>
      </c>
      <c r="AQ57" s="105" t="s">
        <v>40</v>
      </c>
      <c r="AR57" s="103" t="s">
        <v>40</v>
      </c>
      <c r="AS57" s="104" t="s">
        <v>40</v>
      </c>
      <c r="AT57" s="104"/>
      <c r="AU57" s="104"/>
      <c r="AV57" s="104" t="s">
        <v>225</v>
      </c>
      <c r="AW57" s="104" t="s">
        <v>40</v>
      </c>
      <c r="AX57" s="105" t="s">
        <v>40</v>
      </c>
      <c r="AY57" s="103"/>
      <c r="AZ57" s="104"/>
      <c r="BA57" s="106"/>
      <c r="BB57" s="635"/>
      <c r="BC57" s="636"/>
      <c r="BD57" s="637"/>
      <c r="BE57" s="638"/>
      <c r="BF57" s="639"/>
      <c r="BG57" s="640"/>
      <c r="BH57" s="640"/>
      <c r="BI57" s="640"/>
      <c r="BJ57" s="641"/>
    </row>
    <row r="58" spans="2:62" ht="20.25" customHeight="1" x14ac:dyDescent="0.4">
      <c r="B58" s="649"/>
      <c r="C58" s="652"/>
      <c r="D58" s="653"/>
      <c r="E58" s="160"/>
      <c r="F58" s="161" t="str">
        <f>C57</f>
        <v>看護職員</v>
      </c>
      <c r="G58" s="160"/>
      <c r="H58" s="161" t="str">
        <f>I57</f>
        <v>A</v>
      </c>
      <c r="I58" s="656"/>
      <c r="J58" s="657"/>
      <c r="K58" s="660"/>
      <c r="L58" s="661"/>
      <c r="M58" s="661"/>
      <c r="N58" s="653"/>
      <c r="O58" s="632"/>
      <c r="P58" s="633"/>
      <c r="Q58" s="633"/>
      <c r="R58" s="633"/>
      <c r="S58" s="634"/>
      <c r="T58" s="193" t="s">
        <v>180</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645">
        <f>IF($BE$3="４週",SUM(W58:AX58),IF($BE$3="暦月",SUM(W58:BA58),""))</f>
        <v>160.00000000000003</v>
      </c>
      <c r="BC58" s="646"/>
      <c r="BD58" s="647">
        <f>IF($BE$3="４週",BB58/4,IF($BE$3="暦月",(BB58/($BE$8/7)),""))</f>
        <v>40.000000000000007</v>
      </c>
      <c r="BE58" s="646"/>
      <c r="BF58" s="642"/>
      <c r="BG58" s="643"/>
      <c r="BH58" s="643"/>
      <c r="BI58" s="643"/>
      <c r="BJ58" s="644"/>
    </row>
    <row r="59" spans="2:62" ht="20.25" customHeight="1" x14ac:dyDescent="0.4">
      <c r="B59" s="648">
        <f>B57+1</f>
        <v>23</v>
      </c>
      <c r="C59" s="650" t="s">
        <v>216</v>
      </c>
      <c r="D59" s="651"/>
      <c r="E59" s="160"/>
      <c r="F59" s="161"/>
      <c r="G59" s="160"/>
      <c r="H59" s="161"/>
      <c r="I59" s="654" t="s">
        <v>87</v>
      </c>
      <c r="J59" s="655"/>
      <c r="K59" s="658" t="s">
        <v>203</v>
      </c>
      <c r="L59" s="659"/>
      <c r="M59" s="659"/>
      <c r="N59" s="651"/>
      <c r="O59" s="632" t="s">
        <v>142</v>
      </c>
      <c r="P59" s="633"/>
      <c r="Q59" s="633"/>
      <c r="R59" s="633"/>
      <c r="S59" s="634"/>
      <c r="T59" s="192" t="s">
        <v>18</v>
      </c>
      <c r="U59" s="116"/>
      <c r="V59" s="117"/>
      <c r="W59" s="103" t="s">
        <v>41</v>
      </c>
      <c r="X59" s="104" t="s">
        <v>41</v>
      </c>
      <c r="Y59" s="104"/>
      <c r="Z59" s="104"/>
      <c r="AA59" s="104" t="s">
        <v>226</v>
      </c>
      <c r="AB59" s="104" t="s">
        <v>41</v>
      </c>
      <c r="AC59" s="105" t="s">
        <v>41</v>
      </c>
      <c r="AD59" s="103" t="s">
        <v>41</v>
      </c>
      <c r="AE59" s="104" t="s">
        <v>41</v>
      </c>
      <c r="AF59" s="104"/>
      <c r="AG59" s="104"/>
      <c r="AH59" s="104" t="s">
        <v>226</v>
      </c>
      <c r="AI59" s="104" t="s">
        <v>41</v>
      </c>
      <c r="AJ59" s="105" t="s">
        <v>41</v>
      </c>
      <c r="AK59" s="103" t="s">
        <v>41</v>
      </c>
      <c r="AL59" s="104" t="s">
        <v>41</v>
      </c>
      <c r="AM59" s="104"/>
      <c r="AN59" s="104"/>
      <c r="AO59" s="104" t="s">
        <v>226</v>
      </c>
      <c r="AP59" s="104" t="s">
        <v>41</v>
      </c>
      <c r="AQ59" s="105" t="s">
        <v>41</v>
      </c>
      <c r="AR59" s="103" t="s">
        <v>41</v>
      </c>
      <c r="AS59" s="104" t="s">
        <v>41</v>
      </c>
      <c r="AT59" s="104"/>
      <c r="AU59" s="104"/>
      <c r="AV59" s="104" t="s">
        <v>226</v>
      </c>
      <c r="AW59" s="104" t="s">
        <v>41</v>
      </c>
      <c r="AX59" s="105" t="s">
        <v>41</v>
      </c>
      <c r="AY59" s="103"/>
      <c r="AZ59" s="104"/>
      <c r="BA59" s="106"/>
      <c r="BB59" s="635"/>
      <c r="BC59" s="636"/>
      <c r="BD59" s="637"/>
      <c r="BE59" s="638"/>
      <c r="BF59" s="639"/>
      <c r="BG59" s="640"/>
      <c r="BH59" s="640"/>
      <c r="BI59" s="640"/>
      <c r="BJ59" s="641"/>
    </row>
    <row r="60" spans="2:62" ht="20.25" customHeight="1" x14ac:dyDescent="0.4">
      <c r="B60" s="649"/>
      <c r="C60" s="652"/>
      <c r="D60" s="653"/>
      <c r="E60" s="160"/>
      <c r="F60" s="161" t="str">
        <f>C59</f>
        <v>看護職員</v>
      </c>
      <c r="G60" s="160"/>
      <c r="H60" s="161" t="str">
        <f>I59</f>
        <v>A</v>
      </c>
      <c r="I60" s="656"/>
      <c r="J60" s="657"/>
      <c r="K60" s="660"/>
      <c r="L60" s="661"/>
      <c r="M60" s="661"/>
      <c r="N60" s="653"/>
      <c r="O60" s="632"/>
      <c r="P60" s="633"/>
      <c r="Q60" s="633"/>
      <c r="R60" s="633"/>
      <c r="S60" s="634"/>
      <c r="T60" s="193" t="s">
        <v>180</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645">
        <f>IF($BE$3="４週",SUM(W60:AX60),IF($BE$3="暦月",SUM(W60:BA60),""))</f>
        <v>160</v>
      </c>
      <c r="BC60" s="646"/>
      <c r="BD60" s="647">
        <f>IF($BE$3="４週",BB60/4,IF($BE$3="暦月",(BB60/($BE$8/7)),""))</f>
        <v>40</v>
      </c>
      <c r="BE60" s="646"/>
      <c r="BF60" s="642"/>
      <c r="BG60" s="643"/>
      <c r="BH60" s="643"/>
      <c r="BI60" s="643"/>
      <c r="BJ60" s="644"/>
    </row>
    <row r="61" spans="2:62" ht="20.25" customHeight="1" x14ac:dyDescent="0.4">
      <c r="B61" s="648">
        <f>B59+1</f>
        <v>24</v>
      </c>
      <c r="C61" s="650" t="s">
        <v>216</v>
      </c>
      <c r="D61" s="651"/>
      <c r="E61" s="160"/>
      <c r="F61" s="161"/>
      <c r="G61" s="160"/>
      <c r="H61" s="161"/>
      <c r="I61" s="654" t="s">
        <v>87</v>
      </c>
      <c r="J61" s="655"/>
      <c r="K61" s="658" t="s">
        <v>203</v>
      </c>
      <c r="L61" s="659"/>
      <c r="M61" s="659"/>
      <c r="N61" s="651"/>
      <c r="O61" s="632" t="s">
        <v>143</v>
      </c>
      <c r="P61" s="633"/>
      <c r="Q61" s="633"/>
      <c r="R61" s="633"/>
      <c r="S61" s="634"/>
      <c r="T61" s="192" t="s">
        <v>18</v>
      </c>
      <c r="U61" s="116"/>
      <c r="V61" s="117"/>
      <c r="W61" s="103" t="s">
        <v>39</v>
      </c>
      <c r="X61" s="104" t="s">
        <v>39</v>
      </c>
      <c r="Y61" s="104" t="s">
        <v>39</v>
      </c>
      <c r="Z61" s="104" t="s">
        <v>224</v>
      </c>
      <c r="AA61" s="104"/>
      <c r="AB61" s="104"/>
      <c r="AC61" s="105" t="s">
        <v>39</v>
      </c>
      <c r="AD61" s="103" t="s">
        <v>39</v>
      </c>
      <c r="AE61" s="104" t="s">
        <v>39</v>
      </c>
      <c r="AF61" s="104" t="s">
        <v>39</v>
      </c>
      <c r="AG61" s="104" t="s">
        <v>224</v>
      </c>
      <c r="AH61" s="104"/>
      <c r="AI61" s="104"/>
      <c r="AJ61" s="105" t="s">
        <v>39</v>
      </c>
      <c r="AK61" s="103" t="s">
        <v>39</v>
      </c>
      <c r="AL61" s="104" t="s">
        <v>39</v>
      </c>
      <c r="AM61" s="104" t="s">
        <v>39</v>
      </c>
      <c r="AN61" s="104" t="s">
        <v>224</v>
      </c>
      <c r="AO61" s="104"/>
      <c r="AP61" s="104"/>
      <c r="AQ61" s="105" t="s">
        <v>39</v>
      </c>
      <c r="AR61" s="103" t="s">
        <v>39</v>
      </c>
      <c r="AS61" s="104" t="s">
        <v>39</v>
      </c>
      <c r="AT61" s="104" t="s">
        <v>39</v>
      </c>
      <c r="AU61" s="104" t="s">
        <v>224</v>
      </c>
      <c r="AV61" s="104"/>
      <c r="AW61" s="104"/>
      <c r="AX61" s="105" t="s">
        <v>39</v>
      </c>
      <c r="AY61" s="103"/>
      <c r="AZ61" s="104"/>
      <c r="BA61" s="106"/>
      <c r="BB61" s="635"/>
      <c r="BC61" s="636"/>
      <c r="BD61" s="637"/>
      <c r="BE61" s="638"/>
      <c r="BF61" s="639"/>
      <c r="BG61" s="640"/>
      <c r="BH61" s="640"/>
      <c r="BI61" s="640"/>
      <c r="BJ61" s="641"/>
    </row>
    <row r="62" spans="2:62" ht="20.25" customHeight="1" x14ac:dyDescent="0.4">
      <c r="B62" s="649"/>
      <c r="C62" s="652"/>
      <c r="D62" s="653"/>
      <c r="E62" s="160"/>
      <c r="F62" s="161" t="str">
        <f>C61</f>
        <v>看護職員</v>
      </c>
      <c r="G62" s="160"/>
      <c r="H62" s="161" t="str">
        <f>I61</f>
        <v>A</v>
      </c>
      <c r="I62" s="656"/>
      <c r="J62" s="657"/>
      <c r="K62" s="660"/>
      <c r="L62" s="661"/>
      <c r="M62" s="661"/>
      <c r="N62" s="653"/>
      <c r="O62" s="632"/>
      <c r="P62" s="633"/>
      <c r="Q62" s="633"/>
      <c r="R62" s="633"/>
      <c r="S62" s="634"/>
      <c r="T62" s="193" t="s">
        <v>180</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645">
        <f>IF($BE$3="４週",SUM(W62:AX62),IF($BE$3="暦月",SUM(W62:BA62),""))</f>
        <v>160</v>
      </c>
      <c r="BC62" s="646"/>
      <c r="BD62" s="647">
        <f>IF($BE$3="４週",BB62/4,IF($BE$3="暦月",(BB62/($BE$8/7)),""))</f>
        <v>40</v>
      </c>
      <c r="BE62" s="646"/>
      <c r="BF62" s="642"/>
      <c r="BG62" s="643"/>
      <c r="BH62" s="643"/>
      <c r="BI62" s="643"/>
      <c r="BJ62" s="644"/>
    </row>
    <row r="63" spans="2:62" ht="20.25" customHeight="1" x14ac:dyDescent="0.4">
      <c r="B63" s="648">
        <f>B61+1</f>
        <v>25</v>
      </c>
      <c r="C63" s="650" t="s">
        <v>216</v>
      </c>
      <c r="D63" s="651"/>
      <c r="E63" s="160"/>
      <c r="F63" s="161"/>
      <c r="G63" s="160"/>
      <c r="H63" s="161"/>
      <c r="I63" s="654" t="s">
        <v>87</v>
      </c>
      <c r="J63" s="655"/>
      <c r="K63" s="658" t="s">
        <v>203</v>
      </c>
      <c r="L63" s="659"/>
      <c r="M63" s="659"/>
      <c r="N63" s="651"/>
      <c r="O63" s="632" t="s">
        <v>144</v>
      </c>
      <c r="P63" s="633"/>
      <c r="Q63" s="633"/>
      <c r="R63" s="633"/>
      <c r="S63" s="634"/>
      <c r="T63" s="192" t="s">
        <v>18</v>
      </c>
      <c r="U63" s="116"/>
      <c r="V63" s="117"/>
      <c r="W63" s="103" t="s">
        <v>40</v>
      </c>
      <c r="X63" s="104" t="s">
        <v>40</v>
      </c>
      <c r="Y63" s="104" t="s">
        <v>40</v>
      </c>
      <c r="Z63" s="104" t="s">
        <v>40</v>
      </c>
      <c r="AA63" s="104"/>
      <c r="AB63" s="104"/>
      <c r="AC63" s="105" t="s">
        <v>225</v>
      </c>
      <c r="AD63" s="103" t="s">
        <v>225</v>
      </c>
      <c r="AE63" s="104" t="s">
        <v>40</v>
      </c>
      <c r="AF63" s="104" t="s">
        <v>40</v>
      </c>
      <c r="AG63" s="104" t="s">
        <v>40</v>
      </c>
      <c r="AH63" s="104"/>
      <c r="AI63" s="104"/>
      <c r="AJ63" s="105" t="s">
        <v>40</v>
      </c>
      <c r="AK63" s="103" t="s">
        <v>40</v>
      </c>
      <c r="AL63" s="104" t="s">
        <v>225</v>
      </c>
      <c r="AM63" s="104" t="s">
        <v>40</v>
      </c>
      <c r="AN63" s="104" t="s">
        <v>40</v>
      </c>
      <c r="AO63" s="104"/>
      <c r="AP63" s="104"/>
      <c r="AQ63" s="105" t="s">
        <v>225</v>
      </c>
      <c r="AR63" s="103" t="s">
        <v>40</v>
      </c>
      <c r="AS63" s="104" t="s">
        <v>225</v>
      </c>
      <c r="AT63" s="104" t="s">
        <v>225</v>
      </c>
      <c r="AU63" s="104" t="s">
        <v>40</v>
      </c>
      <c r="AV63" s="104"/>
      <c r="AW63" s="104"/>
      <c r="AX63" s="105" t="s">
        <v>40</v>
      </c>
      <c r="AY63" s="103"/>
      <c r="AZ63" s="104"/>
      <c r="BA63" s="106"/>
      <c r="BB63" s="635"/>
      <c r="BC63" s="636"/>
      <c r="BD63" s="637"/>
      <c r="BE63" s="638"/>
      <c r="BF63" s="639"/>
      <c r="BG63" s="640"/>
      <c r="BH63" s="640"/>
      <c r="BI63" s="640"/>
      <c r="BJ63" s="641"/>
    </row>
    <row r="64" spans="2:62" ht="20.25" customHeight="1" x14ac:dyDescent="0.4">
      <c r="B64" s="649"/>
      <c r="C64" s="652"/>
      <c r="D64" s="653"/>
      <c r="E64" s="160"/>
      <c r="F64" s="161" t="str">
        <f>C63</f>
        <v>看護職員</v>
      </c>
      <c r="G64" s="160"/>
      <c r="H64" s="161" t="str">
        <f>I63</f>
        <v>A</v>
      </c>
      <c r="I64" s="656"/>
      <c r="J64" s="657"/>
      <c r="K64" s="660"/>
      <c r="L64" s="661"/>
      <c r="M64" s="661"/>
      <c r="N64" s="653"/>
      <c r="O64" s="632"/>
      <c r="P64" s="633"/>
      <c r="Q64" s="633"/>
      <c r="R64" s="633"/>
      <c r="S64" s="634"/>
      <c r="T64" s="193" t="s">
        <v>180</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645">
        <f>IF($BE$3="４週",SUM(W64:AX64),IF($BE$3="暦月",SUM(W64:BA64),""))</f>
        <v>160.00000000000003</v>
      </c>
      <c r="BC64" s="646"/>
      <c r="BD64" s="647">
        <f>IF($BE$3="４週",BB64/4,IF($BE$3="暦月",(BB64/($BE$8/7)),""))</f>
        <v>40.000000000000007</v>
      </c>
      <c r="BE64" s="646"/>
      <c r="BF64" s="642"/>
      <c r="BG64" s="643"/>
      <c r="BH64" s="643"/>
      <c r="BI64" s="643"/>
      <c r="BJ64" s="644"/>
    </row>
    <row r="65" spans="2:62" ht="20.25" customHeight="1" x14ac:dyDescent="0.4">
      <c r="B65" s="648">
        <f>B63+1</f>
        <v>26</v>
      </c>
      <c r="C65" s="650" t="s">
        <v>216</v>
      </c>
      <c r="D65" s="651"/>
      <c r="E65" s="160"/>
      <c r="F65" s="161"/>
      <c r="G65" s="160"/>
      <c r="H65" s="161"/>
      <c r="I65" s="654" t="s">
        <v>87</v>
      </c>
      <c r="J65" s="655"/>
      <c r="K65" s="658" t="s">
        <v>203</v>
      </c>
      <c r="L65" s="659"/>
      <c r="M65" s="659"/>
      <c r="N65" s="651"/>
      <c r="O65" s="632" t="s">
        <v>145</v>
      </c>
      <c r="P65" s="633"/>
      <c r="Q65" s="633"/>
      <c r="R65" s="633"/>
      <c r="S65" s="634"/>
      <c r="T65" s="192" t="s">
        <v>18</v>
      </c>
      <c r="U65" s="116"/>
      <c r="V65" s="117"/>
      <c r="W65" s="103" t="s">
        <v>41</v>
      </c>
      <c r="X65" s="104" t="s">
        <v>41</v>
      </c>
      <c r="Y65" s="104" t="s">
        <v>41</v>
      </c>
      <c r="Z65" s="104" t="s">
        <v>226</v>
      </c>
      <c r="AA65" s="104"/>
      <c r="AB65" s="104"/>
      <c r="AC65" s="105" t="s">
        <v>41</v>
      </c>
      <c r="AD65" s="103" t="s">
        <v>41</v>
      </c>
      <c r="AE65" s="104" t="s">
        <v>41</v>
      </c>
      <c r="AF65" s="104" t="s">
        <v>41</v>
      </c>
      <c r="AG65" s="104" t="s">
        <v>226</v>
      </c>
      <c r="AH65" s="104"/>
      <c r="AI65" s="104"/>
      <c r="AJ65" s="105" t="s">
        <v>41</v>
      </c>
      <c r="AK65" s="103" t="s">
        <v>41</v>
      </c>
      <c r="AL65" s="104" t="s">
        <v>41</v>
      </c>
      <c r="AM65" s="104" t="s">
        <v>41</v>
      </c>
      <c r="AN65" s="104" t="s">
        <v>226</v>
      </c>
      <c r="AO65" s="104"/>
      <c r="AP65" s="104"/>
      <c r="AQ65" s="105" t="s">
        <v>41</v>
      </c>
      <c r="AR65" s="103" t="s">
        <v>41</v>
      </c>
      <c r="AS65" s="104" t="s">
        <v>41</v>
      </c>
      <c r="AT65" s="104" t="s">
        <v>41</v>
      </c>
      <c r="AU65" s="104" t="s">
        <v>226</v>
      </c>
      <c r="AV65" s="104"/>
      <c r="AW65" s="104"/>
      <c r="AX65" s="105" t="s">
        <v>41</v>
      </c>
      <c r="AY65" s="103"/>
      <c r="AZ65" s="104"/>
      <c r="BA65" s="106"/>
      <c r="BB65" s="635"/>
      <c r="BC65" s="636"/>
      <c r="BD65" s="637"/>
      <c r="BE65" s="638"/>
      <c r="BF65" s="639"/>
      <c r="BG65" s="640"/>
      <c r="BH65" s="640"/>
      <c r="BI65" s="640"/>
      <c r="BJ65" s="641"/>
    </row>
    <row r="66" spans="2:62" ht="20.25" customHeight="1" x14ac:dyDescent="0.4">
      <c r="B66" s="649"/>
      <c r="C66" s="652"/>
      <c r="D66" s="653"/>
      <c r="E66" s="160"/>
      <c r="F66" s="161" t="str">
        <f>C65</f>
        <v>看護職員</v>
      </c>
      <c r="G66" s="160"/>
      <c r="H66" s="161" t="str">
        <f>I65</f>
        <v>A</v>
      </c>
      <c r="I66" s="656"/>
      <c r="J66" s="657"/>
      <c r="K66" s="660"/>
      <c r="L66" s="661"/>
      <c r="M66" s="661"/>
      <c r="N66" s="653"/>
      <c r="O66" s="632"/>
      <c r="P66" s="633"/>
      <c r="Q66" s="633"/>
      <c r="R66" s="633"/>
      <c r="S66" s="634"/>
      <c r="T66" s="193" t="s">
        <v>180</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645">
        <f>IF($BE$3="４週",SUM(W66:AX66),IF($BE$3="暦月",SUM(W66:BA66),""))</f>
        <v>160</v>
      </c>
      <c r="BC66" s="646"/>
      <c r="BD66" s="647">
        <f>IF($BE$3="４週",BB66/4,IF($BE$3="暦月",(BB66/($BE$8/7)),""))</f>
        <v>40</v>
      </c>
      <c r="BE66" s="646"/>
      <c r="BF66" s="642"/>
      <c r="BG66" s="643"/>
      <c r="BH66" s="643"/>
      <c r="BI66" s="643"/>
      <c r="BJ66" s="644"/>
    </row>
    <row r="67" spans="2:62" ht="20.25" customHeight="1" x14ac:dyDescent="0.4">
      <c r="B67" s="648">
        <f>B65+1</f>
        <v>27</v>
      </c>
      <c r="C67" s="650" t="s">
        <v>198</v>
      </c>
      <c r="D67" s="651"/>
      <c r="E67" s="160"/>
      <c r="F67" s="161"/>
      <c r="G67" s="160"/>
      <c r="H67" s="161"/>
      <c r="I67" s="654" t="s">
        <v>87</v>
      </c>
      <c r="J67" s="655"/>
      <c r="K67" s="658" t="s">
        <v>198</v>
      </c>
      <c r="L67" s="659"/>
      <c r="M67" s="659"/>
      <c r="N67" s="651"/>
      <c r="O67" s="632" t="s">
        <v>146</v>
      </c>
      <c r="P67" s="633"/>
      <c r="Q67" s="633"/>
      <c r="R67" s="633"/>
      <c r="S67" s="634"/>
      <c r="T67" s="192" t="s">
        <v>18</v>
      </c>
      <c r="U67" s="116"/>
      <c r="V67" s="117"/>
      <c r="W67" s="103" t="s">
        <v>38</v>
      </c>
      <c r="X67" s="104"/>
      <c r="Y67" s="104"/>
      <c r="Z67" s="104" t="s">
        <v>223</v>
      </c>
      <c r="AA67" s="104" t="s">
        <v>38</v>
      </c>
      <c r="AB67" s="104" t="s">
        <v>223</v>
      </c>
      <c r="AC67" s="105" t="s">
        <v>38</v>
      </c>
      <c r="AD67" s="103" t="s">
        <v>38</v>
      </c>
      <c r="AE67" s="104"/>
      <c r="AF67" s="104"/>
      <c r="AG67" s="104" t="s">
        <v>179</v>
      </c>
      <c r="AH67" s="104" t="s">
        <v>179</v>
      </c>
      <c r="AI67" s="104" t="s">
        <v>223</v>
      </c>
      <c r="AJ67" s="105" t="s">
        <v>38</v>
      </c>
      <c r="AK67" s="103" t="s">
        <v>38</v>
      </c>
      <c r="AL67" s="104"/>
      <c r="AM67" s="104"/>
      <c r="AN67" s="104" t="s">
        <v>223</v>
      </c>
      <c r="AO67" s="104" t="s">
        <v>38</v>
      </c>
      <c r="AP67" s="104" t="s">
        <v>38</v>
      </c>
      <c r="AQ67" s="105" t="s">
        <v>223</v>
      </c>
      <c r="AR67" s="103" t="s">
        <v>223</v>
      </c>
      <c r="AS67" s="104"/>
      <c r="AT67" s="104"/>
      <c r="AU67" s="104" t="s">
        <v>179</v>
      </c>
      <c r="AV67" s="104" t="s">
        <v>38</v>
      </c>
      <c r="AW67" s="104" t="s">
        <v>38</v>
      </c>
      <c r="AX67" s="105" t="s">
        <v>223</v>
      </c>
      <c r="AY67" s="103"/>
      <c r="AZ67" s="104"/>
      <c r="BA67" s="106"/>
      <c r="BB67" s="635"/>
      <c r="BC67" s="636"/>
      <c r="BD67" s="637"/>
      <c r="BE67" s="638"/>
      <c r="BF67" s="639"/>
      <c r="BG67" s="640"/>
      <c r="BH67" s="640"/>
      <c r="BI67" s="640"/>
      <c r="BJ67" s="641"/>
    </row>
    <row r="68" spans="2:62" ht="20.25" customHeight="1" x14ac:dyDescent="0.4">
      <c r="B68" s="649"/>
      <c r="C68" s="652"/>
      <c r="D68" s="653"/>
      <c r="E68" s="160"/>
      <c r="F68" s="161" t="str">
        <f>C67</f>
        <v>理学療法士</v>
      </c>
      <c r="G68" s="160"/>
      <c r="H68" s="161" t="str">
        <f>I67</f>
        <v>A</v>
      </c>
      <c r="I68" s="656"/>
      <c r="J68" s="657"/>
      <c r="K68" s="660"/>
      <c r="L68" s="661"/>
      <c r="M68" s="661"/>
      <c r="N68" s="653"/>
      <c r="O68" s="632"/>
      <c r="P68" s="633"/>
      <c r="Q68" s="633"/>
      <c r="R68" s="633"/>
      <c r="S68" s="634"/>
      <c r="T68" s="193" t="s">
        <v>180</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645">
        <f>IF($BE$3="４週",SUM(W68:AX68),IF($BE$3="暦月",SUM(W68:BA68),""))</f>
        <v>160</v>
      </c>
      <c r="BC68" s="646"/>
      <c r="BD68" s="647">
        <f>IF($BE$3="４週",BB68/4,IF($BE$3="暦月",(BB68/($BE$8/7)),""))</f>
        <v>40</v>
      </c>
      <c r="BE68" s="646"/>
      <c r="BF68" s="642"/>
      <c r="BG68" s="643"/>
      <c r="BH68" s="643"/>
      <c r="BI68" s="643"/>
      <c r="BJ68" s="644"/>
    </row>
    <row r="69" spans="2:62" ht="20.25" customHeight="1" x14ac:dyDescent="0.4">
      <c r="B69" s="648">
        <f>B67+1</f>
        <v>28</v>
      </c>
      <c r="C69" s="650" t="s">
        <v>199</v>
      </c>
      <c r="D69" s="651"/>
      <c r="E69" s="160"/>
      <c r="F69" s="161"/>
      <c r="G69" s="160"/>
      <c r="H69" s="161"/>
      <c r="I69" s="654" t="s">
        <v>87</v>
      </c>
      <c r="J69" s="655"/>
      <c r="K69" s="658" t="s">
        <v>199</v>
      </c>
      <c r="L69" s="659"/>
      <c r="M69" s="659"/>
      <c r="N69" s="651"/>
      <c r="O69" s="632" t="s">
        <v>147</v>
      </c>
      <c r="P69" s="633"/>
      <c r="Q69" s="633"/>
      <c r="R69" s="633"/>
      <c r="S69" s="634"/>
      <c r="T69" s="192" t="s">
        <v>18</v>
      </c>
      <c r="U69" s="116"/>
      <c r="V69" s="117"/>
      <c r="W69" s="103" t="s">
        <v>223</v>
      </c>
      <c r="X69" s="104" t="s">
        <v>38</v>
      </c>
      <c r="Y69" s="104" t="s">
        <v>38</v>
      </c>
      <c r="Z69" s="104" t="s">
        <v>179</v>
      </c>
      <c r="AA69" s="104"/>
      <c r="AB69" s="104"/>
      <c r="AC69" s="105" t="s">
        <v>223</v>
      </c>
      <c r="AD69" s="103" t="s">
        <v>38</v>
      </c>
      <c r="AE69" s="104" t="s">
        <v>38</v>
      </c>
      <c r="AF69" s="104" t="s">
        <v>38</v>
      </c>
      <c r="AG69" s="104" t="s">
        <v>223</v>
      </c>
      <c r="AH69" s="104"/>
      <c r="AI69" s="104"/>
      <c r="AJ69" s="105" t="s">
        <v>223</v>
      </c>
      <c r="AK69" s="103" t="s">
        <v>223</v>
      </c>
      <c r="AL69" s="104" t="s">
        <v>38</v>
      </c>
      <c r="AM69" s="104" t="s">
        <v>38</v>
      </c>
      <c r="AN69" s="104" t="s">
        <v>38</v>
      </c>
      <c r="AO69" s="104"/>
      <c r="AP69" s="104"/>
      <c r="AQ69" s="105" t="s">
        <v>38</v>
      </c>
      <c r="AR69" s="103" t="s">
        <v>38</v>
      </c>
      <c r="AS69" s="104" t="s">
        <v>223</v>
      </c>
      <c r="AT69" s="104" t="s">
        <v>38</v>
      </c>
      <c r="AU69" s="104" t="s">
        <v>38</v>
      </c>
      <c r="AV69" s="104"/>
      <c r="AW69" s="104"/>
      <c r="AX69" s="105" t="s">
        <v>38</v>
      </c>
      <c r="AY69" s="103"/>
      <c r="AZ69" s="104"/>
      <c r="BA69" s="106"/>
      <c r="BB69" s="635"/>
      <c r="BC69" s="636"/>
      <c r="BD69" s="637"/>
      <c r="BE69" s="638"/>
      <c r="BF69" s="639"/>
      <c r="BG69" s="640"/>
      <c r="BH69" s="640"/>
      <c r="BI69" s="640"/>
      <c r="BJ69" s="641"/>
    </row>
    <row r="70" spans="2:62" ht="20.25" customHeight="1" x14ac:dyDescent="0.4">
      <c r="B70" s="649"/>
      <c r="C70" s="652"/>
      <c r="D70" s="653"/>
      <c r="E70" s="160"/>
      <c r="F70" s="161" t="str">
        <f>C69</f>
        <v>作業療法士</v>
      </c>
      <c r="G70" s="160"/>
      <c r="H70" s="161" t="str">
        <f>I69</f>
        <v>A</v>
      </c>
      <c r="I70" s="656"/>
      <c r="J70" s="657"/>
      <c r="K70" s="660"/>
      <c r="L70" s="661"/>
      <c r="M70" s="661"/>
      <c r="N70" s="653"/>
      <c r="O70" s="632"/>
      <c r="P70" s="633"/>
      <c r="Q70" s="633"/>
      <c r="R70" s="633"/>
      <c r="S70" s="634"/>
      <c r="T70" s="193" t="s">
        <v>180</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645">
        <f>IF($BE$3="４週",SUM(W70:AX70),IF($BE$3="暦月",SUM(W70:BA70),""))</f>
        <v>160</v>
      </c>
      <c r="BC70" s="646"/>
      <c r="BD70" s="647">
        <f>IF($BE$3="４週",BB70/4,IF($BE$3="暦月",(BB70/($BE$8/7)),""))</f>
        <v>40</v>
      </c>
      <c r="BE70" s="646"/>
      <c r="BF70" s="642"/>
      <c r="BG70" s="643"/>
      <c r="BH70" s="643"/>
      <c r="BI70" s="643"/>
      <c r="BJ70" s="644"/>
    </row>
    <row r="71" spans="2:62" ht="20.25" customHeight="1" x14ac:dyDescent="0.4">
      <c r="B71" s="648">
        <f>B69+1</f>
        <v>29</v>
      </c>
      <c r="C71" s="650" t="s">
        <v>200</v>
      </c>
      <c r="D71" s="651"/>
      <c r="E71" s="160"/>
      <c r="F71" s="161"/>
      <c r="G71" s="160"/>
      <c r="H71" s="161"/>
      <c r="I71" s="654" t="s">
        <v>87</v>
      </c>
      <c r="J71" s="655"/>
      <c r="K71" s="658" t="s">
        <v>200</v>
      </c>
      <c r="L71" s="659"/>
      <c r="M71" s="659"/>
      <c r="N71" s="651"/>
      <c r="O71" s="632" t="s">
        <v>148</v>
      </c>
      <c r="P71" s="633"/>
      <c r="Q71" s="633"/>
      <c r="R71" s="633"/>
      <c r="S71" s="634"/>
      <c r="T71" s="192" t="s">
        <v>18</v>
      </c>
      <c r="U71" s="116"/>
      <c r="V71" s="117"/>
      <c r="W71" s="103"/>
      <c r="X71" s="104" t="s">
        <v>223</v>
      </c>
      <c r="Y71" s="104" t="s">
        <v>223</v>
      </c>
      <c r="Z71" s="104"/>
      <c r="AA71" s="104" t="s">
        <v>223</v>
      </c>
      <c r="AB71" s="104" t="s">
        <v>38</v>
      </c>
      <c r="AC71" s="105" t="s">
        <v>38</v>
      </c>
      <c r="AD71" s="103"/>
      <c r="AE71" s="104" t="s">
        <v>38</v>
      </c>
      <c r="AF71" s="104" t="s">
        <v>223</v>
      </c>
      <c r="AG71" s="104"/>
      <c r="AH71" s="104" t="s">
        <v>38</v>
      </c>
      <c r="AI71" s="104" t="s">
        <v>179</v>
      </c>
      <c r="AJ71" s="105" t="s">
        <v>179</v>
      </c>
      <c r="AK71" s="103"/>
      <c r="AL71" s="104" t="s">
        <v>223</v>
      </c>
      <c r="AM71" s="104" t="s">
        <v>38</v>
      </c>
      <c r="AN71" s="104"/>
      <c r="AO71" s="104" t="s">
        <v>38</v>
      </c>
      <c r="AP71" s="104" t="s">
        <v>223</v>
      </c>
      <c r="AQ71" s="105" t="s">
        <v>179</v>
      </c>
      <c r="AR71" s="103"/>
      <c r="AS71" s="104" t="s">
        <v>38</v>
      </c>
      <c r="AT71" s="104" t="s">
        <v>223</v>
      </c>
      <c r="AU71" s="104"/>
      <c r="AV71" s="104" t="s">
        <v>223</v>
      </c>
      <c r="AW71" s="104" t="s">
        <v>38</v>
      </c>
      <c r="AX71" s="105" t="s">
        <v>223</v>
      </c>
      <c r="AY71" s="103"/>
      <c r="AZ71" s="104"/>
      <c r="BA71" s="106"/>
      <c r="BB71" s="635"/>
      <c r="BC71" s="636"/>
      <c r="BD71" s="637"/>
      <c r="BE71" s="638"/>
      <c r="BF71" s="639"/>
      <c r="BG71" s="640"/>
      <c r="BH71" s="640"/>
      <c r="BI71" s="640"/>
      <c r="BJ71" s="641"/>
    </row>
    <row r="72" spans="2:62" ht="20.25" customHeight="1" x14ac:dyDescent="0.4">
      <c r="B72" s="649"/>
      <c r="C72" s="691"/>
      <c r="D72" s="692"/>
      <c r="E72" s="203"/>
      <c r="F72" s="204" t="str">
        <f>C71</f>
        <v>言語聴覚士</v>
      </c>
      <c r="G72" s="203"/>
      <c r="H72" s="204" t="str">
        <f>I71</f>
        <v>A</v>
      </c>
      <c r="I72" s="693"/>
      <c r="J72" s="694"/>
      <c r="K72" s="695"/>
      <c r="L72" s="696"/>
      <c r="M72" s="696"/>
      <c r="N72" s="692"/>
      <c r="O72" s="632"/>
      <c r="P72" s="633"/>
      <c r="Q72" s="633"/>
      <c r="R72" s="633"/>
      <c r="S72" s="634"/>
      <c r="T72" s="193" t="s">
        <v>180</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688">
        <f>IF($BE$3="４週",SUM(W72:AX72),IF($BE$3="暦月",SUM(W72:BA72),""))</f>
        <v>160</v>
      </c>
      <c r="BC72" s="689"/>
      <c r="BD72" s="690">
        <f>IF($BE$3="４週",BB72/4,IF($BE$3="暦月",(BB72/($BE$8/7)),""))</f>
        <v>40</v>
      </c>
      <c r="BE72" s="689"/>
      <c r="BF72" s="685"/>
      <c r="BG72" s="686"/>
      <c r="BH72" s="686"/>
      <c r="BI72" s="686"/>
      <c r="BJ72" s="687"/>
    </row>
    <row r="73" spans="2:62" ht="20.25" customHeight="1" x14ac:dyDescent="0.4">
      <c r="B73" s="648">
        <f>B71+1</f>
        <v>30</v>
      </c>
      <c r="C73" s="650"/>
      <c r="D73" s="651"/>
      <c r="E73" s="162"/>
      <c r="F73" s="163"/>
      <c r="G73" s="162"/>
      <c r="H73" s="163"/>
      <c r="I73" s="654"/>
      <c r="J73" s="655"/>
      <c r="K73" s="658"/>
      <c r="L73" s="659"/>
      <c r="M73" s="659"/>
      <c r="N73" s="651"/>
      <c r="O73" s="632"/>
      <c r="P73" s="633"/>
      <c r="Q73" s="633"/>
      <c r="R73" s="633"/>
      <c r="S73" s="63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635"/>
      <c r="BC73" s="636"/>
      <c r="BD73" s="637"/>
      <c r="BE73" s="638"/>
      <c r="BF73" s="639"/>
      <c r="BG73" s="640"/>
      <c r="BH73" s="640"/>
      <c r="BI73" s="640"/>
      <c r="BJ73" s="641"/>
    </row>
    <row r="74" spans="2:62" ht="20.25" customHeight="1" thickBot="1" x14ac:dyDescent="0.45">
      <c r="B74" s="678"/>
      <c r="C74" s="679"/>
      <c r="D74" s="680"/>
      <c r="E74" s="187"/>
      <c r="F74" s="188">
        <f>C74</f>
        <v>0</v>
      </c>
      <c r="G74" s="187"/>
      <c r="H74" s="188">
        <f>I74</f>
        <v>0</v>
      </c>
      <c r="I74" s="681"/>
      <c r="J74" s="682"/>
      <c r="K74" s="683"/>
      <c r="L74" s="684"/>
      <c r="M74" s="684"/>
      <c r="N74" s="680"/>
      <c r="O74" s="702"/>
      <c r="P74" s="703"/>
      <c r="Q74" s="703"/>
      <c r="R74" s="703"/>
      <c r="S74" s="704"/>
      <c r="T74" s="189" t="s">
        <v>180</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708">
        <f>IF($BE$3="４週",SUM(W74:AX74),IF($BE$3="暦月",SUM(W74:BA74),""))</f>
        <v>0</v>
      </c>
      <c r="BC74" s="709"/>
      <c r="BD74" s="710">
        <f>IF($BE$3="４週",BB74/4,IF($BE$3="暦月",(BB74/($BE$8/7)),""))</f>
        <v>0</v>
      </c>
      <c r="BE74" s="709"/>
      <c r="BF74" s="705"/>
      <c r="BG74" s="706"/>
      <c r="BH74" s="706"/>
      <c r="BI74" s="706"/>
      <c r="BJ74" s="707"/>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242</v>
      </c>
      <c r="K76" s="123"/>
      <c r="L76" s="123"/>
      <c r="M76" s="123"/>
      <c r="N76" s="123"/>
      <c r="O76" s="123"/>
      <c r="P76" s="123"/>
      <c r="Q76" s="123"/>
      <c r="R76" s="123"/>
      <c r="S76" s="123"/>
      <c r="T76" s="124"/>
      <c r="U76" s="123"/>
      <c r="V76" s="123"/>
      <c r="W76" s="123"/>
      <c r="X76" s="123"/>
      <c r="Y76" s="123"/>
      <c r="Z76" s="125"/>
      <c r="AA76" s="123" t="s">
        <v>121</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712" t="s">
        <v>4</v>
      </c>
      <c r="AB77" s="712"/>
      <c r="AC77" s="712" t="s">
        <v>5</v>
      </c>
      <c r="AD77" s="712"/>
      <c r="AE77" s="712"/>
      <c r="AF77" s="712"/>
      <c r="AG77" s="125"/>
      <c r="AH77" s="125"/>
      <c r="AI77" s="125"/>
      <c r="AJ77" s="125"/>
      <c r="AK77" s="125"/>
      <c r="AL77" s="125"/>
      <c r="AM77" s="125"/>
      <c r="AN77" s="126"/>
      <c r="AO77" s="75"/>
      <c r="AP77" s="697"/>
      <c r="AQ77" s="697"/>
      <c r="AR77" s="697"/>
      <c r="AS77" s="697"/>
      <c r="AT77" s="70"/>
    </row>
    <row r="78" spans="2:62" ht="20.25" customHeight="1" x14ac:dyDescent="0.4">
      <c r="B78" s="48"/>
      <c r="C78" s="68"/>
      <c r="D78" s="68"/>
      <c r="E78" s="68"/>
      <c r="F78" s="68"/>
      <c r="G78" s="68"/>
      <c r="H78" s="68"/>
      <c r="I78" s="122"/>
      <c r="J78" s="123"/>
      <c r="K78" s="698" t="s">
        <v>103</v>
      </c>
      <c r="L78" s="698"/>
      <c r="M78" s="698" t="s">
        <v>104</v>
      </c>
      <c r="N78" s="698"/>
      <c r="O78" s="698"/>
      <c r="P78" s="698"/>
      <c r="Q78" s="123"/>
      <c r="R78" s="700" t="s">
        <v>105</v>
      </c>
      <c r="S78" s="700"/>
      <c r="T78" s="700"/>
      <c r="U78" s="700"/>
      <c r="V78" s="127"/>
      <c r="W78" s="128" t="s">
        <v>106</v>
      </c>
      <c r="X78" s="128"/>
      <c r="Y78" s="2"/>
      <c r="Z78" s="125"/>
      <c r="AA78" s="712" t="s">
        <v>6</v>
      </c>
      <c r="AB78" s="712"/>
      <c r="AC78" s="712" t="s">
        <v>92</v>
      </c>
      <c r="AD78" s="712"/>
      <c r="AE78" s="712"/>
      <c r="AF78" s="712"/>
      <c r="AG78" s="125"/>
      <c r="AH78" s="125"/>
      <c r="AI78" s="125"/>
      <c r="AJ78" s="125"/>
      <c r="AK78" s="125"/>
      <c r="AL78" s="125"/>
      <c r="AM78" s="125"/>
      <c r="AN78" s="126"/>
      <c r="AO78" s="75"/>
      <c r="AP78" s="701"/>
      <c r="AQ78" s="701"/>
      <c r="AR78" s="701"/>
      <c r="AS78" s="701"/>
      <c r="AT78" s="70"/>
    </row>
    <row r="79" spans="2:62" ht="20.25" customHeight="1" x14ac:dyDescent="0.4">
      <c r="B79" s="48"/>
      <c r="C79" s="68"/>
      <c r="D79" s="68"/>
      <c r="E79" s="68"/>
      <c r="F79" s="68"/>
      <c r="G79" s="68"/>
      <c r="H79" s="68"/>
      <c r="I79" s="122"/>
      <c r="J79" s="123"/>
      <c r="K79" s="699"/>
      <c r="L79" s="699"/>
      <c r="M79" s="699" t="s">
        <v>107</v>
      </c>
      <c r="N79" s="699"/>
      <c r="O79" s="699" t="s">
        <v>108</v>
      </c>
      <c r="P79" s="699"/>
      <c r="Q79" s="123"/>
      <c r="R79" s="699" t="s">
        <v>107</v>
      </c>
      <c r="S79" s="699"/>
      <c r="T79" s="699" t="s">
        <v>108</v>
      </c>
      <c r="U79" s="699"/>
      <c r="V79" s="127"/>
      <c r="W79" s="128" t="s">
        <v>109</v>
      </c>
      <c r="X79" s="128"/>
      <c r="Y79" s="2"/>
      <c r="Z79" s="125"/>
      <c r="AA79" s="712" t="s">
        <v>7</v>
      </c>
      <c r="AB79" s="712"/>
      <c r="AC79" s="712" t="s">
        <v>93</v>
      </c>
      <c r="AD79" s="712"/>
      <c r="AE79" s="712"/>
      <c r="AF79" s="712"/>
      <c r="AG79" s="125"/>
      <c r="AH79" s="125"/>
      <c r="AI79" s="125"/>
      <c r="AJ79" s="125"/>
      <c r="AK79" s="125"/>
      <c r="AL79" s="125"/>
      <c r="AM79" s="125"/>
      <c r="AN79" s="126"/>
      <c r="AO79" s="75"/>
      <c r="AP79" s="711"/>
      <c r="AQ79" s="711"/>
      <c r="AR79" s="711"/>
      <c r="AS79" s="711"/>
      <c r="AT79" s="70"/>
    </row>
    <row r="80" spans="2:62" ht="20.25" customHeight="1" x14ac:dyDescent="0.4">
      <c r="B80" s="48"/>
      <c r="C80" s="68"/>
      <c r="D80" s="68"/>
      <c r="E80" s="68"/>
      <c r="F80" s="68"/>
      <c r="G80" s="68"/>
      <c r="H80" s="68"/>
      <c r="I80" s="122"/>
      <c r="J80" s="123"/>
      <c r="K80" s="712" t="s">
        <v>6</v>
      </c>
      <c r="L80" s="712"/>
      <c r="M80" s="713">
        <f>SUMIFS($BB$15:$BB$74,$F$15:$F$74,"看護職員",$H$15:$H$74,"A")</f>
        <v>960</v>
      </c>
      <c r="N80" s="713"/>
      <c r="O80" s="714">
        <f>SUMIFS($BD$15:$BD$74,$F$15:$F$74,"看護職員",$H$15:$H$74,"A")</f>
        <v>240</v>
      </c>
      <c r="P80" s="714"/>
      <c r="Q80" s="136"/>
      <c r="R80" s="715">
        <v>0</v>
      </c>
      <c r="S80" s="715"/>
      <c r="T80" s="715">
        <v>0</v>
      </c>
      <c r="U80" s="715"/>
      <c r="V80" s="137"/>
      <c r="W80" s="716">
        <v>6</v>
      </c>
      <c r="X80" s="717"/>
      <c r="Y80" s="2"/>
      <c r="Z80" s="125"/>
      <c r="AA80" s="712" t="s">
        <v>8</v>
      </c>
      <c r="AB80" s="712"/>
      <c r="AC80" s="712" t="s">
        <v>94</v>
      </c>
      <c r="AD80" s="712"/>
      <c r="AE80" s="712"/>
      <c r="AF80" s="712"/>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712" t="s">
        <v>7</v>
      </c>
      <c r="L81" s="712"/>
      <c r="M81" s="713">
        <f>SUMIFS($BB$15:$BB$74,$F$15:$F$74,"看護職員",$H$15:$H$74,"B")</f>
        <v>0</v>
      </c>
      <c r="N81" s="713"/>
      <c r="O81" s="714">
        <f>SUMIFS($BD$15:$BD$74,$F$15:$F$74,"看護職員",$H$15:$H$74,"B")</f>
        <v>0</v>
      </c>
      <c r="P81" s="714"/>
      <c r="Q81" s="136"/>
      <c r="R81" s="715">
        <v>0</v>
      </c>
      <c r="S81" s="715"/>
      <c r="T81" s="715">
        <v>0</v>
      </c>
      <c r="U81" s="715"/>
      <c r="V81" s="137"/>
      <c r="W81" s="716">
        <v>0</v>
      </c>
      <c r="X81" s="717"/>
      <c r="Y81" s="2"/>
      <c r="Z81" s="125"/>
      <c r="AA81" s="712" t="s">
        <v>9</v>
      </c>
      <c r="AB81" s="712"/>
      <c r="AC81" s="712" t="s">
        <v>122</v>
      </c>
      <c r="AD81" s="712"/>
      <c r="AE81" s="712"/>
      <c r="AF81" s="712"/>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712" t="s">
        <v>8</v>
      </c>
      <c r="L82" s="712"/>
      <c r="M82" s="713">
        <f>SUMIFS($BB$15:$BB$74,$F$15:$F$74,"看護職員",$H$15:$H$74,"C")</f>
        <v>0</v>
      </c>
      <c r="N82" s="713"/>
      <c r="O82" s="714">
        <f>SUMIFS($BD$15:$BD$74,$F$15:$F$74,"看護職員",$H$15:$H$74,"C")</f>
        <v>0</v>
      </c>
      <c r="P82" s="714"/>
      <c r="Q82" s="136"/>
      <c r="R82" s="715">
        <v>0</v>
      </c>
      <c r="S82" s="715"/>
      <c r="T82" s="718">
        <v>0</v>
      </c>
      <c r="U82" s="718"/>
      <c r="V82" s="137"/>
      <c r="W82" s="719" t="s">
        <v>36</v>
      </c>
      <c r="X82" s="720"/>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712" t="s">
        <v>9</v>
      </c>
      <c r="L83" s="712"/>
      <c r="M83" s="713">
        <f>SUMIFS($BB$15:$BB$74,$F$15:$F$74,"看護職員",$H$15:$H$74,"D")</f>
        <v>0</v>
      </c>
      <c r="N83" s="713"/>
      <c r="O83" s="714">
        <f>SUMIFS($BD$15:$BD$74,$F$15:$F$74,"看護職員",$H$15:$H$74,"D")</f>
        <v>0</v>
      </c>
      <c r="P83" s="714"/>
      <c r="Q83" s="136"/>
      <c r="R83" s="715">
        <v>0</v>
      </c>
      <c r="S83" s="715"/>
      <c r="T83" s="718">
        <v>0</v>
      </c>
      <c r="U83" s="718"/>
      <c r="V83" s="137"/>
      <c r="W83" s="719" t="s">
        <v>36</v>
      </c>
      <c r="X83" s="720"/>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712" t="s">
        <v>110</v>
      </c>
      <c r="L84" s="712"/>
      <c r="M84" s="713">
        <f>SUM(M80:N83)</f>
        <v>960</v>
      </c>
      <c r="N84" s="713"/>
      <c r="O84" s="714">
        <f>SUM(O80:P83)</f>
        <v>240</v>
      </c>
      <c r="P84" s="714"/>
      <c r="Q84" s="136"/>
      <c r="R84" s="713">
        <f>SUM(R80:S83)</f>
        <v>0</v>
      </c>
      <c r="S84" s="713"/>
      <c r="T84" s="714">
        <f>SUM(T80:U83)</f>
        <v>0</v>
      </c>
      <c r="U84" s="714"/>
      <c r="V84" s="137"/>
      <c r="W84" s="726">
        <f>SUM(W80:X81)</f>
        <v>6</v>
      </c>
      <c r="X84" s="727"/>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111</v>
      </c>
      <c r="L86" s="123"/>
      <c r="M86" s="123"/>
      <c r="N86" s="123"/>
      <c r="O86" s="123"/>
      <c r="P86" s="123"/>
      <c r="Q86" s="157" t="s">
        <v>177</v>
      </c>
      <c r="R86" s="723" t="s">
        <v>178</v>
      </c>
      <c r="S86" s="724"/>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112</v>
      </c>
      <c r="L87" s="123"/>
      <c r="M87" s="123"/>
      <c r="N87" s="123"/>
      <c r="O87" s="123"/>
      <c r="P87" s="123" t="s">
        <v>113</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114</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725">
        <f>IF($R$86="週",T84,R84)</f>
        <v>0</v>
      </c>
      <c r="L89" s="725"/>
      <c r="M89" s="725"/>
      <c r="N89" s="725"/>
      <c r="O89" s="129" t="s">
        <v>115</v>
      </c>
      <c r="P89" s="712">
        <f>IF($R$86="週",$BA$6,$BE$6)</f>
        <v>40</v>
      </c>
      <c r="Q89" s="712"/>
      <c r="R89" s="712"/>
      <c r="S89" s="712"/>
      <c r="T89" s="129" t="s">
        <v>116</v>
      </c>
      <c r="U89" s="721">
        <f>ROUNDDOWN(K89/P89,1)</f>
        <v>0</v>
      </c>
      <c r="V89" s="721"/>
      <c r="W89" s="721"/>
      <c r="X89" s="721"/>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117</v>
      </c>
      <c r="V90" s="123"/>
      <c r="W90" s="123"/>
      <c r="X90" s="123"/>
      <c r="Y90" s="2"/>
      <c r="Z90" s="2"/>
      <c r="AG90" s="2"/>
      <c r="AH90" s="2"/>
      <c r="AI90" s="2"/>
      <c r="AJ90" s="2"/>
      <c r="AK90" s="2"/>
      <c r="AL90" s="2"/>
      <c r="AM90" s="2"/>
      <c r="AN90" s="2"/>
    </row>
    <row r="91" spans="2:46" ht="20.25" customHeight="1" x14ac:dyDescent="0.4">
      <c r="I91" s="2"/>
      <c r="J91" s="2"/>
      <c r="K91" s="123" t="s">
        <v>153</v>
      </c>
      <c r="L91" s="123"/>
      <c r="M91" s="123"/>
      <c r="N91" s="123"/>
      <c r="O91" s="123"/>
      <c r="P91" s="123"/>
      <c r="Q91" s="123"/>
      <c r="R91" s="123"/>
      <c r="S91" s="123"/>
      <c r="T91" s="124"/>
      <c r="U91" s="123"/>
      <c r="V91" s="123"/>
      <c r="W91" s="123"/>
      <c r="X91" s="123"/>
      <c r="Y91" s="2"/>
      <c r="Z91" s="2"/>
    </row>
    <row r="92" spans="2:46" ht="20.25" customHeight="1" x14ac:dyDescent="0.4">
      <c r="I92" s="2"/>
      <c r="J92" s="2"/>
      <c r="K92" s="123" t="s">
        <v>106</v>
      </c>
      <c r="L92" s="123"/>
      <c r="M92" s="123"/>
      <c r="N92" s="123"/>
      <c r="O92" s="123"/>
      <c r="P92" s="123"/>
      <c r="Q92" s="123"/>
      <c r="R92" s="123"/>
      <c r="S92" s="123"/>
      <c r="T92" s="124"/>
      <c r="U92" s="698"/>
      <c r="V92" s="698"/>
      <c r="W92" s="698"/>
      <c r="X92" s="698"/>
      <c r="Y92" s="2"/>
      <c r="Z92" s="2"/>
    </row>
    <row r="93" spans="2:46" ht="20.25" customHeight="1" x14ac:dyDescent="0.4">
      <c r="I93" s="2"/>
      <c r="J93" s="2"/>
      <c r="K93" s="127" t="s">
        <v>118</v>
      </c>
      <c r="L93" s="127"/>
      <c r="M93" s="127"/>
      <c r="N93" s="127"/>
      <c r="O93" s="127"/>
      <c r="P93" s="123" t="s">
        <v>119</v>
      </c>
      <c r="Q93" s="127"/>
      <c r="R93" s="127"/>
      <c r="S93" s="127"/>
      <c r="T93" s="127"/>
      <c r="U93" s="699" t="s">
        <v>110</v>
      </c>
      <c r="V93" s="699"/>
      <c r="W93" s="699"/>
      <c r="X93" s="699"/>
      <c r="Y93" s="2"/>
      <c r="Z93" s="2"/>
    </row>
    <row r="94" spans="2:46" ht="20.25" customHeight="1" x14ac:dyDescent="0.4">
      <c r="I94" s="2"/>
      <c r="J94" s="2"/>
      <c r="K94" s="712">
        <f>W84</f>
        <v>6</v>
      </c>
      <c r="L94" s="712"/>
      <c r="M94" s="712"/>
      <c r="N94" s="712"/>
      <c r="O94" s="129" t="s">
        <v>120</v>
      </c>
      <c r="P94" s="721">
        <f>U89</f>
        <v>0</v>
      </c>
      <c r="Q94" s="721"/>
      <c r="R94" s="721"/>
      <c r="S94" s="721"/>
      <c r="T94" s="129" t="s">
        <v>116</v>
      </c>
      <c r="U94" s="722">
        <f>ROUNDDOWN(K94+P94,1)</f>
        <v>6</v>
      </c>
      <c r="V94" s="722"/>
      <c r="W94" s="722"/>
      <c r="X94" s="722"/>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B1:N52"/>
  <sheetViews>
    <sheetView zoomScale="75" zoomScaleNormal="75" workbookViewId="0">
      <selection activeCell="O31" sqref="O31:S32"/>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157</v>
      </c>
      <c r="F3" s="87" t="s">
        <v>158</v>
      </c>
      <c r="G3" s="86"/>
      <c r="H3" s="86"/>
      <c r="I3" s="86"/>
      <c r="J3" s="87"/>
      <c r="K3" s="86"/>
      <c r="L3" s="86"/>
    </row>
    <row r="4" spans="2:14" x14ac:dyDescent="0.4">
      <c r="B4" s="84"/>
      <c r="F4" s="728" t="s">
        <v>34</v>
      </c>
      <c r="G4" s="728"/>
      <c r="H4" s="728"/>
      <c r="I4" s="728"/>
      <c r="J4" s="728"/>
      <c r="K4" s="728"/>
      <c r="L4" s="728"/>
      <c r="N4" s="728" t="s">
        <v>163</v>
      </c>
    </row>
    <row r="5" spans="2:14" x14ac:dyDescent="0.4">
      <c r="B5" s="82" t="s">
        <v>20</v>
      </c>
      <c r="C5" s="82" t="s">
        <v>4</v>
      </c>
      <c r="F5" s="82" t="s">
        <v>164</v>
      </c>
      <c r="G5" s="82"/>
      <c r="H5" s="82" t="s">
        <v>165</v>
      </c>
      <c r="J5" s="82" t="s">
        <v>35</v>
      </c>
      <c r="L5" s="82" t="s">
        <v>34</v>
      </c>
      <c r="N5" s="728"/>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166</v>
      </c>
    </row>
    <row r="42" spans="2:14" x14ac:dyDescent="0.4">
      <c r="B42" s="88"/>
      <c r="C42" s="97" t="s">
        <v>167</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168</v>
      </c>
    </row>
    <row r="45" spans="2:14" x14ac:dyDescent="0.4">
      <c r="B45" s="88"/>
      <c r="C45" s="97" t="s">
        <v>169</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168</v>
      </c>
    </row>
    <row r="49" spans="3:4" x14ac:dyDescent="0.4">
      <c r="C49" s="84" t="s">
        <v>170</v>
      </c>
      <c r="D49" s="84"/>
    </row>
    <row r="50" spans="3:4" x14ac:dyDescent="0.4">
      <c r="C50" s="84" t="s">
        <v>171</v>
      </c>
      <c r="D50" s="84"/>
    </row>
    <row r="51" spans="3:4" x14ac:dyDescent="0.4">
      <c r="C51" s="84" t="s">
        <v>172</v>
      </c>
      <c r="D51" s="84"/>
    </row>
    <row r="52" spans="3:4" x14ac:dyDescent="0.4">
      <c r="C52" s="84" t="s">
        <v>173</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pageSetUpPr fitToPage="1"/>
  </sheetPr>
  <dimension ref="B1:BB107"/>
  <sheetViews>
    <sheetView workbookViewId="0">
      <selection activeCell="O35" sqref="O35:S3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89</v>
      </c>
      <c r="D1" s="45"/>
      <c r="E1" s="45"/>
      <c r="F1" s="45"/>
    </row>
    <row r="2" spans="2:11" s="47" customFormat="1" ht="20.25" customHeight="1" x14ac:dyDescent="0.4">
      <c r="B2" s="46" t="s">
        <v>227</v>
      </c>
      <c r="C2" s="46"/>
      <c r="D2" s="45"/>
      <c r="E2" s="45"/>
      <c r="F2" s="45"/>
    </row>
    <row r="3" spans="2:11" s="47" customFormat="1" ht="20.25" customHeight="1" x14ac:dyDescent="0.4">
      <c r="B3" s="46"/>
      <c r="C3" s="46"/>
      <c r="D3" s="45"/>
      <c r="E3" s="45"/>
      <c r="F3" s="45"/>
    </row>
    <row r="4" spans="2:11" s="52" customFormat="1" ht="20.25" customHeight="1" x14ac:dyDescent="0.4">
      <c r="B4" s="79"/>
      <c r="C4" s="45" t="s">
        <v>159</v>
      </c>
      <c r="D4" s="45"/>
      <c r="F4" s="729" t="s">
        <v>160</v>
      </c>
      <c r="G4" s="729"/>
      <c r="H4" s="729"/>
      <c r="I4" s="729"/>
      <c r="J4" s="729"/>
      <c r="K4" s="729"/>
    </row>
    <row r="5" spans="2:11" s="52" customFormat="1" ht="20.25" customHeight="1" x14ac:dyDescent="0.4">
      <c r="B5" s="80"/>
      <c r="C5" s="45" t="s">
        <v>161</v>
      </c>
      <c r="D5" s="45"/>
      <c r="F5" s="729"/>
      <c r="G5" s="729"/>
      <c r="H5" s="729"/>
      <c r="I5" s="729"/>
      <c r="J5" s="729"/>
      <c r="K5" s="729"/>
    </row>
    <row r="6" spans="2:11" s="47" customFormat="1" ht="20.25" customHeight="1" x14ac:dyDescent="0.4">
      <c r="B6" s="49" t="s">
        <v>154</v>
      </c>
      <c r="C6" s="45"/>
      <c r="D6" s="45"/>
      <c r="E6" s="48"/>
      <c r="F6" s="50"/>
    </row>
    <row r="7" spans="2:11" s="47" customFormat="1" ht="20.25" customHeight="1" x14ac:dyDescent="0.4">
      <c r="B7" s="46"/>
      <c r="C7" s="46"/>
      <c r="D7" s="45"/>
      <c r="E7" s="48"/>
      <c r="F7" s="50"/>
    </row>
    <row r="8" spans="2:11" s="47" customFormat="1" ht="20.25" customHeight="1" x14ac:dyDescent="0.4">
      <c r="B8" s="45" t="s">
        <v>90</v>
      </c>
      <c r="C8" s="46"/>
      <c r="D8" s="45"/>
      <c r="E8" s="48"/>
      <c r="F8" s="50"/>
    </row>
    <row r="9" spans="2:11" s="47" customFormat="1" ht="20.25" customHeight="1" x14ac:dyDescent="0.4">
      <c r="B9" s="46"/>
      <c r="C9" s="46"/>
      <c r="D9" s="45"/>
      <c r="E9" s="45"/>
      <c r="F9" s="45"/>
    </row>
    <row r="10" spans="2:11" s="47" customFormat="1" ht="20.25" customHeight="1" x14ac:dyDescent="0.4">
      <c r="B10" s="45" t="s">
        <v>182</v>
      </c>
      <c r="C10" s="46"/>
      <c r="D10" s="45"/>
      <c r="E10" s="45"/>
      <c r="F10" s="45"/>
    </row>
    <row r="11" spans="2:11" s="47" customFormat="1" ht="20.25" customHeight="1" x14ac:dyDescent="0.4">
      <c r="B11" s="45"/>
      <c r="C11" s="46"/>
      <c r="D11" s="45"/>
    </row>
    <row r="12" spans="2:11" s="47" customFormat="1" ht="20.25" customHeight="1" x14ac:dyDescent="0.4">
      <c r="B12" s="45" t="s">
        <v>191</v>
      </c>
      <c r="C12" s="46"/>
      <c r="D12" s="45"/>
    </row>
    <row r="13" spans="2:11" s="47" customFormat="1" ht="20.25" customHeight="1" x14ac:dyDescent="0.4">
      <c r="B13" s="45"/>
      <c r="C13" s="46"/>
      <c r="D13" s="45"/>
    </row>
    <row r="14" spans="2:11" s="47" customFormat="1" ht="20.25" customHeight="1" x14ac:dyDescent="0.4">
      <c r="B14" s="45" t="s">
        <v>183</v>
      </c>
      <c r="C14" s="46"/>
      <c r="D14" s="45"/>
    </row>
    <row r="15" spans="2:11" s="47" customFormat="1" ht="20.25" customHeight="1" x14ac:dyDescent="0.4">
      <c r="B15" s="45"/>
      <c r="C15" s="46"/>
      <c r="D15" s="45"/>
    </row>
    <row r="16" spans="2:11" s="47" customFormat="1" ht="17.25" customHeight="1" x14ac:dyDescent="0.4">
      <c r="B16" s="45" t="s">
        <v>233</v>
      </c>
      <c r="C16" s="45"/>
      <c r="D16" s="45"/>
    </row>
    <row r="17" spans="2:25" s="47" customFormat="1" ht="17.25" customHeight="1" x14ac:dyDescent="0.4">
      <c r="B17" s="45" t="s">
        <v>149</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228</v>
      </c>
    </row>
    <row r="22" spans="2:25" s="47" customFormat="1" ht="17.25" customHeight="1" x14ac:dyDescent="0.4">
      <c r="B22" s="45"/>
      <c r="C22" s="22">
        <v>3</v>
      </c>
      <c r="D22" s="51" t="s">
        <v>229</v>
      </c>
    </row>
    <row r="23" spans="2:25" s="47" customFormat="1" ht="17.25" customHeight="1" x14ac:dyDescent="0.4">
      <c r="B23" s="45"/>
      <c r="C23" s="22">
        <v>4</v>
      </c>
      <c r="D23" s="51" t="s">
        <v>99</v>
      </c>
    </row>
    <row r="24" spans="2:25" s="47" customFormat="1" ht="17.25" customHeight="1" x14ac:dyDescent="0.4">
      <c r="B24" s="45"/>
      <c r="C24" s="22">
        <v>5</v>
      </c>
      <c r="D24" s="51" t="s">
        <v>230</v>
      </c>
    </row>
    <row r="25" spans="2:25" s="47" customFormat="1" ht="17.25" customHeight="1" x14ac:dyDescent="0.4">
      <c r="B25" s="45"/>
      <c r="C25" s="22">
        <v>6</v>
      </c>
      <c r="D25" s="51" t="s">
        <v>231</v>
      </c>
    </row>
    <row r="26" spans="2:25" s="47" customFormat="1" ht="17.25" customHeight="1" x14ac:dyDescent="0.4">
      <c r="B26" s="45"/>
      <c r="C26" s="22">
        <v>7</v>
      </c>
      <c r="D26" s="51" t="s">
        <v>232</v>
      </c>
    </row>
    <row r="27" spans="2:25" s="47" customFormat="1" ht="17.25" customHeight="1" x14ac:dyDescent="0.4">
      <c r="B27" s="45"/>
      <c r="C27" s="22">
        <v>8</v>
      </c>
      <c r="D27" s="51" t="s">
        <v>234</v>
      </c>
    </row>
    <row r="28" spans="2:25" s="47" customFormat="1" ht="17.25" customHeight="1" x14ac:dyDescent="0.4">
      <c r="B28" s="45"/>
      <c r="C28" s="48"/>
      <c r="D28" s="50"/>
    </row>
    <row r="29" spans="2:25" s="47" customFormat="1" ht="17.25" customHeight="1" x14ac:dyDescent="0.4">
      <c r="B29" s="45" t="s">
        <v>243</v>
      </c>
      <c r="C29" s="45"/>
      <c r="D29" s="45"/>
      <c r="E29" s="52"/>
      <c r="F29" s="52"/>
    </row>
    <row r="30" spans="2:25" s="47" customFormat="1" ht="17.25" customHeight="1" x14ac:dyDescent="0.4">
      <c r="B30" s="45" t="s">
        <v>91</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92</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93</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94</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155</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95</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156</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244</v>
      </c>
      <c r="C42" s="45"/>
      <c r="D42" s="45"/>
    </row>
    <row r="43" spans="2:51" s="47" customFormat="1" ht="17.25" customHeight="1" x14ac:dyDescent="0.4">
      <c r="B43" s="45" t="s">
        <v>150</v>
      </c>
      <c r="C43" s="45"/>
      <c r="D43" s="45"/>
      <c r="AH43" s="21"/>
      <c r="AI43" s="21"/>
      <c r="AJ43" s="21"/>
      <c r="AK43" s="21"/>
      <c r="AL43" s="21"/>
      <c r="AM43" s="21"/>
      <c r="AN43" s="21"/>
      <c r="AO43" s="21"/>
      <c r="AP43" s="21"/>
      <c r="AQ43" s="21"/>
      <c r="AR43" s="21"/>
      <c r="AS43" s="21"/>
    </row>
    <row r="44" spans="2:51" s="47" customFormat="1" ht="17.25" customHeight="1" x14ac:dyDescent="0.4">
      <c r="B44" s="55" t="s">
        <v>151</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245</v>
      </c>
      <c r="C46" s="45"/>
    </row>
    <row r="47" spans="2:51" s="47" customFormat="1" ht="17.25" customHeight="1" x14ac:dyDescent="0.4">
      <c r="B47" s="45"/>
      <c r="C47" s="45"/>
    </row>
    <row r="48" spans="2:51" s="47" customFormat="1" ht="17.25" customHeight="1" x14ac:dyDescent="0.4">
      <c r="B48" s="45" t="s">
        <v>246</v>
      </c>
      <c r="C48" s="45"/>
    </row>
    <row r="49" spans="2:54" s="47" customFormat="1" ht="17.25" customHeight="1" x14ac:dyDescent="0.4">
      <c r="B49" s="45" t="s">
        <v>185</v>
      </c>
      <c r="C49" s="45"/>
    </row>
    <row r="50" spans="2:54" s="47" customFormat="1" ht="17.25" customHeight="1" x14ac:dyDescent="0.4">
      <c r="B50" s="45"/>
      <c r="C50" s="45"/>
    </row>
    <row r="51" spans="2:54" s="47" customFormat="1" ht="17.25" customHeight="1" x14ac:dyDescent="0.4">
      <c r="B51" s="45" t="s">
        <v>247</v>
      </c>
      <c r="C51" s="45"/>
    </row>
    <row r="52" spans="2:54" s="47" customFormat="1" ht="17.25" customHeight="1" x14ac:dyDescent="0.4">
      <c r="B52" s="45" t="s">
        <v>96</v>
      </c>
      <c r="C52" s="45"/>
    </row>
    <row r="53" spans="2:54" s="47" customFormat="1" ht="17.25" customHeight="1" x14ac:dyDescent="0.4">
      <c r="B53" s="45"/>
      <c r="C53" s="45"/>
    </row>
    <row r="54" spans="2:54" s="47" customFormat="1" ht="17.25" customHeight="1" x14ac:dyDescent="0.4">
      <c r="B54" s="45" t="s">
        <v>248</v>
      </c>
      <c r="C54" s="45"/>
      <c r="D54" s="45"/>
    </row>
    <row r="55" spans="2:54" s="47" customFormat="1" ht="17.25" customHeight="1" x14ac:dyDescent="0.4">
      <c r="B55" s="45"/>
      <c r="C55" s="45"/>
      <c r="D55" s="45"/>
    </row>
    <row r="56" spans="2:54" s="47" customFormat="1" ht="17.25" customHeight="1" x14ac:dyDescent="0.4">
      <c r="B56" s="52" t="s">
        <v>249</v>
      </c>
      <c r="C56" s="52"/>
      <c r="D56" s="45"/>
    </row>
    <row r="57" spans="2:54" s="47" customFormat="1" ht="17.25" customHeight="1" x14ac:dyDescent="0.4">
      <c r="B57" s="52" t="s">
        <v>97</v>
      </c>
      <c r="C57" s="52"/>
      <c r="D57" s="45"/>
    </row>
    <row r="58" spans="2:54" s="47" customFormat="1" ht="17.25" customHeight="1" x14ac:dyDescent="0.4">
      <c r="B58" s="52" t="s">
        <v>186</v>
      </c>
    </row>
    <row r="59" spans="2:54" s="47" customFormat="1" ht="17.25" customHeight="1" x14ac:dyDescent="0.4">
      <c r="B59" s="52"/>
    </row>
    <row r="60" spans="2:54" s="47" customFormat="1" ht="17.25" customHeight="1" x14ac:dyDescent="0.4">
      <c r="B60" s="52" t="s">
        <v>250</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188</v>
      </c>
    </row>
    <row r="63" spans="2:54" ht="18.75" customHeight="1" x14ac:dyDescent="0.4">
      <c r="B63" s="205" t="s">
        <v>189</v>
      </c>
    </row>
    <row r="64" spans="2:54" ht="18.75" customHeight="1" x14ac:dyDescent="0.4">
      <c r="B64" s="206" t="s">
        <v>190</v>
      </c>
    </row>
    <row r="65" spans="2:2" ht="18.75" customHeight="1" x14ac:dyDescent="0.4">
      <c r="B65" s="205" t="s">
        <v>254</v>
      </c>
    </row>
    <row r="66" spans="2:2" ht="18.75" customHeight="1" x14ac:dyDescent="0.4">
      <c r="B66" s="205" t="s">
        <v>255</v>
      </c>
    </row>
    <row r="67" spans="2:2" ht="18.75" customHeight="1" x14ac:dyDescent="0.4">
      <c r="B67" s="205" t="s">
        <v>256</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B1:L52"/>
  <sheetViews>
    <sheetView workbookViewId="0">
      <selection activeCell="O35" sqref="O35:S36"/>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194</v>
      </c>
      <c r="D4" s="21"/>
    </row>
    <row r="5" spans="2:4" x14ac:dyDescent="0.4">
      <c r="B5" s="76">
        <v>2</v>
      </c>
      <c r="C5" s="77" t="s">
        <v>195</v>
      </c>
      <c r="D5" s="21"/>
    </row>
    <row r="6" spans="2:4" x14ac:dyDescent="0.4">
      <c r="B6" s="76">
        <v>3</v>
      </c>
      <c r="C6" s="77" t="s">
        <v>100</v>
      </c>
      <c r="D6" s="21"/>
    </row>
    <row r="7" spans="2:4" x14ac:dyDescent="0.4">
      <c r="B7" s="76">
        <v>4</v>
      </c>
      <c r="C7" s="77" t="s">
        <v>100</v>
      </c>
      <c r="D7" s="21"/>
    </row>
    <row r="8" spans="2:4" x14ac:dyDescent="0.4">
      <c r="B8" s="76">
        <v>5</v>
      </c>
      <c r="C8" s="77" t="s">
        <v>100</v>
      </c>
      <c r="D8" s="21"/>
    </row>
    <row r="9" spans="2:4" x14ac:dyDescent="0.4">
      <c r="B9" s="76">
        <v>6</v>
      </c>
      <c r="C9" s="77" t="s">
        <v>100</v>
      </c>
    </row>
    <row r="10" spans="2:4" x14ac:dyDescent="0.4">
      <c r="B10" s="76">
        <v>7</v>
      </c>
      <c r="C10" s="77" t="s">
        <v>100</v>
      </c>
      <c r="D10" s="21"/>
    </row>
    <row r="11" spans="2:4" x14ac:dyDescent="0.4">
      <c r="B11" s="76">
        <v>8</v>
      </c>
      <c r="C11" s="77" t="s">
        <v>100</v>
      </c>
      <c r="D11" s="21"/>
    </row>
    <row r="12" spans="2:4" x14ac:dyDescent="0.4">
      <c r="B12" s="76">
        <v>9</v>
      </c>
      <c r="C12" s="77" t="s">
        <v>100</v>
      </c>
      <c r="D12" s="21"/>
    </row>
    <row r="13" spans="2:4" x14ac:dyDescent="0.4">
      <c r="B13" s="76">
        <v>10</v>
      </c>
      <c r="C13" s="77" t="s">
        <v>100</v>
      </c>
      <c r="D13" s="21"/>
    </row>
    <row r="15" spans="2:4" x14ac:dyDescent="0.4">
      <c r="B15" s="21" t="s">
        <v>85</v>
      </c>
    </row>
    <row r="16" spans="2:4" ht="19.5" thickBot="1" x14ac:dyDescent="0.45"/>
    <row r="17" spans="2:12" ht="20.25" thickBot="1" x14ac:dyDescent="0.45">
      <c r="B17" s="23" t="s">
        <v>71</v>
      </c>
      <c r="C17" s="24" t="s">
        <v>196</v>
      </c>
      <c r="D17" s="25" t="s">
        <v>197</v>
      </c>
      <c r="E17" s="25" t="s">
        <v>213</v>
      </c>
      <c r="F17" s="25" t="s">
        <v>216</v>
      </c>
      <c r="G17" s="25" t="s">
        <v>198</v>
      </c>
      <c r="H17" s="60" t="s">
        <v>199</v>
      </c>
      <c r="I17" s="60" t="s">
        <v>200</v>
      </c>
      <c r="J17" s="60" t="s">
        <v>234</v>
      </c>
      <c r="K17" s="60" t="s">
        <v>217</v>
      </c>
      <c r="L17" s="61" t="s">
        <v>217</v>
      </c>
    </row>
    <row r="18" spans="2:12" ht="19.5" x14ac:dyDescent="0.4">
      <c r="B18" s="730" t="s">
        <v>72</v>
      </c>
      <c r="C18" s="26" t="s">
        <v>88</v>
      </c>
      <c r="D18" s="27" t="s">
        <v>101</v>
      </c>
      <c r="E18" s="27" t="s">
        <v>201</v>
      </c>
      <c r="F18" s="27" t="s">
        <v>202</v>
      </c>
      <c r="G18" s="27" t="s">
        <v>198</v>
      </c>
      <c r="H18" s="62" t="s">
        <v>199</v>
      </c>
      <c r="I18" s="62" t="s">
        <v>200</v>
      </c>
      <c r="J18" s="62" t="s">
        <v>101</v>
      </c>
      <c r="K18" s="62"/>
      <c r="L18" s="63"/>
    </row>
    <row r="19" spans="2:12" ht="19.5" x14ac:dyDescent="0.4">
      <c r="B19" s="731"/>
      <c r="C19" s="28" t="s">
        <v>88</v>
      </c>
      <c r="D19" s="28" t="s">
        <v>203</v>
      </c>
      <c r="E19" s="28" t="s">
        <v>101</v>
      </c>
      <c r="F19" s="28" t="s">
        <v>101</v>
      </c>
      <c r="G19" s="28" t="s">
        <v>88</v>
      </c>
      <c r="H19" s="28" t="s">
        <v>88</v>
      </c>
      <c r="I19" s="28" t="s">
        <v>88</v>
      </c>
      <c r="J19" s="28" t="s">
        <v>203</v>
      </c>
      <c r="K19" s="64"/>
      <c r="L19" s="65"/>
    </row>
    <row r="20" spans="2:12" ht="19.5" x14ac:dyDescent="0.4">
      <c r="B20" s="731"/>
      <c r="C20" s="28" t="s">
        <v>88</v>
      </c>
      <c r="D20" s="28" t="s">
        <v>201</v>
      </c>
      <c r="E20" s="28" t="s">
        <v>203</v>
      </c>
      <c r="F20" s="28" t="s">
        <v>203</v>
      </c>
      <c r="G20" s="28" t="s">
        <v>88</v>
      </c>
      <c r="H20" s="28" t="s">
        <v>88</v>
      </c>
      <c r="I20" s="28" t="s">
        <v>88</v>
      </c>
      <c r="J20" s="28" t="s">
        <v>201</v>
      </c>
      <c r="K20" s="64"/>
      <c r="L20" s="65"/>
    </row>
    <row r="21" spans="2:12" ht="19.5" x14ac:dyDescent="0.4">
      <c r="B21" s="731"/>
      <c r="C21" s="28" t="s">
        <v>88</v>
      </c>
      <c r="D21" s="28" t="s">
        <v>204</v>
      </c>
      <c r="E21" s="28" t="s">
        <v>205</v>
      </c>
      <c r="F21" s="28" t="s">
        <v>88</v>
      </c>
      <c r="G21" s="28" t="s">
        <v>88</v>
      </c>
      <c r="H21" s="28" t="s">
        <v>88</v>
      </c>
      <c r="I21" s="28" t="s">
        <v>88</v>
      </c>
      <c r="J21" s="28" t="s">
        <v>204</v>
      </c>
      <c r="K21" s="64"/>
      <c r="L21" s="65"/>
    </row>
    <row r="22" spans="2:12" ht="19.5" x14ac:dyDescent="0.4">
      <c r="B22" s="731"/>
      <c r="C22" s="28" t="s">
        <v>88</v>
      </c>
      <c r="D22" s="28" t="s">
        <v>202</v>
      </c>
      <c r="E22" s="28" t="s">
        <v>206</v>
      </c>
      <c r="F22" s="28" t="s">
        <v>88</v>
      </c>
      <c r="G22" s="28" t="s">
        <v>88</v>
      </c>
      <c r="H22" s="28" t="s">
        <v>88</v>
      </c>
      <c r="I22" s="28" t="s">
        <v>88</v>
      </c>
      <c r="J22" s="28" t="s">
        <v>202</v>
      </c>
      <c r="K22" s="64"/>
      <c r="L22" s="65"/>
    </row>
    <row r="23" spans="2:12" ht="19.5" x14ac:dyDescent="0.4">
      <c r="B23" s="731"/>
      <c r="C23" s="28" t="s">
        <v>88</v>
      </c>
      <c r="D23" s="28" t="s">
        <v>207</v>
      </c>
      <c r="E23" s="28" t="s">
        <v>208</v>
      </c>
      <c r="F23" s="28" t="s">
        <v>88</v>
      </c>
      <c r="G23" s="28" t="s">
        <v>88</v>
      </c>
      <c r="H23" s="28" t="s">
        <v>88</v>
      </c>
      <c r="I23" s="28" t="s">
        <v>88</v>
      </c>
      <c r="J23" s="28" t="s">
        <v>207</v>
      </c>
      <c r="K23" s="64"/>
      <c r="L23" s="65"/>
    </row>
    <row r="24" spans="2:12" ht="19.5" x14ac:dyDescent="0.4">
      <c r="B24" s="731"/>
      <c r="C24" s="28" t="s">
        <v>88</v>
      </c>
      <c r="D24" s="28" t="s">
        <v>209</v>
      </c>
      <c r="E24" s="28" t="s">
        <v>210</v>
      </c>
      <c r="F24" s="28" t="s">
        <v>88</v>
      </c>
      <c r="G24" s="28" t="s">
        <v>88</v>
      </c>
      <c r="H24" s="28" t="s">
        <v>88</v>
      </c>
      <c r="I24" s="28" t="s">
        <v>88</v>
      </c>
      <c r="J24" s="28" t="s">
        <v>209</v>
      </c>
      <c r="K24" s="64"/>
      <c r="L24" s="65"/>
    </row>
    <row r="25" spans="2:12" ht="19.5" x14ac:dyDescent="0.4">
      <c r="B25" s="731"/>
      <c r="C25" s="28" t="s">
        <v>88</v>
      </c>
      <c r="D25" s="28" t="s">
        <v>211</v>
      </c>
      <c r="E25" s="28" t="s">
        <v>212</v>
      </c>
      <c r="F25" s="28" t="s">
        <v>88</v>
      </c>
      <c r="G25" s="28" t="s">
        <v>88</v>
      </c>
      <c r="H25" s="28" t="s">
        <v>88</v>
      </c>
      <c r="I25" s="28" t="s">
        <v>88</v>
      </c>
      <c r="J25" s="28" t="s">
        <v>88</v>
      </c>
      <c r="K25" s="64"/>
      <c r="L25" s="65"/>
    </row>
    <row r="26" spans="2:12" ht="19.5" x14ac:dyDescent="0.4">
      <c r="B26" s="731"/>
      <c r="C26" s="28" t="s">
        <v>88</v>
      </c>
      <c r="D26" s="28" t="s">
        <v>88</v>
      </c>
      <c r="E26" s="28" t="s">
        <v>88</v>
      </c>
      <c r="F26" s="28" t="s">
        <v>88</v>
      </c>
      <c r="G26" s="28" t="s">
        <v>88</v>
      </c>
      <c r="H26" s="28" t="s">
        <v>88</v>
      </c>
      <c r="I26" s="28" t="s">
        <v>88</v>
      </c>
      <c r="J26" s="28" t="s">
        <v>88</v>
      </c>
      <c r="K26" s="64"/>
      <c r="L26" s="65"/>
    </row>
    <row r="27" spans="2:12" ht="20.25" thickBot="1" x14ac:dyDescent="0.45">
      <c r="B27" s="732"/>
      <c r="C27" s="201" t="s">
        <v>100</v>
      </c>
      <c r="D27" s="202" t="s">
        <v>181</v>
      </c>
      <c r="E27" s="202" t="s">
        <v>181</v>
      </c>
      <c r="F27" s="202" t="s">
        <v>181</v>
      </c>
      <c r="G27" s="202" t="s">
        <v>181</v>
      </c>
      <c r="H27" s="202" t="s">
        <v>181</v>
      </c>
      <c r="I27" s="202" t="s">
        <v>181</v>
      </c>
      <c r="J27" s="202" t="s">
        <v>181</v>
      </c>
      <c r="K27" s="66"/>
      <c r="L27" s="67"/>
    </row>
    <row r="32" spans="2:12" x14ac:dyDescent="0.4">
      <c r="C32" s="20" t="s">
        <v>162</v>
      </c>
    </row>
    <row r="33" spans="3:3" x14ac:dyDescent="0.4">
      <c r="C33" s="20" t="s">
        <v>73</v>
      </c>
    </row>
    <row r="34" spans="3:3" x14ac:dyDescent="0.4">
      <c r="C34" s="20" t="s">
        <v>214</v>
      </c>
    </row>
    <row r="35" spans="3:3" x14ac:dyDescent="0.4">
      <c r="C35" s="20" t="s">
        <v>74</v>
      </c>
    </row>
    <row r="36" spans="3:3" x14ac:dyDescent="0.4">
      <c r="C36" s="20" t="s">
        <v>218</v>
      </c>
    </row>
    <row r="37" spans="3:3" x14ac:dyDescent="0.4">
      <c r="C37" s="20" t="s">
        <v>219</v>
      </c>
    </row>
    <row r="38" spans="3:3" x14ac:dyDescent="0.4">
      <c r="C38" s="20" t="s">
        <v>102</v>
      </c>
    </row>
    <row r="39" spans="3:3" x14ac:dyDescent="0.4">
      <c r="C39" s="20" t="s">
        <v>220</v>
      </c>
    </row>
    <row r="40" spans="3:3" x14ac:dyDescent="0.4">
      <c r="C40" s="20" t="s">
        <v>221</v>
      </c>
    </row>
    <row r="41" spans="3:3" x14ac:dyDescent="0.4">
      <c r="C41" s="20" t="s">
        <v>222</v>
      </c>
    </row>
    <row r="42" spans="3:3" x14ac:dyDescent="0.4">
      <c r="C42" s="20" t="s">
        <v>235</v>
      </c>
    </row>
    <row r="44" spans="3:3" x14ac:dyDescent="0.4">
      <c r="C44" s="20" t="s">
        <v>75</v>
      </c>
    </row>
    <row r="45" spans="3:3" x14ac:dyDescent="0.4">
      <c r="C45" s="20" t="s">
        <v>76</v>
      </c>
    </row>
    <row r="47" spans="3:3" x14ac:dyDescent="0.4">
      <c r="C47" s="20" t="s">
        <v>215</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運営状況点検書（定期巡回）</vt:lpstr>
      <vt:lpstr>非常災害対策計画</vt:lpstr>
      <vt:lpstr>定期巡回・随時対応型（勤務形態一覧）</vt:lpstr>
      <vt:lpstr>シフト記号表</vt:lpstr>
      <vt:lpstr>【記載例】定期巡回・随時対応型（勤務形態一覧）</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'【記載例】定期巡回・随時対応型（勤務形態一覧）'!Print_Area</vt:lpstr>
      <vt:lpstr>シフト記号表!Print_Area</vt:lpstr>
      <vt:lpstr>'運営状況点検書（定期巡回）'!Print_Area</vt:lpstr>
      <vt:lpstr>記入方法!Print_Area</vt:lpstr>
      <vt:lpstr>'定期巡回・随時対応型（勤務形態一覧）'!Print_Area</vt:lpstr>
      <vt:lpstr>非常災害対策計画!Print_Area</vt:lpstr>
      <vt:lpstr>'【記載例】定期巡回・随時対応型（勤務形態一覧）'!Print_Titles</vt:lpstr>
      <vt:lpstr>'定期巡回・随時対応型（勤務形態一覧）'!Print_Titles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直弥</cp:lastModifiedBy>
  <cp:lastPrinted>2022-12-19T23:48:15Z</cp:lastPrinted>
  <dcterms:created xsi:type="dcterms:W3CDTF">2020-01-28T01:12:50Z</dcterms:created>
  <dcterms:modified xsi:type="dcterms:W3CDTF">2022-12-19T23:48:19Z</dcterms:modified>
</cp:coreProperties>
</file>